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Excel Projects\Excel- Data Analysis\Student Performance Data Analysis\"/>
    </mc:Choice>
  </mc:AlternateContent>
  <xr:revisionPtr revIDLastSave="0" documentId="13_ncr:1_{957B033C-F8D2-492B-A894-3B9D645627F0}" xr6:coauthVersionLast="47" xr6:coauthVersionMax="47" xr10:uidLastSave="{00000000-0000-0000-0000-000000000000}"/>
  <workbookProtection workbookAlgorithmName="SHA-512" workbookHashValue="FWnNVFFd0Oj0sD47twQjg0Ju2mIjj1DX4ssfF0aa5f7nKkHHNg6gUVpUW6dM52zlEtCctSygC7mWB+UrHyQ15g==" workbookSaltValue="QU81gEo/SVAilHweyz9BTg==" workbookSpinCount="100000" lockStructure="1"/>
  <bookViews>
    <workbookView xWindow="-108" yWindow="-108" windowWidth="23256" windowHeight="12456" xr2:uid="{BAD3B095-0482-4A44-9C14-9E8287CA4FF6}"/>
  </bookViews>
  <sheets>
    <sheet name="DASHBOARD" sheetId="16" r:id="rId1"/>
    <sheet name="KPI" sheetId="17" r:id="rId2"/>
    <sheet name="GENDER VS END SEM PERFORMANCE " sheetId="12" r:id="rId3"/>
    <sheet name="CASTE VS PERFORMANCE " sheetId="11" r:id="rId4"/>
    <sheet name="STUDY TYPE VS PERFORMANCE" sheetId="13" r:id="rId5"/>
    <sheet name="LEARNING STYLE VS ENDSEM" sheetId="15" r:id="rId6"/>
    <sheet name="Attributes" sheetId="2" r:id="rId7"/>
    <sheet name="Clean Data " sheetId="4" r:id="rId8"/>
    <sheet name="Raw Data" sheetId="1" r:id="rId9"/>
  </sheets>
  <definedNames>
    <definedName name="Slicer_Caste1">#N/A</definedName>
    <definedName name="Slicer_EndSem">#N/A</definedName>
    <definedName name="Slicer_Family_Income">#N/A</definedName>
    <definedName name="Slicer_Family_Members">#N/A</definedName>
    <definedName name="Slicer_Family_Size1">#N/A</definedName>
    <definedName name="Slicer_Father_Qualification">#N/A</definedName>
    <definedName name="Slicer_Gender">#N/A</definedName>
    <definedName name="Slicer_Gender1">#N/A</definedName>
    <definedName name="Slicer_Health1">#N/A</definedName>
    <definedName name="Slicer_Internals">#N/A</definedName>
    <definedName name="Slicer_Learning_Style">#N/A</definedName>
    <definedName name="Slicer_Mother_Qualification">#N/A</definedName>
    <definedName name="Slicer_Study_Type">#N/A</definedName>
    <definedName name="Slicer_Study_Type1">#N/A</definedName>
    <definedName name="Slicer_Tenth">#N/A</definedName>
    <definedName name="Slicer_Travel">#N/A</definedName>
    <definedName name="Slicer_Twelth">#N/A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7" l="1"/>
  <c r="B4" i="17"/>
  <c r="B5" i="17"/>
  <c r="B6" i="17"/>
  <c r="B7" i="17"/>
  <c r="B8" i="17"/>
  <c r="B9" i="17"/>
  <c r="B10" i="17"/>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alcChain>
</file>

<file path=xl/sharedStrings.xml><?xml version="1.0" encoding="utf-8"?>
<sst xmlns="http://schemas.openxmlformats.org/spreadsheetml/2006/main" count="5897" uniqueCount="185">
  <si>
    <t>F</t>
  </si>
  <si>
    <t>G</t>
  </si>
  <si>
    <t>Good</t>
  </si>
  <si>
    <t>Vg</t>
  </si>
  <si>
    <t>Y</t>
  </si>
  <si>
    <t>Unmarried</t>
  </si>
  <si>
    <t>V</t>
  </si>
  <si>
    <t>Paid</t>
  </si>
  <si>
    <t>Medium</t>
  </si>
  <si>
    <t>Average</t>
  </si>
  <si>
    <t>Um</t>
  </si>
  <si>
    <t>Farmer</t>
  </si>
  <si>
    <t>Housewife</t>
  </si>
  <si>
    <t>Large</t>
  </si>
  <si>
    <t>Poor</t>
  </si>
  <si>
    <t>Govt</t>
  </si>
  <si>
    <t>Asm</t>
  </si>
  <si>
    <t>Small</t>
  </si>
  <si>
    <t>M</t>
  </si>
  <si>
    <t>OBC</t>
  </si>
  <si>
    <t>N</t>
  </si>
  <si>
    <t>Low</t>
  </si>
  <si>
    <t>Il</t>
  </si>
  <si>
    <t>Service</t>
  </si>
  <si>
    <t>Am</t>
  </si>
  <si>
    <t>MOBC</t>
  </si>
  <si>
    <t>Pass</t>
  </si>
  <si>
    <t>Business</t>
  </si>
  <si>
    <t>Private</t>
  </si>
  <si>
    <t>Eng</t>
  </si>
  <si>
    <t>High</t>
  </si>
  <si>
    <t>Degree</t>
  </si>
  <si>
    <t>Others</t>
  </si>
  <si>
    <t>ST</t>
  </si>
  <si>
    <t>Vh</t>
  </si>
  <si>
    <t>Pg</t>
  </si>
  <si>
    <t>Retired</t>
  </si>
  <si>
    <t>Best</t>
  </si>
  <si>
    <t>T</t>
  </si>
  <si>
    <t>Free</t>
  </si>
  <si>
    <t>Hin</t>
  </si>
  <si>
    <t>Ben</t>
  </si>
  <si>
    <t>SC</t>
  </si>
  <si>
    <t>Gender</t>
  </si>
  <si>
    <t>Caste</t>
  </si>
  <si>
    <t>Attendance</t>
  </si>
  <si>
    <t>Study Type</t>
  </si>
  <si>
    <t>Marital Status</t>
  </si>
  <si>
    <t>Schooling</t>
  </si>
  <si>
    <t>Family Size</t>
  </si>
  <si>
    <t>Mother Occupation</t>
  </si>
  <si>
    <t>Father Occupation</t>
  </si>
  <si>
    <t>Father Qualification</t>
  </si>
  <si>
    <t>Mother Qualification</t>
  </si>
  <si>
    <t>Endsem</t>
  </si>
  <si>
    <t>Internals</t>
  </si>
  <si>
    <t>Twelth</t>
  </si>
  <si>
    <t>Tenth</t>
  </si>
  <si>
    <t>Learning Style</t>
  </si>
  <si>
    <t>Family Income</t>
  </si>
  <si>
    <t>Family Members</t>
  </si>
  <si>
    <t>Health</t>
  </si>
  <si>
    <t>Language</t>
  </si>
  <si>
    <t>Travel</t>
  </si>
  <si>
    <t>Regular Attendance</t>
  </si>
  <si>
    <t>Attribute Name</t>
  </si>
  <si>
    <t>Meaning</t>
  </si>
  <si>
    <t>Values</t>
  </si>
  <si>
    <t>Explanation</t>
  </si>
  <si>
    <t>ge</t>
  </si>
  <si>
    <t>M = Male, F = Female</t>
  </si>
  <si>
    <t>Student gender</t>
  </si>
  <si>
    <t>cst</t>
  </si>
  <si>
    <t>G = General, ST = Scheduled Tribe, SC = Scheduled Caste, OBC = Other Backward Class, MOBC = Minorities/OBC</t>
  </si>
  <si>
    <t>Caste category</t>
  </si>
  <si>
    <t>tnp</t>
  </si>
  <si>
    <t>10th Grade Performance</t>
  </si>
  <si>
    <t>Best, Vg = Very Good, Good, Pass, Fail</t>
  </si>
  <si>
    <t>Student’s 10th grade result category</t>
  </si>
  <si>
    <t>twp</t>
  </si>
  <si>
    <t>12th Grade Performance</t>
  </si>
  <si>
    <t>Same as above</t>
  </si>
  <si>
    <t>Student’s 12th grade result category</t>
  </si>
  <si>
    <t>iap</t>
  </si>
  <si>
    <t>Internal Assessment Performance</t>
  </si>
  <si>
    <t>Internal test performance</t>
  </si>
  <si>
    <t>esp</t>
  </si>
  <si>
    <t>End-Semester Performance</t>
  </si>
  <si>
    <t>Final academic performance</t>
  </si>
  <si>
    <t>arr</t>
  </si>
  <si>
    <t>Y = Yes, N = No</t>
  </si>
  <si>
    <t>Whether student maintained regular attendance</t>
  </si>
  <si>
    <t>ms</t>
  </si>
  <si>
    <t>Married, Unmarried</t>
  </si>
  <si>
    <t>Student's marital status</t>
  </si>
  <si>
    <t>ls</t>
  </si>
  <si>
    <t>T = Theoretical, V = Visual</t>
  </si>
  <si>
    <t>Preferred learning method</t>
  </si>
  <si>
    <t>as</t>
  </si>
  <si>
    <t>Academic Support Type</t>
  </si>
  <si>
    <t>Free, Paid</t>
  </si>
  <si>
    <t>Whether student received free or paid tuition</t>
  </si>
  <si>
    <t>fmi</t>
  </si>
  <si>
    <t>Family Monthly Income</t>
  </si>
  <si>
    <t>Vh = Very High, High, Am = Above Medium, Medium, Low</t>
  </si>
  <si>
    <t>Income bracket of family</t>
  </si>
  <si>
    <t>fs</t>
  </si>
  <si>
    <t>Large, Average, Small</t>
  </si>
  <si>
    <t>Number of family members</t>
  </si>
  <si>
    <t>fq</t>
  </si>
  <si>
    <t>Father's Qualification</t>
  </si>
  <si>
    <t>Il = Illiterate, Um = Upto Middle School, 10 = 10th, 12 = 12th, Degree, Pg = Postgraduate</t>
  </si>
  <si>
    <t>Father's education level</t>
  </si>
  <si>
    <t>mq</t>
  </si>
  <si>
    <t>Mother's Qualification</t>
  </si>
  <si>
    <t>Mother's education level</t>
  </si>
  <si>
    <t>fo</t>
  </si>
  <si>
    <t>Father's Occupation</t>
  </si>
  <si>
    <t>Service, Business, Retired, Farmer, Others</t>
  </si>
  <si>
    <t>Occupation type</t>
  </si>
  <si>
    <t>mo</t>
  </si>
  <si>
    <t>Mother's Occupation</t>
  </si>
  <si>
    <t>Service, Business, Retired, Housewife, Others</t>
  </si>
  <si>
    <t>nf</t>
  </si>
  <si>
    <t>Number of Family Members</t>
  </si>
  <si>
    <t>Similar to fs, could be redundant or a separate self-report</t>
  </si>
  <si>
    <t>sh</t>
  </si>
  <si>
    <t>Student Health</t>
  </si>
  <si>
    <t>Good, Average, Poor</t>
  </si>
  <si>
    <t>Health condition of the student</t>
  </si>
  <si>
    <t>ss</t>
  </si>
  <si>
    <t>Schooling System</t>
  </si>
  <si>
    <t>Govt, Private</t>
  </si>
  <si>
    <t>Type of school attended (in school education)</t>
  </si>
  <si>
    <t>me</t>
  </si>
  <si>
    <t>Medium of Education</t>
  </si>
  <si>
    <t>Eng = English, Asm = Assamese, Hin = Hindi, Ben = Bengali</t>
  </si>
  <si>
    <t>Language medium in school</t>
  </si>
  <si>
    <t>tt</t>
  </si>
  <si>
    <t>Travel Time</t>
  </si>
  <si>
    <t>Time taken to reach college</t>
  </si>
  <si>
    <t>atd</t>
  </si>
  <si>
    <t>Actual attendance in college classes</t>
  </si>
  <si>
    <t>Very Good</t>
  </si>
  <si>
    <t>Upto Matric</t>
  </si>
  <si>
    <t>Post Graduate</t>
  </si>
  <si>
    <t>Male</t>
  </si>
  <si>
    <t>Female</t>
  </si>
  <si>
    <t>Very High</t>
  </si>
  <si>
    <t>Visual</t>
  </si>
  <si>
    <t>Theoretical</t>
  </si>
  <si>
    <t>Yes</t>
  </si>
  <si>
    <t>No</t>
  </si>
  <si>
    <t>12th</t>
  </si>
  <si>
    <t>10th</t>
  </si>
  <si>
    <t>Value10th</t>
  </si>
  <si>
    <t>Value12th</t>
  </si>
  <si>
    <t>ValueInternals</t>
  </si>
  <si>
    <t>ValueEndSem</t>
  </si>
  <si>
    <t>EndSem</t>
  </si>
  <si>
    <t>Row Labels</t>
  </si>
  <si>
    <t>Grand Total</t>
  </si>
  <si>
    <t>Count of EndSem</t>
  </si>
  <si>
    <t>Average of ValueInternals</t>
  </si>
  <si>
    <t>Average of ValueEndSem</t>
  </si>
  <si>
    <t>Column Labels</t>
  </si>
  <si>
    <t>Count of Internals</t>
  </si>
  <si>
    <t>Married</t>
  </si>
  <si>
    <t>Category</t>
  </si>
  <si>
    <t xml:space="preserve">Value </t>
  </si>
  <si>
    <t>KPIs</t>
  </si>
  <si>
    <t>Value</t>
  </si>
  <si>
    <t>Average 10th Score out of 4</t>
  </si>
  <si>
    <t>Average 12th Score out of 4</t>
  </si>
  <si>
    <t>Average Internal Score out of 4</t>
  </si>
  <si>
    <t>Average End Sem Score out of 4</t>
  </si>
  <si>
    <t>% Female Candidates</t>
  </si>
  <si>
    <t>% Male Candidate</t>
  </si>
  <si>
    <t>Average Female Candidate  End Sem Score out of 4</t>
  </si>
  <si>
    <t>Average Male Candidate  End Sem Score out of 4</t>
  </si>
  <si>
    <t>CASTE VS PERFORMANCE ANALYSIS</t>
  </si>
  <si>
    <t>GENDER VS END SEM PERFORMANCE ANALYSIS</t>
  </si>
  <si>
    <t>LEARNING STYLE VS ENDSEM ANALYSIS</t>
  </si>
  <si>
    <t>STUDY TYPE VS PERFORMANCE ANALYSIS</t>
  </si>
  <si>
    <t>SELECTION CRITERIAS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</si>
</sst>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0"/>
      <color theme="1"/>
      <name val="Arial Unicode MS"/>
    </font>
    <font>
      <sz val="8"/>
      <name val="Calibri"/>
      <family val="2"/>
      <scheme val="minor"/>
    </font>
    <font>
      <b/>
      <sz val="16"/>
      <color theme="1"/>
      <name val="Times New Roman"/>
      <family val="1"/>
    </font>
    <font>
      <b/>
      <u/>
      <sz val="10"/>
      <color theme="6" tint="0.39997558519241921"/>
      <name val="Times New Roman"/>
      <family val="1"/>
    </font>
    <font>
      <b/>
      <sz val="10"/>
      <color theme="6" tint="0.39997558519241921"/>
      <name val="Times New Roman"/>
      <family val="1"/>
    </font>
  </fonts>
  <fills count="9">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0" fillId="0" borderId="0" xfId="0" pivotButton="1"/>
    <xf numFmtId="0" fontId="0" fillId="0" borderId="0" xfId="0" applyAlignment="1">
      <alignment horizontal="left"/>
    </xf>
    <xf numFmtId="0" fontId="0" fillId="2" borderId="1" xfId="0" applyFill="1" applyBorder="1"/>
    <xf numFmtId="0" fontId="0" fillId="3" borderId="1" xfId="0" applyFill="1" applyBorder="1"/>
    <xf numFmtId="0" fontId="1" fillId="4" borderId="1" xfId="0" applyFont="1" applyFill="1" applyBorder="1" applyAlignment="1">
      <alignment horizontal="left" vertical="top"/>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 xfId="0" pivotButton="1" applyBorder="1"/>
    <xf numFmtId="0" fontId="0" fillId="0" borderId="1" xfId="0" applyBorder="1"/>
    <xf numFmtId="0" fontId="0" fillId="0" borderId="1" xfId="0" applyBorder="1" applyAlignment="1">
      <alignment horizontal="left"/>
    </xf>
    <xf numFmtId="2" fontId="0" fillId="6" borderId="1" xfId="0" applyNumberFormat="1" applyFill="1" applyBorder="1" applyAlignment="1">
      <alignment horizontal="center" vertical="center"/>
    </xf>
    <xf numFmtId="0" fontId="0" fillId="7" borderId="1" xfId="0" applyFill="1" applyBorder="1"/>
    <xf numFmtId="2" fontId="0" fillId="0" borderId="1" xfId="0" applyNumberFormat="1" applyBorder="1"/>
    <xf numFmtId="2" fontId="0" fillId="0" borderId="0" xfId="0" applyNumberFormat="1"/>
    <xf numFmtId="0" fontId="0" fillId="8" borderId="0" xfId="0" applyFill="1"/>
    <xf numFmtId="0" fontId="5" fillId="8" borderId="0" xfId="0" applyFont="1" applyFill="1"/>
    <xf numFmtId="0" fontId="6" fillId="8" borderId="0" xfId="0" applyFont="1" applyFill="1"/>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Analysis.xlsx]CASTE VS PERFORMANCE !PivotTable7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1838546777396E-2"/>
          <c:y val="5.0925925925925923E-2"/>
          <c:w val="0.60324553845662909"/>
          <c:h val="0.8416746864975212"/>
        </c:manualLayout>
      </c:layout>
      <c:areaChart>
        <c:grouping val="stacked"/>
        <c:varyColors val="0"/>
        <c:ser>
          <c:idx val="0"/>
          <c:order val="0"/>
          <c:tx>
            <c:strRef>
              <c:f>'CASTE VS PERFORMANCE '!$B$3</c:f>
              <c:strCache>
                <c:ptCount val="1"/>
                <c:pt idx="0">
                  <c:v>Count of Internals</c:v>
                </c:pt>
              </c:strCache>
            </c:strRef>
          </c:tx>
          <c:spPr>
            <a:solidFill>
              <a:schemeClr val="accent1"/>
            </a:solidFill>
            <a:ln>
              <a:noFill/>
            </a:ln>
            <a:effectLst/>
          </c:spPr>
          <c:cat>
            <c:strRef>
              <c:f>'CASTE VS PERFORMANCE '!$A$4:$A$9</c:f>
              <c:strCache>
                <c:ptCount val="5"/>
                <c:pt idx="0">
                  <c:v>G</c:v>
                </c:pt>
                <c:pt idx="1">
                  <c:v>MOBC</c:v>
                </c:pt>
                <c:pt idx="2">
                  <c:v>OBC</c:v>
                </c:pt>
                <c:pt idx="3">
                  <c:v>SC</c:v>
                </c:pt>
                <c:pt idx="4">
                  <c:v>ST</c:v>
                </c:pt>
              </c:strCache>
            </c:strRef>
          </c:cat>
          <c:val>
            <c:numRef>
              <c:f>'CASTE VS PERFORMANCE '!$B$4:$B$9</c:f>
              <c:numCache>
                <c:formatCode>0.00</c:formatCode>
                <c:ptCount val="5"/>
                <c:pt idx="0">
                  <c:v>44</c:v>
                </c:pt>
                <c:pt idx="1">
                  <c:v>6</c:v>
                </c:pt>
                <c:pt idx="2">
                  <c:v>57</c:v>
                </c:pt>
                <c:pt idx="3">
                  <c:v>4</c:v>
                </c:pt>
                <c:pt idx="4">
                  <c:v>20</c:v>
                </c:pt>
              </c:numCache>
            </c:numRef>
          </c:val>
          <c:extLst>
            <c:ext xmlns:c16="http://schemas.microsoft.com/office/drawing/2014/chart" uri="{C3380CC4-5D6E-409C-BE32-E72D297353CC}">
              <c16:uniqueId val="{00000000-61BB-405B-8908-4D07A4033A08}"/>
            </c:ext>
          </c:extLst>
        </c:ser>
        <c:dLbls>
          <c:showLegendKey val="0"/>
          <c:showVal val="0"/>
          <c:showCatName val="0"/>
          <c:showSerName val="0"/>
          <c:showPercent val="0"/>
          <c:showBubbleSize val="0"/>
        </c:dLbls>
        <c:axId val="1453693551"/>
        <c:axId val="1453693071"/>
      </c:areaChart>
      <c:lineChart>
        <c:grouping val="standard"/>
        <c:varyColors val="0"/>
        <c:ser>
          <c:idx val="1"/>
          <c:order val="1"/>
          <c:tx>
            <c:strRef>
              <c:f>'CASTE VS PERFORMANCE '!$C$3</c:f>
              <c:strCache>
                <c:ptCount val="1"/>
                <c:pt idx="0">
                  <c:v>Average of ValueInternals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'CASTE VS PERFORMANCE '!$A$4:$A$9</c:f>
              <c:strCache>
                <c:ptCount val="5"/>
                <c:pt idx="0">
                  <c:v>G</c:v>
                </c:pt>
                <c:pt idx="1">
                  <c:v>MOBC</c:v>
                </c:pt>
                <c:pt idx="2">
                  <c:v>OBC</c:v>
                </c:pt>
                <c:pt idx="3">
                  <c:v>SC</c:v>
                </c:pt>
                <c:pt idx="4">
                  <c:v>ST</c:v>
                </c:pt>
              </c:strCache>
            </c:strRef>
          </c:cat>
          <c:val>
            <c:numRef>
              <c:f>'CASTE VS PERFORMANCE '!$C$4:$C$9</c:f>
              <c:numCache>
                <c:formatCode>0.00</c:formatCode>
                <c:ptCount val="5"/>
                <c:pt idx="0">
                  <c:v>2.5909090909090908</c:v>
                </c:pt>
                <c:pt idx="1">
                  <c:v>2.6666666666666665</c:v>
                </c:pt>
                <c:pt idx="2">
                  <c:v>2.5087719298245612</c:v>
                </c:pt>
                <c:pt idx="3">
                  <c:v>3</c:v>
                </c:pt>
                <c:pt idx="4">
                  <c:v>2.4500000000000002</c:v>
                </c:pt>
              </c:numCache>
            </c:numRef>
          </c:val>
          <c:smooth val="0"/>
          <c:extLst>
            <c:ext xmlns:c16="http://schemas.microsoft.com/office/drawing/2014/chart" uri="{C3380CC4-5D6E-409C-BE32-E72D297353CC}">
              <c16:uniqueId val="{00000001-61BB-405B-8908-4D07A4033A08}"/>
            </c:ext>
          </c:extLst>
        </c:ser>
        <c:ser>
          <c:idx val="2"/>
          <c:order val="2"/>
          <c:tx>
            <c:strRef>
              <c:f>'CASTE VS PERFORMANCE '!$D$3</c:f>
              <c:strCache>
                <c:ptCount val="1"/>
                <c:pt idx="0">
                  <c:v>Average of ValueEndSem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'CASTE VS PERFORMANCE '!$A$4:$A$9</c:f>
              <c:strCache>
                <c:ptCount val="5"/>
                <c:pt idx="0">
                  <c:v>G</c:v>
                </c:pt>
                <c:pt idx="1">
                  <c:v>MOBC</c:v>
                </c:pt>
                <c:pt idx="2">
                  <c:v>OBC</c:v>
                </c:pt>
                <c:pt idx="3">
                  <c:v>SC</c:v>
                </c:pt>
                <c:pt idx="4">
                  <c:v>ST</c:v>
                </c:pt>
              </c:strCache>
            </c:strRef>
          </c:cat>
          <c:val>
            <c:numRef>
              <c:f>'CASTE VS PERFORMANCE '!$D$4:$D$9</c:f>
              <c:numCache>
                <c:formatCode>0.00</c:formatCode>
                <c:ptCount val="5"/>
                <c:pt idx="0">
                  <c:v>2.2727272727272729</c:v>
                </c:pt>
                <c:pt idx="1">
                  <c:v>2.1666666666666665</c:v>
                </c:pt>
                <c:pt idx="2">
                  <c:v>2.263157894736842</c:v>
                </c:pt>
                <c:pt idx="3">
                  <c:v>2.75</c:v>
                </c:pt>
                <c:pt idx="4">
                  <c:v>2</c:v>
                </c:pt>
              </c:numCache>
            </c:numRef>
          </c:val>
          <c:smooth val="0"/>
          <c:extLst>
            <c:ext xmlns:c16="http://schemas.microsoft.com/office/drawing/2014/chart" uri="{C3380CC4-5D6E-409C-BE32-E72D297353CC}">
              <c16:uniqueId val="{00000002-61BB-405B-8908-4D07A4033A08}"/>
            </c:ext>
          </c:extLst>
        </c:ser>
        <c:dLbls>
          <c:showLegendKey val="0"/>
          <c:showVal val="0"/>
          <c:showCatName val="0"/>
          <c:showSerName val="0"/>
          <c:showPercent val="0"/>
          <c:showBubbleSize val="0"/>
        </c:dLbls>
        <c:marker val="1"/>
        <c:smooth val="0"/>
        <c:axId val="1358709599"/>
        <c:axId val="1358707199"/>
      </c:lineChart>
      <c:catAx>
        <c:axId val="135870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7199"/>
        <c:crosses val="autoZero"/>
        <c:auto val="1"/>
        <c:lblAlgn val="ctr"/>
        <c:lblOffset val="100"/>
        <c:noMultiLvlLbl val="0"/>
      </c:catAx>
      <c:valAx>
        <c:axId val="1358707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9599"/>
        <c:crosses val="autoZero"/>
        <c:crossBetween val="between"/>
      </c:valAx>
      <c:valAx>
        <c:axId val="145369307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3551"/>
        <c:crosses val="max"/>
        <c:crossBetween val="between"/>
      </c:valAx>
      <c:catAx>
        <c:axId val="1453693551"/>
        <c:scaling>
          <c:orientation val="minMax"/>
        </c:scaling>
        <c:delete val="1"/>
        <c:axPos val="b"/>
        <c:numFmt formatCode="General" sourceLinked="1"/>
        <c:majorTickMark val="out"/>
        <c:minorTickMark val="none"/>
        <c:tickLblPos val="nextTo"/>
        <c:crossAx val="1453693071"/>
        <c:crosses val="autoZero"/>
        <c:auto val="1"/>
        <c:lblAlgn val="ctr"/>
        <c:lblOffset val="100"/>
        <c:noMultiLvlLbl val="0"/>
      </c:catAx>
      <c:spPr>
        <a:noFill/>
        <a:ln>
          <a:noFill/>
        </a:ln>
        <a:effectLst/>
      </c:spPr>
    </c:plotArea>
    <c:legend>
      <c:legendPos val="r"/>
      <c:layout>
        <c:manualLayout>
          <c:xMode val="edge"/>
          <c:yMode val="edge"/>
          <c:x val="0.73041946884299036"/>
          <c:y val="0.2022561242344707"/>
          <c:w val="0.25438296276795191"/>
          <c:h val="0.59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Analysis.xlsx]LEARNING STYLE VS ENDSEM!PivotTable11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'LEARNING STYLE VS ENDSEM'!$B$3</c:f>
              <c:strCache>
                <c:ptCount val="1"/>
                <c:pt idx="0">
                  <c:v>Count of EndSem</c:v>
                </c:pt>
              </c:strCache>
            </c:strRef>
          </c:tx>
          <c:spPr>
            <a:solidFill>
              <a:schemeClr val="accent1"/>
            </a:solidFill>
            <a:ln>
              <a:noFill/>
            </a:ln>
            <a:effectLst/>
          </c:spPr>
          <c:invertIfNegative val="0"/>
          <c:cat>
            <c:strRef>
              <c:f>'LEARNING STYLE VS ENDSEM'!$A$4:$A$6</c:f>
              <c:strCache>
                <c:ptCount val="2"/>
                <c:pt idx="0">
                  <c:v>Free</c:v>
                </c:pt>
                <c:pt idx="1">
                  <c:v>Paid</c:v>
                </c:pt>
              </c:strCache>
            </c:strRef>
          </c:cat>
          <c:val>
            <c:numRef>
              <c:f>'LEARNING STYLE VS ENDSEM'!$B$4:$B$6</c:f>
              <c:numCache>
                <c:formatCode>General</c:formatCode>
                <c:ptCount val="2"/>
                <c:pt idx="0">
                  <c:v>55</c:v>
                </c:pt>
                <c:pt idx="1">
                  <c:v>76</c:v>
                </c:pt>
              </c:numCache>
            </c:numRef>
          </c:val>
          <c:extLst>
            <c:ext xmlns:c16="http://schemas.microsoft.com/office/drawing/2014/chart" uri="{C3380CC4-5D6E-409C-BE32-E72D297353CC}">
              <c16:uniqueId val="{00000000-3FDB-4D5E-9905-E4094C319588}"/>
            </c:ext>
          </c:extLst>
        </c:ser>
        <c:dLbls>
          <c:showLegendKey val="0"/>
          <c:showVal val="0"/>
          <c:showCatName val="0"/>
          <c:showSerName val="0"/>
          <c:showPercent val="0"/>
          <c:showBubbleSize val="0"/>
        </c:dLbls>
        <c:gapWidth val="219"/>
        <c:overlap val="-27"/>
        <c:axId val="1467636927"/>
        <c:axId val="1467637407"/>
      </c:barChart>
      <c:barChart>
        <c:barDir val="col"/>
        <c:grouping val="clustered"/>
        <c:varyColors val="0"/>
        <c:ser>
          <c:idx val="1"/>
          <c:order val="1"/>
          <c:tx>
            <c:strRef>
              <c:f>'LEARNING STYLE VS ENDSEM'!$C$3</c:f>
              <c:strCache>
                <c:ptCount val="1"/>
                <c:pt idx="0">
                  <c:v>Average of ValueEndSem</c:v>
                </c:pt>
              </c:strCache>
            </c:strRef>
          </c:tx>
          <c:spPr>
            <a:solidFill>
              <a:schemeClr val="accent2"/>
            </a:solidFill>
            <a:ln>
              <a:noFill/>
            </a:ln>
            <a:effectLst/>
          </c:spPr>
          <c:invertIfNegative val="0"/>
          <c:cat>
            <c:strRef>
              <c:f>'LEARNING STYLE VS ENDSEM'!$A$4:$A$6</c:f>
              <c:strCache>
                <c:ptCount val="2"/>
                <c:pt idx="0">
                  <c:v>Free</c:v>
                </c:pt>
                <c:pt idx="1">
                  <c:v>Paid</c:v>
                </c:pt>
              </c:strCache>
            </c:strRef>
          </c:cat>
          <c:val>
            <c:numRef>
              <c:f>'LEARNING STYLE VS ENDSEM'!$C$4:$C$6</c:f>
              <c:numCache>
                <c:formatCode>General</c:formatCode>
                <c:ptCount val="2"/>
                <c:pt idx="0">
                  <c:v>1.8363636363636364</c:v>
                </c:pt>
                <c:pt idx="1">
                  <c:v>2.5263157894736841</c:v>
                </c:pt>
              </c:numCache>
            </c:numRef>
          </c:val>
          <c:extLst>
            <c:ext xmlns:c16="http://schemas.microsoft.com/office/drawing/2014/chart" uri="{C3380CC4-5D6E-409C-BE32-E72D297353CC}">
              <c16:uniqueId val="{00000001-3FDB-4D5E-9905-E4094C319588}"/>
            </c:ext>
          </c:extLst>
        </c:ser>
        <c:dLbls>
          <c:showLegendKey val="0"/>
          <c:showVal val="0"/>
          <c:showCatName val="0"/>
          <c:showSerName val="0"/>
          <c:showPercent val="0"/>
          <c:showBubbleSize val="0"/>
        </c:dLbls>
        <c:gapWidth val="219"/>
        <c:axId val="1036820351"/>
        <c:axId val="1036822271"/>
      </c:barChart>
      <c:catAx>
        <c:axId val="146763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37407"/>
        <c:crosses val="autoZero"/>
        <c:auto val="1"/>
        <c:lblAlgn val="ctr"/>
        <c:lblOffset val="100"/>
        <c:noMultiLvlLbl val="0"/>
      </c:catAx>
      <c:valAx>
        <c:axId val="146763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36927"/>
        <c:crosses val="autoZero"/>
        <c:crossBetween val="between"/>
      </c:valAx>
      <c:valAx>
        <c:axId val="103682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20351"/>
        <c:crosses val="max"/>
        <c:crossBetween val="between"/>
      </c:valAx>
      <c:catAx>
        <c:axId val="1036820351"/>
        <c:scaling>
          <c:orientation val="minMax"/>
        </c:scaling>
        <c:delete val="1"/>
        <c:axPos val="b"/>
        <c:numFmt formatCode="General" sourceLinked="1"/>
        <c:majorTickMark val="out"/>
        <c:minorTickMark val="none"/>
        <c:tickLblPos val="nextTo"/>
        <c:crossAx val="10368222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Analysis.xlsx]STUDY TYPE VS PERFORMANCE!PivotTable9</c:name>
    <c:fmtId val="7"/>
  </c:pivotSource>
  <c:chart>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6747833302771E-2"/>
          <c:y val="7.6585695006747639E-2"/>
          <c:w val="0.82740997110877512"/>
          <c:h val="0.740922214268671"/>
        </c:manualLayout>
      </c:layout>
      <c:barChart>
        <c:barDir val="bar"/>
        <c:grouping val="percentStacked"/>
        <c:varyColors val="0"/>
        <c:ser>
          <c:idx val="0"/>
          <c:order val="0"/>
          <c:tx>
            <c:strRef>
              <c:f>'STUDY TYPE VS PERFORMANCE'!$B$3</c:f>
              <c:strCache>
                <c:ptCount val="1"/>
                <c:pt idx="0">
                  <c:v>Count of Internals</c:v>
                </c:pt>
              </c:strCache>
            </c:strRef>
          </c:tx>
          <c:spPr>
            <a:solidFill>
              <a:schemeClr val="tx1">
                <a:lumMod val="75000"/>
                <a:lumOff val="25000"/>
              </a:schemeClr>
            </a:solidFill>
            <a:ln>
              <a:noFill/>
            </a:ln>
            <a:effectLst/>
          </c:spPr>
          <c:invertIfNegative val="0"/>
          <c:cat>
            <c:strRef>
              <c:f>'STUDY TYPE VS PERFORMANCE'!$A$4:$A$6</c:f>
              <c:strCache>
                <c:ptCount val="2"/>
                <c:pt idx="0">
                  <c:v>Theoretical</c:v>
                </c:pt>
                <c:pt idx="1">
                  <c:v>Visual</c:v>
                </c:pt>
              </c:strCache>
            </c:strRef>
          </c:cat>
          <c:val>
            <c:numRef>
              <c:f>'STUDY TYPE VS PERFORMANCE'!$B$4:$B$6</c:f>
              <c:numCache>
                <c:formatCode>0.00</c:formatCode>
                <c:ptCount val="2"/>
                <c:pt idx="0">
                  <c:v>39</c:v>
                </c:pt>
                <c:pt idx="1">
                  <c:v>92</c:v>
                </c:pt>
              </c:numCache>
            </c:numRef>
          </c:val>
          <c:extLst>
            <c:ext xmlns:c16="http://schemas.microsoft.com/office/drawing/2014/chart" uri="{C3380CC4-5D6E-409C-BE32-E72D297353CC}">
              <c16:uniqueId val="{00000000-0274-4EEA-BAE2-F1213B27B40A}"/>
            </c:ext>
          </c:extLst>
        </c:ser>
        <c:ser>
          <c:idx val="1"/>
          <c:order val="1"/>
          <c:tx>
            <c:strRef>
              <c:f>'STUDY TYPE VS PERFORMANCE'!$C$3</c:f>
              <c:strCache>
                <c:ptCount val="1"/>
                <c:pt idx="0">
                  <c:v>Average of ValueInternals</c:v>
                </c:pt>
              </c:strCache>
            </c:strRef>
          </c:tx>
          <c:spPr>
            <a:solidFill>
              <a:schemeClr val="accent2"/>
            </a:solidFill>
            <a:ln>
              <a:noFill/>
            </a:ln>
            <a:effectLst/>
          </c:spPr>
          <c:invertIfNegative val="0"/>
          <c:cat>
            <c:strRef>
              <c:f>'STUDY TYPE VS PERFORMANCE'!$A$4:$A$6</c:f>
              <c:strCache>
                <c:ptCount val="2"/>
                <c:pt idx="0">
                  <c:v>Theoretical</c:v>
                </c:pt>
                <c:pt idx="1">
                  <c:v>Visual</c:v>
                </c:pt>
              </c:strCache>
            </c:strRef>
          </c:cat>
          <c:val>
            <c:numRef>
              <c:f>'STUDY TYPE VS PERFORMANCE'!$C$4:$C$6</c:f>
              <c:numCache>
                <c:formatCode>0.00</c:formatCode>
                <c:ptCount val="2"/>
                <c:pt idx="0">
                  <c:v>2.641025641025641</c:v>
                </c:pt>
                <c:pt idx="1">
                  <c:v>2.5108695652173911</c:v>
                </c:pt>
              </c:numCache>
            </c:numRef>
          </c:val>
          <c:extLst>
            <c:ext xmlns:c16="http://schemas.microsoft.com/office/drawing/2014/chart" uri="{C3380CC4-5D6E-409C-BE32-E72D297353CC}">
              <c16:uniqueId val="{00000001-0274-4EEA-BAE2-F1213B27B40A}"/>
            </c:ext>
          </c:extLst>
        </c:ser>
        <c:ser>
          <c:idx val="2"/>
          <c:order val="2"/>
          <c:tx>
            <c:strRef>
              <c:f>'STUDY TYPE VS PERFORMANCE'!$D$3</c:f>
              <c:strCache>
                <c:ptCount val="1"/>
                <c:pt idx="0">
                  <c:v>Average of ValueEndSem</c:v>
                </c:pt>
              </c:strCache>
            </c:strRef>
          </c:tx>
          <c:spPr>
            <a:solidFill>
              <a:schemeClr val="accent1"/>
            </a:solidFill>
            <a:ln>
              <a:noFill/>
            </a:ln>
            <a:effectLst/>
          </c:spPr>
          <c:invertIfNegative val="0"/>
          <c:cat>
            <c:strRef>
              <c:f>'STUDY TYPE VS PERFORMANCE'!$A$4:$A$6</c:f>
              <c:strCache>
                <c:ptCount val="2"/>
                <c:pt idx="0">
                  <c:v>Theoretical</c:v>
                </c:pt>
                <c:pt idx="1">
                  <c:v>Visual</c:v>
                </c:pt>
              </c:strCache>
            </c:strRef>
          </c:cat>
          <c:val>
            <c:numRef>
              <c:f>'STUDY TYPE VS PERFORMANCE'!$D$4:$D$6</c:f>
              <c:numCache>
                <c:formatCode>0.00</c:formatCode>
                <c:ptCount val="2"/>
                <c:pt idx="0">
                  <c:v>2.3846153846153846</c:v>
                </c:pt>
                <c:pt idx="1">
                  <c:v>2.1739130434782608</c:v>
                </c:pt>
              </c:numCache>
            </c:numRef>
          </c:val>
          <c:extLst>
            <c:ext xmlns:c16="http://schemas.microsoft.com/office/drawing/2014/chart" uri="{C3380CC4-5D6E-409C-BE32-E72D297353CC}">
              <c16:uniqueId val="{00000002-0274-4EEA-BAE2-F1213B27B40A}"/>
            </c:ext>
          </c:extLst>
        </c:ser>
        <c:dLbls>
          <c:showLegendKey val="0"/>
          <c:showVal val="0"/>
          <c:showCatName val="0"/>
          <c:showSerName val="0"/>
          <c:showPercent val="0"/>
          <c:showBubbleSize val="0"/>
        </c:dLbls>
        <c:gapWidth val="150"/>
        <c:overlap val="100"/>
        <c:axId val="1359714319"/>
        <c:axId val="1359715759"/>
      </c:barChart>
      <c:catAx>
        <c:axId val="135971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59"/>
        <c:crosses val="autoZero"/>
        <c:auto val="1"/>
        <c:lblAlgn val="ctr"/>
        <c:lblOffset val="100"/>
        <c:noMultiLvlLbl val="0"/>
      </c:catAx>
      <c:valAx>
        <c:axId val="1359715759"/>
        <c:scaling>
          <c:orientation val="minMax"/>
          <c:min val="0.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4319"/>
        <c:crosses val="autoZero"/>
        <c:crossBetween val="between"/>
        <c:majorUnit val="3.0000000000000006E-2"/>
      </c:valAx>
      <c:spPr>
        <a:noFill/>
        <a:ln>
          <a:noFill/>
        </a:ln>
        <a:effectLst/>
      </c:spPr>
    </c:plotArea>
    <c:legend>
      <c:legendPos val="r"/>
      <c:layout>
        <c:manualLayout>
          <c:xMode val="edge"/>
          <c:yMode val="edge"/>
          <c:x val="0.88631724482172725"/>
          <c:y val="0.19460093056549754"/>
          <c:w val="0.10738552595912916"/>
          <c:h val="0.65625268432355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Analysis.xlsx]LEARNING STYLE VS ENDSEM!PivotTable11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0472440944882"/>
          <c:y val="6.4814814814814811E-2"/>
          <c:w val="0.51610203412073485"/>
          <c:h val="0.80000801983085446"/>
        </c:manualLayout>
      </c:layout>
      <c:barChart>
        <c:barDir val="col"/>
        <c:grouping val="clustered"/>
        <c:varyColors val="0"/>
        <c:ser>
          <c:idx val="0"/>
          <c:order val="0"/>
          <c:tx>
            <c:strRef>
              <c:f>'LEARNING STYLE VS ENDSEM'!$B$3</c:f>
              <c:strCache>
                <c:ptCount val="1"/>
                <c:pt idx="0">
                  <c:v>Count of EndSem</c:v>
                </c:pt>
              </c:strCache>
            </c:strRef>
          </c:tx>
          <c:spPr>
            <a:solidFill>
              <a:schemeClr val="accent1"/>
            </a:solidFill>
            <a:ln>
              <a:noFill/>
            </a:ln>
            <a:effectLst/>
          </c:spPr>
          <c:invertIfNegative val="0"/>
          <c:cat>
            <c:strRef>
              <c:f>'LEARNING STYLE VS ENDSEM'!$A$4:$A$6</c:f>
              <c:strCache>
                <c:ptCount val="2"/>
                <c:pt idx="0">
                  <c:v>Free</c:v>
                </c:pt>
                <c:pt idx="1">
                  <c:v>Paid</c:v>
                </c:pt>
              </c:strCache>
            </c:strRef>
          </c:cat>
          <c:val>
            <c:numRef>
              <c:f>'LEARNING STYLE VS ENDSEM'!$B$4:$B$6</c:f>
              <c:numCache>
                <c:formatCode>General</c:formatCode>
                <c:ptCount val="2"/>
                <c:pt idx="0">
                  <c:v>55</c:v>
                </c:pt>
                <c:pt idx="1">
                  <c:v>76</c:v>
                </c:pt>
              </c:numCache>
            </c:numRef>
          </c:val>
          <c:extLst>
            <c:ext xmlns:c16="http://schemas.microsoft.com/office/drawing/2014/chart" uri="{C3380CC4-5D6E-409C-BE32-E72D297353CC}">
              <c16:uniqueId val="{00000000-0B32-45B0-9C2C-1E12CACF2B04}"/>
            </c:ext>
          </c:extLst>
        </c:ser>
        <c:dLbls>
          <c:showLegendKey val="0"/>
          <c:showVal val="0"/>
          <c:showCatName val="0"/>
          <c:showSerName val="0"/>
          <c:showPercent val="0"/>
          <c:showBubbleSize val="0"/>
        </c:dLbls>
        <c:gapWidth val="219"/>
        <c:overlap val="-27"/>
        <c:axId val="1467636927"/>
        <c:axId val="1467637407"/>
      </c:barChart>
      <c:barChart>
        <c:barDir val="col"/>
        <c:grouping val="clustered"/>
        <c:varyColors val="0"/>
        <c:ser>
          <c:idx val="1"/>
          <c:order val="1"/>
          <c:tx>
            <c:strRef>
              <c:f>'LEARNING STYLE VS ENDSEM'!$C$3</c:f>
              <c:strCache>
                <c:ptCount val="1"/>
                <c:pt idx="0">
                  <c:v>Average of ValueEndSem</c:v>
                </c:pt>
              </c:strCache>
            </c:strRef>
          </c:tx>
          <c:spPr>
            <a:solidFill>
              <a:schemeClr val="accent2"/>
            </a:solidFill>
            <a:ln>
              <a:noFill/>
            </a:ln>
            <a:effectLst/>
          </c:spPr>
          <c:invertIfNegative val="0"/>
          <c:cat>
            <c:strRef>
              <c:f>'LEARNING STYLE VS ENDSEM'!$A$4:$A$6</c:f>
              <c:strCache>
                <c:ptCount val="2"/>
                <c:pt idx="0">
                  <c:v>Free</c:v>
                </c:pt>
                <c:pt idx="1">
                  <c:v>Paid</c:v>
                </c:pt>
              </c:strCache>
            </c:strRef>
          </c:cat>
          <c:val>
            <c:numRef>
              <c:f>'LEARNING STYLE VS ENDSEM'!$C$4:$C$6</c:f>
              <c:numCache>
                <c:formatCode>General</c:formatCode>
                <c:ptCount val="2"/>
                <c:pt idx="0">
                  <c:v>1.8363636363636364</c:v>
                </c:pt>
                <c:pt idx="1">
                  <c:v>2.5263157894736841</c:v>
                </c:pt>
              </c:numCache>
            </c:numRef>
          </c:val>
          <c:extLst>
            <c:ext xmlns:c16="http://schemas.microsoft.com/office/drawing/2014/chart" uri="{C3380CC4-5D6E-409C-BE32-E72D297353CC}">
              <c16:uniqueId val="{00000001-0B32-45B0-9C2C-1E12CACF2B04}"/>
            </c:ext>
          </c:extLst>
        </c:ser>
        <c:dLbls>
          <c:showLegendKey val="0"/>
          <c:showVal val="0"/>
          <c:showCatName val="0"/>
          <c:showSerName val="0"/>
          <c:showPercent val="0"/>
          <c:showBubbleSize val="0"/>
        </c:dLbls>
        <c:gapWidth val="219"/>
        <c:axId val="1036820351"/>
        <c:axId val="1036822271"/>
      </c:barChart>
      <c:catAx>
        <c:axId val="146763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37407"/>
        <c:crosses val="autoZero"/>
        <c:auto val="1"/>
        <c:lblAlgn val="ctr"/>
        <c:lblOffset val="100"/>
        <c:noMultiLvlLbl val="0"/>
      </c:catAx>
      <c:valAx>
        <c:axId val="146763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36927"/>
        <c:crosses val="autoZero"/>
        <c:crossBetween val="between"/>
      </c:valAx>
      <c:valAx>
        <c:axId val="103682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20351"/>
        <c:crosses val="max"/>
        <c:crossBetween val="between"/>
      </c:valAx>
      <c:catAx>
        <c:axId val="1036820351"/>
        <c:scaling>
          <c:orientation val="minMax"/>
        </c:scaling>
        <c:delete val="1"/>
        <c:axPos val="b"/>
        <c:numFmt formatCode="General" sourceLinked="1"/>
        <c:majorTickMark val="out"/>
        <c:minorTickMark val="none"/>
        <c:tickLblPos val="nextTo"/>
        <c:crossAx val="1036822271"/>
        <c:crosses val="autoZero"/>
        <c:auto val="1"/>
        <c:lblAlgn val="ctr"/>
        <c:lblOffset val="100"/>
        <c:noMultiLvlLbl val="0"/>
      </c:catAx>
      <c:spPr>
        <a:noFill/>
        <a:ln>
          <a:noFill/>
        </a:ln>
        <a:effectLst/>
      </c:spPr>
    </c:plotArea>
    <c:legend>
      <c:legendPos val="r"/>
      <c:layout>
        <c:manualLayout>
          <c:xMode val="edge"/>
          <c:yMode val="edge"/>
          <c:x val="0.69569914698162749"/>
          <c:y val="0.13541557305336832"/>
          <c:w val="0.28246686351706035"/>
          <c:h val="0.66435403907844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74939974608436E-2"/>
          <c:y val="5.6570931244560488E-2"/>
          <c:w val="0.43937303889645374"/>
          <c:h val="0.8511824729480616"/>
        </c:manualLayout>
      </c:layout>
      <c:barChart>
        <c:barDir val="bar"/>
        <c:grouping val="clustered"/>
        <c:varyColors val="0"/>
        <c:ser>
          <c:idx val="0"/>
          <c:order val="0"/>
          <c:spPr>
            <a:solidFill>
              <a:schemeClr val="accent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(KPI!$A$3:$A$6,KPI!$A$8,KPI!$A$10)</c:f>
              <c:strCache>
                <c:ptCount val="6"/>
                <c:pt idx="0">
                  <c:v>Average 10th Score out of 4</c:v>
                </c:pt>
                <c:pt idx="1">
                  <c:v>Average 12th Score out of 4</c:v>
                </c:pt>
                <c:pt idx="2">
                  <c:v>Average Internal Score out of 4</c:v>
                </c:pt>
                <c:pt idx="3">
                  <c:v>Average End Sem Score out of 4</c:v>
                </c:pt>
                <c:pt idx="4">
                  <c:v>Average Female Candidate  End Sem Score out of 4</c:v>
                </c:pt>
                <c:pt idx="5">
                  <c:v>Average Male Candidate  End Sem Score out of 4</c:v>
                </c:pt>
              </c:strCache>
            </c:strRef>
          </c:cat>
          <c:val>
            <c:numRef>
              <c:f>(KPI!$B$3:$B$6,KPI!$B$8,KPI!$B$10)</c:f>
              <c:numCache>
                <c:formatCode>0.00</c:formatCode>
                <c:ptCount val="6"/>
                <c:pt idx="0">
                  <c:v>2.2366412213740459</c:v>
                </c:pt>
                <c:pt idx="1">
                  <c:v>2.282442748091603</c:v>
                </c:pt>
                <c:pt idx="2">
                  <c:v>2.5496183206106871</c:v>
                </c:pt>
                <c:pt idx="3">
                  <c:v>2.2366412213740459</c:v>
                </c:pt>
                <c:pt idx="4">
                  <c:v>2.3220338983050848</c:v>
                </c:pt>
                <c:pt idx="5">
                  <c:v>2.1666666666666665</c:v>
                </c:pt>
              </c:numCache>
            </c:numRef>
          </c:val>
          <c:extLst>
            <c:ext xmlns:c16="http://schemas.microsoft.com/office/drawing/2014/chart" uri="{C3380CC4-5D6E-409C-BE32-E72D297353CC}">
              <c16:uniqueId val="{00000000-6726-4019-BA14-E8B8F1690E90}"/>
            </c:ext>
          </c:extLst>
        </c:ser>
        <c:dLbls>
          <c:dLblPos val="inEnd"/>
          <c:showLegendKey val="0"/>
          <c:showVal val="1"/>
          <c:showCatName val="0"/>
          <c:showSerName val="0"/>
          <c:showPercent val="0"/>
          <c:showBubbleSize val="0"/>
        </c:dLbls>
        <c:gapWidth val="65"/>
        <c:axId val="1218366671"/>
        <c:axId val="1218379151"/>
      </c:barChart>
      <c:catAx>
        <c:axId val="1218366671"/>
        <c:scaling>
          <c:orientation val="minMax"/>
        </c:scaling>
        <c:delete val="0"/>
        <c:axPos val="l"/>
        <c:numFmt formatCode="General" sourceLinked="1"/>
        <c:majorTickMark val="none"/>
        <c:minorTickMark val="none"/>
        <c:tickLblPos val="high"/>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3">
                    <a:lumMod val="60000"/>
                    <a:lumOff val="40000"/>
                  </a:schemeClr>
                </a:solidFill>
                <a:latin typeface="+mn-lt"/>
                <a:ea typeface="+mn-ea"/>
                <a:cs typeface="+mn-cs"/>
              </a:defRPr>
            </a:pPr>
            <a:endParaRPr lang="en-US"/>
          </a:p>
        </c:txPr>
        <c:crossAx val="1218379151"/>
        <c:crosses val="autoZero"/>
        <c:auto val="1"/>
        <c:lblAlgn val="ctr"/>
        <c:lblOffset val="100"/>
        <c:tickLblSkip val="1"/>
        <c:noMultiLvlLbl val="0"/>
      </c:catAx>
      <c:valAx>
        <c:axId val="1218379151"/>
        <c:scaling>
          <c:orientation val="minMax"/>
        </c:scaling>
        <c:delete val="0"/>
        <c:axPos val="b"/>
        <c:majorGridlines>
          <c:spPr>
            <a:ln w="9525" cap="flat" cmpd="sng" algn="ctr">
              <a:solidFill>
                <a:schemeClr val="accent3">
                  <a:lumMod val="60000"/>
                  <a:lumOff val="4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8366671"/>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Analysis.xlsx]GENDER VS END SEM PERFORMANCE !PivotTable8</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3923884514434"/>
          <c:y val="6.7553951589384667E-2"/>
          <c:w val="0.75780118110236216"/>
          <c:h val="0.84896799358413533"/>
        </c:manualLayout>
      </c:layout>
      <c:radarChart>
        <c:radarStyle val="marker"/>
        <c:varyColors val="0"/>
        <c:ser>
          <c:idx val="0"/>
          <c:order val="0"/>
          <c:tx>
            <c:strRef>
              <c:f>'GENDER VS END SEM PERFORMANCE '!$B$3:$B$4</c:f>
              <c:strCache>
                <c:ptCount val="1"/>
                <c:pt idx="0">
                  <c:v>Female</c:v>
                </c:pt>
              </c:strCache>
            </c:strRef>
          </c:tx>
          <c:spPr>
            <a:ln w="28575" cap="rnd">
              <a:solidFill>
                <a:schemeClr val="accent1"/>
              </a:solidFill>
              <a:round/>
            </a:ln>
            <a:effectLst/>
          </c:spPr>
          <c:marker>
            <c:symbol val="none"/>
          </c:marker>
          <c:cat>
            <c:strRef>
              <c:f>'GENDER VS END SEM PERFORMANCE '!$A$5:$A$9</c:f>
              <c:strCache>
                <c:ptCount val="4"/>
                <c:pt idx="0">
                  <c:v>Best</c:v>
                </c:pt>
                <c:pt idx="1">
                  <c:v>Good</c:v>
                </c:pt>
                <c:pt idx="2">
                  <c:v>Pass</c:v>
                </c:pt>
                <c:pt idx="3">
                  <c:v>Very Good</c:v>
                </c:pt>
              </c:strCache>
            </c:strRef>
          </c:cat>
          <c:val>
            <c:numRef>
              <c:f>'GENDER VS END SEM PERFORMANCE '!$B$5:$B$9</c:f>
              <c:numCache>
                <c:formatCode>General</c:formatCode>
                <c:ptCount val="4"/>
                <c:pt idx="0">
                  <c:v>4</c:v>
                </c:pt>
                <c:pt idx="1">
                  <c:v>28</c:v>
                </c:pt>
                <c:pt idx="2">
                  <c:v>8</c:v>
                </c:pt>
                <c:pt idx="3">
                  <c:v>19</c:v>
                </c:pt>
              </c:numCache>
            </c:numRef>
          </c:val>
          <c:extLst>
            <c:ext xmlns:c16="http://schemas.microsoft.com/office/drawing/2014/chart" uri="{C3380CC4-5D6E-409C-BE32-E72D297353CC}">
              <c16:uniqueId val="{00000000-0FCD-4DF8-A456-E0ADBCCAC976}"/>
            </c:ext>
          </c:extLst>
        </c:ser>
        <c:ser>
          <c:idx val="1"/>
          <c:order val="1"/>
          <c:tx>
            <c:strRef>
              <c:f>'GENDER VS END SEM PERFORMANCE '!$C$3:$C$4</c:f>
              <c:strCache>
                <c:ptCount val="1"/>
                <c:pt idx="0">
                  <c:v>Male</c:v>
                </c:pt>
              </c:strCache>
            </c:strRef>
          </c:tx>
          <c:spPr>
            <a:ln w="28575" cap="rnd">
              <a:solidFill>
                <a:schemeClr val="accent2"/>
              </a:solidFill>
              <a:round/>
            </a:ln>
            <a:effectLst/>
          </c:spPr>
          <c:marker>
            <c:symbol val="none"/>
          </c:marker>
          <c:cat>
            <c:strRef>
              <c:f>'GENDER VS END SEM PERFORMANCE '!$A$5:$A$9</c:f>
              <c:strCache>
                <c:ptCount val="4"/>
                <c:pt idx="0">
                  <c:v>Best</c:v>
                </c:pt>
                <c:pt idx="1">
                  <c:v>Good</c:v>
                </c:pt>
                <c:pt idx="2">
                  <c:v>Pass</c:v>
                </c:pt>
                <c:pt idx="3">
                  <c:v>Very Good</c:v>
                </c:pt>
              </c:strCache>
            </c:strRef>
          </c:cat>
          <c:val>
            <c:numRef>
              <c:f>'GENDER VS END SEM PERFORMANCE '!$C$5:$C$9</c:f>
              <c:numCache>
                <c:formatCode>General</c:formatCode>
                <c:ptCount val="4"/>
                <c:pt idx="0">
                  <c:v>4</c:v>
                </c:pt>
                <c:pt idx="1">
                  <c:v>26</c:v>
                </c:pt>
                <c:pt idx="2">
                  <c:v>19</c:v>
                </c:pt>
                <c:pt idx="3">
                  <c:v>23</c:v>
                </c:pt>
              </c:numCache>
            </c:numRef>
          </c:val>
          <c:extLst>
            <c:ext xmlns:c16="http://schemas.microsoft.com/office/drawing/2014/chart" uri="{C3380CC4-5D6E-409C-BE32-E72D297353CC}">
              <c16:uniqueId val="{00000003-0FCD-4DF8-A456-E0ADBCCAC976}"/>
            </c:ext>
          </c:extLst>
        </c:ser>
        <c:dLbls>
          <c:showLegendKey val="0"/>
          <c:showVal val="0"/>
          <c:showCatName val="0"/>
          <c:showSerName val="0"/>
          <c:showPercent val="0"/>
          <c:showBubbleSize val="0"/>
        </c:dLbls>
        <c:axId val="1513739552"/>
        <c:axId val="1513736192"/>
      </c:radarChart>
      <c:catAx>
        <c:axId val="15137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36192"/>
        <c:crosses val="autoZero"/>
        <c:auto val="1"/>
        <c:lblAlgn val="ctr"/>
        <c:lblOffset val="100"/>
        <c:noMultiLvlLbl val="0"/>
      </c:catAx>
      <c:valAx>
        <c:axId val="1513736192"/>
        <c:scaling>
          <c:orientation val="minMax"/>
        </c:scaling>
        <c:delete val="0"/>
        <c:axPos val="l"/>
        <c:majorGridlines>
          <c:spPr>
            <a:ln w="6350" cap="flat" cmpd="sng" algn="ctr">
              <a:solidFill>
                <a:schemeClr val="accent5"/>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39552"/>
        <c:crosses val="autoZero"/>
        <c:crossBetween val="between"/>
      </c:valAx>
      <c:spPr>
        <a:noFill/>
        <a:ln>
          <a:noFill/>
        </a:ln>
        <a:effectLst/>
      </c:spPr>
    </c:plotArea>
    <c:legend>
      <c:legendPos val="r"/>
      <c:layout>
        <c:manualLayout>
          <c:xMode val="edge"/>
          <c:yMode val="edge"/>
          <c:x val="0.66808300524934394"/>
          <c:y val="8.3911490230387895E-2"/>
          <c:w val="0.236083661417322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KPIs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(KPI!$A$3:$A$6,KPI!$A$8,KPI!$A$10)</c:f>
              <c:strCache>
                <c:ptCount val="6"/>
                <c:pt idx="0">
                  <c:v>Average 10th Score out of 4</c:v>
                </c:pt>
                <c:pt idx="1">
                  <c:v>Average 12th Score out of 4</c:v>
                </c:pt>
                <c:pt idx="2">
                  <c:v>Average Internal Score out of 4</c:v>
                </c:pt>
                <c:pt idx="3">
                  <c:v>Average End Sem Score out of 4</c:v>
                </c:pt>
                <c:pt idx="4">
                  <c:v>Average Female Candidate  End Sem Score out of 4</c:v>
                </c:pt>
                <c:pt idx="5">
                  <c:v>Average Male Candidate  End Sem Score out of 4</c:v>
                </c:pt>
              </c:strCache>
            </c:strRef>
          </c:cat>
          <c:val>
            <c:numRef>
              <c:f>(KPI!$B$3:$B$6,KPI!$B$8,KPI!$B$10)</c:f>
              <c:numCache>
                <c:formatCode>0.00</c:formatCode>
                <c:ptCount val="6"/>
                <c:pt idx="0">
                  <c:v>2.2366412213740459</c:v>
                </c:pt>
                <c:pt idx="1">
                  <c:v>2.282442748091603</c:v>
                </c:pt>
                <c:pt idx="2">
                  <c:v>2.5496183206106871</c:v>
                </c:pt>
                <c:pt idx="3">
                  <c:v>2.2366412213740459</c:v>
                </c:pt>
                <c:pt idx="4">
                  <c:v>2.3220338983050848</c:v>
                </c:pt>
                <c:pt idx="5">
                  <c:v>2.1666666666666665</c:v>
                </c:pt>
              </c:numCache>
            </c:numRef>
          </c:val>
          <c:extLst>
            <c:ext xmlns:c16="http://schemas.microsoft.com/office/drawing/2014/chart" uri="{C3380CC4-5D6E-409C-BE32-E72D297353CC}">
              <c16:uniqueId val="{00000000-C9C7-448D-9787-443F7FC6A9CF}"/>
            </c:ext>
          </c:extLst>
        </c:ser>
        <c:dLbls>
          <c:showLegendKey val="0"/>
          <c:showVal val="0"/>
          <c:showCatName val="0"/>
          <c:showSerName val="0"/>
          <c:showPercent val="0"/>
          <c:showBubbleSize val="0"/>
        </c:dLbls>
        <c:gapWidth val="182"/>
        <c:axId val="1218366671"/>
        <c:axId val="1218379151"/>
      </c:barChart>
      <c:catAx>
        <c:axId val="121836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379151"/>
        <c:crosses val="autoZero"/>
        <c:auto val="1"/>
        <c:lblAlgn val="ctr"/>
        <c:lblOffset val="100"/>
        <c:noMultiLvlLbl val="0"/>
      </c:catAx>
      <c:valAx>
        <c:axId val="1218379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36667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Analysis.xlsx]GENDER VS END SEM PERFORMANCE !PivotTable8</c:name>
    <c:fmtId val="1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45228669042067"/>
          <c:y val="8.4530597468419899E-2"/>
          <c:w val="0.47220120529626536"/>
          <c:h val="0.83274892362592612"/>
        </c:manualLayout>
      </c:layout>
      <c:radarChart>
        <c:radarStyle val="marker"/>
        <c:varyColors val="0"/>
        <c:ser>
          <c:idx val="0"/>
          <c:order val="0"/>
          <c:tx>
            <c:strRef>
              <c:f>'GENDER VS END SEM PERFORMANCE '!$B$3:$B$4</c:f>
              <c:strCache>
                <c:ptCount val="1"/>
                <c:pt idx="0">
                  <c:v>Female</c:v>
                </c:pt>
              </c:strCache>
            </c:strRef>
          </c:tx>
          <c:spPr>
            <a:ln w="28575" cap="rnd">
              <a:solidFill>
                <a:schemeClr val="accent1"/>
              </a:solidFill>
              <a:round/>
            </a:ln>
            <a:effectLst/>
          </c:spPr>
          <c:marker>
            <c:symbol val="none"/>
          </c:marker>
          <c:cat>
            <c:strRef>
              <c:f>'GENDER VS END SEM PERFORMANCE '!$A$5:$A$9</c:f>
              <c:strCache>
                <c:ptCount val="4"/>
                <c:pt idx="0">
                  <c:v>Best</c:v>
                </c:pt>
                <c:pt idx="1">
                  <c:v>Good</c:v>
                </c:pt>
                <c:pt idx="2">
                  <c:v>Pass</c:v>
                </c:pt>
                <c:pt idx="3">
                  <c:v>Very Good</c:v>
                </c:pt>
              </c:strCache>
            </c:strRef>
          </c:cat>
          <c:val>
            <c:numRef>
              <c:f>'GENDER VS END SEM PERFORMANCE '!$B$5:$B$9</c:f>
              <c:numCache>
                <c:formatCode>General</c:formatCode>
                <c:ptCount val="4"/>
                <c:pt idx="0">
                  <c:v>4</c:v>
                </c:pt>
                <c:pt idx="1">
                  <c:v>28</c:v>
                </c:pt>
                <c:pt idx="2">
                  <c:v>8</c:v>
                </c:pt>
                <c:pt idx="3">
                  <c:v>19</c:v>
                </c:pt>
              </c:numCache>
            </c:numRef>
          </c:val>
          <c:extLst>
            <c:ext xmlns:c16="http://schemas.microsoft.com/office/drawing/2014/chart" uri="{C3380CC4-5D6E-409C-BE32-E72D297353CC}">
              <c16:uniqueId val="{00000000-BCAD-4926-9C01-DEFF85D147F0}"/>
            </c:ext>
          </c:extLst>
        </c:ser>
        <c:ser>
          <c:idx val="1"/>
          <c:order val="1"/>
          <c:tx>
            <c:strRef>
              <c:f>'GENDER VS END SEM PERFORMANCE '!$C$3:$C$4</c:f>
              <c:strCache>
                <c:ptCount val="1"/>
                <c:pt idx="0">
                  <c:v>Male</c:v>
                </c:pt>
              </c:strCache>
            </c:strRef>
          </c:tx>
          <c:spPr>
            <a:ln w="28575" cap="rnd">
              <a:solidFill>
                <a:schemeClr val="accent2"/>
              </a:solidFill>
              <a:round/>
            </a:ln>
            <a:effectLst/>
          </c:spPr>
          <c:marker>
            <c:symbol val="none"/>
          </c:marker>
          <c:cat>
            <c:strRef>
              <c:f>'GENDER VS END SEM PERFORMANCE '!$A$5:$A$9</c:f>
              <c:strCache>
                <c:ptCount val="4"/>
                <c:pt idx="0">
                  <c:v>Best</c:v>
                </c:pt>
                <c:pt idx="1">
                  <c:v>Good</c:v>
                </c:pt>
                <c:pt idx="2">
                  <c:v>Pass</c:v>
                </c:pt>
                <c:pt idx="3">
                  <c:v>Very Good</c:v>
                </c:pt>
              </c:strCache>
            </c:strRef>
          </c:cat>
          <c:val>
            <c:numRef>
              <c:f>'GENDER VS END SEM PERFORMANCE '!$C$5:$C$9</c:f>
              <c:numCache>
                <c:formatCode>General</c:formatCode>
                <c:ptCount val="4"/>
                <c:pt idx="0">
                  <c:v>4</c:v>
                </c:pt>
                <c:pt idx="1">
                  <c:v>26</c:v>
                </c:pt>
                <c:pt idx="2">
                  <c:v>19</c:v>
                </c:pt>
                <c:pt idx="3">
                  <c:v>23</c:v>
                </c:pt>
              </c:numCache>
            </c:numRef>
          </c:val>
          <c:extLst>
            <c:ext xmlns:c16="http://schemas.microsoft.com/office/drawing/2014/chart" uri="{C3380CC4-5D6E-409C-BE32-E72D297353CC}">
              <c16:uniqueId val="{00000003-BCAD-4926-9C01-DEFF85D147F0}"/>
            </c:ext>
          </c:extLst>
        </c:ser>
        <c:dLbls>
          <c:showLegendKey val="0"/>
          <c:showVal val="0"/>
          <c:showCatName val="0"/>
          <c:showSerName val="0"/>
          <c:showPercent val="0"/>
          <c:showBubbleSize val="0"/>
        </c:dLbls>
        <c:axId val="1513739552"/>
        <c:axId val="1513736192"/>
      </c:radarChart>
      <c:catAx>
        <c:axId val="15137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36192"/>
        <c:crosses val="autoZero"/>
        <c:auto val="1"/>
        <c:lblAlgn val="ctr"/>
        <c:lblOffset val="100"/>
        <c:noMultiLvlLbl val="0"/>
      </c:catAx>
      <c:valAx>
        <c:axId val="1513736192"/>
        <c:scaling>
          <c:orientation val="minMax"/>
        </c:scaling>
        <c:delete val="0"/>
        <c:axPos val="l"/>
        <c:majorGridlines>
          <c:spPr>
            <a:ln w="9525" cap="flat" cmpd="sng" algn="ctr">
              <a:solidFill>
                <a:schemeClr val="accent3">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Analysis.xlsx]CASTE VS PERFORMANCE !PivotTable7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'CASTE VS PERFORMANCE '!$B$3</c:f>
              <c:strCache>
                <c:ptCount val="1"/>
                <c:pt idx="0">
                  <c:v>Count of Internals</c:v>
                </c:pt>
              </c:strCache>
            </c:strRef>
          </c:tx>
          <c:spPr>
            <a:solidFill>
              <a:schemeClr val="accent1"/>
            </a:solidFill>
            <a:ln>
              <a:noFill/>
            </a:ln>
            <a:effectLst/>
          </c:spPr>
          <c:cat>
            <c:strRef>
              <c:f>'CASTE VS PERFORMANCE '!$A$4:$A$9</c:f>
              <c:strCache>
                <c:ptCount val="5"/>
                <c:pt idx="0">
                  <c:v>G</c:v>
                </c:pt>
                <c:pt idx="1">
                  <c:v>MOBC</c:v>
                </c:pt>
                <c:pt idx="2">
                  <c:v>OBC</c:v>
                </c:pt>
                <c:pt idx="3">
                  <c:v>SC</c:v>
                </c:pt>
                <c:pt idx="4">
                  <c:v>ST</c:v>
                </c:pt>
              </c:strCache>
            </c:strRef>
          </c:cat>
          <c:val>
            <c:numRef>
              <c:f>'CASTE VS PERFORMANCE '!$B$4:$B$9</c:f>
              <c:numCache>
                <c:formatCode>0.00</c:formatCode>
                <c:ptCount val="5"/>
                <c:pt idx="0">
                  <c:v>44</c:v>
                </c:pt>
                <c:pt idx="1">
                  <c:v>6</c:v>
                </c:pt>
                <c:pt idx="2">
                  <c:v>57</c:v>
                </c:pt>
                <c:pt idx="3">
                  <c:v>4</c:v>
                </c:pt>
                <c:pt idx="4">
                  <c:v>20</c:v>
                </c:pt>
              </c:numCache>
            </c:numRef>
          </c:val>
          <c:extLst>
            <c:ext xmlns:c16="http://schemas.microsoft.com/office/drawing/2014/chart" uri="{C3380CC4-5D6E-409C-BE32-E72D297353CC}">
              <c16:uniqueId val="{00000000-6A1E-4A69-81A4-53A9AFA61A5C}"/>
            </c:ext>
          </c:extLst>
        </c:ser>
        <c:dLbls>
          <c:showLegendKey val="0"/>
          <c:showVal val="0"/>
          <c:showCatName val="0"/>
          <c:showSerName val="0"/>
          <c:showPercent val="0"/>
          <c:showBubbleSize val="0"/>
        </c:dLbls>
        <c:axId val="1453693551"/>
        <c:axId val="1453693071"/>
      </c:areaChart>
      <c:lineChart>
        <c:grouping val="standard"/>
        <c:varyColors val="0"/>
        <c:ser>
          <c:idx val="1"/>
          <c:order val="1"/>
          <c:tx>
            <c:strRef>
              <c:f>'CASTE VS PERFORMANCE '!$C$3</c:f>
              <c:strCache>
                <c:ptCount val="1"/>
                <c:pt idx="0">
                  <c:v>Average of ValueInternals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'CASTE VS PERFORMANCE '!$A$4:$A$9</c:f>
              <c:strCache>
                <c:ptCount val="5"/>
                <c:pt idx="0">
                  <c:v>G</c:v>
                </c:pt>
                <c:pt idx="1">
                  <c:v>MOBC</c:v>
                </c:pt>
                <c:pt idx="2">
                  <c:v>OBC</c:v>
                </c:pt>
                <c:pt idx="3">
                  <c:v>SC</c:v>
                </c:pt>
                <c:pt idx="4">
                  <c:v>ST</c:v>
                </c:pt>
              </c:strCache>
            </c:strRef>
          </c:cat>
          <c:val>
            <c:numRef>
              <c:f>'CASTE VS PERFORMANCE '!$C$4:$C$9</c:f>
              <c:numCache>
                <c:formatCode>0.00</c:formatCode>
                <c:ptCount val="5"/>
                <c:pt idx="0">
                  <c:v>2.5909090909090908</c:v>
                </c:pt>
                <c:pt idx="1">
                  <c:v>2.6666666666666665</c:v>
                </c:pt>
                <c:pt idx="2">
                  <c:v>2.5087719298245612</c:v>
                </c:pt>
                <c:pt idx="3">
                  <c:v>3</c:v>
                </c:pt>
                <c:pt idx="4">
                  <c:v>2.4500000000000002</c:v>
                </c:pt>
              </c:numCache>
            </c:numRef>
          </c:val>
          <c:smooth val="0"/>
          <c:extLst>
            <c:ext xmlns:c16="http://schemas.microsoft.com/office/drawing/2014/chart" uri="{C3380CC4-5D6E-409C-BE32-E72D297353CC}">
              <c16:uniqueId val="{00000001-6A1E-4A69-81A4-53A9AFA61A5C}"/>
            </c:ext>
          </c:extLst>
        </c:ser>
        <c:ser>
          <c:idx val="2"/>
          <c:order val="2"/>
          <c:tx>
            <c:strRef>
              <c:f>'CASTE VS PERFORMANCE '!$D$3</c:f>
              <c:strCache>
                <c:ptCount val="1"/>
                <c:pt idx="0">
                  <c:v>Average of ValueEndSem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'CASTE VS PERFORMANCE '!$A$4:$A$9</c:f>
              <c:strCache>
                <c:ptCount val="5"/>
                <c:pt idx="0">
                  <c:v>G</c:v>
                </c:pt>
                <c:pt idx="1">
                  <c:v>MOBC</c:v>
                </c:pt>
                <c:pt idx="2">
                  <c:v>OBC</c:v>
                </c:pt>
                <c:pt idx="3">
                  <c:v>SC</c:v>
                </c:pt>
                <c:pt idx="4">
                  <c:v>ST</c:v>
                </c:pt>
              </c:strCache>
            </c:strRef>
          </c:cat>
          <c:val>
            <c:numRef>
              <c:f>'CASTE VS PERFORMANCE '!$D$4:$D$9</c:f>
              <c:numCache>
                <c:formatCode>0.00</c:formatCode>
                <c:ptCount val="5"/>
                <c:pt idx="0">
                  <c:v>2.2727272727272729</c:v>
                </c:pt>
                <c:pt idx="1">
                  <c:v>2.1666666666666665</c:v>
                </c:pt>
                <c:pt idx="2">
                  <c:v>2.263157894736842</c:v>
                </c:pt>
                <c:pt idx="3">
                  <c:v>2.75</c:v>
                </c:pt>
                <c:pt idx="4">
                  <c:v>2</c:v>
                </c:pt>
              </c:numCache>
            </c:numRef>
          </c:val>
          <c:smooth val="0"/>
          <c:extLst>
            <c:ext xmlns:c16="http://schemas.microsoft.com/office/drawing/2014/chart" uri="{C3380CC4-5D6E-409C-BE32-E72D297353CC}">
              <c16:uniqueId val="{00000002-6A1E-4A69-81A4-53A9AFA61A5C}"/>
            </c:ext>
          </c:extLst>
        </c:ser>
        <c:dLbls>
          <c:showLegendKey val="0"/>
          <c:showVal val="0"/>
          <c:showCatName val="0"/>
          <c:showSerName val="0"/>
          <c:showPercent val="0"/>
          <c:showBubbleSize val="0"/>
        </c:dLbls>
        <c:marker val="1"/>
        <c:smooth val="0"/>
        <c:axId val="1358709599"/>
        <c:axId val="1358707199"/>
      </c:lineChart>
      <c:catAx>
        <c:axId val="135870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7199"/>
        <c:crosses val="autoZero"/>
        <c:auto val="1"/>
        <c:lblAlgn val="ctr"/>
        <c:lblOffset val="100"/>
        <c:noMultiLvlLbl val="0"/>
      </c:catAx>
      <c:valAx>
        <c:axId val="1358707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9599"/>
        <c:crosses val="autoZero"/>
        <c:crossBetween val="between"/>
      </c:valAx>
      <c:valAx>
        <c:axId val="145369307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3551"/>
        <c:crosses val="max"/>
        <c:crossBetween val="between"/>
      </c:valAx>
      <c:catAx>
        <c:axId val="1453693551"/>
        <c:scaling>
          <c:orientation val="minMax"/>
        </c:scaling>
        <c:delete val="1"/>
        <c:axPos val="b"/>
        <c:numFmt formatCode="General" sourceLinked="1"/>
        <c:majorTickMark val="out"/>
        <c:minorTickMark val="none"/>
        <c:tickLblPos val="nextTo"/>
        <c:crossAx val="1453693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Analysis.xlsx]STUDY TYPE VS PERFORMANCE!PivotTable9</c:name>
    <c:fmtId val="3"/>
  </c:pivotSource>
  <c:chart>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'STUDY TYPE VS PERFORMANCE'!$B$3</c:f>
              <c:strCache>
                <c:ptCount val="1"/>
                <c:pt idx="0">
                  <c:v>Count of Internals</c:v>
                </c:pt>
              </c:strCache>
            </c:strRef>
          </c:tx>
          <c:spPr>
            <a:solidFill>
              <a:schemeClr val="tx1">
                <a:lumMod val="75000"/>
                <a:lumOff val="25000"/>
              </a:schemeClr>
            </a:solidFill>
            <a:ln>
              <a:noFill/>
            </a:ln>
            <a:effectLst/>
          </c:spPr>
          <c:invertIfNegative val="0"/>
          <c:cat>
            <c:strRef>
              <c:f>'STUDY TYPE VS PERFORMANCE'!$A$4:$A$6</c:f>
              <c:strCache>
                <c:ptCount val="2"/>
                <c:pt idx="0">
                  <c:v>Theoretical</c:v>
                </c:pt>
                <c:pt idx="1">
                  <c:v>Visual</c:v>
                </c:pt>
              </c:strCache>
            </c:strRef>
          </c:cat>
          <c:val>
            <c:numRef>
              <c:f>'STUDY TYPE VS PERFORMANCE'!$B$4:$B$6</c:f>
              <c:numCache>
                <c:formatCode>0.00</c:formatCode>
                <c:ptCount val="2"/>
                <c:pt idx="0">
                  <c:v>39</c:v>
                </c:pt>
                <c:pt idx="1">
                  <c:v>92</c:v>
                </c:pt>
              </c:numCache>
            </c:numRef>
          </c:val>
          <c:extLst>
            <c:ext xmlns:c16="http://schemas.microsoft.com/office/drawing/2014/chart" uri="{C3380CC4-5D6E-409C-BE32-E72D297353CC}">
              <c16:uniqueId val="{00000000-D2E9-4086-A0EC-FBBC66DEE982}"/>
            </c:ext>
          </c:extLst>
        </c:ser>
        <c:ser>
          <c:idx val="1"/>
          <c:order val="1"/>
          <c:tx>
            <c:strRef>
              <c:f>'STUDY TYPE VS PERFORMANCE'!$C$3</c:f>
              <c:strCache>
                <c:ptCount val="1"/>
                <c:pt idx="0">
                  <c:v>Average of ValueInternals</c:v>
                </c:pt>
              </c:strCache>
            </c:strRef>
          </c:tx>
          <c:spPr>
            <a:solidFill>
              <a:schemeClr val="accent2"/>
            </a:solidFill>
            <a:ln>
              <a:noFill/>
            </a:ln>
            <a:effectLst/>
          </c:spPr>
          <c:invertIfNegative val="0"/>
          <c:cat>
            <c:strRef>
              <c:f>'STUDY TYPE VS PERFORMANCE'!$A$4:$A$6</c:f>
              <c:strCache>
                <c:ptCount val="2"/>
                <c:pt idx="0">
                  <c:v>Theoretical</c:v>
                </c:pt>
                <c:pt idx="1">
                  <c:v>Visual</c:v>
                </c:pt>
              </c:strCache>
            </c:strRef>
          </c:cat>
          <c:val>
            <c:numRef>
              <c:f>'STUDY TYPE VS PERFORMANCE'!$C$4:$C$6</c:f>
              <c:numCache>
                <c:formatCode>0.00</c:formatCode>
                <c:ptCount val="2"/>
                <c:pt idx="0">
                  <c:v>2.641025641025641</c:v>
                </c:pt>
                <c:pt idx="1">
                  <c:v>2.5108695652173911</c:v>
                </c:pt>
              </c:numCache>
            </c:numRef>
          </c:val>
          <c:extLst>
            <c:ext xmlns:c16="http://schemas.microsoft.com/office/drawing/2014/chart" uri="{C3380CC4-5D6E-409C-BE32-E72D297353CC}">
              <c16:uniqueId val="{00000001-D2E9-4086-A0EC-FBBC66DEE982}"/>
            </c:ext>
          </c:extLst>
        </c:ser>
        <c:ser>
          <c:idx val="2"/>
          <c:order val="2"/>
          <c:tx>
            <c:strRef>
              <c:f>'STUDY TYPE VS PERFORMANCE'!$D$3</c:f>
              <c:strCache>
                <c:ptCount val="1"/>
                <c:pt idx="0">
                  <c:v>Average of ValueEndSem</c:v>
                </c:pt>
              </c:strCache>
            </c:strRef>
          </c:tx>
          <c:spPr>
            <a:solidFill>
              <a:schemeClr val="accent3"/>
            </a:solidFill>
            <a:ln>
              <a:noFill/>
            </a:ln>
            <a:effectLst/>
          </c:spPr>
          <c:invertIfNegative val="0"/>
          <c:cat>
            <c:strRef>
              <c:f>'STUDY TYPE VS PERFORMANCE'!$A$4:$A$6</c:f>
              <c:strCache>
                <c:ptCount val="2"/>
                <c:pt idx="0">
                  <c:v>Theoretical</c:v>
                </c:pt>
                <c:pt idx="1">
                  <c:v>Visual</c:v>
                </c:pt>
              </c:strCache>
            </c:strRef>
          </c:cat>
          <c:val>
            <c:numRef>
              <c:f>'STUDY TYPE VS PERFORMANCE'!$D$4:$D$6</c:f>
              <c:numCache>
                <c:formatCode>0.00</c:formatCode>
                <c:ptCount val="2"/>
                <c:pt idx="0">
                  <c:v>2.3846153846153846</c:v>
                </c:pt>
                <c:pt idx="1">
                  <c:v>2.1739130434782608</c:v>
                </c:pt>
              </c:numCache>
            </c:numRef>
          </c:val>
          <c:extLst>
            <c:ext xmlns:c16="http://schemas.microsoft.com/office/drawing/2014/chart" uri="{C3380CC4-5D6E-409C-BE32-E72D297353CC}">
              <c16:uniqueId val="{00000002-D2E9-4086-A0EC-FBBC66DEE982}"/>
            </c:ext>
          </c:extLst>
        </c:ser>
        <c:dLbls>
          <c:showLegendKey val="0"/>
          <c:showVal val="0"/>
          <c:showCatName val="0"/>
          <c:showSerName val="0"/>
          <c:showPercent val="0"/>
          <c:showBubbleSize val="0"/>
        </c:dLbls>
        <c:gapWidth val="150"/>
        <c:overlap val="100"/>
        <c:axId val="1359714319"/>
        <c:axId val="1359715759"/>
      </c:barChart>
      <c:catAx>
        <c:axId val="135971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5759"/>
        <c:crosses val="autoZero"/>
        <c:auto val="1"/>
        <c:lblAlgn val="ctr"/>
        <c:lblOffset val="100"/>
        <c:noMultiLvlLbl val="0"/>
      </c:catAx>
      <c:valAx>
        <c:axId val="1359715759"/>
        <c:scaling>
          <c:orientation val="minMax"/>
          <c:min val="0.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4319"/>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17</xdr:col>
      <xdr:colOff>30480</xdr:colOff>
      <xdr:row>2</xdr:row>
      <xdr:rowOff>0</xdr:rowOff>
    </xdr:from>
    <xdr:to>
      <xdr:col>25</xdr:col>
      <xdr:colOff>30480</xdr:colOff>
      <xdr:row>17</xdr:row>
      <xdr:rowOff>0</xdr:rowOff>
    </xdr:to>
    <xdr:graphicFrame macro="">
      <xdr:nvGraphicFramePr>
        <xdr:cNvPr id="3" name="Chart 2">
          <a:extLst>
            <a:ext uri="{FF2B5EF4-FFF2-40B4-BE49-F238E27FC236}">
              <a16:creationId xmlns:a16="http://schemas.microsoft.com/office/drawing/2014/main" id="{8B57DBDA-F1F2-4228-AAD5-1C909AF4D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25</xdr:col>
      <xdr:colOff>0</xdr:colOff>
      <xdr:row>27</xdr:row>
      <xdr:rowOff>76200</xdr:rowOff>
    </xdr:to>
    <xdr:graphicFrame macro="">
      <xdr:nvGraphicFramePr>
        <xdr:cNvPr id="4" name="Chart 3">
          <a:extLst>
            <a:ext uri="{FF2B5EF4-FFF2-40B4-BE49-F238E27FC236}">
              <a16:creationId xmlns:a16="http://schemas.microsoft.com/office/drawing/2014/main" id="{4E8D083E-B740-42D0-90B4-E9CEF95FD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2</xdr:row>
      <xdr:rowOff>0</xdr:rowOff>
    </xdr:from>
    <xdr:to>
      <xdr:col>10</xdr:col>
      <xdr:colOff>0</xdr:colOff>
      <xdr:row>17</xdr:row>
      <xdr:rowOff>0</xdr:rowOff>
    </xdr:to>
    <xdr:graphicFrame macro="">
      <xdr:nvGraphicFramePr>
        <xdr:cNvPr id="5" name="Chart 4">
          <a:extLst>
            <a:ext uri="{FF2B5EF4-FFF2-40B4-BE49-F238E27FC236}">
              <a16:creationId xmlns:a16="http://schemas.microsoft.com/office/drawing/2014/main" id="{7D9CB40D-0C09-4F9F-AB1F-D4D8DD2EC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26</xdr:col>
      <xdr:colOff>0</xdr:colOff>
      <xdr:row>1</xdr:row>
      <xdr:rowOff>0</xdr:rowOff>
    </xdr:to>
    <xdr:sp macro="" textlink="">
      <xdr:nvSpPr>
        <xdr:cNvPr id="8" name="TextBox 7">
          <a:extLst>
            <a:ext uri="{FF2B5EF4-FFF2-40B4-BE49-F238E27FC236}">
              <a16:creationId xmlns:a16="http://schemas.microsoft.com/office/drawing/2014/main" id="{71F9F629-0934-A337-95BD-EE0F97085392}"/>
            </a:ext>
          </a:extLst>
        </xdr:cNvPr>
        <xdr:cNvSpPr txBox="1"/>
      </xdr:nvSpPr>
      <xdr:spPr>
        <a:xfrm>
          <a:off x="0" y="0"/>
          <a:ext cx="14676120" cy="18288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sng">
              <a:solidFill>
                <a:schemeClr val="accent1">
                  <a:lumMod val="50000"/>
                </a:schemeClr>
              </a:solidFill>
              <a:latin typeface="Times New Roman" panose="02020603050405020304" pitchFamily="18" charset="0"/>
              <a:cs typeface="Times New Roman" panose="02020603050405020304" pitchFamily="18" charset="0"/>
            </a:rPr>
            <a:t>STUDENT</a:t>
          </a:r>
          <a:r>
            <a:rPr lang="en-IN" sz="1400" b="1" u="sng" baseline="0">
              <a:solidFill>
                <a:schemeClr val="accent1">
                  <a:lumMod val="50000"/>
                </a:schemeClr>
              </a:solidFill>
              <a:latin typeface="Times New Roman" panose="02020603050405020304" pitchFamily="18" charset="0"/>
              <a:cs typeface="Times New Roman" panose="02020603050405020304" pitchFamily="18" charset="0"/>
            </a:rPr>
            <a:t> ACADEMIC PERFORMANCE DASHBOARD</a:t>
          </a:r>
          <a:endParaRPr lang="en-IN" sz="1400" b="1" u="sng">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15240</xdr:colOff>
      <xdr:row>11</xdr:row>
      <xdr:rowOff>30480</xdr:rowOff>
    </xdr:from>
    <xdr:to>
      <xdr:col>5</xdr:col>
      <xdr:colOff>15240</xdr:colOff>
      <xdr:row>27</xdr:row>
      <xdr:rowOff>114300</xdr:rowOff>
    </xdr:to>
    <xdr:graphicFrame macro="">
      <xdr:nvGraphicFramePr>
        <xdr:cNvPr id="10" name="Chart 9">
          <a:extLst>
            <a:ext uri="{FF2B5EF4-FFF2-40B4-BE49-F238E27FC236}">
              <a16:creationId xmlns:a16="http://schemas.microsoft.com/office/drawing/2014/main" id="{9D50717B-684D-49D9-8C0A-5BA0D9702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xdr:row>
      <xdr:rowOff>0</xdr:rowOff>
    </xdr:from>
    <xdr:to>
      <xdr:col>16</xdr:col>
      <xdr:colOff>0</xdr:colOff>
      <xdr:row>17</xdr:row>
      <xdr:rowOff>0</xdr:rowOff>
    </xdr:to>
    <xdr:graphicFrame macro="">
      <xdr:nvGraphicFramePr>
        <xdr:cNvPr id="18" name="Chart 17">
          <a:extLst>
            <a:ext uri="{FF2B5EF4-FFF2-40B4-BE49-F238E27FC236}">
              <a16:creationId xmlns:a16="http://schemas.microsoft.com/office/drawing/2014/main" id="{0082D9B1-E780-4A8F-9880-46F697565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0</xdr:rowOff>
    </xdr:from>
    <xdr:to>
      <xdr:col>3</xdr:col>
      <xdr:colOff>0</xdr:colOff>
      <xdr:row>7</xdr:row>
      <xdr:rowOff>0</xdr:rowOff>
    </xdr:to>
    <mc:AlternateContent xmlns:mc="http://schemas.openxmlformats.org/markup-compatibility/2006" xmlns:a14="http://schemas.microsoft.com/office/drawing/2010/main">
      <mc:Choice Requires="a14">
        <xdr:graphicFrame macro="">
          <xdr:nvGraphicFramePr>
            <xdr:cNvPr id="20" name="Family Income 1">
              <a:extLst>
                <a:ext uri="{FF2B5EF4-FFF2-40B4-BE49-F238E27FC236}">
                  <a16:creationId xmlns:a16="http://schemas.microsoft.com/office/drawing/2014/main" id="{5631DF79-36C4-0392-1CF1-3F38AE025A1B}"/>
                </a:ext>
              </a:extLst>
            </xdr:cNvPr>
            <xdr:cNvGraphicFramePr/>
          </xdr:nvGraphicFramePr>
          <xdr:xfrm>
            <a:off x="0" y="0"/>
            <a:ext cx="0" cy="0"/>
          </xdr:xfrm>
          <a:graphic>
            <a:graphicData uri="http://schemas.microsoft.com/office/drawing/2010/slicer">
              <sle:slicer xmlns:sle="http://schemas.microsoft.com/office/drawing/2010/slicer" name="Family Income 1"/>
            </a:graphicData>
          </a:graphic>
        </xdr:graphicFrame>
      </mc:Choice>
      <mc:Fallback xmlns="">
        <xdr:sp macro="" textlink="">
          <xdr:nvSpPr>
            <xdr:cNvPr id="0" name=""/>
            <xdr:cNvSpPr>
              <a:spLocks noTextEdit="1"/>
            </xdr:cNvSpPr>
          </xdr:nvSpPr>
          <xdr:spPr>
            <a:xfrm>
              <a:off x="0" y="36576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0</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21" name="Family Size 1">
              <a:extLst>
                <a:ext uri="{FF2B5EF4-FFF2-40B4-BE49-F238E27FC236}">
                  <a16:creationId xmlns:a16="http://schemas.microsoft.com/office/drawing/2014/main" id="{79F8D9A1-3AAA-BE11-3EE6-43304EE06519}"/>
                </a:ext>
              </a:extLst>
            </xdr:cNvPr>
            <xdr:cNvGraphicFramePr/>
          </xdr:nvGraphicFramePr>
          <xdr:xfrm>
            <a:off x="0" y="0"/>
            <a:ext cx="0" cy="0"/>
          </xdr:xfrm>
          <a:graphic>
            <a:graphicData uri="http://schemas.microsoft.com/office/drawing/2010/slicer">
              <sle:slicer xmlns:sle="http://schemas.microsoft.com/office/drawing/2010/slicer" name="Family Size 1"/>
            </a:graphicData>
          </a:graphic>
        </xdr:graphicFrame>
      </mc:Choice>
      <mc:Fallback xmlns="">
        <xdr:sp macro="" textlink="">
          <xdr:nvSpPr>
            <xdr:cNvPr id="0" name=""/>
            <xdr:cNvSpPr>
              <a:spLocks noTextEdit="1"/>
            </xdr:cNvSpPr>
          </xdr:nvSpPr>
          <xdr:spPr>
            <a:xfrm>
              <a:off x="0" y="128016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xdr:row>
      <xdr:rowOff>0</xdr:rowOff>
    </xdr:from>
    <xdr:to>
      <xdr:col>5</xdr:col>
      <xdr:colOff>0</xdr:colOff>
      <xdr:row>12</xdr:row>
      <xdr:rowOff>0</xdr:rowOff>
    </xdr:to>
    <mc:AlternateContent xmlns:mc="http://schemas.openxmlformats.org/markup-compatibility/2006" xmlns:a14="http://schemas.microsoft.com/office/drawing/2010/main">
      <mc:Choice Requires="a14">
        <xdr:graphicFrame macro="">
          <xdr:nvGraphicFramePr>
            <xdr:cNvPr id="25" name="Health 1">
              <a:extLst>
                <a:ext uri="{FF2B5EF4-FFF2-40B4-BE49-F238E27FC236}">
                  <a16:creationId xmlns:a16="http://schemas.microsoft.com/office/drawing/2014/main" id="{FF6429AF-C716-DA6D-F29D-EE20B5D95EC8}"/>
                </a:ext>
              </a:extLst>
            </xdr:cNvPr>
            <xdr:cNvGraphicFramePr/>
          </xdr:nvGraphicFramePr>
          <xdr:xfrm>
            <a:off x="0" y="0"/>
            <a:ext cx="0" cy="0"/>
          </xdr:xfrm>
          <a:graphic>
            <a:graphicData uri="http://schemas.microsoft.com/office/drawing/2010/slicer">
              <sle:slicer xmlns:sle="http://schemas.microsoft.com/office/drawing/2010/slicer" name="Health 1"/>
            </a:graphicData>
          </a:graphic>
        </xdr:graphicFrame>
      </mc:Choice>
      <mc:Fallback xmlns="">
        <xdr:sp macro="" textlink="">
          <xdr:nvSpPr>
            <xdr:cNvPr id="0" name=""/>
            <xdr:cNvSpPr>
              <a:spLocks noTextEdit="1"/>
            </xdr:cNvSpPr>
          </xdr:nvSpPr>
          <xdr:spPr>
            <a:xfrm>
              <a:off x="1828800" y="1280160"/>
              <a:ext cx="12192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xdr:row>
      <xdr:rowOff>0</xdr:rowOff>
    </xdr:from>
    <xdr:to>
      <xdr:col>5</xdr:col>
      <xdr:colOff>0</xdr:colOff>
      <xdr:row>7</xdr:row>
      <xdr:rowOff>0</xdr:rowOff>
    </xdr:to>
    <mc:AlternateContent xmlns:mc="http://schemas.openxmlformats.org/markup-compatibility/2006" xmlns:a14="http://schemas.microsoft.com/office/drawing/2010/main">
      <mc:Choice Requires="a14">
        <xdr:graphicFrame macro="">
          <xdr:nvGraphicFramePr>
            <xdr:cNvPr id="26" name="Travel">
              <a:extLst>
                <a:ext uri="{FF2B5EF4-FFF2-40B4-BE49-F238E27FC236}">
                  <a16:creationId xmlns:a16="http://schemas.microsoft.com/office/drawing/2014/main" id="{7A7CAD91-FD8A-85F8-CB2F-26BAFA4E203A}"/>
                </a:ext>
              </a:extLst>
            </xdr:cNvPr>
            <xdr:cNvGraphicFramePr/>
          </xdr:nvGraphicFramePr>
          <xdr:xfrm>
            <a:off x="0" y="0"/>
            <a:ext cx="0" cy="0"/>
          </xdr:xfrm>
          <a:graphic>
            <a:graphicData uri="http://schemas.microsoft.com/office/drawing/2010/slicer">
              <sle:slicer xmlns:sle="http://schemas.microsoft.com/office/drawing/2010/slicer" name="Travel"/>
            </a:graphicData>
          </a:graphic>
        </xdr:graphicFrame>
      </mc:Choice>
      <mc:Fallback xmlns="">
        <xdr:sp macro="" textlink="">
          <xdr:nvSpPr>
            <xdr:cNvPr id="0" name=""/>
            <xdr:cNvSpPr>
              <a:spLocks noTextEdit="1"/>
            </xdr:cNvSpPr>
          </xdr:nvSpPr>
          <xdr:spPr>
            <a:xfrm>
              <a:off x="1828800" y="365760"/>
              <a:ext cx="12192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373380</xdr:colOff>
      <xdr:row>1</xdr:row>
      <xdr:rowOff>38100</xdr:rowOff>
    </xdr:from>
    <xdr:to>
      <xdr:col>11</xdr:col>
      <xdr:colOff>480060</xdr:colOff>
      <xdr:row>17</xdr:row>
      <xdr:rowOff>83820</xdr:rowOff>
    </xdr:to>
    <xdr:graphicFrame macro="">
      <xdr:nvGraphicFramePr>
        <xdr:cNvPr id="2" name="Chart 1">
          <a:extLst>
            <a:ext uri="{FF2B5EF4-FFF2-40B4-BE49-F238E27FC236}">
              <a16:creationId xmlns:a16="http://schemas.microsoft.com/office/drawing/2014/main" id="{9195056B-0D6C-443D-891D-3AC5D5588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19</xdr:row>
      <xdr:rowOff>22860</xdr:rowOff>
    </xdr:from>
    <xdr:to>
      <xdr:col>14</xdr:col>
      <xdr:colOff>0</xdr:colOff>
      <xdr:row>27</xdr:row>
      <xdr:rowOff>45719</xdr:rowOff>
    </xdr:to>
    <mc:AlternateContent xmlns:mc="http://schemas.openxmlformats.org/markup-compatibility/2006" xmlns:a14="http://schemas.microsoft.com/office/drawing/2010/main">
      <mc:Choice Requires="a14">
        <xdr:graphicFrame macro="">
          <xdr:nvGraphicFramePr>
            <xdr:cNvPr id="2" name="Tenth">
              <a:extLst>
                <a:ext uri="{FF2B5EF4-FFF2-40B4-BE49-F238E27FC236}">
                  <a16:creationId xmlns:a16="http://schemas.microsoft.com/office/drawing/2014/main" id="{46B7BADE-E93C-A761-2247-25C07DC957E0}"/>
                </a:ext>
              </a:extLst>
            </xdr:cNvPr>
            <xdr:cNvGraphicFramePr/>
          </xdr:nvGraphicFramePr>
          <xdr:xfrm>
            <a:off x="0" y="0"/>
            <a:ext cx="0" cy="0"/>
          </xdr:xfrm>
          <a:graphic>
            <a:graphicData uri="http://schemas.microsoft.com/office/drawing/2010/slicer">
              <sle:slicer xmlns:sle="http://schemas.microsoft.com/office/drawing/2010/slicer" name="Tenth"/>
            </a:graphicData>
          </a:graphic>
        </xdr:graphicFrame>
      </mc:Choice>
      <mc:Fallback xmlns="">
        <xdr:sp macro="" textlink="">
          <xdr:nvSpPr>
            <xdr:cNvPr id="0" name=""/>
            <xdr:cNvSpPr>
              <a:spLocks noTextEdit="1"/>
            </xdr:cNvSpPr>
          </xdr:nvSpPr>
          <xdr:spPr>
            <a:xfrm>
              <a:off x="7178040" y="3497580"/>
              <a:ext cx="18288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19</xdr:row>
      <xdr:rowOff>22860</xdr:rowOff>
    </xdr:from>
    <xdr:to>
      <xdr:col>18</xdr:col>
      <xdr:colOff>15240</xdr:colOff>
      <xdr:row>27</xdr:row>
      <xdr:rowOff>60959</xdr:rowOff>
    </xdr:to>
    <mc:AlternateContent xmlns:mc="http://schemas.openxmlformats.org/markup-compatibility/2006" xmlns:a14="http://schemas.microsoft.com/office/drawing/2010/main">
      <mc:Choice Requires="a14">
        <xdr:graphicFrame macro="">
          <xdr:nvGraphicFramePr>
            <xdr:cNvPr id="3" name="Twelth">
              <a:extLst>
                <a:ext uri="{FF2B5EF4-FFF2-40B4-BE49-F238E27FC236}">
                  <a16:creationId xmlns:a16="http://schemas.microsoft.com/office/drawing/2014/main" id="{6215E4B9-A090-DC93-AD21-75E0E0FD0774}"/>
                </a:ext>
              </a:extLst>
            </xdr:cNvPr>
            <xdr:cNvGraphicFramePr/>
          </xdr:nvGraphicFramePr>
          <xdr:xfrm>
            <a:off x="0" y="0"/>
            <a:ext cx="0" cy="0"/>
          </xdr:xfrm>
          <a:graphic>
            <a:graphicData uri="http://schemas.microsoft.com/office/drawing/2010/slicer">
              <sle:slicer xmlns:sle="http://schemas.microsoft.com/office/drawing/2010/slicer" name="Twelth"/>
            </a:graphicData>
          </a:graphic>
        </xdr:graphicFrame>
      </mc:Choice>
      <mc:Fallback xmlns="">
        <xdr:sp macro="" textlink="">
          <xdr:nvSpPr>
            <xdr:cNvPr id="0" name=""/>
            <xdr:cNvSpPr>
              <a:spLocks noTextEdit="1"/>
            </xdr:cNvSpPr>
          </xdr:nvSpPr>
          <xdr:spPr>
            <a:xfrm>
              <a:off x="9631680" y="3497580"/>
              <a:ext cx="182880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22860</xdr:rowOff>
    </xdr:from>
    <xdr:to>
      <xdr:col>17</xdr:col>
      <xdr:colOff>594360</xdr:colOff>
      <xdr:row>8</xdr:row>
      <xdr:rowOff>160021</xdr:rowOff>
    </xdr:to>
    <mc:AlternateContent xmlns:mc="http://schemas.openxmlformats.org/markup-compatibility/2006" xmlns:a14="http://schemas.microsoft.com/office/drawing/2010/main">
      <mc:Choice Requires="a14">
        <xdr:graphicFrame macro="">
          <xdr:nvGraphicFramePr>
            <xdr:cNvPr id="4" name="Internals">
              <a:extLst>
                <a:ext uri="{FF2B5EF4-FFF2-40B4-BE49-F238E27FC236}">
                  <a16:creationId xmlns:a16="http://schemas.microsoft.com/office/drawing/2014/main" id="{24184FAF-B0E9-B50E-15F3-93E091930974}"/>
                </a:ext>
              </a:extLst>
            </xdr:cNvPr>
            <xdr:cNvGraphicFramePr/>
          </xdr:nvGraphicFramePr>
          <xdr:xfrm>
            <a:off x="0" y="0"/>
            <a:ext cx="0" cy="0"/>
          </xdr:xfrm>
          <a:graphic>
            <a:graphicData uri="http://schemas.microsoft.com/office/drawing/2010/slicer">
              <sle:slicer xmlns:sle="http://schemas.microsoft.com/office/drawing/2010/slicer" name="Internals"/>
            </a:graphicData>
          </a:graphic>
        </xdr:graphicFrame>
      </mc:Choice>
      <mc:Fallback xmlns="">
        <xdr:sp macro="" textlink="">
          <xdr:nvSpPr>
            <xdr:cNvPr id="0" name=""/>
            <xdr:cNvSpPr>
              <a:spLocks noTextEdit="1"/>
            </xdr:cNvSpPr>
          </xdr:nvSpPr>
          <xdr:spPr>
            <a:xfrm>
              <a:off x="9616440" y="205740"/>
              <a:ext cx="1813560" cy="141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10</xdr:row>
      <xdr:rowOff>22861</xdr:rowOff>
    </xdr:from>
    <xdr:to>
      <xdr:col>18</xdr:col>
      <xdr:colOff>22860</xdr:colOff>
      <xdr:row>17</xdr:row>
      <xdr:rowOff>167640</xdr:rowOff>
    </xdr:to>
    <mc:AlternateContent xmlns:mc="http://schemas.openxmlformats.org/markup-compatibility/2006" xmlns:a14="http://schemas.microsoft.com/office/drawing/2010/main">
      <mc:Choice Requires="a14">
        <xdr:graphicFrame macro="">
          <xdr:nvGraphicFramePr>
            <xdr:cNvPr id="5" name="EndSem">
              <a:extLst>
                <a:ext uri="{FF2B5EF4-FFF2-40B4-BE49-F238E27FC236}">
                  <a16:creationId xmlns:a16="http://schemas.microsoft.com/office/drawing/2014/main" id="{72C1268D-683F-967F-BC96-522762F59371}"/>
                </a:ext>
              </a:extLst>
            </xdr:cNvPr>
            <xdr:cNvGraphicFramePr/>
          </xdr:nvGraphicFramePr>
          <xdr:xfrm>
            <a:off x="0" y="0"/>
            <a:ext cx="0" cy="0"/>
          </xdr:xfrm>
          <a:graphic>
            <a:graphicData uri="http://schemas.microsoft.com/office/drawing/2010/slicer">
              <sle:slicer xmlns:sle="http://schemas.microsoft.com/office/drawing/2010/slicer" name="EndSem"/>
            </a:graphicData>
          </a:graphic>
        </xdr:graphicFrame>
      </mc:Choice>
      <mc:Fallback xmlns="">
        <xdr:sp macro="" textlink="">
          <xdr:nvSpPr>
            <xdr:cNvPr id="0" name=""/>
            <xdr:cNvSpPr>
              <a:spLocks noTextEdit="1"/>
            </xdr:cNvSpPr>
          </xdr:nvSpPr>
          <xdr:spPr>
            <a:xfrm>
              <a:off x="9639300" y="1851661"/>
              <a:ext cx="182880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xdr:colOff>
      <xdr:row>1</xdr:row>
      <xdr:rowOff>7620</xdr:rowOff>
    </xdr:from>
    <xdr:to>
      <xdr:col>14</xdr:col>
      <xdr:colOff>0</xdr:colOff>
      <xdr:row>17</xdr:row>
      <xdr:rowOff>175260</xdr:rowOff>
    </xdr:to>
    <xdr:graphicFrame macro="">
      <xdr:nvGraphicFramePr>
        <xdr:cNvPr id="8" name="Chart 7">
          <a:extLst>
            <a:ext uri="{FF2B5EF4-FFF2-40B4-BE49-F238E27FC236}">
              <a16:creationId xmlns:a16="http://schemas.microsoft.com/office/drawing/2014/main" id="{76B47CDF-AD43-8458-C172-BCA37D79E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144780</xdr:colOff>
      <xdr:row>0</xdr:row>
      <xdr:rowOff>7620</xdr:rowOff>
    </xdr:from>
    <xdr:to>
      <xdr:col>18</xdr:col>
      <xdr:colOff>457200</xdr:colOff>
      <xdr:row>26</xdr:row>
      <xdr:rowOff>167640</xdr:rowOff>
    </xdr:to>
    <xdr:graphicFrame macro="">
      <xdr:nvGraphicFramePr>
        <xdr:cNvPr id="2" name="Chart 1">
          <a:extLst>
            <a:ext uri="{FF2B5EF4-FFF2-40B4-BE49-F238E27FC236}">
              <a16:creationId xmlns:a16="http://schemas.microsoft.com/office/drawing/2014/main" id="{A41B61FC-732F-E1EF-7D82-8DA40BB48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14</xdr:row>
      <xdr:rowOff>22861</xdr:rowOff>
    </xdr:from>
    <xdr:to>
      <xdr:col>8</xdr:col>
      <xdr:colOff>0</xdr:colOff>
      <xdr:row>20</xdr:row>
      <xdr:rowOff>38101</xdr:rowOff>
    </xdr:to>
    <mc:AlternateContent xmlns:mc="http://schemas.openxmlformats.org/markup-compatibility/2006" xmlns:a14="http://schemas.microsoft.com/office/drawing/2010/main">
      <mc:Choice Requires="a14">
        <xdr:graphicFrame macro="">
          <xdr:nvGraphicFramePr>
            <xdr:cNvPr id="3" name="Family Size">
              <a:extLst>
                <a:ext uri="{FF2B5EF4-FFF2-40B4-BE49-F238E27FC236}">
                  <a16:creationId xmlns:a16="http://schemas.microsoft.com/office/drawing/2014/main" id="{96CD3428-1460-B6AC-AB09-9AA772E95AE0}"/>
                </a:ext>
              </a:extLst>
            </xdr:cNvPr>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mlns="">
        <xdr:sp macro="" textlink="">
          <xdr:nvSpPr>
            <xdr:cNvPr id="0" name=""/>
            <xdr:cNvSpPr>
              <a:spLocks noTextEdit="1"/>
            </xdr:cNvSpPr>
          </xdr:nvSpPr>
          <xdr:spPr>
            <a:xfrm>
              <a:off x="5707380" y="258318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601980</xdr:colOff>
      <xdr:row>0</xdr:row>
      <xdr:rowOff>7620</xdr:rowOff>
    </xdr:from>
    <xdr:to>
      <xdr:col>7</xdr:col>
      <xdr:colOff>601980</xdr:colOff>
      <xdr:row>6</xdr:row>
      <xdr:rowOff>144781</xdr:rowOff>
    </xdr:to>
    <mc:AlternateContent xmlns:mc="http://schemas.openxmlformats.org/markup-compatibility/2006" xmlns:a14="http://schemas.microsoft.com/office/drawing/2010/main">
      <mc:Choice Requires="a14">
        <xdr:graphicFrame macro="">
          <xdr:nvGraphicFramePr>
            <xdr:cNvPr id="4" name="Father Qualification">
              <a:extLst>
                <a:ext uri="{FF2B5EF4-FFF2-40B4-BE49-F238E27FC236}">
                  <a16:creationId xmlns:a16="http://schemas.microsoft.com/office/drawing/2014/main" id="{0DED7F02-459E-62F7-A3E7-37B387A2D036}"/>
                </a:ext>
              </a:extLst>
            </xdr:cNvPr>
            <xdr:cNvGraphicFramePr/>
          </xdr:nvGraphicFramePr>
          <xdr:xfrm>
            <a:off x="0" y="0"/>
            <a:ext cx="0" cy="0"/>
          </xdr:xfrm>
          <a:graphic>
            <a:graphicData uri="http://schemas.microsoft.com/office/drawing/2010/slicer">
              <sle:slicer xmlns:sle="http://schemas.microsoft.com/office/drawing/2010/slicer" name="Father Qualification"/>
            </a:graphicData>
          </a:graphic>
        </xdr:graphicFrame>
      </mc:Choice>
      <mc:Fallback xmlns="">
        <xdr:sp macro="" textlink="">
          <xdr:nvSpPr>
            <xdr:cNvPr id="0" name=""/>
            <xdr:cNvSpPr>
              <a:spLocks noTextEdit="1"/>
            </xdr:cNvSpPr>
          </xdr:nvSpPr>
          <xdr:spPr>
            <a:xfrm>
              <a:off x="5699760" y="7620"/>
              <a:ext cx="1828800" cy="1234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7</xdr:row>
      <xdr:rowOff>15241</xdr:rowOff>
    </xdr:from>
    <xdr:to>
      <xdr:col>8</xdr:col>
      <xdr:colOff>0</xdr:colOff>
      <xdr:row>13</xdr:row>
      <xdr:rowOff>160020</xdr:rowOff>
    </xdr:to>
    <mc:AlternateContent xmlns:mc="http://schemas.openxmlformats.org/markup-compatibility/2006" xmlns:a14="http://schemas.microsoft.com/office/drawing/2010/main">
      <mc:Choice Requires="a14">
        <xdr:graphicFrame macro="">
          <xdr:nvGraphicFramePr>
            <xdr:cNvPr id="5" name="Mother Qualification">
              <a:extLst>
                <a:ext uri="{FF2B5EF4-FFF2-40B4-BE49-F238E27FC236}">
                  <a16:creationId xmlns:a16="http://schemas.microsoft.com/office/drawing/2014/main" id="{571DDEB6-7B94-60AD-05B0-79074CDE8EAB}"/>
                </a:ext>
              </a:extLst>
            </xdr:cNvPr>
            <xdr:cNvGraphicFramePr/>
          </xdr:nvGraphicFramePr>
          <xdr:xfrm>
            <a:off x="0" y="0"/>
            <a:ext cx="0" cy="0"/>
          </xdr:xfrm>
          <a:graphic>
            <a:graphicData uri="http://schemas.microsoft.com/office/drawing/2010/slicer">
              <sle:slicer xmlns:sle="http://schemas.microsoft.com/office/drawing/2010/slicer" name="Mother Qualification"/>
            </a:graphicData>
          </a:graphic>
        </xdr:graphicFrame>
      </mc:Choice>
      <mc:Fallback xmlns="">
        <xdr:sp macro="" textlink="">
          <xdr:nvSpPr>
            <xdr:cNvPr id="0" name=""/>
            <xdr:cNvSpPr>
              <a:spLocks noTextEdit="1"/>
            </xdr:cNvSpPr>
          </xdr:nvSpPr>
          <xdr:spPr>
            <a:xfrm>
              <a:off x="5707380" y="129540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20</xdr:row>
      <xdr:rowOff>91441</xdr:rowOff>
    </xdr:from>
    <xdr:to>
      <xdr:col>8</xdr:col>
      <xdr:colOff>15240</xdr:colOff>
      <xdr:row>26</xdr:row>
      <xdr:rowOff>121921</xdr:rowOff>
    </xdr:to>
    <mc:AlternateContent xmlns:mc="http://schemas.openxmlformats.org/markup-compatibility/2006" xmlns:a14="http://schemas.microsoft.com/office/drawing/2010/main">
      <mc:Choice Requires="a14">
        <xdr:graphicFrame macro="">
          <xdr:nvGraphicFramePr>
            <xdr:cNvPr id="6" name="Family Members">
              <a:extLst>
                <a:ext uri="{FF2B5EF4-FFF2-40B4-BE49-F238E27FC236}">
                  <a16:creationId xmlns:a16="http://schemas.microsoft.com/office/drawing/2014/main" id="{AB61826F-918B-9ED3-67EF-7E4C76615FE6}"/>
                </a:ext>
              </a:extLst>
            </xdr:cNvPr>
            <xdr:cNvGraphicFramePr/>
          </xdr:nvGraphicFramePr>
          <xdr:xfrm>
            <a:off x="0" y="0"/>
            <a:ext cx="0" cy="0"/>
          </xdr:xfrm>
          <a:graphic>
            <a:graphicData uri="http://schemas.microsoft.com/office/drawing/2010/slicer">
              <sle:slicer xmlns:sle="http://schemas.microsoft.com/office/drawing/2010/slicer" name="Family Members"/>
            </a:graphicData>
          </a:graphic>
        </xdr:graphicFrame>
      </mc:Choice>
      <mc:Fallback xmlns="">
        <xdr:sp macro="" textlink="">
          <xdr:nvSpPr>
            <xdr:cNvPr id="0" name=""/>
            <xdr:cNvSpPr>
              <a:spLocks noTextEdit="1"/>
            </xdr:cNvSpPr>
          </xdr:nvSpPr>
          <xdr:spPr>
            <a:xfrm>
              <a:off x="5707380" y="3749041"/>
              <a:ext cx="184404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9</xdr:row>
      <xdr:rowOff>175260</xdr:rowOff>
    </xdr:from>
    <xdr:to>
      <xdr:col>18</xdr:col>
      <xdr:colOff>449580</xdr:colOff>
      <xdr:row>27</xdr:row>
      <xdr:rowOff>53340</xdr:rowOff>
    </xdr:to>
    <xdr:graphicFrame macro="">
      <xdr:nvGraphicFramePr>
        <xdr:cNvPr id="5" name="Chart 4">
          <a:extLst>
            <a:ext uri="{FF2B5EF4-FFF2-40B4-BE49-F238E27FC236}">
              <a16:creationId xmlns:a16="http://schemas.microsoft.com/office/drawing/2014/main" id="{20B306C0-C09C-3EE6-A96F-9C6086CBC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396240</xdr:colOff>
      <xdr:row>3</xdr:row>
      <xdr:rowOff>15240</xdr:rowOff>
    </xdr:from>
    <xdr:to>
      <xdr:col>15</xdr:col>
      <xdr:colOff>396240</xdr:colOff>
      <xdr:row>9</xdr:row>
      <xdr:rowOff>144781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BF7F9BE-F534-82D9-E29F-BE7FBEBDEC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70820" y="563880"/>
              <a:ext cx="1828800" cy="1226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350520</xdr:colOff>
      <xdr:row>3</xdr:row>
      <xdr:rowOff>22861</xdr:rowOff>
    </xdr:from>
    <xdr:to>
      <xdr:col>12</xdr:col>
      <xdr:colOff>350520</xdr:colOff>
      <xdr:row>9</xdr:row>
      <xdr:rowOff>160021</xdr:rowOff>
    </xdr:to>
    <mc:AlternateContent xmlns:mc="http://schemas.openxmlformats.org/markup-compatibility/2006" xmlns:a14="http://schemas.microsoft.com/office/drawing/2010/main">
      <mc:Choice Requires="a14">
        <xdr:graphicFrame macro="">
          <xdr:nvGraphicFramePr>
            <xdr:cNvPr id="4" name="Learning Style">
              <a:extLst>
                <a:ext uri="{FF2B5EF4-FFF2-40B4-BE49-F238E27FC236}">
                  <a16:creationId xmlns:a16="http://schemas.microsoft.com/office/drawing/2014/main" id="{A6DAFC9D-B5A1-869C-69EA-943645AB17ED}"/>
                </a:ext>
              </a:extLst>
            </xdr:cNvPr>
            <xdr:cNvGraphicFramePr/>
          </xdr:nvGraphicFramePr>
          <xdr:xfrm>
            <a:off x="0" y="0"/>
            <a:ext cx="0" cy="0"/>
          </xdr:xfrm>
          <a:graphic>
            <a:graphicData uri="http://schemas.microsoft.com/office/drawing/2010/slicer">
              <sle:slicer xmlns:sle="http://schemas.microsoft.com/office/drawing/2010/slicer" name="Learning Style"/>
            </a:graphicData>
          </a:graphic>
        </xdr:graphicFrame>
      </mc:Choice>
      <mc:Fallback xmlns="">
        <xdr:sp macro="" textlink="">
          <xdr:nvSpPr>
            <xdr:cNvPr id="0" name=""/>
            <xdr:cNvSpPr>
              <a:spLocks noTextEdit="1"/>
            </xdr:cNvSpPr>
          </xdr:nvSpPr>
          <xdr:spPr>
            <a:xfrm>
              <a:off x="8496300" y="57150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3</xdr:row>
      <xdr:rowOff>15240</xdr:rowOff>
    </xdr:from>
    <xdr:to>
      <xdr:col>9</xdr:col>
      <xdr:colOff>320040</xdr:colOff>
      <xdr:row>9</xdr:row>
      <xdr:rowOff>160021</xdr:rowOff>
    </xdr:to>
    <mc:AlternateContent xmlns:mc="http://schemas.openxmlformats.org/markup-compatibility/2006" xmlns:a14="http://schemas.microsoft.com/office/drawing/2010/main">
      <mc:Choice Requires="a14">
        <xdr:graphicFrame macro="">
          <xdr:nvGraphicFramePr>
            <xdr:cNvPr id="6" name="Study Type">
              <a:extLst>
                <a:ext uri="{FF2B5EF4-FFF2-40B4-BE49-F238E27FC236}">
                  <a16:creationId xmlns:a16="http://schemas.microsoft.com/office/drawing/2014/main" id="{72040D01-EC6E-9855-594B-B7DD90626B83}"/>
                </a:ext>
              </a:extLst>
            </xdr:cNvPr>
            <xdr:cNvGraphicFramePr/>
          </xdr:nvGraphicFramePr>
          <xdr:xfrm>
            <a:off x="0" y="0"/>
            <a:ext cx="0" cy="0"/>
          </xdr:xfrm>
          <a:graphic>
            <a:graphicData uri="http://schemas.microsoft.com/office/drawing/2010/slicer">
              <sle:slicer xmlns:sle="http://schemas.microsoft.com/office/drawing/2010/slicer" name="Study Type"/>
            </a:graphicData>
          </a:graphic>
        </xdr:graphicFrame>
      </mc:Choice>
      <mc:Fallback xmlns="">
        <xdr:sp macro="" textlink="">
          <xdr:nvSpPr>
            <xdr:cNvPr id="0" name=""/>
            <xdr:cNvSpPr>
              <a:spLocks noTextEdit="1"/>
            </xdr:cNvSpPr>
          </xdr:nvSpPr>
          <xdr:spPr>
            <a:xfrm>
              <a:off x="6637020" y="563880"/>
              <a:ext cx="1828800" cy="1242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449580</xdr:colOff>
      <xdr:row>3</xdr:row>
      <xdr:rowOff>22860</xdr:rowOff>
    </xdr:from>
    <xdr:to>
      <xdr:col>18</xdr:col>
      <xdr:colOff>449580</xdr:colOff>
      <xdr:row>9</xdr:row>
      <xdr:rowOff>152401</xdr:rowOff>
    </xdr:to>
    <mc:AlternateContent xmlns:mc="http://schemas.openxmlformats.org/markup-compatibility/2006" xmlns:a14="http://schemas.microsoft.com/office/drawing/2010/main">
      <mc:Choice Requires="a14">
        <xdr:graphicFrame macro="">
          <xdr:nvGraphicFramePr>
            <xdr:cNvPr id="9" name="Health">
              <a:extLst>
                <a:ext uri="{FF2B5EF4-FFF2-40B4-BE49-F238E27FC236}">
                  <a16:creationId xmlns:a16="http://schemas.microsoft.com/office/drawing/2014/main" id="{B5F3E895-1C96-E195-2A50-116A1833C65E}"/>
                </a:ext>
              </a:extLst>
            </xdr:cNvPr>
            <xdr:cNvGraphicFramePr/>
          </xdr:nvGraphicFramePr>
          <xdr:xfrm>
            <a:off x="0" y="0"/>
            <a:ext cx="0" cy="0"/>
          </xdr:xfrm>
          <a:graphic>
            <a:graphicData uri="http://schemas.microsoft.com/office/drawing/2010/slicer">
              <sle:slicer xmlns:sle="http://schemas.microsoft.com/office/drawing/2010/slicer" name="Health"/>
            </a:graphicData>
          </a:graphic>
        </xdr:graphicFrame>
      </mc:Choice>
      <mc:Fallback xmlns="">
        <xdr:sp macro="" textlink="">
          <xdr:nvSpPr>
            <xdr:cNvPr id="0" name=""/>
            <xdr:cNvSpPr>
              <a:spLocks noTextEdit="1"/>
            </xdr:cNvSpPr>
          </xdr:nvSpPr>
          <xdr:spPr>
            <a:xfrm>
              <a:off x="12252960" y="571500"/>
              <a:ext cx="1828800" cy="1226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0</xdr:row>
      <xdr:rowOff>22860</xdr:rowOff>
    </xdr:from>
    <xdr:to>
      <xdr:col>13</xdr:col>
      <xdr:colOff>594360</xdr:colOff>
      <xdr:row>27</xdr:row>
      <xdr:rowOff>0</xdr:rowOff>
    </xdr:to>
    <xdr:graphicFrame macro="">
      <xdr:nvGraphicFramePr>
        <xdr:cNvPr id="3" name="Chart 2">
          <a:extLst>
            <a:ext uri="{FF2B5EF4-FFF2-40B4-BE49-F238E27FC236}">
              <a16:creationId xmlns:a16="http://schemas.microsoft.com/office/drawing/2014/main" id="{7FC6DAEA-2BB0-EB0E-5300-AE245056C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xdr:colOff>
      <xdr:row>11</xdr:row>
      <xdr:rowOff>83820</xdr:rowOff>
    </xdr:from>
    <xdr:to>
      <xdr:col>17</xdr:col>
      <xdr:colOff>68580</xdr:colOff>
      <xdr:row>17</xdr:row>
      <xdr:rowOff>182879</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DB14E380-68A3-A6E1-699B-CF10413D10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48900" y="2095500"/>
              <a:ext cx="18440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0</xdr:row>
      <xdr:rowOff>30480</xdr:rowOff>
    </xdr:from>
    <xdr:to>
      <xdr:col>17</xdr:col>
      <xdr:colOff>68580</xdr:colOff>
      <xdr:row>11</xdr:row>
      <xdr:rowOff>15240</xdr:rowOff>
    </xdr:to>
    <mc:AlternateContent xmlns:mc="http://schemas.openxmlformats.org/markup-compatibility/2006" xmlns:a14="http://schemas.microsoft.com/office/drawing/2010/main">
      <mc:Choice Requires="a14">
        <xdr:graphicFrame macro="">
          <xdr:nvGraphicFramePr>
            <xdr:cNvPr id="4" name="Caste 1">
              <a:extLst>
                <a:ext uri="{FF2B5EF4-FFF2-40B4-BE49-F238E27FC236}">
                  <a16:creationId xmlns:a16="http://schemas.microsoft.com/office/drawing/2014/main" id="{EDC307DC-9EB0-1C74-8353-0B90B29AD6A6}"/>
                </a:ext>
              </a:extLst>
            </xdr:cNvPr>
            <xdr:cNvGraphicFramePr/>
          </xdr:nvGraphicFramePr>
          <xdr:xfrm>
            <a:off x="0" y="0"/>
            <a:ext cx="0" cy="0"/>
          </xdr:xfrm>
          <a:graphic>
            <a:graphicData uri="http://schemas.microsoft.com/office/drawing/2010/slicer">
              <sle:slicer xmlns:sle="http://schemas.microsoft.com/office/drawing/2010/slicer" name="Caste 1"/>
            </a:graphicData>
          </a:graphic>
        </xdr:graphicFrame>
      </mc:Choice>
      <mc:Fallback xmlns="">
        <xdr:sp macro="" textlink="">
          <xdr:nvSpPr>
            <xdr:cNvPr id="0" name=""/>
            <xdr:cNvSpPr>
              <a:spLocks noTextEdit="1"/>
            </xdr:cNvSpPr>
          </xdr:nvSpPr>
          <xdr:spPr>
            <a:xfrm>
              <a:off x="10264140" y="30480"/>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11</xdr:row>
      <xdr:rowOff>68580</xdr:rowOff>
    </xdr:from>
    <xdr:to>
      <xdr:col>20</xdr:col>
      <xdr:colOff>152400</xdr:colOff>
      <xdr:row>18</xdr:row>
      <xdr:rowOff>15239</xdr:rowOff>
    </xdr:to>
    <mc:AlternateContent xmlns:mc="http://schemas.openxmlformats.org/markup-compatibility/2006" xmlns:a14="http://schemas.microsoft.com/office/drawing/2010/main">
      <mc:Choice Requires="a14">
        <xdr:graphicFrame macro="">
          <xdr:nvGraphicFramePr>
            <xdr:cNvPr id="6" name="Study Type 1">
              <a:extLst>
                <a:ext uri="{FF2B5EF4-FFF2-40B4-BE49-F238E27FC236}">
                  <a16:creationId xmlns:a16="http://schemas.microsoft.com/office/drawing/2014/main" id="{C98815FB-88F8-CD90-90D3-DB15FD389D89}"/>
                </a:ext>
              </a:extLst>
            </xdr:cNvPr>
            <xdr:cNvGraphicFramePr/>
          </xdr:nvGraphicFramePr>
          <xdr:xfrm>
            <a:off x="0" y="0"/>
            <a:ext cx="0" cy="0"/>
          </xdr:xfrm>
          <a:graphic>
            <a:graphicData uri="http://schemas.microsoft.com/office/drawing/2010/slicer">
              <sle:slicer xmlns:sle="http://schemas.microsoft.com/office/drawing/2010/slicer" name="Study Type 1"/>
            </a:graphicData>
          </a:graphic>
        </xdr:graphicFrame>
      </mc:Choice>
      <mc:Fallback xmlns="">
        <xdr:sp macro="" textlink="">
          <xdr:nvSpPr>
            <xdr:cNvPr id="0" name=""/>
            <xdr:cNvSpPr>
              <a:spLocks noTextEdit="1"/>
            </xdr:cNvSpPr>
          </xdr:nvSpPr>
          <xdr:spPr>
            <a:xfrm>
              <a:off x="12176760" y="2080260"/>
              <a:ext cx="18288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137160</xdr:colOff>
      <xdr:row>0</xdr:row>
      <xdr:rowOff>53340</xdr:rowOff>
    </xdr:from>
    <xdr:to>
      <xdr:col>20</xdr:col>
      <xdr:colOff>137160</xdr:colOff>
      <xdr:row>10</xdr:row>
      <xdr:rowOff>175259</xdr:rowOff>
    </xdr:to>
    <mc:AlternateContent xmlns:mc="http://schemas.openxmlformats.org/markup-compatibility/2006" xmlns:a14="http://schemas.microsoft.com/office/drawing/2010/main">
      <mc:Choice Requires="a14">
        <xdr:graphicFrame macro="">
          <xdr:nvGraphicFramePr>
            <xdr:cNvPr id="7" name="Family Income">
              <a:extLst>
                <a:ext uri="{FF2B5EF4-FFF2-40B4-BE49-F238E27FC236}">
                  <a16:creationId xmlns:a16="http://schemas.microsoft.com/office/drawing/2014/main" id="{73624573-CD91-5E10-094D-ED5DF035A5CF}"/>
                </a:ext>
              </a:extLst>
            </xdr:cNvPr>
            <xdr:cNvGraphicFramePr/>
          </xdr:nvGraphicFramePr>
          <xdr:xfrm>
            <a:off x="0" y="0"/>
            <a:ext cx="0" cy="0"/>
          </xdr:xfrm>
          <a:graphic>
            <a:graphicData uri="http://schemas.microsoft.com/office/drawing/2010/slicer">
              <sle:slicer xmlns:sle="http://schemas.microsoft.com/office/drawing/2010/slicer" name="Family Income"/>
            </a:graphicData>
          </a:graphic>
        </xdr:graphicFrame>
      </mc:Choice>
      <mc:Fallback xmlns="">
        <xdr:sp macro="" textlink="">
          <xdr:nvSpPr>
            <xdr:cNvPr id="0" name=""/>
            <xdr:cNvSpPr>
              <a:spLocks noTextEdit="1"/>
            </xdr:cNvSpPr>
          </xdr:nvSpPr>
          <xdr:spPr>
            <a:xfrm>
              <a:off x="12161520" y="53340"/>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856.570248495373" createdVersion="8" refreshedVersion="8" minRefreshableVersion="3" recordCount="131" xr:uid="{1F99F4AB-3C75-44D8-90E5-98AB06E90831}">
  <cacheSource type="worksheet">
    <worksheetSource name="StudentData"/>
  </cacheSource>
  <cacheFields count="26">
    <cacheField name="Gender" numFmtId="0">
      <sharedItems count="2">
        <s v="Female"/>
        <s v="Male"/>
      </sharedItems>
    </cacheField>
    <cacheField name="Caste" numFmtId="0">
      <sharedItems count="5">
        <s v="G"/>
        <s v="OBC"/>
        <s v="MOBC"/>
        <s v="ST"/>
        <s v="SC"/>
      </sharedItems>
    </cacheField>
    <cacheField name="Tenth" numFmtId="0">
      <sharedItems count="4">
        <s v="Good"/>
        <s v="Very Good"/>
        <s v="Pass"/>
        <s v="Best"/>
      </sharedItems>
    </cacheField>
    <cacheField name="Value10th" numFmtId="0">
      <sharedItems containsSemiMixedTypes="0" containsString="0" containsNumber="1" containsInteger="1" minValue="1" maxValue="4"/>
    </cacheField>
    <cacheField name="Twelth" numFmtId="0">
      <sharedItems count="4">
        <s v="Good"/>
        <s v="Very Good"/>
        <s v="Pass"/>
        <s v="Best"/>
      </sharedItems>
    </cacheField>
    <cacheField name="Value12th" numFmtId="0">
      <sharedItems containsSemiMixedTypes="0" containsString="0" containsNumber="1" containsInteger="1" minValue="1" maxValue="4"/>
    </cacheField>
    <cacheField name="Internals" numFmtId="0">
      <sharedItems count="4">
        <s v="Very Good"/>
        <s v="Good"/>
        <s v="Pass"/>
        <s v="Best"/>
      </sharedItems>
    </cacheField>
    <cacheField name="ValueInternals" numFmtId="0">
      <sharedItems containsSemiMixedTypes="0" containsString="0" containsNumber="1" containsInteger="1" minValue="1" maxValue="4"/>
    </cacheField>
    <cacheField name="EndSem" numFmtId="0">
      <sharedItems count="4">
        <s v="Good"/>
        <s v="Very Good"/>
        <s v="Best"/>
        <s v="Pass"/>
      </sharedItems>
    </cacheField>
    <cacheField name="ValueEndSem" numFmtId="0">
      <sharedItems containsSemiMixedTypes="0" containsString="0" containsNumber="1" containsInteger="1" minValue="1" maxValue="4"/>
    </cacheField>
    <cacheField name="Regular Attendance" numFmtId="0">
      <sharedItems count="2">
        <s v="Yes"/>
        <s v="No"/>
      </sharedItems>
    </cacheField>
    <cacheField name="Marital Status" numFmtId="0">
      <sharedItems count="1">
        <s v="Unmarried"/>
      </sharedItems>
    </cacheField>
    <cacheField name="Learning Style" numFmtId="0">
      <sharedItems count="2">
        <s v="Visual"/>
        <s v="Theoretical"/>
      </sharedItems>
    </cacheField>
    <cacheField name="Study Type" numFmtId="0">
      <sharedItems count="2">
        <s v="Paid"/>
        <s v="Free"/>
      </sharedItems>
    </cacheField>
    <cacheField name="Family Income" numFmtId="0">
      <sharedItems count="5">
        <s v="Medium"/>
        <s v="Low"/>
        <s v="Average"/>
        <s v="High"/>
        <s v="Very High"/>
      </sharedItems>
    </cacheField>
    <cacheField name="Family Size" numFmtId="0">
      <sharedItems count="3">
        <s v="Average"/>
        <s v="Small"/>
        <s v="Large"/>
      </sharedItems>
    </cacheField>
    <cacheField name="Father Qualification" numFmtId="0">
      <sharedItems count="6">
        <s v="Upto Matric"/>
        <s v="12th"/>
        <s v="10th"/>
        <s v="Il"/>
        <s v="Degree"/>
        <s v="Post Graduate"/>
      </sharedItems>
    </cacheField>
    <cacheField name="Mother Qualification" numFmtId="0">
      <sharedItems count="6">
        <s v="10th"/>
        <s v="Il"/>
        <s v="Upto Matric"/>
        <s v="12th"/>
        <s v="Degree"/>
        <s v="Post Graduate"/>
      </sharedItems>
    </cacheField>
    <cacheField name="Father Occupation" numFmtId="0">
      <sharedItems/>
    </cacheField>
    <cacheField name="Mother Occupation" numFmtId="0">
      <sharedItems/>
    </cacheField>
    <cacheField name="Family Members" numFmtId="0">
      <sharedItems count="3">
        <s v="Large"/>
        <s v="Small"/>
        <s v="Average"/>
      </sharedItems>
    </cacheField>
    <cacheField name="Health" numFmtId="0">
      <sharedItems count="3">
        <s v="Poor"/>
        <s v="Average"/>
        <s v="Good"/>
      </sharedItems>
    </cacheField>
    <cacheField name="Schooling" numFmtId="0">
      <sharedItems count="2">
        <s v="Govt"/>
        <s v="Private"/>
      </sharedItems>
    </cacheField>
    <cacheField name="Language" numFmtId="0">
      <sharedItems count="4">
        <s v="Asm"/>
        <s v="Eng"/>
        <s v="Hin"/>
        <s v="Ben"/>
      </sharedItems>
    </cacheField>
    <cacheField name="Travel" numFmtId="0">
      <sharedItems count="3">
        <s v="Small"/>
        <s v="Average"/>
        <s v="Large"/>
      </sharedItems>
    </cacheField>
    <cacheField name="Attendance" numFmtId="0">
      <sharedItems count="3">
        <s v="Good"/>
        <s v="Average"/>
        <s v="Poor"/>
      </sharedItems>
    </cacheField>
  </cacheFields>
  <extLst>
    <ext xmlns:x14="http://schemas.microsoft.com/office/spreadsheetml/2009/9/main" uri="{725AE2AE-9491-48be-B2B4-4EB974FC3084}">
      <x14:pivotCacheDefinition pivotCacheId="358700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x v="0"/>
    <x v="0"/>
    <x v="0"/>
    <n v="2"/>
    <x v="0"/>
    <n v="2"/>
    <x v="0"/>
    <n v="3"/>
    <x v="0"/>
    <n v="2"/>
    <x v="0"/>
    <x v="0"/>
    <x v="0"/>
    <x v="0"/>
    <x v="0"/>
    <x v="0"/>
    <x v="0"/>
    <x v="0"/>
    <s v="Farmer"/>
    <s v="Housewife"/>
    <x v="0"/>
    <x v="0"/>
    <x v="0"/>
    <x v="0"/>
    <x v="0"/>
    <x v="0"/>
  </r>
  <r>
    <x v="1"/>
    <x v="1"/>
    <x v="1"/>
    <n v="3"/>
    <x v="1"/>
    <n v="3"/>
    <x v="0"/>
    <n v="3"/>
    <x v="1"/>
    <n v="3"/>
    <x v="1"/>
    <x v="0"/>
    <x v="0"/>
    <x v="0"/>
    <x v="1"/>
    <x v="0"/>
    <x v="0"/>
    <x v="1"/>
    <s v="Service"/>
    <s v="Service"/>
    <x v="1"/>
    <x v="0"/>
    <x v="0"/>
    <x v="0"/>
    <x v="1"/>
    <x v="1"/>
  </r>
  <r>
    <x v="0"/>
    <x v="1"/>
    <x v="0"/>
    <n v="2"/>
    <x v="0"/>
    <n v="2"/>
    <x v="0"/>
    <n v="3"/>
    <x v="0"/>
    <n v="2"/>
    <x v="1"/>
    <x v="0"/>
    <x v="0"/>
    <x v="0"/>
    <x v="2"/>
    <x v="0"/>
    <x v="1"/>
    <x v="0"/>
    <s v="Service"/>
    <s v="Housewife"/>
    <x v="2"/>
    <x v="1"/>
    <x v="0"/>
    <x v="0"/>
    <x v="2"/>
    <x v="0"/>
  </r>
  <r>
    <x v="1"/>
    <x v="2"/>
    <x v="2"/>
    <n v="1"/>
    <x v="0"/>
    <n v="2"/>
    <x v="0"/>
    <n v="3"/>
    <x v="0"/>
    <n v="2"/>
    <x v="1"/>
    <x v="0"/>
    <x v="0"/>
    <x v="0"/>
    <x v="0"/>
    <x v="1"/>
    <x v="1"/>
    <x v="2"/>
    <s v="Business"/>
    <s v="Business"/>
    <x v="0"/>
    <x v="0"/>
    <x v="0"/>
    <x v="0"/>
    <x v="1"/>
    <x v="1"/>
  </r>
  <r>
    <x v="1"/>
    <x v="0"/>
    <x v="0"/>
    <n v="2"/>
    <x v="0"/>
    <n v="2"/>
    <x v="0"/>
    <n v="3"/>
    <x v="1"/>
    <n v="3"/>
    <x v="1"/>
    <x v="0"/>
    <x v="0"/>
    <x v="0"/>
    <x v="2"/>
    <x v="0"/>
    <x v="2"/>
    <x v="3"/>
    <s v="Service"/>
    <s v="Housewife"/>
    <x v="0"/>
    <x v="0"/>
    <x v="1"/>
    <x v="0"/>
    <x v="0"/>
    <x v="0"/>
  </r>
  <r>
    <x v="1"/>
    <x v="1"/>
    <x v="1"/>
    <n v="3"/>
    <x v="0"/>
    <n v="2"/>
    <x v="0"/>
    <n v="3"/>
    <x v="1"/>
    <n v="3"/>
    <x v="1"/>
    <x v="0"/>
    <x v="0"/>
    <x v="0"/>
    <x v="0"/>
    <x v="0"/>
    <x v="2"/>
    <x v="2"/>
    <s v="Farmer"/>
    <s v="Housewife"/>
    <x v="1"/>
    <x v="0"/>
    <x v="1"/>
    <x v="1"/>
    <x v="1"/>
    <x v="1"/>
  </r>
  <r>
    <x v="0"/>
    <x v="1"/>
    <x v="0"/>
    <n v="2"/>
    <x v="1"/>
    <n v="3"/>
    <x v="1"/>
    <n v="2"/>
    <x v="0"/>
    <n v="2"/>
    <x v="1"/>
    <x v="0"/>
    <x v="0"/>
    <x v="0"/>
    <x v="3"/>
    <x v="0"/>
    <x v="1"/>
    <x v="4"/>
    <s v="Service"/>
    <s v="Service"/>
    <x v="2"/>
    <x v="0"/>
    <x v="0"/>
    <x v="0"/>
    <x v="0"/>
    <x v="0"/>
  </r>
  <r>
    <x v="0"/>
    <x v="1"/>
    <x v="0"/>
    <n v="2"/>
    <x v="0"/>
    <n v="2"/>
    <x v="1"/>
    <n v="2"/>
    <x v="0"/>
    <n v="2"/>
    <x v="1"/>
    <x v="0"/>
    <x v="0"/>
    <x v="0"/>
    <x v="0"/>
    <x v="1"/>
    <x v="3"/>
    <x v="2"/>
    <s v="Farmer"/>
    <s v="Housewife"/>
    <x v="1"/>
    <x v="0"/>
    <x v="1"/>
    <x v="0"/>
    <x v="1"/>
    <x v="0"/>
  </r>
  <r>
    <x v="0"/>
    <x v="2"/>
    <x v="1"/>
    <n v="3"/>
    <x v="0"/>
    <n v="2"/>
    <x v="1"/>
    <n v="2"/>
    <x v="1"/>
    <n v="3"/>
    <x v="0"/>
    <x v="0"/>
    <x v="0"/>
    <x v="0"/>
    <x v="1"/>
    <x v="1"/>
    <x v="1"/>
    <x v="0"/>
    <s v="Others"/>
    <s v="Housewife"/>
    <x v="1"/>
    <x v="2"/>
    <x v="0"/>
    <x v="0"/>
    <x v="1"/>
    <x v="0"/>
  </r>
  <r>
    <x v="0"/>
    <x v="1"/>
    <x v="1"/>
    <n v="3"/>
    <x v="1"/>
    <n v="3"/>
    <x v="1"/>
    <n v="2"/>
    <x v="1"/>
    <n v="3"/>
    <x v="0"/>
    <x v="0"/>
    <x v="0"/>
    <x v="0"/>
    <x v="1"/>
    <x v="1"/>
    <x v="4"/>
    <x v="4"/>
    <s v="Others"/>
    <s v="Housewife"/>
    <x v="0"/>
    <x v="1"/>
    <x v="0"/>
    <x v="0"/>
    <x v="1"/>
    <x v="0"/>
  </r>
  <r>
    <x v="1"/>
    <x v="3"/>
    <x v="1"/>
    <n v="3"/>
    <x v="1"/>
    <n v="3"/>
    <x v="1"/>
    <n v="2"/>
    <x v="1"/>
    <n v="3"/>
    <x v="1"/>
    <x v="0"/>
    <x v="0"/>
    <x v="0"/>
    <x v="4"/>
    <x v="1"/>
    <x v="5"/>
    <x v="5"/>
    <s v="Retired"/>
    <s v="Retired"/>
    <x v="0"/>
    <x v="2"/>
    <x v="1"/>
    <x v="1"/>
    <x v="2"/>
    <x v="0"/>
  </r>
  <r>
    <x v="0"/>
    <x v="1"/>
    <x v="1"/>
    <n v="3"/>
    <x v="1"/>
    <n v="3"/>
    <x v="1"/>
    <n v="2"/>
    <x v="1"/>
    <n v="3"/>
    <x v="1"/>
    <x v="0"/>
    <x v="0"/>
    <x v="0"/>
    <x v="0"/>
    <x v="0"/>
    <x v="4"/>
    <x v="3"/>
    <s v="Service"/>
    <s v="Housewife"/>
    <x v="0"/>
    <x v="1"/>
    <x v="0"/>
    <x v="1"/>
    <x v="1"/>
    <x v="0"/>
  </r>
  <r>
    <x v="1"/>
    <x v="1"/>
    <x v="0"/>
    <n v="2"/>
    <x v="0"/>
    <n v="2"/>
    <x v="1"/>
    <n v="2"/>
    <x v="0"/>
    <n v="2"/>
    <x v="0"/>
    <x v="0"/>
    <x v="0"/>
    <x v="0"/>
    <x v="0"/>
    <x v="1"/>
    <x v="4"/>
    <x v="0"/>
    <s v="Service"/>
    <s v="Housewife"/>
    <x v="0"/>
    <x v="0"/>
    <x v="1"/>
    <x v="1"/>
    <x v="1"/>
    <x v="0"/>
  </r>
  <r>
    <x v="1"/>
    <x v="1"/>
    <x v="0"/>
    <n v="2"/>
    <x v="0"/>
    <n v="2"/>
    <x v="2"/>
    <n v="1"/>
    <x v="1"/>
    <n v="3"/>
    <x v="1"/>
    <x v="0"/>
    <x v="0"/>
    <x v="0"/>
    <x v="0"/>
    <x v="1"/>
    <x v="3"/>
    <x v="1"/>
    <s v="Others"/>
    <s v="Housewife"/>
    <x v="0"/>
    <x v="2"/>
    <x v="0"/>
    <x v="0"/>
    <x v="1"/>
    <x v="0"/>
  </r>
  <r>
    <x v="0"/>
    <x v="0"/>
    <x v="1"/>
    <n v="3"/>
    <x v="1"/>
    <n v="3"/>
    <x v="1"/>
    <n v="2"/>
    <x v="1"/>
    <n v="3"/>
    <x v="1"/>
    <x v="0"/>
    <x v="0"/>
    <x v="0"/>
    <x v="0"/>
    <x v="1"/>
    <x v="4"/>
    <x v="0"/>
    <s v="Business"/>
    <s v="Housewife"/>
    <x v="0"/>
    <x v="0"/>
    <x v="0"/>
    <x v="1"/>
    <x v="0"/>
    <x v="0"/>
  </r>
  <r>
    <x v="0"/>
    <x v="3"/>
    <x v="1"/>
    <n v="3"/>
    <x v="0"/>
    <n v="2"/>
    <x v="1"/>
    <n v="2"/>
    <x v="1"/>
    <n v="3"/>
    <x v="0"/>
    <x v="0"/>
    <x v="0"/>
    <x v="0"/>
    <x v="0"/>
    <x v="1"/>
    <x v="2"/>
    <x v="0"/>
    <s v="Others"/>
    <s v="Housewife"/>
    <x v="0"/>
    <x v="1"/>
    <x v="0"/>
    <x v="0"/>
    <x v="1"/>
    <x v="0"/>
  </r>
  <r>
    <x v="0"/>
    <x v="3"/>
    <x v="1"/>
    <n v="3"/>
    <x v="1"/>
    <n v="3"/>
    <x v="0"/>
    <n v="3"/>
    <x v="1"/>
    <n v="3"/>
    <x v="1"/>
    <x v="0"/>
    <x v="0"/>
    <x v="0"/>
    <x v="0"/>
    <x v="1"/>
    <x v="5"/>
    <x v="3"/>
    <s v="Business"/>
    <s v="Housewife"/>
    <x v="0"/>
    <x v="0"/>
    <x v="1"/>
    <x v="1"/>
    <x v="0"/>
    <x v="0"/>
  </r>
  <r>
    <x v="1"/>
    <x v="1"/>
    <x v="0"/>
    <n v="2"/>
    <x v="0"/>
    <n v="2"/>
    <x v="0"/>
    <n v="3"/>
    <x v="0"/>
    <n v="2"/>
    <x v="0"/>
    <x v="0"/>
    <x v="0"/>
    <x v="0"/>
    <x v="1"/>
    <x v="1"/>
    <x v="1"/>
    <x v="3"/>
    <s v="Farmer"/>
    <s v="Housewife"/>
    <x v="0"/>
    <x v="1"/>
    <x v="0"/>
    <x v="1"/>
    <x v="0"/>
    <x v="0"/>
  </r>
  <r>
    <x v="1"/>
    <x v="3"/>
    <x v="0"/>
    <n v="2"/>
    <x v="0"/>
    <n v="2"/>
    <x v="0"/>
    <n v="3"/>
    <x v="0"/>
    <n v="2"/>
    <x v="0"/>
    <x v="0"/>
    <x v="0"/>
    <x v="0"/>
    <x v="0"/>
    <x v="0"/>
    <x v="2"/>
    <x v="3"/>
    <s v="Farmer"/>
    <s v="Housewife"/>
    <x v="0"/>
    <x v="1"/>
    <x v="0"/>
    <x v="1"/>
    <x v="0"/>
    <x v="0"/>
  </r>
  <r>
    <x v="1"/>
    <x v="3"/>
    <x v="1"/>
    <n v="3"/>
    <x v="1"/>
    <n v="3"/>
    <x v="0"/>
    <n v="3"/>
    <x v="1"/>
    <n v="3"/>
    <x v="0"/>
    <x v="0"/>
    <x v="0"/>
    <x v="0"/>
    <x v="0"/>
    <x v="1"/>
    <x v="4"/>
    <x v="3"/>
    <s v="Farmer"/>
    <s v="Housewife"/>
    <x v="0"/>
    <x v="0"/>
    <x v="0"/>
    <x v="1"/>
    <x v="1"/>
    <x v="0"/>
  </r>
  <r>
    <x v="0"/>
    <x v="0"/>
    <x v="1"/>
    <n v="3"/>
    <x v="1"/>
    <n v="3"/>
    <x v="0"/>
    <n v="3"/>
    <x v="1"/>
    <n v="3"/>
    <x v="1"/>
    <x v="0"/>
    <x v="0"/>
    <x v="0"/>
    <x v="4"/>
    <x v="1"/>
    <x v="4"/>
    <x v="4"/>
    <s v="Service"/>
    <s v="Housewife"/>
    <x v="0"/>
    <x v="0"/>
    <x v="0"/>
    <x v="1"/>
    <x v="0"/>
    <x v="0"/>
  </r>
  <r>
    <x v="0"/>
    <x v="0"/>
    <x v="1"/>
    <n v="3"/>
    <x v="0"/>
    <n v="2"/>
    <x v="0"/>
    <n v="3"/>
    <x v="1"/>
    <n v="3"/>
    <x v="0"/>
    <x v="0"/>
    <x v="0"/>
    <x v="0"/>
    <x v="4"/>
    <x v="1"/>
    <x v="2"/>
    <x v="0"/>
    <s v="Service"/>
    <s v="Housewife"/>
    <x v="0"/>
    <x v="0"/>
    <x v="1"/>
    <x v="1"/>
    <x v="0"/>
    <x v="0"/>
  </r>
  <r>
    <x v="0"/>
    <x v="1"/>
    <x v="1"/>
    <n v="3"/>
    <x v="1"/>
    <n v="3"/>
    <x v="0"/>
    <n v="3"/>
    <x v="2"/>
    <n v="4"/>
    <x v="1"/>
    <x v="0"/>
    <x v="0"/>
    <x v="0"/>
    <x v="2"/>
    <x v="1"/>
    <x v="4"/>
    <x v="5"/>
    <s v="Business"/>
    <s v="Service"/>
    <x v="0"/>
    <x v="1"/>
    <x v="0"/>
    <x v="1"/>
    <x v="0"/>
    <x v="0"/>
  </r>
  <r>
    <x v="0"/>
    <x v="1"/>
    <x v="1"/>
    <n v="3"/>
    <x v="0"/>
    <n v="2"/>
    <x v="0"/>
    <n v="3"/>
    <x v="1"/>
    <n v="3"/>
    <x v="0"/>
    <x v="0"/>
    <x v="0"/>
    <x v="0"/>
    <x v="0"/>
    <x v="1"/>
    <x v="2"/>
    <x v="2"/>
    <s v="Farmer"/>
    <s v="Housewife"/>
    <x v="0"/>
    <x v="1"/>
    <x v="0"/>
    <x v="1"/>
    <x v="0"/>
    <x v="0"/>
  </r>
  <r>
    <x v="0"/>
    <x v="0"/>
    <x v="1"/>
    <n v="3"/>
    <x v="0"/>
    <n v="2"/>
    <x v="0"/>
    <n v="3"/>
    <x v="0"/>
    <n v="2"/>
    <x v="1"/>
    <x v="0"/>
    <x v="0"/>
    <x v="0"/>
    <x v="0"/>
    <x v="0"/>
    <x v="1"/>
    <x v="2"/>
    <s v="Business"/>
    <s v="Housewife"/>
    <x v="0"/>
    <x v="0"/>
    <x v="0"/>
    <x v="1"/>
    <x v="0"/>
    <x v="0"/>
  </r>
  <r>
    <x v="0"/>
    <x v="0"/>
    <x v="1"/>
    <n v="3"/>
    <x v="1"/>
    <n v="3"/>
    <x v="0"/>
    <n v="3"/>
    <x v="0"/>
    <n v="2"/>
    <x v="1"/>
    <x v="0"/>
    <x v="1"/>
    <x v="0"/>
    <x v="0"/>
    <x v="0"/>
    <x v="3"/>
    <x v="1"/>
    <s v="Business"/>
    <s v="Housewife"/>
    <x v="0"/>
    <x v="0"/>
    <x v="0"/>
    <x v="1"/>
    <x v="1"/>
    <x v="1"/>
  </r>
  <r>
    <x v="0"/>
    <x v="1"/>
    <x v="0"/>
    <n v="2"/>
    <x v="0"/>
    <n v="2"/>
    <x v="0"/>
    <n v="3"/>
    <x v="1"/>
    <n v="3"/>
    <x v="0"/>
    <x v="0"/>
    <x v="1"/>
    <x v="0"/>
    <x v="0"/>
    <x v="1"/>
    <x v="2"/>
    <x v="0"/>
    <s v="Service"/>
    <s v="Housewife"/>
    <x v="0"/>
    <x v="0"/>
    <x v="0"/>
    <x v="1"/>
    <x v="0"/>
    <x v="1"/>
  </r>
  <r>
    <x v="0"/>
    <x v="1"/>
    <x v="0"/>
    <n v="2"/>
    <x v="0"/>
    <n v="2"/>
    <x v="0"/>
    <n v="3"/>
    <x v="0"/>
    <n v="2"/>
    <x v="0"/>
    <x v="0"/>
    <x v="0"/>
    <x v="0"/>
    <x v="0"/>
    <x v="0"/>
    <x v="0"/>
    <x v="2"/>
    <s v="Others"/>
    <s v="Housewife"/>
    <x v="0"/>
    <x v="1"/>
    <x v="1"/>
    <x v="1"/>
    <x v="0"/>
    <x v="0"/>
  </r>
  <r>
    <x v="1"/>
    <x v="0"/>
    <x v="0"/>
    <n v="2"/>
    <x v="0"/>
    <n v="2"/>
    <x v="1"/>
    <n v="2"/>
    <x v="0"/>
    <n v="2"/>
    <x v="0"/>
    <x v="0"/>
    <x v="1"/>
    <x v="0"/>
    <x v="3"/>
    <x v="0"/>
    <x v="5"/>
    <x v="4"/>
    <s v="Service"/>
    <s v="Housewife"/>
    <x v="0"/>
    <x v="0"/>
    <x v="1"/>
    <x v="1"/>
    <x v="1"/>
    <x v="1"/>
  </r>
  <r>
    <x v="0"/>
    <x v="1"/>
    <x v="1"/>
    <n v="3"/>
    <x v="1"/>
    <n v="3"/>
    <x v="1"/>
    <n v="2"/>
    <x v="0"/>
    <n v="2"/>
    <x v="0"/>
    <x v="0"/>
    <x v="0"/>
    <x v="1"/>
    <x v="2"/>
    <x v="0"/>
    <x v="1"/>
    <x v="0"/>
    <s v="Others"/>
    <s v="Housewife"/>
    <x v="1"/>
    <x v="1"/>
    <x v="1"/>
    <x v="0"/>
    <x v="1"/>
    <x v="1"/>
  </r>
  <r>
    <x v="0"/>
    <x v="1"/>
    <x v="0"/>
    <n v="2"/>
    <x v="0"/>
    <n v="2"/>
    <x v="1"/>
    <n v="2"/>
    <x v="0"/>
    <n v="2"/>
    <x v="1"/>
    <x v="0"/>
    <x v="1"/>
    <x v="0"/>
    <x v="4"/>
    <x v="0"/>
    <x v="1"/>
    <x v="2"/>
    <s v="Service"/>
    <s v="Housewife"/>
    <x v="0"/>
    <x v="0"/>
    <x v="0"/>
    <x v="0"/>
    <x v="0"/>
    <x v="0"/>
  </r>
  <r>
    <x v="0"/>
    <x v="0"/>
    <x v="0"/>
    <n v="2"/>
    <x v="0"/>
    <n v="2"/>
    <x v="0"/>
    <n v="3"/>
    <x v="0"/>
    <n v="2"/>
    <x v="1"/>
    <x v="0"/>
    <x v="0"/>
    <x v="0"/>
    <x v="0"/>
    <x v="1"/>
    <x v="2"/>
    <x v="0"/>
    <s v="Business"/>
    <s v="Housewife"/>
    <x v="2"/>
    <x v="0"/>
    <x v="0"/>
    <x v="0"/>
    <x v="0"/>
    <x v="1"/>
  </r>
  <r>
    <x v="0"/>
    <x v="1"/>
    <x v="0"/>
    <n v="2"/>
    <x v="0"/>
    <n v="2"/>
    <x v="0"/>
    <n v="3"/>
    <x v="0"/>
    <n v="2"/>
    <x v="1"/>
    <x v="0"/>
    <x v="0"/>
    <x v="1"/>
    <x v="3"/>
    <x v="1"/>
    <x v="3"/>
    <x v="2"/>
    <s v="Business"/>
    <s v="Housewife"/>
    <x v="2"/>
    <x v="1"/>
    <x v="0"/>
    <x v="0"/>
    <x v="0"/>
    <x v="0"/>
  </r>
  <r>
    <x v="1"/>
    <x v="0"/>
    <x v="0"/>
    <n v="2"/>
    <x v="0"/>
    <n v="2"/>
    <x v="1"/>
    <n v="2"/>
    <x v="0"/>
    <n v="2"/>
    <x v="1"/>
    <x v="0"/>
    <x v="0"/>
    <x v="0"/>
    <x v="1"/>
    <x v="0"/>
    <x v="0"/>
    <x v="2"/>
    <s v="Farmer"/>
    <s v="Housewife"/>
    <x v="2"/>
    <x v="1"/>
    <x v="1"/>
    <x v="1"/>
    <x v="0"/>
    <x v="1"/>
  </r>
  <r>
    <x v="1"/>
    <x v="0"/>
    <x v="0"/>
    <n v="2"/>
    <x v="2"/>
    <n v="1"/>
    <x v="2"/>
    <n v="1"/>
    <x v="3"/>
    <n v="1"/>
    <x v="1"/>
    <x v="0"/>
    <x v="0"/>
    <x v="0"/>
    <x v="0"/>
    <x v="1"/>
    <x v="3"/>
    <x v="0"/>
    <s v="Business"/>
    <s v="Housewife"/>
    <x v="0"/>
    <x v="0"/>
    <x v="0"/>
    <x v="0"/>
    <x v="0"/>
    <x v="2"/>
  </r>
  <r>
    <x v="0"/>
    <x v="1"/>
    <x v="2"/>
    <n v="1"/>
    <x v="0"/>
    <n v="2"/>
    <x v="2"/>
    <n v="1"/>
    <x v="0"/>
    <n v="2"/>
    <x v="0"/>
    <x v="0"/>
    <x v="0"/>
    <x v="1"/>
    <x v="0"/>
    <x v="0"/>
    <x v="0"/>
    <x v="2"/>
    <s v="Business"/>
    <s v="Housewife"/>
    <x v="0"/>
    <x v="0"/>
    <x v="0"/>
    <x v="2"/>
    <x v="0"/>
    <x v="1"/>
  </r>
  <r>
    <x v="0"/>
    <x v="1"/>
    <x v="0"/>
    <n v="2"/>
    <x v="1"/>
    <n v="3"/>
    <x v="1"/>
    <n v="2"/>
    <x v="0"/>
    <n v="2"/>
    <x v="1"/>
    <x v="0"/>
    <x v="1"/>
    <x v="1"/>
    <x v="0"/>
    <x v="0"/>
    <x v="2"/>
    <x v="1"/>
    <s v="Business"/>
    <s v="Housewife"/>
    <x v="0"/>
    <x v="0"/>
    <x v="0"/>
    <x v="2"/>
    <x v="0"/>
    <x v="1"/>
  </r>
  <r>
    <x v="1"/>
    <x v="1"/>
    <x v="3"/>
    <n v="4"/>
    <x v="1"/>
    <n v="3"/>
    <x v="0"/>
    <n v="3"/>
    <x v="0"/>
    <n v="2"/>
    <x v="1"/>
    <x v="0"/>
    <x v="1"/>
    <x v="1"/>
    <x v="0"/>
    <x v="1"/>
    <x v="2"/>
    <x v="2"/>
    <s v="Business"/>
    <s v="Housewife"/>
    <x v="0"/>
    <x v="0"/>
    <x v="1"/>
    <x v="1"/>
    <x v="2"/>
    <x v="1"/>
  </r>
  <r>
    <x v="1"/>
    <x v="1"/>
    <x v="3"/>
    <n v="4"/>
    <x v="1"/>
    <n v="3"/>
    <x v="1"/>
    <n v="2"/>
    <x v="1"/>
    <n v="3"/>
    <x v="1"/>
    <x v="0"/>
    <x v="0"/>
    <x v="1"/>
    <x v="1"/>
    <x v="1"/>
    <x v="0"/>
    <x v="2"/>
    <s v="Farmer"/>
    <s v="Housewife"/>
    <x v="0"/>
    <x v="1"/>
    <x v="1"/>
    <x v="1"/>
    <x v="0"/>
    <x v="1"/>
  </r>
  <r>
    <x v="1"/>
    <x v="0"/>
    <x v="1"/>
    <n v="3"/>
    <x v="1"/>
    <n v="3"/>
    <x v="0"/>
    <n v="3"/>
    <x v="1"/>
    <n v="3"/>
    <x v="1"/>
    <x v="0"/>
    <x v="1"/>
    <x v="0"/>
    <x v="2"/>
    <x v="1"/>
    <x v="4"/>
    <x v="3"/>
    <s v="Business"/>
    <s v="Service"/>
    <x v="1"/>
    <x v="2"/>
    <x v="1"/>
    <x v="1"/>
    <x v="0"/>
    <x v="0"/>
  </r>
  <r>
    <x v="1"/>
    <x v="1"/>
    <x v="1"/>
    <n v="3"/>
    <x v="1"/>
    <n v="3"/>
    <x v="0"/>
    <n v="3"/>
    <x v="1"/>
    <n v="3"/>
    <x v="0"/>
    <x v="0"/>
    <x v="0"/>
    <x v="0"/>
    <x v="2"/>
    <x v="1"/>
    <x v="2"/>
    <x v="2"/>
    <s v="Business"/>
    <s v="Housewife"/>
    <x v="0"/>
    <x v="1"/>
    <x v="1"/>
    <x v="1"/>
    <x v="0"/>
    <x v="0"/>
  </r>
  <r>
    <x v="1"/>
    <x v="1"/>
    <x v="1"/>
    <n v="3"/>
    <x v="1"/>
    <n v="3"/>
    <x v="0"/>
    <n v="3"/>
    <x v="1"/>
    <n v="3"/>
    <x v="1"/>
    <x v="0"/>
    <x v="1"/>
    <x v="0"/>
    <x v="0"/>
    <x v="1"/>
    <x v="4"/>
    <x v="0"/>
    <s v="Others"/>
    <s v="Housewife"/>
    <x v="0"/>
    <x v="1"/>
    <x v="0"/>
    <x v="3"/>
    <x v="0"/>
    <x v="0"/>
  </r>
  <r>
    <x v="1"/>
    <x v="0"/>
    <x v="1"/>
    <n v="3"/>
    <x v="0"/>
    <n v="2"/>
    <x v="1"/>
    <n v="2"/>
    <x v="1"/>
    <n v="3"/>
    <x v="0"/>
    <x v="0"/>
    <x v="0"/>
    <x v="1"/>
    <x v="0"/>
    <x v="1"/>
    <x v="0"/>
    <x v="2"/>
    <s v="Others"/>
    <s v="Housewife"/>
    <x v="0"/>
    <x v="1"/>
    <x v="1"/>
    <x v="1"/>
    <x v="1"/>
    <x v="0"/>
  </r>
  <r>
    <x v="1"/>
    <x v="1"/>
    <x v="0"/>
    <n v="2"/>
    <x v="0"/>
    <n v="2"/>
    <x v="1"/>
    <n v="2"/>
    <x v="2"/>
    <n v="4"/>
    <x v="1"/>
    <x v="0"/>
    <x v="1"/>
    <x v="0"/>
    <x v="0"/>
    <x v="1"/>
    <x v="0"/>
    <x v="2"/>
    <s v="Service"/>
    <s v="Housewife"/>
    <x v="1"/>
    <x v="1"/>
    <x v="1"/>
    <x v="1"/>
    <x v="0"/>
    <x v="0"/>
  </r>
  <r>
    <x v="1"/>
    <x v="1"/>
    <x v="1"/>
    <n v="3"/>
    <x v="3"/>
    <n v="4"/>
    <x v="3"/>
    <n v="4"/>
    <x v="2"/>
    <n v="4"/>
    <x v="1"/>
    <x v="0"/>
    <x v="0"/>
    <x v="0"/>
    <x v="2"/>
    <x v="1"/>
    <x v="2"/>
    <x v="2"/>
    <s v="Others"/>
    <s v="Housewife"/>
    <x v="1"/>
    <x v="1"/>
    <x v="1"/>
    <x v="1"/>
    <x v="1"/>
    <x v="0"/>
  </r>
  <r>
    <x v="1"/>
    <x v="1"/>
    <x v="3"/>
    <n v="4"/>
    <x v="1"/>
    <n v="3"/>
    <x v="0"/>
    <n v="3"/>
    <x v="1"/>
    <n v="3"/>
    <x v="0"/>
    <x v="0"/>
    <x v="0"/>
    <x v="0"/>
    <x v="2"/>
    <x v="1"/>
    <x v="1"/>
    <x v="2"/>
    <s v="Business"/>
    <s v="Housewife"/>
    <x v="0"/>
    <x v="0"/>
    <x v="0"/>
    <x v="1"/>
    <x v="1"/>
    <x v="1"/>
  </r>
  <r>
    <x v="1"/>
    <x v="1"/>
    <x v="1"/>
    <n v="3"/>
    <x v="1"/>
    <n v="3"/>
    <x v="0"/>
    <n v="3"/>
    <x v="1"/>
    <n v="3"/>
    <x v="1"/>
    <x v="0"/>
    <x v="0"/>
    <x v="0"/>
    <x v="0"/>
    <x v="1"/>
    <x v="3"/>
    <x v="2"/>
    <s v="Others"/>
    <s v="Housewife"/>
    <x v="0"/>
    <x v="1"/>
    <x v="1"/>
    <x v="0"/>
    <x v="1"/>
    <x v="0"/>
  </r>
  <r>
    <x v="1"/>
    <x v="0"/>
    <x v="1"/>
    <n v="3"/>
    <x v="1"/>
    <n v="3"/>
    <x v="1"/>
    <n v="2"/>
    <x v="0"/>
    <n v="2"/>
    <x v="1"/>
    <x v="0"/>
    <x v="1"/>
    <x v="1"/>
    <x v="0"/>
    <x v="1"/>
    <x v="2"/>
    <x v="3"/>
    <s v="Others"/>
    <s v="Housewife"/>
    <x v="0"/>
    <x v="2"/>
    <x v="0"/>
    <x v="0"/>
    <x v="0"/>
    <x v="0"/>
  </r>
  <r>
    <x v="0"/>
    <x v="1"/>
    <x v="0"/>
    <n v="2"/>
    <x v="1"/>
    <n v="3"/>
    <x v="2"/>
    <n v="1"/>
    <x v="3"/>
    <n v="1"/>
    <x v="0"/>
    <x v="0"/>
    <x v="0"/>
    <x v="1"/>
    <x v="0"/>
    <x v="1"/>
    <x v="1"/>
    <x v="0"/>
    <s v="Others"/>
    <s v="Housewife"/>
    <x v="0"/>
    <x v="1"/>
    <x v="0"/>
    <x v="0"/>
    <x v="1"/>
    <x v="0"/>
  </r>
  <r>
    <x v="1"/>
    <x v="0"/>
    <x v="3"/>
    <n v="4"/>
    <x v="3"/>
    <n v="4"/>
    <x v="3"/>
    <n v="4"/>
    <x v="2"/>
    <n v="4"/>
    <x v="1"/>
    <x v="0"/>
    <x v="1"/>
    <x v="0"/>
    <x v="2"/>
    <x v="1"/>
    <x v="1"/>
    <x v="2"/>
    <s v="Service"/>
    <s v="Housewife"/>
    <x v="0"/>
    <x v="1"/>
    <x v="1"/>
    <x v="1"/>
    <x v="0"/>
    <x v="1"/>
  </r>
  <r>
    <x v="1"/>
    <x v="0"/>
    <x v="1"/>
    <n v="3"/>
    <x v="3"/>
    <n v="4"/>
    <x v="3"/>
    <n v="4"/>
    <x v="2"/>
    <n v="4"/>
    <x v="1"/>
    <x v="0"/>
    <x v="1"/>
    <x v="0"/>
    <x v="4"/>
    <x v="1"/>
    <x v="4"/>
    <x v="4"/>
    <s v="Service"/>
    <s v="Housewife"/>
    <x v="0"/>
    <x v="2"/>
    <x v="1"/>
    <x v="1"/>
    <x v="1"/>
    <x v="0"/>
  </r>
  <r>
    <x v="0"/>
    <x v="0"/>
    <x v="3"/>
    <n v="4"/>
    <x v="1"/>
    <n v="3"/>
    <x v="3"/>
    <n v="4"/>
    <x v="2"/>
    <n v="4"/>
    <x v="1"/>
    <x v="0"/>
    <x v="0"/>
    <x v="1"/>
    <x v="0"/>
    <x v="0"/>
    <x v="4"/>
    <x v="0"/>
    <s v="Business"/>
    <s v="Housewife"/>
    <x v="2"/>
    <x v="2"/>
    <x v="1"/>
    <x v="1"/>
    <x v="0"/>
    <x v="0"/>
  </r>
  <r>
    <x v="1"/>
    <x v="0"/>
    <x v="0"/>
    <n v="2"/>
    <x v="0"/>
    <n v="2"/>
    <x v="1"/>
    <n v="2"/>
    <x v="0"/>
    <n v="2"/>
    <x v="1"/>
    <x v="0"/>
    <x v="0"/>
    <x v="1"/>
    <x v="1"/>
    <x v="1"/>
    <x v="0"/>
    <x v="2"/>
    <s v="Farmer"/>
    <s v="Housewife"/>
    <x v="0"/>
    <x v="2"/>
    <x v="0"/>
    <x v="0"/>
    <x v="0"/>
    <x v="1"/>
  </r>
  <r>
    <x v="0"/>
    <x v="1"/>
    <x v="1"/>
    <n v="3"/>
    <x v="1"/>
    <n v="3"/>
    <x v="0"/>
    <n v="3"/>
    <x v="1"/>
    <n v="3"/>
    <x v="1"/>
    <x v="0"/>
    <x v="1"/>
    <x v="1"/>
    <x v="0"/>
    <x v="0"/>
    <x v="2"/>
    <x v="0"/>
    <s v="Others"/>
    <s v="Housewife"/>
    <x v="0"/>
    <x v="1"/>
    <x v="0"/>
    <x v="2"/>
    <x v="0"/>
    <x v="1"/>
  </r>
  <r>
    <x v="0"/>
    <x v="1"/>
    <x v="0"/>
    <n v="2"/>
    <x v="1"/>
    <n v="3"/>
    <x v="0"/>
    <n v="3"/>
    <x v="1"/>
    <n v="3"/>
    <x v="1"/>
    <x v="0"/>
    <x v="0"/>
    <x v="1"/>
    <x v="1"/>
    <x v="1"/>
    <x v="0"/>
    <x v="1"/>
    <s v="Business"/>
    <s v="Housewife"/>
    <x v="1"/>
    <x v="1"/>
    <x v="1"/>
    <x v="1"/>
    <x v="1"/>
    <x v="0"/>
  </r>
  <r>
    <x v="0"/>
    <x v="0"/>
    <x v="3"/>
    <n v="4"/>
    <x v="1"/>
    <n v="3"/>
    <x v="3"/>
    <n v="4"/>
    <x v="2"/>
    <n v="4"/>
    <x v="1"/>
    <x v="0"/>
    <x v="1"/>
    <x v="0"/>
    <x v="0"/>
    <x v="1"/>
    <x v="4"/>
    <x v="3"/>
    <s v="Business"/>
    <s v="Housewife"/>
    <x v="1"/>
    <x v="2"/>
    <x v="0"/>
    <x v="1"/>
    <x v="0"/>
    <x v="0"/>
  </r>
  <r>
    <x v="0"/>
    <x v="4"/>
    <x v="0"/>
    <n v="2"/>
    <x v="0"/>
    <n v="2"/>
    <x v="0"/>
    <n v="3"/>
    <x v="1"/>
    <n v="3"/>
    <x v="1"/>
    <x v="0"/>
    <x v="0"/>
    <x v="1"/>
    <x v="0"/>
    <x v="1"/>
    <x v="4"/>
    <x v="4"/>
    <s v="Business"/>
    <s v="Housewife"/>
    <x v="2"/>
    <x v="2"/>
    <x v="1"/>
    <x v="1"/>
    <x v="1"/>
    <x v="1"/>
  </r>
  <r>
    <x v="0"/>
    <x v="2"/>
    <x v="1"/>
    <n v="3"/>
    <x v="1"/>
    <n v="3"/>
    <x v="0"/>
    <n v="3"/>
    <x v="1"/>
    <n v="3"/>
    <x v="1"/>
    <x v="0"/>
    <x v="0"/>
    <x v="1"/>
    <x v="0"/>
    <x v="0"/>
    <x v="0"/>
    <x v="2"/>
    <s v="Others"/>
    <s v="Housewife"/>
    <x v="1"/>
    <x v="2"/>
    <x v="0"/>
    <x v="0"/>
    <x v="0"/>
    <x v="0"/>
  </r>
  <r>
    <x v="0"/>
    <x v="0"/>
    <x v="1"/>
    <n v="3"/>
    <x v="1"/>
    <n v="3"/>
    <x v="3"/>
    <n v="4"/>
    <x v="2"/>
    <n v="4"/>
    <x v="1"/>
    <x v="0"/>
    <x v="1"/>
    <x v="0"/>
    <x v="0"/>
    <x v="1"/>
    <x v="1"/>
    <x v="0"/>
    <s v="Service"/>
    <s v="Housewife"/>
    <x v="2"/>
    <x v="2"/>
    <x v="0"/>
    <x v="1"/>
    <x v="0"/>
    <x v="0"/>
  </r>
  <r>
    <x v="0"/>
    <x v="4"/>
    <x v="1"/>
    <n v="3"/>
    <x v="1"/>
    <n v="3"/>
    <x v="0"/>
    <n v="3"/>
    <x v="1"/>
    <n v="3"/>
    <x v="1"/>
    <x v="0"/>
    <x v="0"/>
    <x v="0"/>
    <x v="0"/>
    <x v="1"/>
    <x v="5"/>
    <x v="5"/>
    <s v="Retired"/>
    <s v="Service"/>
    <x v="1"/>
    <x v="2"/>
    <x v="0"/>
    <x v="0"/>
    <x v="0"/>
    <x v="0"/>
  </r>
  <r>
    <x v="0"/>
    <x v="1"/>
    <x v="3"/>
    <n v="4"/>
    <x v="3"/>
    <n v="4"/>
    <x v="0"/>
    <n v="3"/>
    <x v="1"/>
    <n v="3"/>
    <x v="1"/>
    <x v="0"/>
    <x v="1"/>
    <x v="1"/>
    <x v="1"/>
    <x v="2"/>
    <x v="1"/>
    <x v="1"/>
    <s v="Business"/>
    <s v="Housewife"/>
    <x v="1"/>
    <x v="2"/>
    <x v="1"/>
    <x v="1"/>
    <x v="0"/>
    <x v="1"/>
  </r>
  <r>
    <x v="0"/>
    <x v="3"/>
    <x v="0"/>
    <n v="2"/>
    <x v="1"/>
    <n v="3"/>
    <x v="0"/>
    <n v="3"/>
    <x v="0"/>
    <n v="2"/>
    <x v="0"/>
    <x v="0"/>
    <x v="0"/>
    <x v="0"/>
    <x v="2"/>
    <x v="0"/>
    <x v="0"/>
    <x v="2"/>
    <s v="Farmer"/>
    <s v="Housewife"/>
    <x v="0"/>
    <x v="2"/>
    <x v="1"/>
    <x v="1"/>
    <x v="0"/>
    <x v="0"/>
  </r>
  <r>
    <x v="0"/>
    <x v="1"/>
    <x v="3"/>
    <n v="4"/>
    <x v="1"/>
    <n v="3"/>
    <x v="3"/>
    <n v="4"/>
    <x v="1"/>
    <n v="3"/>
    <x v="1"/>
    <x v="0"/>
    <x v="1"/>
    <x v="0"/>
    <x v="2"/>
    <x v="1"/>
    <x v="4"/>
    <x v="0"/>
    <s v="Business"/>
    <s v="Service"/>
    <x v="0"/>
    <x v="2"/>
    <x v="0"/>
    <x v="0"/>
    <x v="0"/>
    <x v="1"/>
  </r>
  <r>
    <x v="0"/>
    <x v="1"/>
    <x v="1"/>
    <n v="3"/>
    <x v="1"/>
    <n v="3"/>
    <x v="0"/>
    <n v="3"/>
    <x v="0"/>
    <n v="2"/>
    <x v="0"/>
    <x v="0"/>
    <x v="1"/>
    <x v="1"/>
    <x v="2"/>
    <x v="1"/>
    <x v="5"/>
    <x v="3"/>
    <s v="Business"/>
    <s v="Service"/>
    <x v="0"/>
    <x v="2"/>
    <x v="1"/>
    <x v="0"/>
    <x v="0"/>
    <x v="0"/>
  </r>
  <r>
    <x v="0"/>
    <x v="1"/>
    <x v="1"/>
    <n v="3"/>
    <x v="1"/>
    <n v="3"/>
    <x v="0"/>
    <n v="3"/>
    <x v="1"/>
    <n v="3"/>
    <x v="1"/>
    <x v="0"/>
    <x v="0"/>
    <x v="0"/>
    <x v="3"/>
    <x v="0"/>
    <x v="1"/>
    <x v="2"/>
    <s v="Service"/>
    <s v="Housewife"/>
    <x v="0"/>
    <x v="2"/>
    <x v="1"/>
    <x v="1"/>
    <x v="0"/>
    <x v="0"/>
  </r>
  <r>
    <x v="1"/>
    <x v="1"/>
    <x v="0"/>
    <n v="2"/>
    <x v="0"/>
    <n v="2"/>
    <x v="1"/>
    <n v="2"/>
    <x v="0"/>
    <n v="2"/>
    <x v="1"/>
    <x v="0"/>
    <x v="1"/>
    <x v="0"/>
    <x v="3"/>
    <x v="0"/>
    <x v="0"/>
    <x v="2"/>
    <s v="Business"/>
    <s v="Housewife"/>
    <x v="0"/>
    <x v="0"/>
    <x v="1"/>
    <x v="1"/>
    <x v="0"/>
    <x v="2"/>
  </r>
  <r>
    <x v="1"/>
    <x v="0"/>
    <x v="0"/>
    <n v="2"/>
    <x v="1"/>
    <n v="3"/>
    <x v="0"/>
    <n v="3"/>
    <x v="1"/>
    <n v="3"/>
    <x v="0"/>
    <x v="0"/>
    <x v="1"/>
    <x v="0"/>
    <x v="1"/>
    <x v="1"/>
    <x v="1"/>
    <x v="0"/>
    <s v="Others"/>
    <s v="Housewife"/>
    <x v="0"/>
    <x v="0"/>
    <x v="0"/>
    <x v="1"/>
    <x v="0"/>
    <x v="1"/>
  </r>
  <r>
    <x v="1"/>
    <x v="1"/>
    <x v="2"/>
    <n v="1"/>
    <x v="2"/>
    <n v="1"/>
    <x v="0"/>
    <n v="3"/>
    <x v="0"/>
    <n v="2"/>
    <x v="0"/>
    <x v="0"/>
    <x v="1"/>
    <x v="0"/>
    <x v="0"/>
    <x v="1"/>
    <x v="0"/>
    <x v="3"/>
    <s v="Others"/>
    <s v="Housewife"/>
    <x v="2"/>
    <x v="0"/>
    <x v="1"/>
    <x v="1"/>
    <x v="0"/>
    <x v="2"/>
  </r>
  <r>
    <x v="1"/>
    <x v="0"/>
    <x v="0"/>
    <n v="2"/>
    <x v="0"/>
    <n v="2"/>
    <x v="0"/>
    <n v="3"/>
    <x v="1"/>
    <n v="3"/>
    <x v="1"/>
    <x v="0"/>
    <x v="1"/>
    <x v="0"/>
    <x v="0"/>
    <x v="1"/>
    <x v="0"/>
    <x v="2"/>
    <s v="Others"/>
    <s v="Housewife"/>
    <x v="0"/>
    <x v="0"/>
    <x v="1"/>
    <x v="1"/>
    <x v="0"/>
    <x v="0"/>
  </r>
  <r>
    <x v="1"/>
    <x v="0"/>
    <x v="0"/>
    <n v="2"/>
    <x v="0"/>
    <n v="2"/>
    <x v="0"/>
    <n v="3"/>
    <x v="0"/>
    <n v="2"/>
    <x v="1"/>
    <x v="0"/>
    <x v="1"/>
    <x v="0"/>
    <x v="4"/>
    <x v="1"/>
    <x v="1"/>
    <x v="0"/>
    <s v="Business"/>
    <s v="Housewife"/>
    <x v="2"/>
    <x v="1"/>
    <x v="0"/>
    <x v="1"/>
    <x v="0"/>
    <x v="2"/>
  </r>
  <r>
    <x v="1"/>
    <x v="1"/>
    <x v="0"/>
    <n v="2"/>
    <x v="0"/>
    <n v="2"/>
    <x v="0"/>
    <n v="3"/>
    <x v="1"/>
    <n v="3"/>
    <x v="1"/>
    <x v="0"/>
    <x v="0"/>
    <x v="0"/>
    <x v="2"/>
    <x v="1"/>
    <x v="0"/>
    <x v="2"/>
    <s v="Others"/>
    <s v="Others"/>
    <x v="0"/>
    <x v="1"/>
    <x v="0"/>
    <x v="2"/>
    <x v="0"/>
    <x v="0"/>
  </r>
  <r>
    <x v="1"/>
    <x v="0"/>
    <x v="2"/>
    <n v="1"/>
    <x v="0"/>
    <n v="2"/>
    <x v="1"/>
    <n v="2"/>
    <x v="0"/>
    <n v="2"/>
    <x v="1"/>
    <x v="0"/>
    <x v="1"/>
    <x v="0"/>
    <x v="2"/>
    <x v="1"/>
    <x v="0"/>
    <x v="2"/>
    <s v="Business"/>
    <s v="Housewife"/>
    <x v="0"/>
    <x v="0"/>
    <x v="0"/>
    <x v="0"/>
    <x v="0"/>
    <x v="1"/>
  </r>
  <r>
    <x v="1"/>
    <x v="3"/>
    <x v="1"/>
    <n v="3"/>
    <x v="1"/>
    <n v="3"/>
    <x v="3"/>
    <n v="4"/>
    <x v="1"/>
    <n v="3"/>
    <x v="1"/>
    <x v="0"/>
    <x v="0"/>
    <x v="0"/>
    <x v="2"/>
    <x v="0"/>
    <x v="4"/>
    <x v="3"/>
    <s v="Others"/>
    <s v="Housewife"/>
    <x v="2"/>
    <x v="2"/>
    <x v="0"/>
    <x v="1"/>
    <x v="0"/>
    <x v="0"/>
  </r>
  <r>
    <x v="1"/>
    <x v="0"/>
    <x v="1"/>
    <n v="3"/>
    <x v="1"/>
    <n v="3"/>
    <x v="0"/>
    <n v="3"/>
    <x v="1"/>
    <n v="3"/>
    <x v="0"/>
    <x v="0"/>
    <x v="0"/>
    <x v="1"/>
    <x v="2"/>
    <x v="1"/>
    <x v="0"/>
    <x v="2"/>
    <s v="Business"/>
    <s v="Housewife"/>
    <x v="0"/>
    <x v="2"/>
    <x v="1"/>
    <x v="1"/>
    <x v="0"/>
    <x v="1"/>
  </r>
  <r>
    <x v="1"/>
    <x v="4"/>
    <x v="3"/>
    <n v="4"/>
    <x v="1"/>
    <n v="3"/>
    <x v="0"/>
    <n v="3"/>
    <x v="1"/>
    <n v="3"/>
    <x v="1"/>
    <x v="0"/>
    <x v="0"/>
    <x v="0"/>
    <x v="3"/>
    <x v="1"/>
    <x v="2"/>
    <x v="1"/>
    <s v="Service"/>
    <s v="Housewife"/>
    <x v="2"/>
    <x v="2"/>
    <x v="0"/>
    <x v="1"/>
    <x v="0"/>
    <x v="2"/>
  </r>
  <r>
    <x v="1"/>
    <x v="1"/>
    <x v="0"/>
    <n v="2"/>
    <x v="0"/>
    <n v="2"/>
    <x v="1"/>
    <n v="2"/>
    <x v="0"/>
    <n v="2"/>
    <x v="0"/>
    <x v="0"/>
    <x v="0"/>
    <x v="1"/>
    <x v="0"/>
    <x v="0"/>
    <x v="3"/>
    <x v="1"/>
    <s v="Service"/>
    <s v="Service"/>
    <x v="2"/>
    <x v="0"/>
    <x v="0"/>
    <x v="0"/>
    <x v="0"/>
    <x v="2"/>
  </r>
  <r>
    <x v="1"/>
    <x v="3"/>
    <x v="0"/>
    <n v="2"/>
    <x v="2"/>
    <n v="1"/>
    <x v="1"/>
    <n v="2"/>
    <x v="3"/>
    <n v="1"/>
    <x v="0"/>
    <x v="0"/>
    <x v="0"/>
    <x v="1"/>
    <x v="0"/>
    <x v="1"/>
    <x v="0"/>
    <x v="2"/>
    <s v="Farmer"/>
    <s v="Housewife"/>
    <x v="0"/>
    <x v="1"/>
    <x v="1"/>
    <x v="0"/>
    <x v="1"/>
    <x v="1"/>
  </r>
  <r>
    <x v="1"/>
    <x v="1"/>
    <x v="2"/>
    <n v="1"/>
    <x v="0"/>
    <n v="2"/>
    <x v="1"/>
    <n v="2"/>
    <x v="3"/>
    <n v="1"/>
    <x v="0"/>
    <x v="0"/>
    <x v="0"/>
    <x v="1"/>
    <x v="0"/>
    <x v="0"/>
    <x v="0"/>
    <x v="2"/>
    <s v="Farmer"/>
    <s v="Housewife"/>
    <x v="1"/>
    <x v="1"/>
    <x v="0"/>
    <x v="0"/>
    <x v="0"/>
    <x v="0"/>
  </r>
  <r>
    <x v="1"/>
    <x v="3"/>
    <x v="0"/>
    <n v="2"/>
    <x v="1"/>
    <n v="3"/>
    <x v="1"/>
    <n v="2"/>
    <x v="0"/>
    <n v="2"/>
    <x v="1"/>
    <x v="0"/>
    <x v="0"/>
    <x v="1"/>
    <x v="3"/>
    <x v="0"/>
    <x v="3"/>
    <x v="2"/>
    <s v="Farmer"/>
    <s v="Housewife"/>
    <x v="2"/>
    <x v="1"/>
    <x v="0"/>
    <x v="1"/>
    <x v="2"/>
    <x v="2"/>
  </r>
  <r>
    <x v="1"/>
    <x v="3"/>
    <x v="2"/>
    <n v="1"/>
    <x v="0"/>
    <n v="2"/>
    <x v="0"/>
    <n v="3"/>
    <x v="3"/>
    <n v="1"/>
    <x v="1"/>
    <x v="0"/>
    <x v="0"/>
    <x v="0"/>
    <x v="3"/>
    <x v="1"/>
    <x v="3"/>
    <x v="1"/>
    <s v="Others"/>
    <s v="Housewife"/>
    <x v="2"/>
    <x v="1"/>
    <x v="1"/>
    <x v="0"/>
    <x v="1"/>
    <x v="2"/>
  </r>
  <r>
    <x v="1"/>
    <x v="0"/>
    <x v="2"/>
    <n v="1"/>
    <x v="0"/>
    <n v="2"/>
    <x v="1"/>
    <n v="2"/>
    <x v="0"/>
    <n v="2"/>
    <x v="1"/>
    <x v="0"/>
    <x v="1"/>
    <x v="0"/>
    <x v="3"/>
    <x v="1"/>
    <x v="2"/>
    <x v="3"/>
    <s v="Others"/>
    <s v="Housewife"/>
    <x v="0"/>
    <x v="2"/>
    <x v="1"/>
    <x v="2"/>
    <x v="1"/>
    <x v="2"/>
  </r>
  <r>
    <x v="1"/>
    <x v="1"/>
    <x v="2"/>
    <n v="1"/>
    <x v="0"/>
    <n v="2"/>
    <x v="1"/>
    <n v="2"/>
    <x v="0"/>
    <n v="2"/>
    <x v="1"/>
    <x v="0"/>
    <x v="0"/>
    <x v="1"/>
    <x v="3"/>
    <x v="1"/>
    <x v="3"/>
    <x v="1"/>
    <s v="Farmer"/>
    <s v="Housewife"/>
    <x v="2"/>
    <x v="2"/>
    <x v="0"/>
    <x v="0"/>
    <x v="1"/>
    <x v="1"/>
  </r>
  <r>
    <x v="0"/>
    <x v="0"/>
    <x v="2"/>
    <n v="1"/>
    <x v="2"/>
    <n v="1"/>
    <x v="2"/>
    <n v="1"/>
    <x v="3"/>
    <n v="1"/>
    <x v="0"/>
    <x v="0"/>
    <x v="0"/>
    <x v="0"/>
    <x v="2"/>
    <x v="1"/>
    <x v="5"/>
    <x v="2"/>
    <s v="Service"/>
    <s v="Housewife"/>
    <x v="2"/>
    <x v="1"/>
    <x v="0"/>
    <x v="2"/>
    <x v="0"/>
    <x v="2"/>
  </r>
  <r>
    <x v="0"/>
    <x v="1"/>
    <x v="2"/>
    <n v="1"/>
    <x v="2"/>
    <n v="1"/>
    <x v="1"/>
    <n v="2"/>
    <x v="0"/>
    <n v="2"/>
    <x v="1"/>
    <x v="0"/>
    <x v="0"/>
    <x v="0"/>
    <x v="1"/>
    <x v="1"/>
    <x v="2"/>
    <x v="1"/>
    <s v="Others"/>
    <s v="Housewife"/>
    <x v="2"/>
    <x v="1"/>
    <x v="0"/>
    <x v="1"/>
    <x v="0"/>
    <x v="1"/>
  </r>
  <r>
    <x v="0"/>
    <x v="1"/>
    <x v="0"/>
    <n v="2"/>
    <x v="0"/>
    <n v="2"/>
    <x v="1"/>
    <n v="2"/>
    <x v="3"/>
    <n v="1"/>
    <x v="0"/>
    <x v="0"/>
    <x v="1"/>
    <x v="0"/>
    <x v="2"/>
    <x v="1"/>
    <x v="0"/>
    <x v="2"/>
    <s v="Service"/>
    <s v="Housewife"/>
    <x v="2"/>
    <x v="0"/>
    <x v="0"/>
    <x v="1"/>
    <x v="0"/>
    <x v="2"/>
  </r>
  <r>
    <x v="0"/>
    <x v="3"/>
    <x v="0"/>
    <n v="2"/>
    <x v="0"/>
    <n v="2"/>
    <x v="1"/>
    <n v="2"/>
    <x v="0"/>
    <n v="2"/>
    <x v="0"/>
    <x v="0"/>
    <x v="1"/>
    <x v="0"/>
    <x v="2"/>
    <x v="1"/>
    <x v="4"/>
    <x v="1"/>
    <s v="Service"/>
    <s v="Housewife"/>
    <x v="1"/>
    <x v="0"/>
    <x v="0"/>
    <x v="1"/>
    <x v="0"/>
    <x v="2"/>
  </r>
  <r>
    <x v="0"/>
    <x v="4"/>
    <x v="2"/>
    <n v="1"/>
    <x v="2"/>
    <n v="1"/>
    <x v="0"/>
    <n v="3"/>
    <x v="0"/>
    <n v="2"/>
    <x v="0"/>
    <x v="0"/>
    <x v="0"/>
    <x v="1"/>
    <x v="0"/>
    <x v="0"/>
    <x v="3"/>
    <x v="1"/>
    <s v="Business"/>
    <s v="Housewife"/>
    <x v="1"/>
    <x v="0"/>
    <x v="0"/>
    <x v="0"/>
    <x v="1"/>
    <x v="1"/>
  </r>
  <r>
    <x v="0"/>
    <x v="1"/>
    <x v="2"/>
    <n v="1"/>
    <x v="0"/>
    <n v="2"/>
    <x v="0"/>
    <n v="3"/>
    <x v="0"/>
    <n v="2"/>
    <x v="0"/>
    <x v="0"/>
    <x v="1"/>
    <x v="1"/>
    <x v="1"/>
    <x v="1"/>
    <x v="2"/>
    <x v="0"/>
    <s v="Others"/>
    <s v="Housewife"/>
    <x v="0"/>
    <x v="2"/>
    <x v="0"/>
    <x v="3"/>
    <x v="0"/>
    <x v="1"/>
  </r>
  <r>
    <x v="0"/>
    <x v="0"/>
    <x v="0"/>
    <n v="2"/>
    <x v="2"/>
    <n v="1"/>
    <x v="1"/>
    <n v="2"/>
    <x v="3"/>
    <n v="1"/>
    <x v="1"/>
    <x v="0"/>
    <x v="0"/>
    <x v="0"/>
    <x v="0"/>
    <x v="1"/>
    <x v="1"/>
    <x v="3"/>
    <s v="Service"/>
    <s v="Housewife"/>
    <x v="1"/>
    <x v="1"/>
    <x v="1"/>
    <x v="0"/>
    <x v="1"/>
    <x v="2"/>
  </r>
  <r>
    <x v="1"/>
    <x v="3"/>
    <x v="0"/>
    <n v="2"/>
    <x v="0"/>
    <n v="2"/>
    <x v="1"/>
    <n v="2"/>
    <x v="0"/>
    <n v="2"/>
    <x v="1"/>
    <x v="0"/>
    <x v="1"/>
    <x v="0"/>
    <x v="3"/>
    <x v="0"/>
    <x v="0"/>
    <x v="1"/>
    <s v="Service"/>
    <s v="Housewife"/>
    <x v="0"/>
    <x v="1"/>
    <x v="0"/>
    <x v="1"/>
    <x v="0"/>
    <x v="0"/>
  </r>
  <r>
    <x v="1"/>
    <x v="0"/>
    <x v="2"/>
    <n v="1"/>
    <x v="0"/>
    <n v="2"/>
    <x v="1"/>
    <n v="2"/>
    <x v="0"/>
    <n v="2"/>
    <x v="1"/>
    <x v="0"/>
    <x v="0"/>
    <x v="1"/>
    <x v="1"/>
    <x v="1"/>
    <x v="0"/>
    <x v="2"/>
    <s v="Others"/>
    <s v="Others"/>
    <x v="0"/>
    <x v="0"/>
    <x v="0"/>
    <x v="2"/>
    <x v="1"/>
    <x v="2"/>
  </r>
  <r>
    <x v="1"/>
    <x v="0"/>
    <x v="1"/>
    <n v="3"/>
    <x v="1"/>
    <n v="3"/>
    <x v="0"/>
    <n v="3"/>
    <x v="1"/>
    <n v="3"/>
    <x v="1"/>
    <x v="0"/>
    <x v="1"/>
    <x v="0"/>
    <x v="2"/>
    <x v="1"/>
    <x v="1"/>
    <x v="1"/>
    <s v="Service"/>
    <s v="Housewife"/>
    <x v="2"/>
    <x v="0"/>
    <x v="0"/>
    <x v="1"/>
    <x v="0"/>
    <x v="1"/>
  </r>
  <r>
    <x v="0"/>
    <x v="3"/>
    <x v="0"/>
    <n v="2"/>
    <x v="0"/>
    <n v="2"/>
    <x v="1"/>
    <n v="2"/>
    <x v="3"/>
    <n v="1"/>
    <x v="1"/>
    <x v="0"/>
    <x v="0"/>
    <x v="0"/>
    <x v="2"/>
    <x v="0"/>
    <x v="0"/>
    <x v="1"/>
    <s v="Service"/>
    <s v="Housewife"/>
    <x v="2"/>
    <x v="0"/>
    <x v="0"/>
    <x v="1"/>
    <x v="0"/>
    <x v="1"/>
  </r>
  <r>
    <x v="0"/>
    <x v="3"/>
    <x v="0"/>
    <n v="2"/>
    <x v="0"/>
    <n v="2"/>
    <x v="1"/>
    <n v="2"/>
    <x v="0"/>
    <n v="2"/>
    <x v="1"/>
    <x v="0"/>
    <x v="0"/>
    <x v="0"/>
    <x v="1"/>
    <x v="0"/>
    <x v="0"/>
    <x v="1"/>
    <s v="Service"/>
    <s v="Housewife"/>
    <x v="1"/>
    <x v="0"/>
    <x v="0"/>
    <x v="1"/>
    <x v="0"/>
    <x v="2"/>
  </r>
  <r>
    <x v="0"/>
    <x v="0"/>
    <x v="0"/>
    <n v="2"/>
    <x v="0"/>
    <n v="2"/>
    <x v="0"/>
    <n v="3"/>
    <x v="0"/>
    <n v="2"/>
    <x v="1"/>
    <x v="0"/>
    <x v="1"/>
    <x v="1"/>
    <x v="0"/>
    <x v="1"/>
    <x v="0"/>
    <x v="2"/>
    <s v="Others"/>
    <s v="Housewife"/>
    <x v="1"/>
    <x v="1"/>
    <x v="1"/>
    <x v="1"/>
    <x v="0"/>
    <x v="1"/>
  </r>
  <r>
    <x v="0"/>
    <x v="1"/>
    <x v="0"/>
    <n v="2"/>
    <x v="0"/>
    <n v="2"/>
    <x v="1"/>
    <n v="2"/>
    <x v="0"/>
    <n v="2"/>
    <x v="1"/>
    <x v="0"/>
    <x v="1"/>
    <x v="1"/>
    <x v="3"/>
    <x v="1"/>
    <x v="2"/>
    <x v="0"/>
    <s v="Business"/>
    <s v="Housewife"/>
    <x v="0"/>
    <x v="2"/>
    <x v="0"/>
    <x v="1"/>
    <x v="0"/>
    <x v="2"/>
  </r>
  <r>
    <x v="0"/>
    <x v="1"/>
    <x v="0"/>
    <n v="2"/>
    <x v="0"/>
    <n v="2"/>
    <x v="0"/>
    <n v="3"/>
    <x v="0"/>
    <n v="2"/>
    <x v="0"/>
    <x v="0"/>
    <x v="0"/>
    <x v="1"/>
    <x v="2"/>
    <x v="1"/>
    <x v="3"/>
    <x v="2"/>
    <s v="Business"/>
    <s v="Housewife"/>
    <x v="1"/>
    <x v="1"/>
    <x v="0"/>
    <x v="1"/>
    <x v="2"/>
    <x v="1"/>
  </r>
  <r>
    <x v="0"/>
    <x v="3"/>
    <x v="0"/>
    <n v="2"/>
    <x v="0"/>
    <n v="2"/>
    <x v="0"/>
    <n v="3"/>
    <x v="1"/>
    <n v="3"/>
    <x v="0"/>
    <x v="0"/>
    <x v="0"/>
    <x v="0"/>
    <x v="0"/>
    <x v="1"/>
    <x v="0"/>
    <x v="1"/>
    <s v="Service"/>
    <s v="Housewife"/>
    <x v="1"/>
    <x v="0"/>
    <x v="0"/>
    <x v="1"/>
    <x v="0"/>
    <x v="1"/>
  </r>
  <r>
    <x v="0"/>
    <x v="0"/>
    <x v="0"/>
    <n v="2"/>
    <x v="0"/>
    <n v="2"/>
    <x v="1"/>
    <n v="2"/>
    <x v="3"/>
    <n v="1"/>
    <x v="0"/>
    <x v="0"/>
    <x v="0"/>
    <x v="0"/>
    <x v="2"/>
    <x v="1"/>
    <x v="2"/>
    <x v="0"/>
    <s v="Business"/>
    <s v="Housewife"/>
    <x v="1"/>
    <x v="1"/>
    <x v="0"/>
    <x v="1"/>
    <x v="0"/>
    <x v="0"/>
  </r>
  <r>
    <x v="0"/>
    <x v="1"/>
    <x v="0"/>
    <n v="2"/>
    <x v="0"/>
    <n v="2"/>
    <x v="0"/>
    <n v="3"/>
    <x v="0"/>
    <n v="2"/>
    <x v="1"/>
    <x v="0"/>
    <x v="0"/>
    <x v="0"/>
    <x v="2"/>
    <x v="1"/>
    <x v="0"/>
    <x v="2"/>
    <s v="Service"/>
    <s v="Housewife"/>
    <x v="1"/>
    <x v="1"/>
    <x v="0"/>
    <x v="1"/>
    <x v="2"/>
    <x v="0"/>
  </r>
  <r>
    <x v="1"/>
    <x v="3"/>
    <x v="1"/>
    <n v="3"/>
    <x v="0"/>
    <n v="2"/>
    <x v="0"/>
    <n v="3"/>
    <x v="1"/>
    <n v="3"/>
    <x v="1"/>
    <x v="0"/>
    <x v="0"/>
    <x v="0"/>
    <x v="0"/>
    <x v="1"/>
    <x v="3"/>
    <x v="1"/>
    <s v="Farmer"/>
    <s v="Housewife"/>
    <x v="1"/>
    <x v="0"/>
    <x v="0"/>
    <x v="1"/>
    <x v="0"/>
    <x v="1"/>
  </r>
  <r>
    <x v="1"/>
    <x v="2"/>
    <x v="0"/>
    <n v="2"/>
    <x v="2"/>
    <n v="1"/>
    <x v="0"/>
    <n v="3"/>
    <x v="3"/>
    <n v="1"/>
    <x v="1"/>
    <x v="0"/>
    <x v="0"/>
    <x v="1"/>
    <x v="0"/>
    <x v="0"/>
    <x v="0"/>
    <x v="1"/>
    <s v="Farmer"/>
    <s v="Service"/>
    <x v="1"/>
    <x v="1"/>
    <x v="0"/>
    <x v="0"/>
    <x v="2"/>
    <x v="1"/>
  </r>
  <r>
    <x v="1"/>
    <x v="0"/>
    <x v="2"/>
    <n v="1"/>
    <x v="0"/>
    <n v="2"/>
    <x v="0"/>
    <n v="3"/>
    <x v="3"/>
    <n v="1"/>
    <x v="0"/>
    <x v="0"/>
    <x v="0"/>
    <x v="1"/>
    <x v="0"/>
    <x v="1"/>
    <x v="0"/>
    <x v="2"/>
    <s v="Farmer"/>
    <s v="Housewife"/>
    <x v="2"/>
    <x v="1"/>
    <x v="0"/>
    <x v="0"/>
    <x v="1"/>
    <x v="0"/>
  </r>
  <r>
    <x v="1"/>
    <x v="0"/>
    <x v="0"/>
    <n v="2"/>
    <x v="2"/>
    <n v="1"/>
    <x v="1"/>
    <n v="2"/>
    <x v="0"/>
    <n v="2"/>
    <x v="0"/>
    <x v="0"/>
    <x v="0"/>
    <x v="1"/>
    <x v="0"/>
    <x v="1"/>
    <x v="0"/>
    <x v="2"/>
    <s v="Farmer"/>
    <s v="Housewife"/>
    <x v="2"/>
    <x v="1"/>
    <x v="0"/>
    <x v="0"/>
    <x v="0"/>
    <x v="1"/>
  </r>
  <r>
    <x v="1"/>
    <x v="1"/>
    <x v="0"/>
    <n v="2"/>
    <x v="2"/>
    <n v="1"/>
    <x v="0"/>
    <n v="3"/>
    <x v="3"/>
    <n v="1"/>
    <x v="0"/>
    <x v="0"/>
    <x v="0"/>
    <x v="1"/>
    <x v="1"/>
    <x v="1"/>
    <x v="0"/>
    <x v="2"/>
    <s v="Service"/>
    <s v="Service"/>
    <x v="0"/>
    <x v="1"/>
    <x v="0"/>
    <x v="0"/>
    <x v="1"/>
    <x v="2"/>
  </r>
  <r>
    <x v="1"/>
    <x v="0"/>
    <x v="0"/>
    <n v="2"/>
    <x v="2"/>
    <n v="1"/>
    <x v="0"/>
    <n v="3"/>
    <x v="3"/>
    <n v="1"/>
    <x v="0"/>
    <x v="0"/>
    <x v="0"/>
    <x v="1"/>
    <x v="0"/>
    <x v="1"/>
    <x v="4"/>
    <x v="3"/>
    <s v="Service"/>
    <s v="Housewife"/>
    <x v="2"/>
    <x v="1"/>
    <x v="0"/>
    <x v="0"/>
    <x v="0"/>
    <x v="2"/>
  </r>
  <r>
    <x v="1"/>
    <x v="2"/>
    <x v="2"/>
    <n v="1"/>
    <x v="1"/>
    <n v="3"/>
    <x v="0"/>
    <n v="3"/>
    <x v="0"/>
    <n v="2"/>
    <x v="1"/>
    <x v="0"/>
    <x v="0"/>
    <x v="1"/>
    <x v="0"/>
    <x v="1"/>
    <x v="3"/>
    <x v="1"/>
    <s v="Service"/>
    <s v="Housewife"/>
    <x v="0"/>
    <x v="1"/>
    <x v="1"/>
    <x v="0"/>
    <x v="0"/>
    <x v="1"/>
  </r>
  <r>
    <x v="1"/>
    <x v="1"/>
    <x v="0"/>
    <n v="2"/>
    <x v="2"/>
    <n v="1"/>
    <x v="1"/>
    <n v="2"/>
    <x v="3"/>
    <n v="1"/>
    <x v="0"/>
    <x v="0"/>
    <x v="0"/>
    <x v="1"/>
    <x v="0"/>
    <x v="1"/>
    <x v="3"/>
    <x v="1"/>
    <s v="Others"/>
    <s v="Service"/>
    <x v="2"/>
    <x v="0"/>
    <x v="0"/>
    <x v="0"/>
    <x v="0"/>
    <x v="2"/>
  </r>
  <r>
    <x v="0"/>
    <x v="1"/>
    <x v="2"/>
    <n v="1"/>
    <x v="0"/>
    <n v="2"/>
    <x v="1"/>
    <n v="2"/>
    <x v="0"/>
    <n v="2"/>
    <x v="1"/>
    <x v="0"/>
    <x v="0"/>
    <x v="1"/>
    <x v="3"/>
    <x v="1"/>
    <x v="0"/>
    <x v="0"/>
    <s v="Service"/>
    <s v="Service"/>
    <x v="2"/>
    <x v="1"/>
    <x v="0"/>
    <x v="0"/>
    <x v="0"/>
    <x v="2"/>
  </r>
  <r>
    <x v="1"/>
    <x v="1"/>
    <x v="2"/>
    <n v="1"/>
    <x v="0"/>
    <n v="2"/>
    <x v="1"/>
    <n v="2"/>
    <x v="3"/>
    <n v="1"/>
    <x v="0"/>
    <x v="0"/>
    <x v="0"/>
    <x v="1"/>
    <x v="0"/>
    <x v="0"/>
    <x v="0"/>
    <x v="2"/>
    <s v="Farmer"/>
    <s v="Housewife"/>
    <x v="2"/>
    <x v="1"/>
    <x v="0"/>
    <x v="0"/>
    <x v="1"/>
    <x v="1"/>
  </r>
  <r>
    <x v="1"/>
    <x v="3"/>
    <x v="0"/>
    <n v="2"/>
    <x v="0"/>
    <n v="2"/>
    <x v="2"/>
    <n v="1"/>
    <x v="3"/>
    <n v="1"/>
    <x v="0"/>
    <x v="0"/>
    <x v="0"/>
    <x v="1"/>
    <x v="0"/>
    <x v="1"/>
    <x v="1"/>
    <x v="2"/>
    <s v="Farmer"/>
    <s v="Housewife"/>
    <x v="2"/>
    <x v="1"/>
    <x v="0"/>
    <x v="0"/>
    <x v="1"/>
    <x v="2"/>
  </r>
  <r>
    <x v="1"/>
    <x v="3"/>
    <x v="1"/>
    <n v="3"/>
    <x v="0"/>
    <n v="2"/>
    <x v="0"/>
    <n v="3"/>
    <x v="3"/>
    <n v="1"/>
    <x v="0"/>
    <x v="0"/>
    <x v="0"/>
    <x v="1"/>
    <x v="1"/>
    <x v="1"/>
    <x v="0"/>
    <x v="2"/>
    <s v="Farmer"/>
    <s v="Housewife"/>
    <x v="1"/>
    <x v="0"/>
    <x v="0"/>
    <x v="0"/>
    <x v="1"/>
    <x v="2"/>
  </r>
  <r>
    <x v="1"/>
    <x v="3"/>
    <x v="2"/>
    <n v="1"/>
    <x v="0"/>
    <n v="2"/>
    <x v="1"/>
    <n v="2"/>
    <x v="3"/>
    <n v="1"/>
    <x v="0"/>
    <x v="0"/>
    <x v="0"/>
    <x v="0"/>
    <x v="0"/>
    <x v="1"/>
    <x v="1"/>
    <x v="2"/>
    <s v="Retired"/>
    <s v="Housewife"/>
    <x v="2"/>
    <x v="1"/>
    <x v="0"/>
    <x v="0"/>
    <x v="1"/>
    <x v="2"/>
  </r>
  <r>
    <x v="0"/>
    <x v="0"/>
    <x v="0"/>
    <n v="2"/>
    <x v="2"/>
    <n v="1"/>
    <x v="1"/>
    <n v="2"/>
    <x v="3"/>
    <n v="1"/>
    <x v="0"/>
    <x v="0"/>
    <x v="1"/>
    <x v="1"/>
    <x v="0"/>
    <x v="1"/>
    <x v="0"/>
    <x v="2"/>
    <s v="Business"/>
    <s v="Housewife"/>
    <x v="2"/>
    <x v="1"/>
    <x v="1"/>
    <x v="0"/>
    <x v="1"/>
    <x v="0"/>
  </r>
  <r>
    <x v="0"/>
    <x v="0"/>
    <x v="2"/>
    <n v="1"/>
    <x v="2"/>
    <n v="1"/>
    <x v="2"/>
    <n v="1"/>
    <x v="3"/>
    <n v="1"/>
    <x v="0"/>
    <x v="0"/>
    <x v="1"/>
    <x v="1"/>
    <x v="1"/>
    <x v="1"/>
    <x v="3"/>
    <x v="1"/>
    <s v="Others"/>
    <s v="Housewife"/>
    <x v="2"/>
    <x v="0"/>
    <x v="0"/>
    <x v="0"/>
    <x v="1"/>
    <x v="1"/>
  </r>
  <r>
    <x v="0"/>
    <x v="0"/>
    <x v="0"/>
    <n v="2"/>
    <x v="0"/>
    <n v="2"/>
    <x v="1"/>
    <n v="2"/>
    <x v="0"/>
    <n v="2"/>
    <x v="1"/>
    <x v="0"/>
    <x v="1"/>
    <x v="1"/>
    <x v="0"/>
    <x v="0"/>
    <x v="4"/>
    <x v="3"/>
    <s v="Business"/>
    <s v="Housewife"/>
    <x v="2"/>
    <x v="2"/>
    <x v="0"/>
    <x v="0"/>
    <x v="1"/>
    <x v="1"/>
  </r>
  <r>
    <x v="1"/>
    <x v="0"/>
    <x v="0"/>
    <n v="2"/>
    <x v="0"/>
    <n v="2"/>
    <x v="1"/>
    <n v="2"/>
    <x v="0"/>
    <n v="2"/>
    <x v="1"/>
    <x v="0"/>
    <x v="0"/>
    <x v="1"/>
    <x v="1"/>
    <x v="1"/>
    <x v="4"/>
    <x v="0"/>
    <s v="Farmer"/>
    <s v="Housewife"/>
    <x v="2"/>
    <x v="1"/>
    <x v="0"/>
    <x v="0"/>
    <x v="1"/>
    <x v="2"/>
  </r>
  <r>
    <x v="1"/>
    <x v="0"/>
    <x v="0"/>
    <n v="2"/>
    <x v="3"/>
    <n v="4"/>
    <x v="0"/>
    <n v="3"/>
    <x v="1"/>
    <n v="3"/>
    <x v="1"/>
    <x v="0"/>
    <x v="0"/>
    <x v="0"/>
    <x v="3"/>
    <x v="1"/>
    <x v="4"/>
    <x v="4"/>
    <s v="Others"/>
    <s v="Housewife"/>
    <x v="2"/>
    <x v="1"/>
    <x v="0"/>
    <x v="0"/>
    <x v="2"/>
    <x v="1"/>
  </r>
  <r>
    <x v="1"/>
    <x v="1"/>
    <x v="2"/>
    <n v="1"/>
    <x v="1"/>
    <n v="3"/>
    <x v="1"/>
    <n v="2"/>
    <x v="3"/>
    <n v="1"/>
    <x v="0"/>
    <x v="0"/>
    <x v="0"/>
    <x v="1"/>
    <x v="0"/>
    <x v="1"/>
    <x v="2"/>
    <x v="2"/>
    <s v="Others"/>
    <s v="Housewife"/>
    <x v="2"/>
    <x v="1"/>
    <x v="1"/>
    <x v="0"/>
    <x v="1"/>
    <x v="1"/>
  </r>
  <r>
    <x v="1"/>
    <x v="0"/>
    <x v="1"/>
    <n v="3"/>
    <x v="1"/>
    <n v="3"/>
    <x v="0"/>
    <n v="3"/>
    <x v="1"/>
    <n v="3"/>
    <x v="1"/>
    <x v="0"/>
    <x v="1"/>
    <x v="0"/>
    <x v="2"/>
    <x v="1"/>
    <x v="1"/>
    <x v="3"/>
    <s v="Service"/>
    <s v="Housewife"/>
    <x v="2"/>
    <x v="1"/>
    <x v="0"/>
    <x v="0"/>
    <x v="0"/>
    <x v="1"/>
  </r>
  <r>
    <x v="0"/>
    <x v="0"/>
    <x v="0"/>
    <n v="2"/>
    <x v="1"/>
    <n v="3"/>
    <x v="0"/>
    <n v="3"/>
    <x v="0"/>
    <n v="2"/>
    <x v="1"/>
    <x v="0"/>
    <x v="0"/>
    <x v="1"/>
    <x v="0"/>
    <x v="1"/>
    <x v="3"/>
    <x v="1"/>
    <s v="Farmer"/>
    <s v="Housewife"/>
    <x v="1"/>
    <x v="0"/>
    <x v="0"/>
    <x v="0"/>
    <x v="0"/>
    <x v="0"/>
  </r>
  <r>
    <x v="1"/>
    <x v="1"/>
    <x v="2"/>
    <n v="1"/>
    <x v="2"/>
    <n v="1"/>
    <x v="1"/>
    <n v="2"/>
    <x v="3"/>
    <n v="1"/>
    <x v="0"/>
    <x v="0"/>
    <x v="0"/>
    <x v="1"/>
    <x v="0"/>
    <x v="0"/>
    <x v="0"/>
    <x v="2"/>
    <s v="Farmer"/>
    <s v="Housewife"/>
    <x v="2"/>
    <x v="1"/>
    <x v="0"/>
    <x v="0"/>
    <x v="1"/>
    <x v="2"/>
  </r>
  <r>
    <x v="1"/>
    <x v="1"/>
    <x v="0"/>
    <n v="2"/>
    <x v="2"/>
    <n v="1"/>
    <x v="0"/>
    <n v="3"/>
    <x v="0"/>
    <n v="2"/>
    <x v="1"/>
    <x v="0"/>
    <x v="0"/>
    <x v="1"/>
    <x v="0"/>
    <x v="0"/>
    <x v="3"/>
    <x v="0"/>
    <s v="Service"/>
    <s v="Housewife"/>
    <x v="2"/>
    <x v="0"/>
    <x v="0"/>
    <x v="0"/>
    <x v="0"/>
    <x v="2"/>
  </r>
  <r>
    <x v="1"/>
    <x v="1"/>
    <x v="0"/>
    <n v="2"/>
    <x v="0"/>
    <n v="2"/>
    <x v="1"/>
    <n v="2"/>
    <x v="0"/>
    <n v="2"/>
    <x v="0"/>
    <x v="0"/>
    <x v="1"/>
    <x v="0"/>
    <x v="2"/>
    <x v="0"/>
    <x v="1"/>
    <x v="2"/>
    <s v="Business"/>
    <s v="Housewife"/>
    <x v="2"/>
    <x v="2"/>
    <x v="0"/>
    <x v="1"/>
    <x v="0"/>
    <x v="1"/>
  </r>
  <r>
    <x v="1"/>
    <x v="1"/>
    <x v="0"/>
    <n v="2"/>
    <x v="0"/>
    <n v="2"/>
    <x v="0"/>
    <n v="3"/>
    <x v="0"/>
    <n v="2"/>
    <x v="0"/>
    <x v="0"/>
    <x v="0"/>
    <x v="1"/>
    <x v="0"/>
    <x v="0"/>
    <x v="3"/>
    <x v="1"/>
    <s v="Service"/>
    <s v="Housewife"/>
    <x v="2"/>
    <x v="1"/>
    <x v="0"/>
    <x v="0"/>
    <x v="1"/>
    <x v="2"/>
  </r>
  <r>
    <x v="1"/>
    <x v="1"/>
    <x v="2"/>
    <n v="1"/>
    <x v="0"/>
    <n v="2"/>
    <x v="1"/>
    <n v="2"/>
    <x v="3"/>
    <n v="1"/>
    <x v="1"/>
    <x v="0"/>
    <x v="1"/>
    <x v="1"/>
    <x v="0"/>
    <x v="0"/>
    <x v="2"/>
    <x v="2"/>
    <s v="Service"/>
    <s v="Housewife"/>
    <x v="1"/>
    <x v="1"/>
    <x v="0"/>
    <x v="1"/>
    <x v="1"/>
    <x v="0"/>
  </r>
  <r>
    <x v="1"/>
    <x v="0"/>
    <x v="2"/>
    <n v="1"/>
    <x v="0"/>
    <n v="2"/>
    <x v="1"/>
    <n v="2"/>
    <x v="3"/>
    <n v="1"/>
    <x v="0"/>
    <x v="0"/>
    <x v="1"/>
    <x v="1"/>
    <x v="1"/>
    <x v="1"/>
    <x v="0"/>
    <x v="1"/>
    <s v="Service"/>
    <s v="Housewife"/>
    <x v="1"/>
    <x v="1"/>
    <x v="0"/>
    <x v="0"/>
    <x v="0"/>
    <x v="2"/>
  </r>
  <r>
    <x v="1"/>
    <x v="2"/>
    <x v="1"/>
    <n v="3"/>
    <x v="1"/>
    <n v="3"/>
    <x v="1"/>
    <n v="2"/>
    <x v="0"/>
    <n v="2"/>
    <x v="1"/>
    <x v="0"/>
    <x v="0"/>
    <x v="1"/>
    <x v="3"/>
    <x v="1"/>
    <x v="2"/>
    <x v="2"/>
    <s v="Farmer"/>
    <s v="Housewife"/>
    <x v="2"/>
    <x v="0"/>
    <x v="0"/>
    <x v="0"/>
    <x v="0"/>
    <x v="1"/>
  </r>
  <r>
    <x v="0"/>
    <x v="1"/>
    <x v="0"/>
    <n v="2"/>
    <x v="0"/>
    <n v="2"/>
    <x v="0"/>
    <n v="3"/>
    <x v="0"/>
    <n v="2"/>
    <x v="1"/>
    <x v="0"/>
    <x v="0"/>
    <x v="1"/>
    <x v="2"/>
    <x v="2"/>
    <x v="3"/>
    <x v="1"/>
    <s v="Farmer"/>
    <s v="Housewife"/>
    <x v="1"/>
    <x v="1"/>
    <x v="0"/>
    <x v="0"/>
    <x v="2"/>
    <x v="0"/>
  </r>
  <r>
    <x v="1"/>
    <x v="3"/>
    <x v="2"/>
    <n v="1"/>
    <x v="2"/>
    <n v="1"/>
    <x v="1"/>
    <n v="2"/>
    <x v="3"/>
    <n v="1"/>
    <x v="0"/>
    <x v="0"/>
    <x v="0"/>
    <x v="1"/>
    <x v="1"/>
    <x v="0"/>
    <x v="0"/>
    <x v="2"/>
    <s v="Service"/>
    <s v="Housewife"/>
    <x v="2"/>
    <x v="1"/>
    <x v="0"/>
    <x v="0"/>
    <x v="2"/>
    <x v="1"/>
  </r>
  <r>
    <x v="1"/>
    <x v="0"/>
    <x v="2"/>
    <n v="1"/>
    <x v="0"/>
    <n v="2"/>
    <x v="1"/>
    <n v="2"/>
    <x v="3"/>
    <n v="1"/>
    <x v="0"/>
    <x v="0"/>
    <x v="0"/>
    <x v="1"/>
    <x v="0"/>
    <x v="1"/>
    <x v="0"/>
    <x v="2"/>
    <s v="Business"/>
    <s v="Housewife"/>
    <x v="2"/>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50E6E-397D-4817-8444-AF856F3124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9" firstHeaderRow="1" firstDataRow="2" firstDataCol="1"/>
  <pivotFields count="26">
    <pivotField axis="axisCol" showAll="0">
      <items count="3">
        <item x="0"/>
        <item x="1"/>
        <item t="default"/>
      </items>
    </pivotField>
    <pivotField showAll="0"/>
    <pivotField showAll="0">
      <items count="5">
        <item sd="0" x="3"/>
        <item sd="0" x="0"/>
        <item sd="0" x="2"/>
        <item sd="0" x="1"/>
        <item t="default"/>
      </items>
    </pivotField>
    <pivotField showAll="0"/>
    <pivotField showAll="0">
      <items count="5">
        <item x="3"/>
        <item x="0"/>
        <item x="2"/>
        <item x="1"/>
        <item t="default"/>
      </items>
    </pivotField>
    <pivotField showAll="0"/>
    <pivotField showAll="0">
      <items count="5">
        <item x="3"/>
        <item x="1"/>
        <item x="2"/>
        <item x="0"/>
        <item t="default"/>
      </items>
    </pivotField>
    <pivotField showAll="0"/>
    <pivotField axis="axisRow" dataField="1" showAll="0">
      <items count="5">
        <item x="2"/>
        <item x="0"/>
        <item x="3"/>
        <item x="1"/>
        <item t="default"/>
      </items>
    </pivotField>
    <pivotField showAll="0"/>
    <pivotField showAll="0"/>
    <pivotField showAll="0"/>
    <pivotField showAll="0"/>
    <pivotField showAll="0"/>
    <pivotField showAll="0">
      <items count="6">
        <item x="2"/>
        <item x="3"/>
        <item x="1"/>
        <item x="0"/>
        <item x="4"/>
        <item t="default"/>
      </items>
    </pivotField>
    <pivotField showAll="0">
      <items count="4">
        <item x="0"/>
        <item x="2"/>
        <item x="1"/>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items count="4">
        <item x="1"/>
        <item x="2"/>
        <item x="0"/>
        <item t="default"/>
      </items>
    </pivotField>
    <pivotField showAll="0"/>
  </pivotFields>
  <rowFields count="1">
    <field x="8"/>
  </rowFields>
  <rowItems count="5">
    <i>
      <x/>
    </i>
    <i>
      <x v="1"/>
    </i>
    <i>
      <x v="2"/>
    </i>
    <i>
      <x v="3"/>
    </i>
    <i t="grand">
      <x/>
    </i>
  </rowItems>
  <colFields count="1">
    <field x="0"/>
  </colFields>
  <colItems count="3">
    <i>
      <x/>
    </i>
    <i>
      <x v="1"/>
    </i>
    <i t="grand">
      <x/>
    </i>
  </colItems>
  <dataFields count="1">
    <dataField name="Count of EndSem" fld="8" subtotal="count" baseField="0" baseItem="0"/>
  </dataFields>
  <chartFormats count="9">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0"/>
          </reference>
        </references>
      </pivotArea>
    </chartFormat>
    <chartFormat chart="15" format="3" series="1">
      <pivotArea type="data" outline="0" fieldPosition="0">
        <references count="2">
          <reference field="4294967294" count="1" selected="0">
            <x v="0"/>
          </reference>
          <reference field="0" count="1" selected="0">
            <x v="1"/>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43B73-6222-48A5-B8C3-F295729E80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0" firstDataRow="1" firstDataCol="1"/>
  <pivotFields count="26">
    <pivotField showAll="0">
      <items count="3">
        <item x="0"/>
        <item x="1"/>
        <item t="default"/>
      </items>
    </pivotField>
    <pivotField axis="axisRow" showAll="0">
      <items count="6">
        <item x="0"/>
        <item x="2"/>
        <item x="1"/>
        <item x="4"/>
        <item x="3"/>
        <item t="default"/>
      </items>
    </pivotField>
    <pivotField showAll="0"/>
    <pivotField showAll="0"/>
    <pivotField showAll="0"/>
    <pivotField showAll="0"/>
    <pivotField dataField="1" showAll="0"/>
    <pivotField dataField="1" showAll="0"/>
    <pivotField showAll="0"/>
    <pivotField dataField="1" showAll="0"/>
    <pivotField showAll="0"/>
    <pivotField showAll="0"/>
    <pivotField showAll="0"/>
    <pivotField showAll="0"/>
    <pivotField showAll="0">
      <items count="6">
        <item x="2"/>
        <item x="3"/>
        <item x="1"/>
        <item x="0"/>
        <item x="4"/>
        <item t="default"/>
      </items>
    </pivotField>
    <pivotField showAll="0">
      <items count="4">
        <item x="0"/>
        <item x="2"/>
        <item x="1"/>
        <item t="default"/>
      </items>
    </pivotField>
    <pivotField showAll="0">
      <items count="7">
        <item x="2"/>
        <item x="1"/>
        <item x="4"/>
        <item x="3"/>
        <item x="5"/>
        <item x="0"/>
        <item t="default"/>
      </items>
    </pivotField>
    <pivotField showAll="0">
      <items count="7">
        <item x="0"/>
        <item x="3"/>
        <item x="4"/>
        <item x="1"/>
        <item x="5"/>
        <item x="2"/>
        <item t="default"/>
      </items>
    </pivotField>
    <pivotField showAll="0"/>
    <pivotField showAll="0"/>
    <pivotField showAll="0">
      <items count="4">
        <item x="2"/>
        <item x="0"/>
        <item x="1"/>
        <item t="default"/>
      </items>
    </pivotField>
    <pivotField showAll="0">
      <items count="4">
        <item x="1"/>
        <item x="2"/>
        <item x="0"/>
        <item t="default"/>
      </items>
    </pivotField>
    <pivotField showAll="0"/>
    <pivotField showAll="0"/>
    <pivotField showAll="0">
      <items count="4">
        <item x="1"/>
        <item x="2"/>
        <item x="0"/>
        <item t="default"/>
      </items>
    </pivotField>
    <pivotField showAll="0"/>
  </pivotFields>
  <rowFields count="1">
    <field x="1"/>
  </rowFields>
  <rowItems count="6">
    <i>
      <x/>
    </i>
    <i>
      <x v="1"/>
    </i>
    <i>
      <x v="2"/>
    </i>
    <i>
      <x v="3"/>
    </i>
    <i>
      <x v="4"/>
    </i>
    <i t="grand">
      <x/>
    </i>
  </rowItems>
  <colFields count="1">
    <field x="-2"/>
  </colFields>
  <colItems count="3">
    <i>
      <x/>
    </i>
    <i i="1">
      <x v="1"/>
    </i>
    <i i="2">
      <x v="2"/>
    </i>
  </colItems>
  <dataFields count="3">
    <dataField name="Count of Internals" fld="6" subtotal="count" baseField="0" baseItem="0"/>
    <dataField name="Average of ValueInternals" fld="7" subtotal="average" baseField="1" baseItem="0"/>
    <dataField name="Average of ValueEndSem" fld="9" subtotal="average" baseField="1" baseItem="0"/>
  </dataFields>
  <formats count="1">
    <format dxfId="11">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C9C44-535B-402D-B818-04205CC22B9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6" firstHeaderRow="0" firstDataRow="1" firstDataCol="1"/>
  <pivotFields count="26">
    <pivotField showAll="0">
      <items count="3">
        <item x="0"/>
        <item x="1"/>
        <item t="default"/>
      </items>
    </pivotField>
    <pivotField showAll="0">
      <items count="6">
        <item x="0"/>
        <item x="2"/>
        <item x="1"/>
        <item x="4"/>
        <item x="3"/>
        <item t="default"/>
      </items>
    </pivotField>
    <pivotField showAll="0"/>
    <pivotField showAll="0"/>
    <pivotField showAll="0"/>
    <pivotField showAll="0"/>
    <pivotField dataField="1" showAll="0"/>
    <pivotField dataField="1" showAll="0"/>
    <pivotField showAll="0"/>
    <pivotField dataField="1" showAll="0"/>
    <pivotField showAll="0"/>
    <pivotField showAll="0">
      <items count="2">
        <item x="0"/>
        <item t="default"/>
      </items>
    </pivotField>
    <pivotField axis="axisRow" showAll="0">
      <items count="3">
        <item x="1"/>
        <item x="0"/>
        <item t="default"/>
      </items>
    </pivotField>
    <pivotField showAll="0">
      <items count="3">
        <item x="1"/>
        <item x="0"/>
        <item t="default"/>
      </items>
    </pivotField>
    <pivotField showAll="0">
      <items count="6">
        <item x="2"/>
        <item x="3"/>
        <item x="1"/>
        <item x="0"/>
        <item x="4"/>
        <item t="default"/>
      </items>
    </pivotField>
    <pivotField showAll="0">
      <items count="4">
        <item x="0"/>
        <item x="2"/>
        <item x="1"/>
        <item t="default"/>
      </items>
    </pivotField>
    <pivotField showAll="0"/>
    <pivotField showAll="0"/>
    <pivotField showAll="0"/>
    <pivotField showAll="0"/>
    <pivotField showAll="0">
      <items count="4">
        <item x="2"/>
        <item x="0"/>
        <item x="1"/>
        <item t="default"/>
      </items>
    </pivotField>
    <pivotField showAll="0">
      <items count="4">
        <item x="1"/>
        <item x="2"/>
        <item x="0"/>
        <item t="default"/>
      </items>
    </pivotField>
    <pivotField showAll="0"/>
    <pivotField showAll="0"/>
    <pivotField showAll="0">
      <items count="4">
        <item x="1"/>
        <item x="2"/>
        <item x="0"/>
        <item t="default"/>
      </items>
    </pivotField>
    <pivotField showAll="0"/>
  </pivotFields>
  <rowFields count="1">
    <field x="12"/>
  </rowFields>
  <rowItems count="3">
    <i>
      <x/>
    </i>
    <i>
      <x v="1"/>
    </i>
    <i t="grand">
      <x/>
    </i>
  </rowItems>
  <colFields count="1">
    <field x="-2"/>
  </colFields>
  <colItems count="3">
    <i>
      <x/>
    </i>
    <i i="1">
      <x v="1"/>
    </i>
    <i i="2">
      <x v="2"/>
    </i>
  </colItems>
  <dataFields count="3">
    <dataField name="Count of Internals" fld="6" subtotal="count" baseField="0" baseItem="0"/>
    <dataField name="Average of ValueInternals" fld="7" subtotal="average" baseField="12" baseItem="0"/>
    <dataField name="Average of ValueEndSem" fld="9" subtotal="average" baseField="12" baseItem="0"/>
  </dataFields>
  <formats count="7">
    <format dxfId="10">
      <pivotArea type="all" dataOnly="0" outline="0" fieldPosition="0"/>
    </format>
    <format dxfId="9">
      <pivotArea outline="0" collapsedLevelsAreSubtotals="1" fieldPosition="0"/>
    </format>
    <format dxfId="8">
      <pivotArea field="12" type="button" dataOnly="0" labelOnly="1" outline="0" axis="axisRow" fieldPosition="0"/>
    </format>
    <format dxfId="7">
      <pivotArea dataOnly="0" labelOnly="1" fieldPosition="0">
        <references count="1">
          <reference field="12" count="0"/>
        </references>
      </pivotArea>
    </format>
    <format dxfId="6">
      <pivotArea dataOnly="0" labelOnly="1" grandRow="1" outline="0" fieldPosition="0"/>
    </format>
    <format dxfId="5">
      <pivotArea dataOnly="0" labelOnly="1" outline="0" fieldPosition="0">
        <references count="1">
          <reference field="4294967294" count="3">
            <x v="0"/>
            <x v="1"/>
            <x v="2"/>
          </reference>
        </references>
      </pivotArea>
    </format>
    <format dxfId="4">
      <pivotArea collapsedLevelsAreSubtotals="1" fieldPosition="0">
        <references count="1">
          <reference field="12" count="0"/>
        </references>
      </pivotArea>
    </format>
  </formats>
  <chartFormats count="15">
    <chartFormat chart="0" format="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F08C3-EA42-4BE0-91F2-6B46E57486E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0" firstDataRow="1" firstDataCol="1"/>
  <pivotFields count="26">
    <pivotField showAll="0">
      <items count="3">
        <item x="0"/>
        <item x="1"/>
        <item t="default"/>
      </items>
    </pivotField>
    <pivotField showAll="0">
      <items count="6">
        <item x="0"/>
        <item x="2"/>
        <item x="1"/>
        <item x="4"/>
        <item x="3"/>
        <item t="default"/>
      </items>
    </pivotField>
    <pivotField showAll="0"/>
    <pivotField showAll="0"/>
    <pivotField showAll="0"/>
    <pivotField showAll="0"/>
    <pivotField showAll="0"/>
    <pivotField showAll="0"/>
    <pivotField dataField="1" showAll="0"/>
    <pivotField dataField="1" showAll="0"/>
    <pivotField showAll="0">
      <items count="3">
        <item x="1"/>
        <item x="0"/>
        <item t="default"/>
      </items>
    </pivotField>
    <pivotField showAll="0">
      <items count="2">
        <item x="0"/>
        <item t="default"/>
      </items>
    </pivotField>
    <pivotField showAll="0">
      <items count="3">
        <item x="1"/>
        <item x="0"/>
        <item t="default"/>
      </items>
    </pivotField>
    <pivotField axis="axisRow" showAll="0">
      <items count="3">
        <item x="1"/>
        <item x="0"/>
        <item t="default"/>
      </items>
    </pivotField>
    <pivotField showAll="0">
      <items count="6">
        <item x="2"/>
        <item x="3"/>
        <item x="1"/>
        <item x="0"/>
        <item x="4"/>
        <item t="default"/>
      </items>
    </pivotField>
    <pivotField showAll="0">
      <items count="4">
        <item x="0"/>
        <item x="2"/>
        <item x="1"/>
        <item t="default"/>
      </items>
    </pivotField>
    <pivotField showAll="0"/>
    <pivotField showAll="0"/>
    <pivotField showAll="0"/>
    <pivotField showAll="0"/>
    <pivotField showAll="0">
      <items count="4">
        <item x="2"/>
        <item x="0"/>
        <item x="1"/>
        <item t="default"/>
      </items>
    </pivotField>
    <pivotField showAll="0">
      <items count="4">
        <item x="1"/>
        <item x="2"/>
        <item x="0"/>
        <item t="default"/>
      </items>
    </pivotField>
    <pivotField showAll="0">
      <items count="3">
        <item x="0"/>
        <item x="1"/>
        <item t="default"/>
      </items>
    </pivotField>
    <pivotField showAll="0">
      <items count="5">
        <item x="0"/>
        <item x="3"/>
        <item x="1"/>
        <item x="2"/>
        <item t="default"/>
      </items>
    </pivotField>
    <pivotField showAll="0">
      <items count="4">
        <item x="1"/>
        <item x="2"/>
        <item x="0"/>
        <item t="default"/>
      </items>
    </pivotField>
    <pivotField showAll="0">
      <items count="4">
        <item x="1"/>
        <item x="0"/>
        <item x="2"/>
        <item t="default"/>
      </items>
    </pivotField>
  </pivotFields>
  <rowFields count="1">
    <field x="13"/>
  </rowFields>
  <rowItems count="3">
    <i>
      <x/>
    </i>
    <i>
      <x v="1"/>
    </i>
    <i t="grand">
      <x/>
    </i>
  </rowItems>
  <colFields count="1">
    <field x="-2"/>
  </colFields>
  <colItems count="2">
    <i>
      <x/>
    </i>
    <i i="1">
      <x v="1"/>
    </i>
  </colItems>
  <dataFields count="2">
    <dataField name="Count of EndSem" fld="8" subtotal="count" baseField="0" baseItem="0"/>
    <dataField name="Average of ValueEndSem" fld="9" subtotal="average" baseField="1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C8A305-920A-4919-987A-0237509209CA}" sourceName="Gender">
  <pivotTables>
    <pivotTable tabId="13" name="PivotTable9"/>
  </pivotTables>
  <data>
    <tabular pivotCacheId="358700524">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Members" xr10:uid="{129A97D2-E033-4881-8C82-AFA4A0B93562}" sourceName="Family Members">
  <pivotTables>
    <pivotTable tabId="11" name="PivotTable7"/>
  </pivotTables>
  <data>
    <tabular pivotCacheId="358700524">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th" xr10:uid="{D54F76F5-3BBF-4858-9E99-7357B80E8ED6}" sourceName="Tenth">
  <pivotTables>
    <pivotTable tabId="12" name="PivotTable8"/>
  </pivotTables>
  <data>
    <tabular pivotCacheId="358700524">
      <items count="4">
        <i x="3" s="1"/>
        <i x="0" s="1"/>
        <i x="2"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welth" xr10:uid="{A802CF36-29FF-4A18-BA95-4650EDF1A64A}" sourceName="Twelth">
  <pivotTables>
    <pivotTable tabId="12" name="PivotTable8"/>
  </pivotTables>
  <data>
    <tabular pivotCacheId="358700524">
      <items count="4">
        <i x="3" s="1"/>
        <i x="0" s="1"/>
        <i x="2"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als" xr10:uid="{4DC4F7AF-4677-48AB-BF03-D055A5E793B8}" sourceName="Internals">
  <pivotTables>
    <pivotTable tabId="12" name="PivotTable8"/>
  </pivotTables>
  <data>
    <tabular pivotCacheId="358700524">
      <items count="4">
        <i x="3" s="1"/>
        <i x="1" s="1"/>
        <i x="2"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Sem" xr10:uid="{8DEA71B0-3240-4D2E-AE42-413FFC218FAA}" sourceName="EndSem">
  <pivotTables>
    <pivotTable tabId="12" name="PivotTable8"/>
  </pivotTables>
  <data>
    <tabular pivotCacheId="358700524">
      <items count="4">
        <i x="2" s="1"/>
        <i x="0" s="1"/>
        <i x="3"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1" xr10:uid="{E7329B6A-AC26-4357-9D05-1842F18B37BA}" sourceName="Family Size">
  <pivotTables>
    <pivotTable tabId="15" name="PivotTable11"/>
    <pivotTable tabId="11" name="PivotTable7"/>
    <pivotTable tabId="12" name="PivotTable8"/>
    <pivotTable tabId="13" name="PivotTable9"/>
  </pivotTables>
  <data>
    <tabular pivotCacheId="358700524">
      <items count="3">
        <i x="0" s="1"/>
        <i x="2"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1" xr10:uid="{03E36608-5E9E-4840-B1D3-824433F9B7FA}" sourceName="Health">
  <pivotTables>
    <pivotTable tabId="15" name="PivotTable11"/>
    <pivotTable tabId="11" name="PivotTable7"/>
    <pivotTable tabId="12" name="PivotTable8"/>
    <pivotTable tabId="13" name="PivotTable9"/>
  </pivotTables>
  <data>
    <tabular pivotCacheId="358700524">
      <items count="3">
        <i x="1" s="1"/>
        <i x="2"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 xr10:uid="{9D437D0C-62E4-40F3-B37B-7985988EB5BA}" sourceName="Travel">
  <pivotTables>
    <pivotTable tabId="15" name="PivotTable11"/>
    <pivotTable tabId="11" name="PivotTable7"/>
    <pivotTable tabId="12" name="PivotTable8"/>
    <pivotTable tabId="13" name="PivotTable9"/>
  </pivotTables>
  <data>
    <tabular pivotCacheId="35870052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rning_Style" xr10:uid="{727D1E53-E429-4337-A353-B0922F38823A}" sourceName="Learning Style">
  <pivotTables>
    <pivotTable tabId="13" name="PivotTable9"/>
  </pivotTables>
  <data>
    <tabular pivotCacheId="3587005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Type" xr10:uid="{6AFCE3AB-C8DA-4D75-B48A-5DD1F000A640}" sourceName="Study Type">
  <pivotTables>
    <pivotTable tabId="13" name="PivotTable9"/>
  </pivotTables>
  <data>
    <tabular pivotCacheId="35870052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BED5D8C-3A80-4398-BE54-25F5FE2F69BC}" sourceName="Gender">
  <pivotTables>
    <pivotTable tabId="15" name="PivotTable11"/>
  </pivotTables>
  <data>
    <tabular pivotCacheId="35870052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te1" xr10:uid="{8A39060B-E25C-4AC5-B20B-26165E3BCD08}" sourceName="Caste">
  <pivotTables>
    <pivotTable tabId="15" name="PivotTable11"/>
  </pivotTables>
  <data>
    <tabular pivotCacheId="358700524">
      <items count="5">
        <i x="0" s="1"/>
        <i x="2" s="1"/>
        <i x="1"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Type1" xr10:uid="{56413E0E-5ABE-43E0-A356-E50014838262}" sourceName="Study Type">
  <pivotTables>
    <pivotTable tabId="15" name="PivotTable11"/>
  </pivotTables>
  <data>
    <tabular pivotCacheId="358700524">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Income" xr10:uid="{B5D32B2F-3229-4D8B-B371-8ED45E63B640}" sourceName="Family Income">
  <pivotTables>
    <pivotTable tabId="15" name="PivotTable11"/>
    <pivotTable tabId="11" name="PivotTable7"/>
    <pivotTable tabId="12" name="PivotTable8"/>
    <pivotTable tabId="13" name="PivotTable9"/>
  </pivotTables>
  <data>
    <tabular pivotCacheId="358700524">
      <items count="5">
        <i x="2" s="1"/>
        <i x="3" s="1"/>
        <i x="1" s="1"/>
        <i x="0"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her_Qualification" xr10:uid="{D122820F-AB00-468C-9EDD-81801E919717}" sourceName="Father Qualification">
  <pivotTables>
    <pivotTable tabId="11" name="PivotTable7"/>
  </pivotTables>
  <data>
    <tabular pivotCacheId="358700524">
      <items count="6">
        <i x="2" s="1"/>
        <i x="1" s="1"/>
        <i x="4" s="1"/>
        <i x="3" s="1"/>
        <i x="5"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_Qualification" xr10:uid="{3F5F4087-5002-4420-AE36-62EF1C2A77F7}" sourceName="Mother Qualification">
  <pivotTables>
    <pivotTable tabId="11" name="PivotTable7"/>
  </pivotTables>
  <data>
    <tabular pivotCacheId="358700524">
      <items count="6">
        <i x="0" s="1"/>
        <i x="3"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 Income 1" xr10:uid="{F7EF3F71-EF2F-4B2E-9682-D82AF4E22171}" cache="Slicer_Family_Income" caption="Family Income" rowHeight="234950"/>
  <slicer name="Family Size 1" xr10:uid="{6D73FCBC-4D40-4B6D-A8BE-95F89459BDD3}" cache="Slicer_Family_Size1" caption="Family Size" startItem="1" rowHeight="234950"/>
  <slicer name="Health 1" xr10:uid="{6441803B-605F-48D6-85C2-AF08EA4DBC06}" cache="Slicer_Health1" caption="Health" rowHeight="234950"/>
  <slicer name="Travel" xr10:uid="{1E367C32-2539-4B63-9D91-D9FC601FB10C}" cache="Slicer_Travel" caption="Tra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th" xr10:uid="{01590AB0-E84C-43AC-81D1-4A4FC912013B}" cache="Slicer_Tenth" caption="Tenth" rowHeight="234950"/>
  <slicer name="Twelth" xr10:uid="{EA4DEB29-2A77-414D-B743-864F3B500130}" cache="Slicer_Twelth" caption="Twelth" rowHeight="234950"/>
  <slicer name="Internals" xr10:uid="{4A87B6DE-1447-45A8-9E34-8603DC2EA74D}" cache="Slicer_Internals" caption="Internals" rowHeight="234950"/>
  <slicer name="EndSem" xr10:uid="{76909E64-F9CD-4544-A760-4DC6A0369F8B}" cache="Slicer_EndSem" caption="EndS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ther Qualification" xr10:uid="{D20CA296-B0C5-4602-A76D-3ED6717D0F3E}" cache="Slicer_Father_Qualification" caption="Father Qualification" rowHeight="234950"/>
  <slicer name="Mother Qualification" xr10:uid="{99784E30-C1B7-4326-B1AC-BDE445AEF3E7}" cache="Slicer_Mother_Qualification" caption="Mother Qualification" rowHeight="234950"/>
  <slicer name="Family Members" xr10:uid="{0E66828F-EF0C-4648-9809-C116FF13FAD7}" cache="Slicer_Family_Members" caption="Family Members" rowHeight="234950"/>
  <slicer name="Family Size" xr10:uid="{E72F1118-5B80-4F2C-8E5E-8633E8EDC946}" cache="Slicer_Family_Size1" caption="Family Siz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ABB3B35-937D-418C-B8E1-0BF3CF0955A5}" cache="Slicer_Gender" caption="Gender" rowHeight="234950"/>
  <slicer name="Learning Style" xr10:uid="{97A50E83-C2BA-4FC2-B5DF-EFC9E973291E}" cache="Slicer_Learning_Style" caption="Learning Style" rowHeight="234950"/>
  <slicer name="Study Type" xr10:uid="{CB60D5B6-A051-4D0A-A94E-B11BD403AAEF}" cache="Slicer_Study_Type" caption="Study Type" rowHeight="234950"/>
  <slicer name="Health" xr10:uid="{06CF47AA-1C48-4223-AFA3-7F3792BCA58E}" cache="Slicer_Health1" caption="Health"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91A0D67-AAD7-4263-9554-D2F251AE0ED0}" cache="Slicer_Gender1" caption="Gender" rowHeight="234950"/>
  <slicer name="Caste 1" xr10:uid="{A58E74F2-7A59-4FEA-A966-530DDC7A1DD6}" cache="Slicer_Caste1" caption="Caste" rowHeight="234950"/>
  <slicer name="Study Type 1" xr10:uid="{36274620-ABC2-4590-B9EC-48EBD7D7D38F}" cache="Slicer_Study_Type1" caption="Study Type" rowHeight="234950"/>
  <slicer name="Family Income" xr10:uid="{CE81C2AA-9F83-4E79-82DB-95576E553957}" cache="Slicer_Family_Income" caption="Family Inco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F476E-8DC5-4AC4-9CD6-58E7BEF021E1}" name="StudentData" displayName="StudentData" ref="A1:Z132" totalsRowShown="0">
  <autoFilter ref="A1:Z132" xr:uid="{033F476E-8DC5-4AC4-9CD6-58E7BEF021E1}"/>
  <tableColumns count="26">
    <tableColumn id="1" xr3:uid="{93006182-1DB0-4AFA-B27C-8A3D23FC4C39}" name="Gender"/>
    <tableColumn id="2" xr3:uid="{459989BC-949C-4AEC-9D9D-EBE9E6AE5999}" name="Caste"/>
    <tableColumn id="3" xr3:uid="{EE81FD7A-ACAA-4B21-8191-E9F23D8A8C51}" name="Tenth"/>
    <tableColumn id="24" xr3:uid="{CFBE8C4A-5493-4C41-AF7F-5D8FEAFCA6D9}" name="Value10th" dataDxfId="3">
      <calculatedColumnFormula>IF(StudentData[[#This Row],[Tenth]]="Pass",1,IF(StudentData[[#This Row],[Tenth]]="Good",2,IF(StudentData[[#This Row],[Tenth]]="Very Good",3,IF(StudentData[[#This Row],[Tenth]]="Best",4))))</calculatedColumnFormula>
    </tableColumn>
    <tableColumn id="4" xr3:uid="{0F6672F8-E574-47FC-9AEE-87C00DCC531C}" name="Twelth"/>
    <tableColumn id="26" xr3:uid="{C1392B26-C8DD-4EB2-A62A-5F930D2FF133}" name="Value12th" dataDxfId="2">
      <calculatedColumnFormula>IF(StudentData[[#This Row],[Twelth]]="Pass",1,IF(StudentData[[#This Row],[Twelth]]="Good",2,IF(StudentData[[#This Row],[Twelth]]="Very Good",3,IF(StudentData[[#This Row],[Twelth]]="Best",4))))</calculatedColumnFormula>
    </tableColumn>
    <tableColumn id="5" xr3:uid="{808CCEA9-6F83-4145-947A-2D15C91AF927}" name="Internals"/>
    <tableColumn id="27" xr3:uid="{CAC24E91-F670-44E6-9CE4-31950BB27C54}" name="ValueInternals" dataDxfId="1">
      <calculatedColumnFormula>IF(StudentData[[#This Row],[Internals]]="Pass",1,IF(StudentData[[#This Row],[Internals]]="Good",2,IF(StudentData[[#This Row],[Internals]]="Very Good",3,IF(StudentData[[#This Row],[Internals]]="Best",4))))</calculatedColumnFormula>
    </tableColumn>
    <tableColumn id="6" xr3:uid="{FFB0A3BE-8072-4793-AFF6-FC43A12067C7}" name="EndSem"/>
    <tableColumn id="28" xr3:uid="{42C4955C-6143-4563-8A0C-8778CFE124D1}" name="ValueEndSem" dataDxfId="0">
      <calculatedColumnFormula>IF(StudentData[[#This Row],[EndSem]]="Pass",1,IF(StudentData[[#This Row],[EndSem]]="Good",2,IF(StudentData[[#This Row],[EndSem]]="Very Good",3,IF(StudentData[[#This Row],[EndSem]]="Best",4))))</calculatedColumnFormula>
    </tableColumn>
    <tableColumn id="7" xr3:uid="{C8085148-D5D1-414E-8578-D8C1E2424BE8}" name="Regular Attendance"/>
    <tableColumn id="8" xr3:uid="{C6C1A16F-53BB-45CE-B946-8B35E032D770}" name="Marital Status"/>
    <tableColumn id="9" xr3:uid="{5BB65E34-E3F0-4881-978D-A2F51E39801C}" name="Learning Style"/>
    <tableColumn id="10" xr3:uid="{930163C3-61AC-4408-BDF6-89C8CEB894CD}" name="Study Type"/>
    <tableColumn id="11" xr3:uid="{1D86E51B-C8B7-427B-9DDB-60C6C9EE4A29}" name="Family Income"/>
    <tableColumn id="12" xr3:uid="{B96F1472-33B1-4536-8D2A-7794D59B2CE7}" name="Family Size"/>
    <tableColumn id="13" xr3:uid="{DAD1FA06-E860-482E-A33B-7BCA95B6D720}" name="Father Qualification"/>
    <tableColumn id="14" xr3:uid="{165C7898-241D-4B12-BC31-133752128E75}" name="Mother Qualification"/>
    <tableColumn id="15" xr3:uid="{05CD2AE6-1AD4-46CA-A0D2-DB1FEDAA327D}" name="Father Occupation"/>
    <tableColumn id="16" xr3:uid="{3D5F48FE-304E-4546-BD28-294F00CB97CA}" name="Mother Occupation"/>
    <tableColumn id="17" xr3:uid="{8F501638-5DEA-4705-871C-E0AE207A8231}" name="Family Members"/>
    <tableColumn id="18" xr3:uid="{BE8D1FEA-5AF5-4E84-9EEE-C9B9ED0359A9}" name="Health"/>
    <tableColumn id="19" xr3:uid="{23626D21-E723-4CD7-AC40-938A38E81686}" name="Schooling"/>
    <tableColumn id="20" xr3:uid="{446CDF87-3720-4BC6-AE6C-1A7CB949BEDA}" name="Language"/>
    <tableColumn id="21" xr3:uid="{F8F9C148-BFB6-4151-8231-0F12F9E3E495}" name="Travel"/>
    <tableColumn id="22" xr3:uid="{F88B21D4-A72C-46A6-95E2-D4239A85291A}" name="Attend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3E68-ABFF-4737-B1C2-9B03599EA454}">
  <sheetPr>
    <tabColor theme="4" tint="-0.499984740745262"/>
  </sheetPr>
  <dimension ref="A2:R18"/>
  <sheetViews>
    <sheetView tabSelected="1" zoomScaleNormal="100" workbookViewId="0">
      <selection activeCell="W2" sqref="W2"/>
    </sheetView>
  </sheetViews>
  <sheetFormatPr defaultRowHeight="14.4"/>
  <cols>
    <col min="1" max="3" width="8.88671875" style="18" customWidth="1"/>
    <col min="4" max="4" width="8.88671875" style="18"/>
    <col min="5" max="5" width="8.88671875" style="18" customWidth="1"/>
    <col min="6" max="9" width="8.88671875" style="18"/>
    <col min="10" max="10" width="8.88671875" style="18" customWidth="1"/>
    <col min="11" max="11" width="2.44140625" style="18" customWidth="1"/>
    <col min="12" max="15" width="8.88671875" style="18"/>
    <col min="16" max="16" width="8.88671875" style="18" customWidth="1"/>
    <col min="17" max="17" width="2.44140625" style="18" customWidth="1"/>
    <col min="18" max="22" width="8.88671875" style="18"/>
    <col min="23" max="23" width="11.109375" style="18" customWidth="1"/>
    <col min="24" max="24" width="8.88671875" style="18"/>
    <col min="25" max="25" width="2.44140625" style="18" customWidth="1"/>
    <col min="26" max="16384" width="8.88671875" style="18"/>
  </cols>
  <sheetData>
    <row r="2" spans="1:18">
      <c r="A2" s="20" t="s">
        <v>184</v>
      </c>
      <c r="F2" s="20" t="s">
        <v>182</v>
      </c>
      <c r="L2" s="20" t="s">
        <v>181</v>
      </c>
      <c r="R2" s="20" t="s">
        <v>180</v>
      </c>
    </row>
    <row r="18" spans="6:6">
      <c r="F18" s="19" t="s">
        <v>183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82F96-FFCB-4FBA-B9E5-1D30EF296096}">
  <sheetPr>
    <tabColor theme="4" tint="-0.499984740745262"/>
  </sheetPr>
  <dimension ref="A1:B10"/>
  <sheetViews>
    <sheetView workbookViewId="0">
      <selection activeCell="A26" sqref="A26"/>
    </sheetView>
  </sheetViews>
  <sheetFormatPr defaultRowHeight="14.4"/>
  <cols>
    <col min="1" max="1" width="43.109375" bestFit="1" customWidth="1"/>
    <col min="2" max="2" width="12" bestFit="1" customWidth="1"/>
  </cols>
  <sheetData>
    <row r="1" spans="1:2" ht="20.399999999999999">
      <c r="A1" s="21" t="s">
        <v>170</v>
      </c>
      <c r="B1" s="22"/>
    </row>
    <row r="2" spans="1:2">
      <c r="A2" s="9" t="s">
        <v>168</v>
      </c>
      <c r="B2" s="9" t="s">
        <v>171</v>
      </c>
    </row>
    <row r="3" spans="1:2">
      <c r="A3" s="10" t="s">
        <v>172</v>
      </c>
      <c r="B3" s="14">
        <f>AVERAGE(StudentData[Value10th])</f>
        <v>2.2366412213740459</v>
      </c>
    </row>
    <row r="4" spans="1:2">
      <c r="A4" s="10" t="s">
        <v>173</v>
      </c>
      <c r="B4" s="14">
        <f>AVERAGE(StudentData[Value12th])</f>
        <v>2.282442748091603</v>
      </c>
    </row>
    <row r="5" spans="1:2">
      <c r="A5" s="10" t="s">
        <v>174</v>
      </c>
      <c r="B5" s="14">
        <f>AVERAGE(StudentData[ValueInternals])</f>
        <v>2.5496183206106871</v>
      </c>
    </row>
    <row r="6" spans="1:2">
      <c r="A6" s="10" t="s">
        <v>175</v>
      </c>
      <c r="B6" s="14">
        <f>AVERAGE(StudentData[ValueEndSem])</f>
        <v>2.2366412213740459</v>
      </c>
    </row>
    <row r="7" spans="1:2">
      <c r="A7" s="10" t="s">
        <v>176</v>
      </c>
      <c r="B7" s="14">
        <f>(COUNTIF(StudentData[Gender], "Female")/ COUNTA(StudentData[Gender]))*100</f>
        <v>45.038167938931295</v>
      </c>
    </row>
    <row r="8" spans="1:2">
      <c r="A8" s="10" t="s">
        <v>178</v>
      </c>
      <c r="B8" s="14">
        <f>AVERAGEIF(StudentData[Gender], "Female", StudentData[ValueEndSem])</f>
        <v>2.3220338983050848</v>
      </c>
    </row>
    <row r="9" spans="1:2">
      <c r="A9" s="10" t="s">
        <v>177</v>
      </c>
      <c r="B9" s="14">
        <f>(COUNTIF(StudentData[Gender], "Male")/ COUNTA(StudentData[Gender]))*100</f>
        <v>54.961832061068705</v>
      </c>
    </row>
    <row r="10" spans="1:2">
      <c r="A10" s="10" t="s">
        <v>179</v>
      </c>
      <c r="B10" s="14">
        <f>AVERAGEIF(StudentData[Gender], "Male", StudentData[ValueEndSem])</f>
        <v>2.1666666666666665</v>
      </c>
    </row>
  </sheetData>
  <sheetProtection algorithmName="SHA-512" hashValue="vlEJbJWCc0y8GTk1hRDF2Zrgz+0RRSBbh4+lQDiKmVhYwI1ujvtowvYRu8DfKzZWXWBeno4i9DFRo0ld/VaJSw==" saltValue="Oky8PJG2cWm5ZAKO7cH6yw==" spinCount="100000" sheet="1" objects="1" scenarios="1"/>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AAEC-0E1E-44DE-B40F-03293869B1FC}">
  <sheetPr>
    <tabColor theme="4" tint="-0.249977111117893"/>
  </sheetPr>
  <dimension ref="A3:D18"/>
  <sheetViews>
    <sheetView workbookViewId="0">
      <selection activeCell="A14" sqref="A14:B18"/>
    </sheetView>
  </sheetViews>
  <sheetFormatPr defaultRowHeight="14.4"/>
  <cols>
    <col min="1" max="1" width="15.77734375" bestFit="1" customWidth="1"/>
    <col min="2" max="13" width="8.88671875" customWidth="1"/>
  </cols>
  <sheetData>
    <row r="3" spans="1:4">
      <c r="A3" s="4" t="s">
        <v>162</v>
      </c>
      <c r="B3" s="4" t="s">
        <v>165</v>
      </c>
    </row>
    <row r="4" spans="1:4">
      <c r="A4" s="4" t="s">
        <v>160</v>
      </c>
      <c r="B4" t="s">
        <v>147</v>
      </c>
      <c r="C4" t="s">
        <v>146</v>
      </c>
      <c r="D4" t="s">
        <v>161</v>
      </c>
    </row>
    <row r="5" spans="1:4">
      <c r="A5" s="5" t="s">
        <v>37</v>
      </c>
      <c r="B5">
        <v>4</v>
      </c>
      <c r="C5">
        <v>4</v>
      </c>
      <c r="D5">
        <v>8</v>
      </c>
    </row>
    <row r="6" spans="1:4">
      <c r="A6" s="5" t="s">
        <v>2</v>
      </c>
      <c r="B6">
        <v>28</v>
      </c>
      <c r="C6">
        <v>26</v>
      </c>
      <c r="D6">
        <v>54</v>
      </c>
    </row>
    <row r="7" spans="1:4">
      <c r="A7" s="5" t="s">
        <v>26</v>
      </c>
      <c r="B7">
        <v>8</v>
      </c>
      <c r="C7">
        <v>19</v>
      </c>
      <c r="D7">
        <v>27</v>
      </c>
    </row>
    <row r="8" spans="1:4">
      <c r="A8" s="5" t="s">
        <v>143</v>
      </c>
      <c r="B8">
        <v>19</v>
      </c>
      <c r="C8">
        <v>23</v>
      </c>
      <c r="D8">
        <v>42</v>
      </c>
    </row>
    <row r="9" spans="1:4">
      <c r="A9" s="5" t="s">
        <v>161</v>
      </c>
      <c r="B9">
        <v>59</v>
      </c>
      <c r="C9">
        <v>72</v>
      </c>
      <c r="D9">
        <v>131</v>
      </c>
    </row>
    <row r="14" spans="1:4">
      <c r="A14" s="15" t="s">
        <v>168</v>
      </c>
      <c r="B14" s="15" t="s">
        <v>169</v>
      </c>
    </row>
    <row r="15" spans="1:4">
      <c r="A15" s="15" t="s">
        <v>37</v>
      </c>
      <c r="B15" s="15">
        <v>4</v>
      </c>
    </row>
    <row r="16" spans="1:4">
      <c r="A16" s="15" t="s">
        <v>143</v>
      </c>
      <c r="B16" s="15">
        <v>3</v>
      </c>
    </row>
    <row r="17" spans="1:2">
      <c r="A17" s="15" t="s">
        <v>2</v>
      </c>
      <c r="B17" s="15">
        <v>2</v>
      </c>
    </row>
    <row r="18" spans="1:2">
      <c r="A18" s="15" t="s">
        <v>26</v>
      </c>
      <c r="B18"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F496-4E29-463E-9D70-FA242B2960D0}">
  <sheetPr>
    <tabColor theme="4" tint="-0.249977111117893"/>
  </sheetPr>
  <dimension ref="A3:D16"/>
  <sheetViews>
    <sheetView workbookViewId="0">
      <selection activeCell="D17" sqref="D17"/>
    </sheetView>
  </sheetViews>
  <sheetFormatPr defaultRowHeight="14.4"/>
  <cols>
    <col min="1" max="1" width="12.5546875" bestFit="1" customWidth="1"/>
    <col min="2" max="2" width="16.21875" bestFit="1" customWidth="1"/>
    <col min="3" max="3" width="23" bestFit="1" customWidth="1"/>
    <col min="4" max="4" width="22.5546875" bestFit="1" customWidth="1"/>
    <col min="5" max="5" width="8.88671875" customWidth="1"/>
  </cols>
  <sheetData>
    <row r="3" spans="1:4">
      <c r="A3" s="4" t="s">
        <v>160</v>
      </c>
      <c r="B3" t="s">
        <v>166</v>
      </c>
      <c r="C3" t="s">
        <v>163</v>
      </c>
      <c r="D3" t="s">
        <v>164</v>
      </c>
    </row>
    <row r="4" spans="1:4">
      <c r="A4" s="5" t="s">
        <v>1</v>
      </c>
      <c r="B4" s="17">
        <v>44</v>
      </c>
      <c r="C4" s="17">
        <v>2.5909090909090908</v>
      </c>
      <c r="D4" s="17">
        <v>2.2727272727272729</v>
      </c>
    </row>
    <row r="5" spans="1:4">
      <c r="A5" s="5" t="s">
        <v>25</v>
      </c>
      <c r="B5" s="17">
        <v>6</v>
      </c>
      <c r="C5" s="17">
        <v>2.6666666666666665</v>
      </c>
      <c r="D5" s="17">
        <v>2.1666666666666665</v>
      </c>
    </row>
    <row r="6" spans="1:4">
      <c r="A6" s="5" t="s">
        <v>19</v>
      </c>
      <c r="B6" s="17">
        <v>57</v>
      </c>
      <c r="C6" s="17">
        <v>2.5087719298245612</v>
      </c>
      <c r="D6" s="17">
        <v>2.263157894736842</v>
      </c>
    </row>
    <row r="7" spans="1:4">
      <c r="A7" s="5" t="s">
        <v>42</v>
      </c>
      <c r="B7" s="17">
        <v>4</v>
      </c>
      <c r="C7" s="17">
        <v>3</v>
      </c>
      <c r="D7" s="17">
        <v>2.75</v>
      </c>
    </row>
    <row r="8" spans="1:4">
      <c r="A8" s="5" t="s">
        <v>33</v>
      </c>
      <c r="B8" s="17">
        <v>20</v>
      </c>
      <c r="C8" s="17">
        <v>2.4500000000000002</v>
      </c>
      <c r="D8" s="17">
        <v>2</v>
      </c>
    </row>
    <row r="9" spans="1:4">
      <c r="A9" s="5" t="s">
        <v>161</v>
      </c>
      <c r="B9">
        <v>131</v>
      </c>
      <c r="C9">
        <v>2.5496183206106871</v>
      </c>
      <c r="D9">
        <v>2.2366412213740459</v>
      </c>
    </row>
    <row r="12" spans="1:4">
      <c r="A12" s="15" t="s">
        <v>168</v>
      </c>
      <c r="B12" s="15" t="s">
        <v>169</v>
      </c>
    </row>
    <row r="13" spans="1:4">
      <c r="A13" s="15" t="s">
        <v>37</v>
      </c>
      <c r="B13" s="15">
        <v>4</v>
      </c>
    </row>
    <row r="14" spans="1:4">
      <c r="A14" s="15" t="s">
        <v>143</v>
      </c>
      <c r="B14" s="15">
        <v>3</v>
      </c>
    </row>
    <row r="15" spans="1:4">
      <c r="A15" s="15" t="s">
        <v>2</v>
      </c>
      <c r="B15" s="15">
        <v>2</v>
      </c>
    </row>
    <row r="16" spans="1:4">
      <c r="A16" s="15" t="s">
        <v>26</v>
      </c>
      <c r="B16"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19C51-F518-423A-8AD8-9B5DB2A9D4B7}">
  <sheetPr>
    <tabColor theme="4" tint="-0.249977111117893"/>
  </sheetPr>
  <dimension ref="A3:D13"/>
  <sheetViews>
    <sheetView workbookViewId="0">
      <selection activeCell="F7" sqref="F7"/>
    </sheetView>
  </sheetViews>
  <sheetFormatPr defaultRowHeight="14.4"/>
  <cols>
    <col min="1" max="1" width="12.5546875" bestFit="1" customWidth="1"/>
    <col min="2" max="2" width="16.21875" bestFit="1" customWidth="1"/>
    <col min="3" max="3" width="23" bestFit="1" customWidth="1"/>
    <col min="4" max="4" width="22.5546875" bestFit="1" customWidth="1"/>
    <col min="5" max="5" width="8.88671875" customWidth="1"/>
  </cols>
  <sheetData>
    <row r="3" spans="1:4">
      <c r="A3" s="11" t="s">
        <v>160</v>
      </c>
      <c r="B3" s="12" t="s">
        <v>166</v>
      </c>
      <c r="C3" s="12" t="s">
        <v>163</v>
      </c>
      <c r="D3" s="12" t="s">
        <v>164</v>
      </c>
    </row>
    <row r="4" spans="1:4">
      <c r="A4" s="13" t="s">
        <v>150</v>
      </c>
      <c r="B4" s="16">
        <v>39</v>
      </c>
      <c r="C4" s="16">
        <v>2.641025641025641</v>
      </c>
      <c r="D4" s="16">
        <v>2.3846153846153846</v>
      </c>
    </row>
    <row r="5" spans="1:4">
      <c r="A5" s="13" t="s">
        <v>149</v>
      </c>
      <c r="B5" s="16">
        <v>92</v>
      </c>
      <c r="C5" s="16">
        <v>2.5108695652173911</v>
      </c>
      <c r="D5" s="16">
        <v>2.1739130434782608</v>
      </c>
    </row>
    <row r="6" spans="1:4">
      <c r="A6" s="13" t="s">
        <v>161</v>
      </c>
      <c r="B6" s="12">
        <v>131</v>
      </c>
      <c r="C6" s="12">
        <v>2.5496183206106871</v>
      </c>
      <c r="D6" s="12">
        <v>2.2366412213740459</v>
      </c>
    </row>
    <row r="9" spans="1:4">
      <c r="A9" s="15" t="s">
        <v>168</v>
      </c>
      <c r="B9" s="15" t="s">
        <v>169</v>
      </c>
    </row>
    <row r="10" spans="1:4">
      <c r="A10" s="15" t="s">
        <v>37</v>
      </c>
      <c r="B10" s="15">
        <v>4</v>
      </c>
    </row>
    <row r="11" spans="1:4">
      <c r="A11" s="15" t="s">
        <v>143</v>
      </c>
      <c r="B11" s="15">
        <v>3</v>
      </c>
    </row>
    <row r="12" spans="1:4">
      <c r="A12" s="15" t="s">
        <v>2</v>
      </c>
      <c r="B12" s="15">
        <v>2</v>
      </c>
    </row>
    <row r="13" spans="1:4">
      <c r="A13" s="15" t="s">
        <v>26</v>
      </c>
      <c r="B13"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2973-1E06-4215-ADD0-A4C4E06260D4}">
  <sheetPr>
    <tabColor theme="4" tint="-0.249977111117893"/>
  </sheetPr>
  <dimension ref="A3:C15"/>
  <sheetViews>
    <sheetView workbookViewId="0">
      <selection activeCell="S21" sqref="S21"/>
    </sheetView>
  </sheetViews>
  <sheetFormatPr defaultRowHeight="14.4"/>
  <cols>
    <col min="1" max="1" width="12.5546875" bestFit="1" customWidth="1"/>
    <col min="2" max="2" width="15.77734375" bestFit="1" customWidth="1"/>
    <col min="3" max="3" width="22.5546875" bestFit="1" customWidth="1"/>
  </cols>
  <sheetData>
    <row r="3" spans="1:3">
      <c r="A3" s="4" t="s">
        <v>160</v>
      </c>
      <c r="B3" t="s">
        <v>162</v>
      </c>
      <c r="C3" t="s">
        <v>164</v>
      </c>
    </row>
    <row r="4" spans="1:3">
      <c r="A4" s="5" t="s">
        <v>39</v>
      </c>
      <c r="B4">
        <v>55</v>
      </c>
      <c r="C4">
        <v>1.8363636363636364</v>
      </c>
    </row>
    <row r="5" spans="1:3">
      <c r="A5" s="5" t="s">
        <v>7</v>
      </c>
      <c r="B5">
        <v>76</v>
      </c>
      <c r="C5">
        <v>2.5263157894736841</v>
      </c>
    </row>
    <row r="6" spans="1:3">
      <c r="A6" s="5" t="s">
        <v>161</v>
      </c>
      <c r="B6">
        <v>131</v>
      </c>
      <c r="C6">
        <v>2.2366412213740459</v>
      </c>
    </row>
    <row r="11" spans="1:3">
      <c r="A11" s="7" t="s">
        <v>168</v>
      </c>
      <c r="B11" s="7" t="s">
        <v>169</v>
      </c>
    </row>
    <row r="12" spans="1:3">
      <c r="A12" s="6" t="s">
        <v>37</v>
      </c>
      <c r="B12" s="6">
        <v>4</v>
      </c>
    </row>
    <row r="13" spans="1:3">
      <c r="A13" s="6" t="s">
        <v>143</v>
      </c>
      <c r="B13" s="6">
        <v>3</v>
      </c>
    </row>
    <row r="14" spans="1:3">
      <c r="A14" s="6" t="s">
        <v>2</v>
      </c>
      <c r="B14" s="6">
        <v>2</v>
      </c>
    </row>
    <row r="15" spans="1:3">
      <c r="A15" s="6" t="s">
        <v>26</v>
      </c>
      <c r="B15"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8395-5E47-4540-AE93-CB83D4EF0953}">
  <sheetPr>
    <tabColor theme="4" tint="0.39997558519241921"/>
  </sheetPr>
  <dimension ref="A1:D29"/>
  <sheetViews>
    <sheetView workbookViewId="0">
      <selection activeCell="B25" sqref="B25"/>
    </sheetView>
  </sheetViews>
  <sheetFormatPr defaultRowHeight="14.4"/>
  <cols>
    <col min="1" max="1" width="14.109375" style="1" bestFit="1" customWidth="1"/>
    <col min="2" max="2" width="28.6640625" style="1" bestFit="1" customWidth="1"/>
    <col min="3" max="3" width="92.6640625" style="1" bestFit="1" customWidth="1"/>
    <col min="4" max="4" width="48.44140625" style="1" bestFit="1" customWidth="1"/>
    <col min="5" max="16384" width="8.88671875" style="1"/>
  </cols>
  <sheetData>
    <row r="1" spans="1:4">
      <c r="A1" s="8" t="s">
        <v>65</v>
      </c>
      <c r="B1" s="8" t="s">
        <v>66</v>
      </c>
      <c r="C1" s="8" t="s">
        <v>67</v>
      </c>
      <c r="D1" s="8" t="s">
        <v>68</v>
      </c>
    </row>
    <row r="2" spans="1:4">
      <c r="A2" s="2" t="s">
        <v>69</v>
      </c>
      <c r="B2" s="3" t="s">
        <v>43</v>
      </c>
      <c r="C2" s="3" t="s">
        <v>70</v>
      </c>
      <c r="D2" s="3" t="s">
        <v>71</v>
      </c>
    </row>
    <row r="3" spans="1:4">
      <c r="A3" s="2" t="s">
        <v>72</v>
      </c>
      <c r="B3" s="3" t="s">
        <v>44</v>
      </c>
      <c r="C3" s="3" t="s">
        <v>73</v>
      </c>
      <c r="D3" s="3" t="s">
        <v>74</v>
      </c>
    </row>
    <row r="4" spans="1:4">
      <c r="A4" s="2" t="s">
        <v>75</v>
      </c>
      <c r="B4" s="3" t="s">
        <v>76</v>
      </c>
      <c r="C4" s="3" t="s">
        <v>77</v>
      </c>
      <c r="D4" s="3" t="s">
        <v>78</v>
      </c>
    </row>
    <row r="5" spans="1:4">
      <c r="A5" s="2" t="s">
        <v>79</v>
      </c>
      <c r="B5" s="3" t="s">
        <v>80</v>
      </c>
      <c r="C5" s="3" t="s">
        <v>81</v>
      </c>
      <c r="D5" s="3" t="s">
        <v>82</v>
      </c>
    </row>
    <row r="6" spans="1:4">
      <c r="A6" s="2" t="s">
        <v>83</v>
      </c>
      <c r="B6" s="3" t="s">
        <v>84</v>
      </c>
      <c r="C6" s="3" t="s">
        <v>81</v>
      </c>
      <c r="D6" s="3" t="s">
        <v>85</v>
      </c>
    </row>
    <row r="7" spans="1:4">
      <c r="A7" s="2" t="s">
        <v>86</v>
      </c>
      <c r="B7" s="3" t="s">
        <v>87</v>
      </c>
      <c r="C7" s="3" t="s">
        <v>81</v>
      </c>
      <c r="D7" s="3" t="s">
        <v>88</v>
      </c>
    </row>
    <row r="8" spans="1:4">
      <c r="A8" s="2" t="s">
        <v>89</v>
      </c>
      <c r="B8" s="3" t="s">
        <v>64</v>
      </c>
      <c r="C8" s="3" t="s">
        <v>90</v>
      </c>
      <c r="D8" s="3" t="s">
        <v>91</v>
      </c>
    </row>
    <row r="9" spans="1:4">
      <c r="A9" s="2" t="s">
        <v>92</v>
      </c>
      <c r="B9" s="3" t="s">
        <v>47</v>
      </c>
      <c r="C9" s="3" t="s">
        <v>93</v>
      </c>
      <c r="D9" s="3" t="s">
        <v>94</v>
      </c>
    </row>
    <row r="10" spans="1:4">
      <c r="A10" s="2" t="s">
        <v>95</v>
      </c>
      <c r="B10" s="3" t="s">
        <v>58</v>
      </c>
      <c r="C10" s="3" t="s">
        <v>96</v>
      </c>
      <c r="D10" s="3" t="s">
        <v>97</v>
      </c>
    </row>
    <row r="11" spans="1:4">
      <c r="A11" s="2" t="s">
        <v>98</v>
      </c>
      <c r="B11" s="3" t="s">
        <v>99</v>
      </c>
      <c r="C11" s="3" t="s">
        <v>100</v>
      </c>
      <c r="D11" s="3" t="s">
        <v>101</v>
      </c>
    </row>
    <row r="12" spans="1:4">
      <c r="A12" s="2" t="s">
        <v>102</v>
      </c>
      <c r="B12" s="3" t="s">
        <v>103</v>
      </c>
      <c r="C12" s="3" t="s">
        <v>104</v>
      </c>
      <c r="D12" s="3" t="s">
        <v>105</v>
      </c>
    </row>
    <row r="13" spans="1:4">
      <c r="A13" s="2" t="s">
        <v>106</v>
      </c>
      <c r="B13" s="3" t="s">
        <v>49</v>
      </c>
      <c r="C13" s="3" t="s">
        <v>107</v>
      </c>
      <c r="D13" s="3" t="s">
        <v>108</v>
      </c>
    </row>
    <row r="14" spans="1:4">
      <c r="A14" s="2" t="s">
        <v>109</v>
      </c>
      <c r="B14" s="3" t="s">
        <v>110</v>
      </c>
      <c r="C14" s="3" t="s">
        <v>111</v>
      </c>
      <c r="D14" s="3" t="s">
        <v>112</v>
      </c>
    </row>
    <row r="15" spans="1:4">
      <c r="A15" s="2" t="s">
        <v>113</v>
      </c>
      <c r="B15" s="3" t="s">
        <v>114</v>
      </c>
      <c r="C15" s="3" t="s">
        <v>81</v>
      </c>
      <c r="D15" s="3" t="s">
        <v>115</v>
      </c>
    </row>
    <row r="16" spans="1:4">
      <c r="A16" s="2" t="s">
        <v>116</v>
      </c>
      <c r="B16" s="3" t="s">
        <v>117</v>
      </c>
      <c r="C16" s="3" t="s">
        <v>118</v>
      </c>
      <c r="D16" s="3" t="s">
        <v>119</v>
      </c>
    </row>
    <row r="17" spans="1:4">
      <c r="A17" s="2" t="s">
        <v>120</v>
      </c>
      <c r="B17" s="3" t="s">
        <v>121</v>
      </c>
      <c r="C17" s="3" t="s">
        <v>122</v>
      </c>
      <c r="D17" s="3" t="s">
        <v>119</v>
      </c>
    </row>
    <row r="18" spans="1:4">
      <c r="A18" s="2" t="s">
        <v>123</v>
      </c>
      <c r="B18" s="3" t="s">
        <v>124</v>
      </c>
      <c r="C18" s="3" t="s">
        <v>107</v>
      </c>
      <c r="D18" s="3" t="s">
        <v>125</v>
      </c>
    </row>
    <row r="19" spans="1:4">
      <c r="A19" s="2" t="s">
        <v>126</v>
      </c>
      <c r="B19" s="3" t="s">
        <v>127</v>
      </c>
      <c r="C19" s="3" t="s">
        <v>128</v>
      </c>
      <c r="D19" s="3" t="s">
        <v>129</v>
      </c>
    </row>
    <row r="20" spans="1:4">
      <c r="A20" s="2" t="s">
        <v>130</v>
      </c>
      <c r="B20" s="3" t="s">
        <v>131</v>
      </c>
      <c r="C20" s="3" t="s">
        <v>132</v>
      </c>
      <c r="D20" s="3" t="s">
        <v>133</v>
      </c>
    </row>
    <row r="21" spans="1:4">
      <c r="A21" s="2" t="s">
        <v>134</v>
      </c>
      <c r="B21" s="3" t="s">
        <v>135</v>
      </c>
      <c r="C21" s="3" t="s">
        <v>136</v>
      </c>
      <c r="D21" s="3" t="s">
        <v>137</v>
      </c>
    </row>
    <row r="22" spans="1:4">
      <c r="A22" s="2" t="s">
        <v>138</v>
      </c>
      <c r="B22" s="3" t="s">
        <v>139</v>
      </c>
      <c r="C22" s="3" t="s">
        <v>107</v>
      </c>
      <c r="D22" s="3" t="s">
        <v>140</v>
      </c>
    </row>
    <row r="23" spans="1:4">
      <c r="A23" s="2" t="s">
        <v>141</v>
      </c>
      <c r="B23" s="3" t="s">
        <v>45</v>
      </c>
      <c r="C23" s="3" t="s">
        <v>128</v>
      </c>
      <c r="D23" s="3" t="s">
        <v>142</v>
      </c>
    </row>
    <row r="25" spans="1:4">
      <c r="A25" s="7" t="s">
        <v>168</v>
      </c>
      <c r="B25" s="7" t="s">
        <v>169</v>
      </c>
    </row>
    <row r="26" spans="1:4">
      <c r="A26" s="6" t="s">
        <v>37</v>
      </c>
      <c r="B26" s="6">
        <v>4</v>
      </c>
    </row>
    <row r="27" spans="1:4">
      <c r="A27" s="6" t="s">
        <v>143</v>
      </c>
      <c r="B27" s="6">
        <v>3</v>
      </c>
    </row>
    <row r="28" spans="1:4">
      <c r="A28" s="6" t="s">
        <v>2</v>
      </c>
      <c r="B28" s="6">
        <v>2</v>
      </c>
    </row>
    <row r="29" spans="1:4">
      <c r="A29" s="6" t="s">
        <v>26</v>
      </c>
      <c r="B29" s="6">
        <v>1</v>
      </c>
    </row>
  </sheetData>
  <sheetProtection algorithmName="SHA-512" hashValue="Mnnck1M1D7ZOPmq8OnecIQ74bbFRl57TquERnqvZapV4exMivvMJ00XVHQfLbPqPwnQot48N9CHuMJBjhjScYg==" saltValue="zh/n20Ag1w3Xe/mapQJwq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8E466-EEE3-4E2A-A322-B0DFE1781FC1}">
  <sheetPr>
    <tabColor theme="4" tint="0.59999389629810485"/>
  </sheetPr>
  <dimension ref="A1:Z132"/>
  <sheetViews>
    <sheetView topLeftCell="A2" workbookViewId="0">
      <selection activeCell="L8" sqref="L8"/>
    </sheetView>
  </sheetViews>
  <sheetFormatPr defaultRowHeight="14.4"/>
  <cols>
    <col min="1" max="1" width="9.33203125" bestFit="1" customWidth="1"/>
    <col min="2" max="2" width="7.77734375" bestFit="1" customWidth="1"/>
    <col min="3" max="3" width="9.5546875" bestFit="1" customWidth="1"/>
    <col min="4" max="4" width="11.77734375" bestFit="1" customWidth="1"/>
    <col min="5" max="5" width="9.5546875" bestFit="1" customWidth="1"/>
    <col min="6" max="6" width="11.77734375" bestFit="1" customWidth="1"/>
    <col min="7" max="7" width="10.5546875" bestFit="1" customWidth="1"/>
    <col min="8" max="8" width="15.44140625" bestFit="1" customWidth="1"/>
    <col min="9" max="9" width="10.109375" bestFit="1" customWidth="1"/>
    <col min="10" max="10" width="14.88671875" bestFit="1" customWidth="1"/>
    <col min="11" max="11" width="20" bestFit="1" customWidth="1"/>
    <col min="12" max="12" width="14.88671875" bestFit="1" customWidth="1"/>
    <col min="13" max="13" width="15" bestFit="1" customWidth="1"/>
    <col min="14" max="14" width="12.6640625" bestFit="1" customWidth="1"/>
    <col min="15" max="15" width="15.5546875" bestFit="1" customWidth="1"/>
    <col min="16" max="16" width="12.33203125" bestFit="1" customWidth="1"/>
    <col min="17" max="17" width="19.88671875" bestFit="1" customWidth="1"/>
    <col min="18" max="18" width="20.88671875" bestFit="1" customWidth="1"/>
    <col min="19" max="19" width="18.77734375" bestFit="1" customWidth="1"/>
    <col min="20" max="20" width="19.88671875" bestFit="1" customWidth="1"/>
    <col min="21" max="21" width="17.21875" bestFit="1" customWidth="1"/>
    <col min="22" max="22" width="8.6640625" bestFit="1" customWidth="1"/>
    <col min="23" max="23" width="11.44140625" bestFit="1" customWidth="1"/>
    <col min="24" max="24" width="11.33203125" bestFit="1" customWidth="1"/>
    <col min="25" max="25" width="8.33203125" bestFit="1" customWidth="1"/>
    <col min="26" max="26" width="13" bestFit="1" customWidth="1"/>
  </cols>
  <sheetData>
    <row r="1" spans="1:26">
      <c r="A1" t="s">
        <v>43</v>
      </c>
      <c r="B1" t="s">
        <v>44</v>
      </c>
      <c r="C1" t="s">
        <v>57</v>
      </c>
      <c r="D1" t="s">
        <v>155</v>
      </c>
      <c r="E1" t="s">
        <v>56</v>
      </c>
      <c r="F1" t="s">
        <v>156</v>
      </c>
      <c r="G1" t="s">
        <v>55</v>
      </c>
      <c r="H1" t="s">
        <v>157</v>
      </c>
      <c r="I1" t="s">
        <v>159</v>
      </c>
      <c r="J1" t="s">
        <v>158</v>
      </c>
      <c r="K1" t="s">
        <v>64</v>
      </c>
      <c r="L1" t="s">
        <v>47</v>
      </c>
      <c r="M1" t="s">
        <v>58</v>
      </c>
      <c r="N1" t="s">
        <v>46</v>
      </c>
      <c r="O1" t="s">
        <v>59</v>
      </c>
      <c r="P1" t="s">
        <v>49</v>
      </c>
      <c r="Q1" t="s">
        <v>52</v>
      </c>
      <c r="R1" t="s">
        <v>53</v>
      </c>
      <c r="S1" t="s">
        <v>51</v>
      </c>
      <c r="T1" t="s">
        <v>50</v>
      </c>
      <c r="U1" t="s">
        <v>60</v>
      </c>
      <c r="V1" t="s">
        <v>61</v>
      </c>
      <c r="W1" t="s">
        <v>48</v>
      </c>
      <c r="X1" t="s">
        <v>62</v>
      </c>
      <c r="Y1" t="s">
        <v>63</v>
      </c>
      <c r="Z1" t="s">
        <v>45</v>
      </c>
    </row>
    <row r="2" spans="1:26">
      <c r="A2" t="s">
        <v>147</v>
      </c>
      <c r="B2" t="s">
        <v>1</v>
      </c>
      <c r="C2" t="s">
        <v>2</v>
      </c>
      <c r="D2">
        <f>IF(StudentData[[#This Row],[Tenth]]="Pass",1,IF(StudentData[[#This Row],[Tenth]]="Good",2,IF(StudentData[[#This Row],[Tenth]]="Very Good",3,IF(StudentData[[#This Row],[Tenth]]="Best",4))))</f>
        <v>2</v>
      </c>
      <c r="E2" t="s">
        <v>2</v>
      </c>
      <c r="F2">
        <f>IF(StudentData[[#This Row],[Twelth]]="Pass",1,IF(StudentData[[#This Row],[Twelth]]="Good",2,IF(StudentData[[#This Row],[Twelth]]="Very Good",3,IF(StudentData[[#This Row],[Twelth]]="Best",4))))</f>
        <v>2</v>
      </c>
      <c r="G2" t="s">
        <v>143</v>
      </c>
      <c r="H2">
        <f>IF(StudentData[[#This Row],[Internals]]="Pass",1,IF(StudentData[[#This Row],[Internals]]="Good",2,IF(StudentData[[#This Row],[Internals]]="Very Good",3,IF(StudentData[[#This Row],[Internals]]="Best",4))))</f>
        <v>3</v>
      </c>
      <c r="I2" t="s">
        <v>2</v>
      </c>
      <c r="J2">
        <f>IF(StudentData[[#This Row],[EndSem]]="Pass",1,IF(StudentData[[#This Row],[EndSem]]="Good",2,IF(StudentData[[#This Row],[EndSem]]="Very Good",3,IF(StudentData[[#This Row],[EndSem]]="Best",4))))</f>
        <v>2</v>
      </c>
      <c r="K2" t="s">
        <v>151</v>
      </c>
      <c r="L2" t="s">
        <v>5</v>
      </c>
      <c r="M2" t="s">
        <v>149</v>
      </c>
      <c r="N2" t="s">
        <v>7</v>
      </c>
      <c r="O2" t="s">
        <v>8</v>
      </c>
      <c r="P2" t="s">
        <v>9</v>
      </c>
      <c r="Q2" t="s">
        <v>144</v>
      </c>
      <c r="R2" t="s">
        <v>154</v>
      </c>
      <c r="S2" t="s">
        <v>11</v>
      </c>
      <c r="T2" t="s">
        <v>12</v>
      </c>
      <c r="U2" t="s">
        <v>13</v>
      </c>
      <c r="V2" t="s">
        <v>14</v>
      </c>
      <c r="W2" t="s">
        <v>15</v>
      </c>
      <c r="X2" t="s">
        <v>16</v>
      </c>
      <c r="Y2" t="s">
        <v>17</v>
      </c>
      <c r="Z2" t="s">
        <v>2</v>
      </c>
    </row>
    <row r="3" spans="1:26">
      <c r="A3" t="s">
        <v>146</v>
      </c>
      <c r="B3" t="s">
        <v>19</v>
      </c>
      <c r="C3" t="s">
        <v>143</v>
      </c>
      <c r="D3">
        <f>IF(StudentData[[#This Row],[Tenth]]="Pass",1,IF(StudentData[[#This Row],[Tenth]]="Good",2,IF(StudentData[[#This Row],[Tenth]]="Very Good",3,IF(StudentData[[#This Row],[Tenth]]="Best",4))))</f>
        <v>3</v>
      </c>
      <c r="E3" t="s">
        <v>143</v>
      </c>
      <c r="F3">
        <f>IF(StudentData[[#This Row],[Twelth]]="Pass",1,IF(StudentData[[#This Row],[Twelth]]="Good",2,IF(StudentData[[#This Row],[Twelth]]="Very Good",3,IF(StudentData[[#This Row],[Twelth]]="Best",4))))</f>
        <v>3</v>
      </c>
      <c r="G3" t="s">
        <v>143</v>
      </c>
      <c r="H3">
        <f>IF(StudentData[[#This Row],[Internals]]="Pass",1,IF(StudentData[[#This Row],[Internals]]="Good",2,IF(StudentData[[#This Row],[Internals]]="Very Good",3,IF(StudentData[[#This Row],[Internals]]="Best",4))))</f>
        <v>3</v>
      </c>
      <c r="I3" t="s">
        <v>143</v>
      </c>
      <c r="J3">
        <f>IF(StudentData[[#This Row],[EndSem]]="Pass",1,IF(StudentData[[#This Row],[EndSem]]="Good",2,IF(StudentData[[#This Row],[EndSem]]="Very Good",3,IF(StudentData[[#This Row],[EndSem]]="Best",4))))</f>
        <v>3</v>
      </c>
      <c r="K3" t="s">
        <v>152</v>
      </c>
      <c r="L3" t="s">
        <v>5</v>
      </c>
      <c r="M3" t="s">
        <v>149</v>
      </c>
      <c r="N3" t="s">
        <v>7</v>
      </c>
      <c r="O3" t="s">
        <v>21</v>
      </c>
      <c r="P3" t="s">
        <v>9</v>
      </c>
      <c r="Q3" t="s">
        <v>144</v>
      </c>
      <c r="R3" t="s">
        <v>22</v>
      </c>
      <c r="S3" t="s">
        <v>23</v>
      </c>
      <c r="T3" t="s">
        <v>23</v>
      </c>
      <c r="U3" t="s">
        <v>17</v>
      </c>
      <c r="V3" t="s">
        <v>14</v>
      </c>
      <c r="W3" t="s">
        <v>15</v>
      </c>
      <c r="X3" t="s">
        <v>16</v>
      </c>
      <c r="Y3" t="s">
        <v>9</v>
      </c>
      <c r="Z3" t="s">
        <v>9</v>
      </c>
    </row>
    <row r="4" spans="1:26">
      <c r="A4" t="s">
        <v>147</v>
      </c>
      <c r="B4" t="s">
        <v>19</v>
      </c>
      <c r="C4" t="s">
        <v>2</v>
      </c>
      <c r="D4">
        <f>IF(StudentData[[#This Row],[Tenth]]="Pass",1,IF(StudentData[[#This Row],[Tenth]]="Good",2,IF(StudentData[[#This Row],[Tenth]]="Very Good",3,IF(StudentData[[#This Row],[Tenth]]="Best",4))))</f>
        <v>2</v>
      </c>
      <c r="E4" t="s">
        <v>2</v>
      </c>
      <c r="F4">
        <f>IF(StudentData[[#This Row],[Twelth]]="Pass",1,IF(StudentData[[#This Row],[Twelth]]="Good",2,IF(StudentData[[#This Row],[Twelth]]="Very Good",3,IF(StudentData[[#This Row],[Twelth]]="Best",4))))</f>
        <v>2</v>
      </c>
      <c r="G4" t="s">
        <v>143</v>
      </c>
      <c r="H4">
        <f>IF(StudentData[[#This Row],[Internals]]="Pass",1,IF(StudentData[[#This Row],[Internals]]="Good",2,IF(StudentData[[#This Row],[Internals]]="Very Good",3,IF(StudentData[[#This Row],[Internals]]="Best",4))))</f>
        <v>3</v>
      </c>
      <c r="I4" t="s">
        <v>2</v>
      </c>
      <c r="J4">
        <f>IF(StudentData[[#This Row],[EndSem]]="Pass",1,IF(StudentData[[#This Row],[EndSem]]="Good",2,IF(StudentData[[#This Row],[EndSem]]="Very Good",3,IF(StudentData[[#This Row],[EndSem]]="Best",4))))</f>
        <v>2</v>
      </c>
      <c r="K4" t="s">
        <v>152</v>
      </c>
      <c r="L4" t="s">
        <v>5</v>
      </c>
      <c r="M4" t="s">
        <v>149</v>
      </c>
      <c r="N4" t="s">
        <v>7</v>
      </c>
      <c r="O4" t="s">
        <v>9</v>
      </c>
      <c r="P4" t="s">
        <v>9</v>
      </c>
      <c r="Q4" t="s">
        <v>153</v>
      </c>
      <c r="R4" t="s">
        <v>154</v>
      </c>
      <c r="S4" t="s">
        <v>23</v>
      </c>
      <c r="T4" t="s">
        <v>12</v>
      </c>
      <c r="U4" t="s">
        <v>9</v>
      </c>
      <c r="V4" t="s">
        <v>9</v>
      </c>
      <c r="W4" t="s">
        <v>15</v>
      </c>
      <c r="X4" t="s">
        <v>16</v>
      </c>
      <c r="Y4" t="s">
        <v>13</v>
      </c>
      <c r="Z4" t="s">
        <v>2</v>
      </c>
    </row>
    <row r="5" spans="1:26">
      <c r="A5" t="s">
        <v>146</v>
      </c>
      <c r="B5" t="s">
        <v>25</v>
      </c>
      <c r="C5" t="s">
        <v>26</v>
      </c>
      <c r="D5">
        <f>IF(StudentData[[#This Row],[Tenth]]="Pass",1,IF(StudentData[[#This Row],[Tenth]]="Good",2,IF(StudentData[[#This Row],[Tenth]]="Very Good",3,IF(StudentData[[#This Row],[Tenth]]="Best",4))))</f>
        <v>1</v>
      </c>
      <c r="E5" t="s">
        <v>2</v>
      </c>
      <c r="F5">
        <f>IF(StudentData[[#This Row],[Twelth]]="Pass",1,IF(StudentData[[#This Row],[Twelth]]="Good",2,IF(StudentData[[#This Row],[Twelth]]="Very Good",3,IF(StudentData[[#This Row],[Twelth]]="Best",4))))</f>
        <v>2</v>
      </c>
      <c r="G5" t="s">
        <v>143</v>
      </c>
      <c r="H5">
        <f>IF(StudentData[[#This Row],[Internals]]="Pass",1,IF(StudentData[[#This Row],[Internals]]="Good",2,IF(StudentData[[#This Row],[Internals]]="Very Good",3,IF(StudentData[[#This Row],[Internals]]="Best",4))))</f>
        <v>3</v>
      </c>
      <c r="I5" t="s">
        <v>2</v>
      </c>
      <c r="J5">
        <f>IF(StudentData[[#This Row],[EndSem]]="Pass",1,IF(StudentData[[#This Row],[EndSem]]="Good",2,IF(StudentData[[#This Row],[EndSem]]="Very Good",3,IF(StudentData[[#This Row],[EndSem]]="Best",4))))</f>
        <v>2</v>
      </c>
      <c r="K5" t="s">
        <v>152</v>
      </c>
      <c r="L5" t="s">
        <v>5</v>
      </c>
      <c r="M5" t="s">
        <v>149</v>
      </c>
      <c r="N5" t="s">
        <v>7</v>
      </c>
      <c r="O5" t="s">
        <v>8</v>
      </c>
      <c r="P5" t="s">
        <v>17</v>
      </c>
      <c r="Q5" t="s">
        <v>153</v>
      </c>
      <c r="R5" t="s">
        <v>144</v>
      </c>
      <c r="S5" t="s">
        <v>27</v>
      </c>
      <c r="T5" t="s">
        <v>27</v>
      </c>
      <c r="U5" t="s">
        <v>13</v>
      </c>
      <c r="V5" t="s">
        <v>14</v>
      </c>
      <c r="W5" t="s">
        <v>15</v>
      </c>
      <c r="X5" t="s">
        <v>16</v>
      </c>
      <c r="Y5" t="s">
        <v>9</v>
      </c>
      <c r="Z5" t="s">
        <v>9</v>
      </c>
    </row>
    <row r="6" spans="1:26">
      <c r="A6" t="s">
        <v>146</v>
      </c>
      <c r="B6" t="s">
        <v>1</v>
      </c>
      <c r="C6" t="s">
        <v>2</v>
      </c>
      <c r="D6">
        <f>IF(StudentData[[#This Row],[Tenth]]="Pass",1,IF(StudentData[[#This Row],[Tenth]]="Good",2,IF(StudentData[[#This Row],[Tenth]]="Very Good",3,IF(StudentData[[#This Row],[Tenth]]="Best",4))))</f>
        <v>2</v>
      </c>
      <c r="E6" t="s">
        <v>2</v>
      </c>
      <c r="F6">
        <f>IF(StudentData[[#This Row],[Twelth]]="Pass",1,IF(StudentData[[#This Row],[Twelth]]="Good",2,IF(StudentData[[#This Row],[Twelth]]="Very Good",3,IF(StudentData[[#This Row],[Twelth]]="Best",4))))</f>
        <v>2</v>
      </c>
      <c r="G6" t="s">
        <v>143</v>
      </c>
      <c r="H6">
        <f>IF(StudentData[[#This Row],[Internals]]="Pass",1,IF(StudentData[[#This Row],[Internals]]="Good",2,IF(StudentData[[#This Row],[Internals]]="Very Good",3,IF(StudentData[[#This Row],[Internals]]="Best",4))))</f>
        <v>3</v>
      </c>
      <c r="I6" t="s">
        <v>143</v>
      </c>
      <c r="J6">
        <f>IF(StudentData[[#This Row],[EndSem]]="Pass",1,IF(StudentData[[#This Row],[EndSem]]="Good",2,IF(StudentData[[#This Row],[EndSem]]="Very Good",3,IF(StudentData[[#This Row],[EndSem]]="Best",4))))</f>
        <v>3</v>
      </c>
      <c r="K6" t="s">
        <v>152</v>
      </c>
      <c r="L6" t="s">
        <v>5</v>
      </c>
      <c r="M6" t="s">
        <v>149</v>
      </c>
      <c r="N6" t="s">
        <v>7</v>
      </c>
      <c r="O6" t="s">
        <v>9</v>
      </c>
      <c r="P6" t="s">
        <v>9</v>
      </c>
      <c r="Q6" t="s">
        <v>154</v>
      </c>
      <c r="R6" t="s">
        <v>153</v>
      </c>
      <c r="S6" t="s">
        <v>23</v>
      </c>
      <c r="T6" t="s">
        <v>12</v>
      </c>
      <c r="U6" t="s">
        <v>13</v>
      </c>
      <c r="V6" t="s">
        <v>14</v>
      </c>
      <c r="W6" t="s">
        <v>28</v>
      </c>
      <c r="X6" t="s">
        <v>16</v>
      </c>
      <c r="Y6" t="s">
        <v>17</v>
      </c>
      <c r="Z6" t="s">
        <v>2</v>
      </c>
    </row>
    <row r="7" spans="1:26">
      <c r="A7" t="s">
        <v>146</v>
      </c>
      <c r="B7" t="s">
        <v>19</v>
      </c>
      <c r="C7" t="s">
        <v>143</v>
      </c>
      <c r="D7">
        <f>IF(StudentData[[#This Row],[Tenth]]="Pass",1,IF(StudentData[[#This Row],[Tenth]]="Good",2,IF(StudentData[[#This Row],[Tenth]]="Very Good",3,IF(StudentData[[#This Row],[Tenth]]="Best",4))))</f>
        <v>3</v>
      </c>
      <c r="E7" t="s">
        <v>2</v>
      </c>
      <c r="F7">
        <f>IF(StudentData[[#This Row],[Twelth]]="Pass",1,IF(StudentData[[#This Row],[Twelth]]="Good",2,IF(StudentData[[#This Row],[Twelth]]="Very Good",3,IF(StudentData[[#This Row],[Twelth]]="Best",4))))</f>
        <v>2</v>
      </c>
      <c r="G7" t="s">
        <v>143</v>
      </c>
      <c r="H7">
        <f>IF(StudentData[[#This Row],[Internals]]="Pass",1,IF(StudentData[[#This Row],[Internals]]="Good",2,IF(StudentData[[#This Row],[Internals]]="Very Good",3,IF(StudentData[[#This Row],[Internals]]="Best",4))))</f>
        <v>3</v>
      </c>
      <c r="I7" t="s">
        <v>143</v>
      </c>
      <c r="J7">
        <f>IF(StudentData[[#This Row],[EndSem]]="Pass",1,IF(StudentData[[#This Row],[EndSem]]="Good",2,IF(StudentData[[#This Row],[EndSem]]="Very Good",3,IF(StudentData[[#This Row],[EndSem]]="Best",4))))</f>
        <v>3</v>
      </c>
      <c r="K7" t="s">
        <v>152</v>
      </c>
      <c r="L7" t="s">
        <v>5</v>
      </c>
      <c r="M7" t="s">
        <v>149</v>
      </c>
      <c r="N7" t="s">
        <v>7</v>
      </c>
      <c r="O7" t="s">
        <v>8</v>
      </c>
      <c r="P7" t="s">
        <v>9</v>
      </c>
      <c r="Q7" t="s">
        <v>154</v>
      </c>
      <c r="R7" t="s">
        <v>144</v>
      </c>
      <c r="S7" t="s">
        <v>11</v>
      </c>
      <c r="T7" t="s">
        <v>12</v>
      </c>
      <c r="U7" t="s">
        <v>17</v>
      </c>
      <c r="V7" t="s">
        <v>14</v>
      </c>
      <c r="W7" t="s">
        <v>28</v>
      </c>
      <c r="X7" t="s">
        <v>29</v>
      </c>
      <c r="Y7" t="s">
        <v>9</v>
      </c>
      <c r="Z7" t="s">
        <v>9</v>
      </c>
    </row>
    <row r="8" spans="1:26">
      <c r="A8" t="s">
        <v>147</v>
      </c>
      <c r="B8" t="s">
        <v>19</v>
      </c>
      <c r="C8" t="s">
        <v>2</v>
      </c>
      <c r="D8">
        <f>IF(StudentData[[#This Row],[Tenth]]="Pass",1,IF(StudentData[[#This Row],[Tenth]]="Good",2,IF(StudentData[[#This Row],[Tenth]]="Very Good",3,IF(StudentData[[#This Row],[Tenth]]="Best",4))))</f>
        <v>2</v>
      </c>
      <c r="E8" t="s">
        <v>143</v>
      </c>
      <c r="F8">
        <f>IF(StudentData[[#This Row],[Twelth]]="Pass",1,IF(StudentData[[#This Row],[Twelth]]="Good",2,IF(StudentData[[#This Row],[Twelth]]="Very Good",3,IF(StudentData[[#This Row],[Twelth]]="Best",4))))</f>
        <v>3</v>
      </c>
      <c r="G8" t="s">
        <v>2</v>
      </c>
      <c r="H8">
        <f>IF(StudentData[[#This Row],[Internals]]="Pass",1,IF(StudentData[[#This Row],[Internals]]="Good",2,IF(StudentData[[#This Row],[Internals]]="Very Good",3,IF(StudentData[[#This Row],[Internals]]="Best",4))))</f>
        <v>2</v>
      </c>
      <c r="I8" t="s">
        <v>2</v>
      </c>
      <c r="J8">
        <f>IF(StudentData[[#This Row],[EndSem]]="Pass",1,IF(StudentData[[#This Row],[EndSem]]="Good",2,IF(StudentData[[#This Row],[EndSem]]="Very Good",3,IF(StudentData[[#This Row],[EndSem]]="Best",4))))</f>
        <v>2</v>
      </c>
      <c r="K8" t="s">
        <v>152</v>
      </c>
      <c r="L8" t="s">
        <v>167</v>
      </c>
      <c r="M8" t="s">
        <v>149</v>
      </c>
      <c r="N8" t="s">
        <v>7</v>
      </c>
      <c r="O8" t="s">
        <v>30</v>
      </c>
      <c r="P8" t="s">
        <v>9</v>
      </c>
      <c r="Q8" t="s">
        <v>153</v>
      </c>
      <c r="R8" t="s">
        <v>31</v>
      </c>
      <c r="S8" t="s">
        <v>23</v>
      </c>
      <c r="T8" t="s">
        <v>23</v>
      </c>
      <c r="U8" t="s">
        <v>9</v>
      </c>
      <c r="V8" t="s">
        <v>14</v>
      </c>
      <c r="W8" t="s">
        <v>15</v>
      </c>
      <c r="X8" t="s">
        <v>16</v>
      </c>
      <c r="Y8" t="s">
        <v>17</v>
      </c>
      <c r="Z8" t="s">
        <v>2</v>
      </c>
    </row>
    <row r="9" spans="1:26">
      <c r="A9" t="s">
        <v>147</v>
      </c>
      <c r="B9" t="s">
        <v>19</v>
      </c>
      <c r="C9" t="s">
        <v>2</v>
      </c>
      <c r="D9">
        <f>IF(StudentData[[#This Row],[Tenth]]="Pass",1,IF(StudentData[[#This Row],[Tenth]]="Good",2,IF(StudentData[[#This Row],[Tenth]]="Very Good",3,IF(StudentData[[#This Row],[Tenth]]="Best",4))))</f>
        <v>2</v>
      </c>
      <c r="E9" t="s">
        <v>2</v>
      </c>
      <c r="F9">
        <f>IF(StudentData[[#This Row],[Twelth]]="Pass",1,IF(StudentData[[#This Row],[Twelth]]="Good",2,IF(StudentData[[#This Row],[Twelth]]="Very Good",3,IF(StudentData[[#This Row],[Twelth]]="Best",4))))</f>
        <v>2</v>
      </c>
      <c r="G9" t="s">
        <v>2</v>
      </c>
      <c r="H9">
        <f>IF(StudentData[[#This Row],[Internals]]="Pass",1,IF(StudentData[[#This Row],[Internals]]="Good",2,IF(StudentData[[#This Row],[Internals]]="Very Good",3,IF(StudentData[[#This Row],[Internals]]="Best",4))))</f>
        <v>2</v>
      </c>
      <c r="I9" t="s">
        <v>2</v>
      </c>
      <c r="J9">
        <f>IF(StudentData[[#This Row],[EndSem]]="Pass",1,IF(StudentData[[#This Row],[EndSem]]="Good",2,IF(StudentData[[#This Row],[EndSem]]="Very Good",3,IF(StudentData[[#This Row],[EndSem]]="Best",4))))</f>
        <v>2</v>
      </c>
      <c r="K9" t="s">
        <v>152</v>
      </c>
      <c r="L9" t="s">
        <v>5</v>
      </c>
      <c r="M9" t="s">
        <v>149</v>
      </c>
      <c r="N9" t="s">
        <v>7</v>
      </c>
      <c r="O9" t="s">
        <v>8</v>
      </c>
      <c r="P9" t="s">
        <v>17</v>
      </c>
      <c r="Q9" t="s">
        <v>22</v>
      </c>
      <c r="R9" t="s">
        <v>144</v>
      </c>
      <c r="S9" t="s">
        <v>11</v>
      </c>
      <c r="T9" t="s">
        <v>12</v>
      </c>
      <c r="U9" t="s">
        <v>17</v>
      </c>
      <c r="V9" t="s">
        <v>14</v>
      </c>
      <c r="W9" t="s">
        <v>28</v>
      </c>
      <c r="X9" t="s">
        <v>16</v>
      </c>
      <c r="Y9" t="s">
        <v>9</v>
      </c>
      <c r="Z9" t="s">
        <v>2</v>
      </c>
    </row>
    <row r="10" spans="1:26">
      <c r="A10" t="s">
        <v>147</v>
      </c>
      <c r="B10" t="s">
        <v>25</v>
      </c>
      <c r="C10" t="s">
        <v>143</v>
      </c>
      <c r="D10">
        <f>IF(StudentData[[#This Row],[Tenth]]="Pass",1,IF(StudentData[[#This Row],[Tenth]]="Good",2,IF(StudentData[[#This Row],[Tenth]]="Very Good",3,IF(StudentData[[#This Row],[Tenth]]="Best",4))))</f>
        <v>3</v>
      </c>
      <c r="E10" t="s">
        <v>2</v>
      </c>
      <c r="F10">
        <f>IF(StudentData[[#This Row],[Twelth]]="Pass",1,IF(StudentData[[#This Row],[Twelth]]="Good",2,IF(StudentData[[#This Row],[Twelth]]="Very Good",3,IF(StudentData[[#This Row],[Twelth]]="Best",4))))</f>
        <v>2</v>
      </c>
      <c r="G10" t="s">
        <v>2</v>
      </c>
      <c r="H10">
        <f>IF(StudentData[[#This Row],[Internals]]="Pass",1,IF(StudentData[[#This Row],[Internals]]="Good",2,IF(StudentData[[#This Row],[Internals]]="Very Good",3,IF(StudentData[[#This Row],[Internals]]="Best",4))))</f>
        <v>2</v>
      </c>
      <c r="I10" t="s">
        <v>143</v>
      </c>
      <c r="J10">
        <f>IF(StudentData[[#This Row],[EndSem]]="Pass",1,IF(StudentData[[#This Row],[EndSem]]="Good",2,IF(StudentData[[#This Row],[EndSem]]="Very Good",3,IF(StudentData[[#This Row],[EndSem]]="Best",4))))</f>
        <v>3</v>
      </c>
      <c r="K10" t="s">
        <v>151</v>
      </c>
      <c r="L10" t="s">
        <v>5</v>
      </c>
      <c r="M10" t="s">
        <v>149</v>
      </c>
      <c r="N10" t="s">
        <v>7</v>
      </c>
      <c r="O10" t="s">
        <v>21</v>
      </c>
      <c r="P10" t="s">
        <v>17</v>
      </c>
      <c r="Q10" t="s">
        <v>153</v>
      </c>
      <c r="R10" t="s">
        <v>154</v>
      </c>
      <c r="S10" t="s">
        <v>32</v>
      </c>
      <c r="T10" t="s">
        <v>12</v>
      </c>
      <c r="U10" t="s">
        <v>17</v>
      </c>
      <c r="V10" t="s">
        <v>2</v>
      </c>
      <c r="W10" t="s">
        <v>15</v>
      </c>
      <c r="X10" t="s">
        <v>16</v>
      </c>
      <c r="Y10" t="s">
        <v>9</v>
      </c>
      <c r="Z10" t="s">
        <v>2</v>
      </c>
    </row>
    <row r="11" spans="1:26">
      <c r="A11" t="s">
        <v>147</v>
      </c>
      <c r="B11" t="s">
        <v>19</v>
      </c>
      <c r="C11" t="s">
        <v>143</v>
      </c>
      <c r="D11">
        <f>IF(StudentData[[#This Row],[Tenth]]="Pass",1,IF(StudentData[[#This Row],[Tenth]]="Good",2,IF(StudentData[[#This Row],[Tenth]]="Very Good",3,IF(StudentData[[#This Row],[Tenth]]="Best",4))))</f>
        <v>3</v>
      </c>
      <c r="E11" t="s">
        <v>143</v>
      </c>
      <c r="F11">
        <f>IF(StudentData[[#This Row],[Twelth]]="Pass",1,IF(StudentData[[#This Row],[Twelth]]="Good",2,IF(StudentData[[#This Row],[Twelth]]="Very Good",3,IF(StudentData[[#This Row],[Twelth]]="Best",4))))</f>
        <v>3</v>
      </c>
      <c r="G11" t="s">
        <v>2</v>
      </c>
      <c r="H11">
        <f>IF(StudentData[[#This Row],[Internals]]="Pass",1,IF(StudentData[[#This Row],[Internals]]="Good",2,IF(StudentData[[#This Row],[Internals]]="Very Good",3,IF(StudentData[[#This Row],[Internals]]="Best",4))))</f>
        <v>2</v>
      </c>
      <c r="I11" t="s">
        <v>143</v>
      </c>
      <c r="J11">
        <f>IF(StudentData[[#This Row],[EndSem]]="Pass",1,IF(StudentData[[#This Row],[EndSem]]="Good",2,IF(StudentData[[#This Row],[EndSem]]="Very Good",3,IF(StudentData[[#This Row],[EndSem]]="Best",4))))</f>
        <v>3</v>
      </c>
      <c r="K11" t="s">
        <v>151</v>
      </c>
      <c r="L11" t="s">
        <v>167</v>
      </c>
      <c r="M11" t="s">
        <v>149</v>
      </c>
      <c r="N11" t="s">
        <v>7</v>
      </c>
      <c r="O11" t="s">
        <v>21</v>
      </c>
      <c r="P11" t="s">
        <v>17</v>
      </c>
      <c r="Q11" t="s">
        <v>31</v>
      </c>
      <c r="R11" t="s">
        <v>31</v>
      </c>
      <c r="S11" t="s">
        <v>32</v>
      </c>
      <c r="T11" t="s">
        <v>12</v>
      </c>
      <c r="U11" t="s">
        <v>13</v>
      </c>
      <c r="V11" t="s">
        <v>9</v>
      </c>
      <c r="W11" t="s">
        <v>15</v>
      </c>
      <c r="X11" t="s">
        <v>16</v>
      </c>
      <c r="Y11" t="s">
        <v>9</v>
      </c>
      <c r="Z11" t="s">
        <v>2</v>
      </c>
    </row>
    <row r="12" spans="1:26">
      <c r="A12" t="s">
        <v>146</v>
      </c>
      <c r="B12" t="s">
        <v>33</v>
      </c>
      <c r="C12" t="s">
        <v>143</v>
      </c>
      <c r="D12">
        <f>IF(StudentData[[#This Row],[Tenth]]="Pass",1,IF(StudentData[[#This Row],[Tenth]]="Good",2,IF(StudentData[[#This Row],[Tenth]]="Very Good",3,IF(StudentData[[#This Row],[Tenth]]="Best",4))))</f>
        <v>3</v>
      </c>
      <c r="E12" t="s">
        <v>143</v>
      </c>
      <c r="F12">
        <f>IF(StudentData[[#This Row],[Twelth]]="Pass",1,IF(StudentData[[#This Row],[Twelth]]="Good",2,IF(StudentData[[#This Row],[Twelth]]="Very Good",3,IF(StudentData[[#This Row],[Twelth]]="Best",4))))</f>
        <v>3</v>
      </c>
      <c r="G12" t="s">
        <v>2</v>
      </c>
      <c r="H12">
        <f>IF(StudentData[[#This Row],[Internals]]="Pass",1,IF(StudentData[[#This Row],[Internals]]="Good",2,IF(StudentData[[#This Row],[Internals]]="Very Good",3,IF(StudentData[[#This Row],[Internals]]="Best",4))))</f>
        <v>2</v>
      </c>
      <c r="I12" t="s">
        <v>143</v>
      </c>
      <c r="J12">
        <f>IF(StudentData[[#This Row],[EndSem]]="Pass",1,IF(StudentData[[#This Row],[EndSem]]="Good",2,IF(StudentData[[#This Row],[EndSem]]="Very Good",3,IF(StudentData[[#This Row],[EndSem]]="Best",4))))</f>
        <v>3</v>
      </c>
      <c r="K12" t="s">
        <v>152</v>
      </c>
      <c r="L12" t="s">
        <v>5</v>
      </c>
      <c r="M12" t="s">
        <v>149</v>
      </c>
      <c r="N12" t="s">
        <v>7</v>
      </c>
      <c r="O12" t="s">
        <v>148</v>
      </c>
      <c r="P12" t="s">
        <v>17</v>
      </c>
      <c r="Q12" t="s">
        <v>145</v>
      </c>
      <c r="R12" t="s">
        <v>145</v>
      </c>
      <c r="S12" t="s">
        <v>36</v>
      </c>
      <c r="T12" t="s">
        <v>36</v>
      </c>
      <c r="U12" t="s">
        <v>13</v>
      </c>
      <c r="V12" t="s">
        <v>2</v>
      </c>
      <c r="W12" t="s">
        <v>28</v>
      </c>
      <c r="X12" t="s">
        <v>29</v>
      </c>
      <c r="Y12" t="s">
        <v>13</v>
      </c>
      <c r="Z12" t="s">
        <v>2</v>
      </c>
    </row>
    <row r="13" spans="1:26">
      <c r="A13" t="s">
        <v>147</v>
      </c>
      <c r="B13" t="s">
        <v>19</v>
      </c>
      <c r="C13" t="s">
        <v>143</v>
      </c>
      <c r="D13">
        <f>IF(StudentData[[#This Row],[Tenth]]="Pass",1,IF(StudentData[[#This Row],[Tenth]]="Good",2,IF(StudentData[[#This Row],[Tenth]]="Very Good",3,IF(StudentData[[#This Row],[Tenth]]="Best",4))))</f>
        <v>3</v>
      </c>
      <c r="E13" t="s">
        <v>143</v>
      </c>
      <c r="F13">
        <f>IF(StudentData[[#This Row],[Twelth]]="Pass",1,IF(StudentData[[#This Row],[Twelth]]="Good",2,IF(StudentData[[#This Row],[Twelth]]="Very Good",3,IF(StudentData[[#This Row],[Twelth]]="Best",4))))</f>
        <v>3</v>
      </c>
      <c r="G13" t="s">
        <v>2</v>
      </c>
      <c r="H13">
        <f>IF(StudentData[[#This Row],[Internals]]="Pass",1,IF(StudentData[[#This Row],[Internals]]="Good",2,IF(StudentData[[#This Row],[Internals]]="Very Good",3,IF(StudentData[[#This Row],[Internals]]="Best",4))))</f>
        <v>2</v>
      </c>
      <c r="I13" t="s">
        <v>143</v>
      </c>
      <c r="J13">
        <f>IF(StudentData[[#This Row],[EndSem]]="Pass",1,IF(StudentData[[#This Row],[EndSem]]="Good",2,IF(StudentData[[#This Row],[EndSem]]="Very Good",3,IF(StudentData[[#This Row],[EndSem]]="Best",4))))</f>
        <v>3</v>
      </c>
      <c r="K13" t="s">
        <v>152</v>
      </c>
      <c r="L13" t="s">
        <v>5</v>
      </c>
      <c r="M13" t="s">
        <v>149</v>
      </c>
      <c r="N13" t="s">
        <v>7</v>
      </c>
      <c r="O13" t="s">
        <v>8</v>
      </c>
      <c r="P13" t="s">
        <v>9</v>
      </c>
      <c r="Q13" t="s">
        <v>31</v>
      </c>
      <c r="R13" t="s">
        <v>153</v>
      </c>
      <c r="S13" t="s">
        <v>23</v>
      </c>
      <c r="T13" t="s">
        <v>12</v>
      </c>
      <c r="U13" t="s">
        <v>13</v>
      </c>
      <c r="V13" t="s">
        <v>9</v>
      </c>
      <c r="W13" t="s">
        <v>15</v>
      </c>
      <c r="X13" t="s">
        <v>29</v>
      </c>
      <c r="Y13" t="s">
        <v>9</v>
      </c>
      <c r="Z13" t="s">
        <v>2</v>
      </c>
    </row>
    <row r="14" spans="1:26">
      <c r="A14" t="s">
        <v>146</v>
      </c>
      <c r="B14" t="s">
        <v>19</v>
      </c>
      <c r="C14" t="s">
        <v>2</v>
      </c>
      <c r="D14">
        <f>IF(StudentData[[#This Row],[Tenth]]="Pass",1,IF(StudentData[[#This Row],[Tenth]]="Good",2,IF(StudentData[[#This Row],[Tenth]]="Very Good",3,IF(StudentData[[#This Row],[Tenth]]="Best",4))))</f>
        <v>2</v>
      </c>
      <c r="E14" t="s">
        <v>2</v>
      </c>
      <c r="F14">
        <f>IF(StudentData[[#This Row],[Twelth]]="Pass",1,IF(StudentData[[#This Row],[Twelth]]="Good",2,IF(StudentData[[#This Row],[Twelth]]="Very Good",3,IF(StudentData[[#This Row],[Twelth]]="Best",4))))</f>
        <v>2</v>
      </c>
      <c r="G14" t="s">
        <v>2</v>
      </c>
      <c r="H14">
        <f>IF(StudentData[[#This Row],[Internals]]="Pass",1,IF(StudentData[[#This Row],[Internals]]="Good",2,IF(StudentData[[#This Row],[Internals]]="Very Good",3,IF(StudentData[[#This Row],[Internals]]="Best",4))))</f>
        <v>2</v>
      </c>
      <c r="I14" t="s">
        <v>2</v>
      </c>
      <c r="J14">
        <f>IF(StudentData[[#This Row],[EndSem]]="Pass",1,IF(StudentData[[#This Row],[EndSem]]="Good",2,IF(StudentData[[#This Row],[EndSem]]="Very Good",3,IF(StudentData[[#This Row],[EndSem]]="Best",4))))</f>
        <v>2</v>
      </c>
      <c r="K14" t="s">
        <v>151</v>
      </c>
      <c r="L14" t="s">
        <v>5</v>
      </c>
      <c r="M14" t="s">
        <v>149</v>
      </c>
      <c r="N14" t="s">
        <v>7</v>
      </c>
      <c r="O14" t="s">
        <v>8</v>
      </c>
      <c r="P14" t="s">
        <v>17</v>
      </c>
      <c r="Q14" t="s">
        <v>31</v>
      </c>
      <c r="R14" t="s">
        <v>154</v>
      </c>
      <c r="S14" t="s">
        <v>23</v>
      </c>
      <c r="T14" t="s">
        <v>12</v>
      </c>
      <c r="U14" t="s">
        <v>13</v>
      </c>
      <c r="V14" t="s">
        <v>14</v>
      </c>
      <c r="W14" t="s">
        <v>28</v>
      </c>
      <c r="X14" t="s">
        <v>29</v>
      </c>
      <c r="Y14" t="s">
        <v>9</v>
      </c>
      <c r="Z14" t="s">
        <v>2</v>
      </c>
    </row>
    <row r="15" spans="1:26">
      <c r="A15" t="s">
        <v>146</v>
      </c>
      <c r="B15" t="s">
        <v>19</v>
      </c>
      <c r="C15" t="s">
        <v>2</v>
      </c>
      <c r="D15">
        <f>IF(StudentData[[#This Row],[Tenth]]="Pass",1,IF(StudentData[[#This Row],[Tenth]]="Good",2,IF(StudentData[[#This Row],[Tenth]]="Very Good",3,IF(StudentData[[#This Row],[Tenth]]="Best",4))))</f>
        <v>2</v>
      </c>
      <c r="E15" t="s">
        <v>2</v>
      </c>
      <c r="F15">
        <f>IF(StudentData[[#This Row],[Twelth]]="Pass",1,IF(StudentData[[#This Row],[Twelth]]="Good",2,IF(StudentData[[#This Row],[Twelth]]="Very Good",3,IF(StudentData[[#This Row],[Twelth]]="Best",4))))</f>
        <v>2</v>
      </c>
      <c r="G15" t="s">
        <v>26</v>
      </c>
      <c r="H15">
        <f>IF(StudentData[[#This Row],[Internals]]="Pass",1,IF(StudentData[[#This Row],[Internals]]="Good",2,IF(StudentData[[#This Row],[Internals]]="Very Good",3,IF(StudentData[[#This Row],[Internals]]="Best",4))))</f>
        <v>1</v>
      </c>
      <c r="I15" t="s">
        <v>143</v>
      </c>
      <c r="J15">
        <f>IF(StudentData[[#This Row],[EndSem]]="Pass",1,IF(StudentData[[#This Row],[EndSem]]="Good",2,IF(StudentData[[#This Row],[EndSem]]="Very Good",3,IF(StudentData[[#This Row],[EndSem]]="Best",4))))</f>
        <v>3</v>
      </c>
      <c r="K15" t="s">
        <v>152</v>
      </c>
      <c r="L15" t="s">
        <v>5</v>
      </c>
      <c r="M15" t="s">
        <v>149</v>
      </c>
      <c r="N15" t="s">
        <v>7</v>
      </c>
      <c r="O15" t="s">
        <v>8</v>
      </c>
      <c r="P15" t="s">
        <v>17</v>
      </c>
      <c r="Q15" t="s">
        <v>22</v>
      </c>
      <c r="R15" t="s">
        <v>22</v>
      </c>
      <c r="S15" t="s">
        <v>32</v>
      </c>
      <c r="T15" t="s">
        <v>12</v>
      </c>
      <c r="U15" t="s">
        <v>13</v>
      </c>
      <c r="V15" t="s">
        <v>2</v>
      </c>
      <c r="W15" t="s">
        <v>15</v>
      </c>
      <c r="X15" t="s">
        <v>16</v>
      </c>
      <c r="Y15" t="s">
        <v>9</v>
      </c>
      <c r="Z15" t="s">
        <v>2</v>
      </c>
    </row>
    <row r="16" spans="1:26">
      <c r="A16" t="s">
        <v>147</v>
      </c>
      <c r="B16" t="s">
        <v>1</v>
      </c>
      <c r="C16" t="s">
        <v>143</v>
      </c>
      <c r="D16">
        <f>IF(StudentData[[#This Row],[Tenth]]="Pass",1,IF(StudentData[[#This Row],[Tenth]]="Good",2,IF(StudentData[[#This Row],[Tenth]]="Very Good",3,IF(StudentData[[#This Row],[Tenth]]="Best",4))))</f>
        <v>3</v>
      </c>
      <c r="E16" t="s">
        <v>143</v>
      </c>
      <c r="F16">
        <f>IF(StudentData[[#This Row],[Twelth]]="Pass",1,IF(StudentData[[#This Row],[Twelth]]="Good",2,IF(StudentData[[#This Row],[Twelth]]="Very Good",3,IF(StudentData[[#This Row],[Twelth]]="Best",4))))</f>
        <v>3</v>
      </c>
      <c r="G16" t="s">
        <v>2</v>
      </c>
      <c r="H16">
        <f>IF(StudentData[[#This Row],[Internals]]="Pass",1,IF(StudentData[[#This Row],[Internals]]="Good",2,IF(StudentData[[#This Row],[Internals]]="Very Good",3,IF(StudentData[[#This Row],[Internals]]="Best",4))))</f>
        <v>2</v>
      </c>
      <c r="I16" t="s">
        <v>143</v>
      </c>
      <c r="J16">
        <f>IF(StudentData[[#This Row],[EndSem]]="Pass",1,IF(StudentData[[#This Row],[EndSem]]="Good",2,IF(StudentData[[#This Row],[EndSem]]="Very Good",3,IF(StudentData[[#This Row],[EndSem]]="Best",4))))</f>
        <v>3</v>
      </c>
      <c r="K16" t="s">
        <v>152</v>
      </c>
      <c r="L16" t="s">
        <v>5</v>
      </c>
      <c r="M16" t="s">
        <v>149</v>
      </c>
      <c r="N16" t="s">
        <v>7</v>
      </c>
      <c r="O16" t="s">
        <v>8</v>
      </c>
      <c r="P16" t="s">
        <v>17</v>
      </c>
      <c r="Q16" t="s">
        <v>31</v>
      </c>
      <c r="R16" t="s">
        <v>154</v>
      </c>
      <c r="S16" t="s">
        <v>27</v>
      </c>
      <c r="T16" t="s">
        <v>12</v>
      </c>
      <c r="U16" t="s">
        <v>13</v>
      </c>
      <c r="V16" t="s">
        <v>14</v>
      </c>
      <c r="W16" t="s">
        <v>15</v>
      </c>
      <c r="X16" t="s">
        <v>29</v>
      </c>
      <c r="Y16" t="s">
        <v>17</v>
      </c>
      <c r="Z16" t="s">
        <v>2</v>
      </c>
    </row>
    <row r="17" spans="1:26">
      <c r="A17" t="s">
        <v>147</v>
      </c>
      <c r="B17" t="s">
        <v>33</v>
      </c>
      <c r="C17" t="s">
        <v>143</v>
      </c>
      <c r="D17">
        <f>IF(StudentData[[#This Row],[Tenth]]="Pass",1,IF(StudentData[[#This Row],[Tenth]]="Good",2,IF(StudentData[[#This Row],[Tenth]]="Very Good",3,IF(StudentData[[#This Row],[Tenth]]="Best",4))))</f>
        <v>3</v>
      </c>
      <c r="E17" t="s">
        <v>2</v>
      </c>
      <c r="F17">
        <f>IF(StudentData[[#This Row],[Twelth]]="Pass",1,IF(StudentData[[#This Row],[Twelth]]="Good",2,IF(StudentData[[#This Row],[Twelth]]="Very Good",3,IF(StudentData[[#This Row],[Twelth]]="Best",4))))</f>
        <v>2</v>
      </c>
      <c r="G17" t="s">
        <v>2</v>
      </c>
      <c r="H17">
        <f>IF(StudentData[[#This Row],[Internals]]="Pass",1,IF(StudentData[[#This Row],[Internals]]="Good",2,IF(StudentData[[#This Row],[Internals]]="Very Good",3,IF(StudentData[[#This Row],[Internals]]="Best",4))))</f>
        <v>2</v>
      </c>
      <c r="I17" t="s">
        <v>143</v>
      </c>
      <c r="J17">
        <f>IF(StudentData[[#This Row],[EndSem]]="Pass",1,IF(StudentData[[#This Row],[EndSem]]="Good",2,IF(StudentData[[#This Row],[EndSem]]="Very Good",3,IF(StudentData[[#This Row],[EndSem]]="Best",4))))</f>
        <v>3</v>
      </c>
      <c r="K17" t="s">
        <v>151</v>
      </c>
      <c r="L17" t="s">
        <v>167</v>
      </c>
      <c r="M17" t="s">
        <v>149</v>
      </c>
      <c r="N17" t="s">
        <v>7</v>
      </c>
      <c r="O17" t="s">
        <v>8</v>
      </c>
      <c r="P17" t="s">
        <v>17</v>
      </c>
      <c r="Q17" t="s">
        <v>154</v>
      </c>
      <c r="R17" t="s">
        <v>154</v>
      </c>
      <c r="S17" t="s">
        <v>32</v>
      </c>
      <c r="T17" t="s">
        <v>12</v>
      </c>
      <c r="U17" t="s">
        <v>13</v>
      </c>
      <c r="V17" t="s">
        <v>9</v>
      </c>
      <c r="W17" t="s">
        <v>15</v>
      </c>
      <c r="X17" t="s">
        <v>16</v>
      </c>
      <c r="Y17" t="s">
        <v>9</v>
      </c>
      <c r="Z17" t="s">
        <v>2</v>
      </c>
    </row>
    <row r="18" spans="1:26">
      <c r="A18" t="s">
        <v>147</v>
      </c>
      <c r="B18" t="s">
        <v>33</v>
      </c>
      <c r="C18" t="s">
        <v>143</v>
      </c>
      <c r="D18">
        <f>IF(StudentData[[#This Row],[Tenth]]="Pass",1,IF(StudentData[[#This Row],[Tenth]]="Good",2,IF(StudentData[[#This Row],[Tenth]]="Very Good",3,IF(StudentData[[#This Row],[Tenth]]="Best",4))))</f>
        <v>3</v>
      </c>
      <c r="E18" t="s">
        <v>143</v>
      </c>
      <c r="F18">
        <f>IF(StudentData[[#This Row],[Twelth]]="Pass",1,IF(StudentData[[#This Row],[Twelth]]="Good",2,IF(StudentData[[#This Row],[Twelth]]="Very Good",3,IF(StudentData[[#This Row],[Twelth]]="Best",4))))</f>
        <v>3</v>
      </c>
      <c r="G18" t="s">
        <v>143</v>
      </c>
      <c r="H18">
        <f>IF(StudentData[[#This Row],[Internals]]="Pass",1,IF(StudentData[[#This Row],[Internals]]="Good",2,IF(StudentData[[#This Row],[Internals]]="Very Good",3,IF(StudentData[[#This Row],[Internals]]="Best",4))))</f>
        <v>3</v>
      </c>
      <c r="I18" t="s">
        <v>143</v>
      </c>
      <c r="J18">
        <f>IF(StudentData[[#This Row],[EndSem]]="Pass",1,IF(StudentData[[#This Row],[EndSem]]="Good",2,IF(StudentData[[#This Row],[EndSem]]="Very Good",3,IF(StudentData[[#This Row],[EndSem]]="Best",4))))</f>
        <v>3</v>
      </c>
      <c r="K18" t="s">
        <v>152</v>
      </c>
      <c r="L18" t="s">
        <v>5</v>
      </c>
      <c r="M18" t="s">
        <v>149</v>
      </c>
      <c r="N18" t="s">
        <v>7</v>
      </c>
      <c r="O18" t="s">
        <v>8</v>
      </c>
      <c r="P18" t="s">
        <v>17</v>
      </c>
      <c r="Q18" t="s">
        <v>145</v>
      </c>
      <c r="R18" t="s">
        <v>153</v>
      </c>
      <c r="S18" t="s">
        <v>27</v>
      </c>
      <c r="T18" t="s">
        <v>12</v>
      </c>
      <c r="U18" t="s">
        <v>13</v>
      </c>
      <c r="V18" t="s">
        <v>14</v>
      </c>
      <c r="W18" t="s">
        <v>28</v>
      </c>
      <c r="X18" t="s">
        <v>29</v>
      </c>
      <c r="Y18" t="s">
        <v>17</v>
      </c>
      <c r="Z18" t="s">
        <v>2</v>
      </c>
    </row>
    <row r="19" spans="1:26">
      <c r="A19" t="s">
        <v>146</v>
      </c>
      <c r="B19" t="s">
        <v>19</v>
      </c>
      <c r="C19" t="s">
        <v>2</v>
      </c>
      <c r="D19">
        <f>IF(StudentData[[#This Row],[Tenth]]="Pass",1,IF(StudentData[[#This Row],[Tenth]]="Good",2,IF(StudentData[[#This Row],[Tenth]]="Very Good",3,IF(StudentData[[#This Row],[Tenth]]="Best",4))))</f>
        <v>2</v>
      </c>
      <c r="E19" t="s">
        <v>2</v>
      </c>
      <c r="F19">
        <f>IF(StudentData[[#This Row],[Twelth]]="Pass",1,IF(StudentData[[#This Row],[Twelth]]="Good",2,IF(StudentData[[#This Row],[Twelth]]="Very Good",3,IF(StudentData[[#This Row],[Twelth]]="Best",4))))</f>
        <v>2</v>
      </c>
      <c r="G19" t="s">
        <v>143</v>
      </c>
      <c r="H19">
        <f>IF(StudentData[[#This Row],[Internals]]="Pass",1,IF(StudentData[[#This Row],[Internals]]="Good",2,IF(StudentData[[#This Row],[Internals]]="Very Good",3,IF(StudentData[[#This Row],[Internals]]="Best",4))))</f>
        <v>3</v>
      </c>
      <c r="I19" t="s">
        <v>2</v>
      </c>
      <c r="J19">
        <f>IF(StudentData[[#This Row],[EndSem]]="Pass",1,IF(StudentData[[#This Row],[EndSem]]="Good",2,IF(StudentData[[#This Row],[EndSem]]="Very Good",3,IF(StudentData[[#This Row],[EndSem]]="Best",4))))</f>
        <v>2</v>
      </c>
      <c r="K19" t="s">
        <v>151</v>
      </c>
      <c r="L19" t="s">
        <v>5</v>
      </c>
      <c r="M19" t="s">
        <v>149</v>
      </c>
      <c r="N19" t="s">
        <v>7</v>
      </c>
      <c r="O19" t="s">
        <v>21</v>
      </c>
      <c r="P19" t="s">
        <v>17</v>
      </c>
      <c r="Q19" t="s">
        <v>153</v>
      </c>
      <c r="R19" t="s">
        <v>153</v>
      </c>
      <c r="S19" t="s">
        <v>11</v>
      </c>
      <c r="T19" t="s">
        <v>12</v>
      </c>
      <c r="U19" t="s">
        <v>13</v>
      </c>
      <c r="V19" t="s">
        <v>9</v>
      </c>
      <c r="W19" t="s">
        <v>15</v>
      </c>
      <c r="X19" t="s">
        <v>29</v>
      </c>
      <c r="Y19" t="s">
        <v>17</v>
      </c>
      <c r="Z19" t="s">
        <v>2</v>
      </c>
    </row>
    <row r="20" spans="1:26">
      <c r="A20" t="s">
        <v>146</v>
      </c>
      <c r="B20" t="s">
        <v>33</v>
      </c>
      <c r="C20" t="s">
        <v>2</v>
      </c>
      <c r="D20">
        <f>IF(StudentData[[#This Row],[Tenth]]="Pass",1,IF(StudentData[[#This Row],[Tenth]]="Good",2,IF(StudentData[[#This Row],[Tenth]]="Very Good",3,IF(StudentData[[#This Row],[Tenth]]="Best",4))))</f>
        <v>2</v>
      </c>
      <c r="E20" t="s">
        <v>2</v>
      </c>
      <c r="F20">
        <f>IF(StudentData[[#This Row],[Twelth]]="Pass",1,IF(StudentData[[#This Row],[Twelth]]="Good",2,IF(StudentData[[#This Row],[Twelth]]="Very Good",3,IF(StudentData[[#This Row],[Twelth]]="Best",4))))</f>
        <v>2</v>
      </c>
      <c r="G20" t="s">
        <v>143</v>
      </c>
      <c r="H20">
        <f>IF(StudentData[[#This Row],[Internals]]="Pass",1,IF(StudentData[[#This Row],[Internals]]="Good",2,IF(StudentData[[#This Row],[Internals]]="Very Good",3,IF(StudentData[[#This Row],[Internals]]="Best",4))))</f>
        <v>3</v>
      </c>
      <c r="I20" t="s">
        <v>2</v>
      </c>
      <c r="J20">
        <f>IF(StudentData[[#This Row],[EndSem]]="Pass",1,IF(StudentData[[#This Row],[EndSem]]="Good",2,IF(StudentData[[#This Row],[EndSem]]="Very Good",3,IF(StudentData[[#This Row],[EndSem]]="Best",4))))</f>
        <v>2</v>
      </c>
      <c r="K20" t="s">
        <v>151</v>
      </c>
      <c r="L20" t="s">
        <v>5</v>
      </c>
      <c r="M20" t="s">
        <v>149</v>
      </c>
      <c r="N20" t="s">
        <v>7</v>
      </c>
      <c r="O20" t="s">
        <v>8</v>
      </c>
      <c r="P20" t="s">
        <v>9</v>
      </c>
      <c r="Q20" t="s">
        <v>154</v>
      </c>
      <c r="R20" t="s">
        <v>153</v>
      </c>
      <c r="S20" t="s">
        <v>11</v>
      </c>
      <c r="T20" t="s">
        <v>12</v>
      </c>
      <c r="U20" t="s">
        <v>13</v>
      </c>
      <c r="V20" t="s">
        <v>9</v>
      </c>
      <c r="W20" t="s">
        <v>15</v>
      </c>
      <c r="X20" t="s">
        <v>29</v>
      </c>
      <c r="Y20" t="s">
        <v>17</v>
      </c>
      <c r="Z20" t="s">
        <v>2</v>
      </c>
    </row>
    <row r="21" spans="1:26">
      <c r="A21" t="s">
        <v>146</v>
      </c>
      <c r="B21" t="s">
        <v>33</v>
      </c>
      <c r="C21" t="s">
        <v>143</v>
      </c>
      <c r="D21">
        <f>IF(StudentData[[#This Row],[Tenth]]="Pass",1,IF(StudentData[[#This Row],[Tenth]]="Good",2,IF(StudentData[[#This Row],[Tenth]]="Very Good",3,IF(StudentData[[#This Row],[Tenth]]="Best",4))))</f>
        <v>3</v>
      </c>
      <c r="E21" t="s">
        <v>143</v>
      </c>
      <c r="F21">
        <f>IF(StudentData[[#This Row],[Twelth]]="Pass",1,IF(StudentData[[#This Row],[Twelth]]="Good",2,IF(StudentData[[#This Row],[Twelth]]="Very Good",3,IF(StudentData[[#This Row],[Twelth]]="Best",4))))</f>
        <v>3</v>
      </c>
      <c r="G21" t="s">
        <v>143</v>
      </c>
      <c r="H21">
        <f>IF(StudentData[[#This Row],[Internals]]="Pass",1,IF(StudentData[[#This Row],[Internals]]="Good",2,IF(StudentData[[#This Row],[Internals]]="Very Good",3,IF(StudentData[[#This Row],[Internals]]="Best",4))))</f>
        <v>3</v>
      </c>
      <c r="I21" t="s">
        <v>143</v>
      </c>
      <c r="J21">
        <f>IF(StudentData[[#This Row],[EndSem]]="Pass",1,IF(StudentData[[#This Row],[EndSem]]="Good",2,IF(StudentData[[#This Row],[EndSem]]="Very Good",3,IF(StudentData[[#This Row],[EndSem]]="Best",4))))</f>
        <v>3</v>
      </c>
      <c r="K21" t="s">
        <v>151</v>
      </c>
      <c r="L21" t="s">
        <v>5</v>
      </c>
      <c r="M21" t="s">
        <v>149</v>
      </c>
      <c r="N21" t="s">
        <v>7</v>
      </c>
      <c r="O21" t="s">
        <v>8</v>
      </c>
      <c r="P21" t="s">
        <v>17</v>
      </c>
      <c r="Q21" t="s">
        <v>31</v>
      </c>
      <c r="R21" t="s">
        <v>153</v>
      </c>
      <c r="S21" t="s">
        <v>11</v>
      </c>
      <c r="T21" t="s">
        <v>12</v>
      </c>
      <c r="U21" t="s">
        <v>13</v>
      </c>
      <c r="V21" t="s">
        <v>14</v>
      </c>
      <c r="W21" t="s">
        <v>15</v>
      </c>
      <c r="X21" t="s">
        <v>29</v>
      </c>
      <c r="Y21" t="s">
        <v>9</v>
      </c>
      <c r="Z21" t="s">
        <v>2</v>
      </c>
    </row>
    <row r="22" spans="1:26">
      <c r="A22" t="s">
        <v>147</v>
      </c>
      <c r="B22" t="s">
        <v>1</v>
      </c>
      <c r="C22" t="s">
        <v>143</v>
      </c>
      <c r="D22">
        <f>IF(StudentData[[#This Row],[Tenth]]="Pass",1,IF(StudentData[[#This Row],[Tenth]]="Good",2,IF(StudentData[[#This Row],[Tenth]]="Very Good",3,IF(StudentData[[#This Row],[Tenth]]="Best",4))))</f>
        <v>3</v>
      </c>
      <c r="E22" t="s">
        <v>143</v>
      </c>
      <c r="F22">
        <f>IF(StudentData[[#This Row],[Twelth]]="Pass",1,IF(StudentData[[#This Row],[Twelth]]="Good",2,IF(StudentData[[#This Row],[Twelth]]="Very Good",3,IF(StudentData[[#This Row],[Twelth]]="Best",4))))</f>
        <v>3</v>
      </c>
      <c r="G22" t="s">
        <v>143</v>
      </c>
      <c r="H22">
        <f>IF(StudentData[[#This Row],[Internals]]="Pass",1,IF(StudentData[[#This Row],[Internals]]="Good",2,IF(StudentData[[#This Row],[Internals]]="Very Good",3,IF(StudentData[[#This Row],[Internals]]="Best",4))))</f>
        <v>3</v>
      </c>
      <c r="I22" t="s">
        <v>143</v>
      </c>
      <c r="J22">
        <f>IF(StudentData[[#This Row],[EndSem]]="Pass",1,IF(StudentData[[#This Row],[EndSem]]="Good",2,IF(StudentData[[#This Row],[EndSem]]="Very Good",3,IF(StudentData[[#This Row],[EndSem]]="Best",4))))</f>
        <v>3</v>
      </c>
      <c r="K22" t="s">
        <v>152</v>
      </c>
      <c r="L22" t="s">
        <v>5</v>
      </c>
      <c r="M22" t="s">
        <v>149</v>
      </c>
      <c r="N22" t="s">
        <v>7</v>
      </c>
      <c r="O22" t="s">
        <v>148</v>
      </c>
      <c r="P22" t="s">
        <v>17</v>
      </c>
      <c r="Q22" t="s">
        <v>31</v>
      </c>
      <c r="R22" t="s">
        <v>31</v>
      </c>
      <c r="S22" t="s">
        <v>23</v>
      </c>
      <c r="T22" t="s">
        <v>12</v>
      </c>
      <c r="U22" t="s">
        <v>13</v>
      </c>
      <c r="V22" t="s">
        <v>14</v>
      </c>
      <c r="W22" t="s">
        <v>15</v>
      </c>
      <c r="X22" t="s">
        <v>29</v>
      </c>
      <c r="Y22" t="s">
        <v>17</v>
      </c>
      <c r="Z22" t="s">
        <v>2</v>
      </c>
    </row>
    <row r="23" spans="1:26">
      <c r="A23" t="s">
        <v>147</v>
      </c>
      <c r="B23" t="s">
        <v>1</v>
      </c>
      <c r="C23" t="s">
        <v>143</v>
      </c>
      <c r="D23">
        <f>IF(StudentData[[#This Row],[Tenth]]="Pass",1,IF(StudentData[[#This Row],[Tenth]]="Good",2,IF(StudentData[[#This Row],[Tenth]]="Very Good",3,IF(StudentData[[#This Row],[Tenth]]="Best",4))))</f>
        <v>3</v>
      </c>
      <c r="E23" t="s">
        <v>2</v>
      </c>
      <c r="F23">
        <f>IF(StudentData[[#This Row],[Twelth]]="Pass",1,IF(StudentData[[#This Row],[Twelth]]="Good",2,IF(StudentData[[#This Row],[Twelth]]="Very Good",3,IF(StudentData[[#This Row],[Twelth]]="Best",4))))</f>
        <v>2</v>
      </c>
      <c r="G23" t="s">
        <v>143</v>
      </c>
      <c r="H23">
        <f>IF(StudentData[[#This Row],[Internals]]="Pass",1,IF(StudentData[[#This Row],[Internals]]="Good",2,IF(StudentData[[#This Row],[Internals]]="Very Good",3,IF(StudentData[[#This Row],[Internals]]="Best",4))))</f>
        <v>3</v>
      </c>
      <c r="I23" t="s">
        <v>143</v>
      </c>
      <c r="J23">
        <f>IF(StudentData[[#This Row],[EndSem]]="Pass",1,IF(StudentData[[#This Row],[EndSem]]="Good",2,IF(StudentData[[#This Row],[EndSem]]="Very Good",3,IF(StudentData[[#This Row],[EndSem]]="Best",4))))</f>
        <v>3</v>
      </c>
      <c r="K23" t="s">
        <v>151</v>
      </c>
      <c r="L23" t="s">
        <v>5</v>
      </c>
      <c r="M23" t="s">
        <v>149</v>
      </c>
      <c r="N23" t="s">
        <v>7</v>
      </c>
      <c r="O23" t="s">
        <v>148</v>
      </c>
      <c r="P23" t="s">
        <v>17</v>
      </c>
      <c r="Q23" t="s">
        <v>154</v>
      </c>
      <c r="R23" t="s">
        <v>154</v>
      </c>
      <c r="S23" t="s">
        <v>23</v>
      </c>
      <c r="T23" t="s">
        <v>12</v>
      </c>
      <c r="U23" t="s">
        <v>13</v>
      </c>
      <c r="V23" t="s">
        <v>14</v>
      </c>
      <c r="W23" t="s">
        <v>28</v>
      </c>
      <c r="X23" t="s">
        <v>29</v>
      </c>
      <c r="Y23" t="s">
        <v>17</v>
      </c>
      <c r="Z23" t="s">
        <v>2</v>
      </c>
    </row>
    <row r="24" spans="1:26">
      <c r="A24" t="s">
        <v>147</v>
      </c>
      <c r="B24" t="s">
        <v>19</v>
      </c>
      <c r="C24" t="s">
        <v>143</v>
      </c>
      <c r="D24">
        <f>IF(StudentData[[#This Row],[Tenth]]="Pass",1,IF(StudentData[[#This Row],[Tenth]]="Good",2,IF(StudentData[[#This Row],[Tenth]]="Very Good",3,IF(StudentData[[#This Row],[Tenth]]="Best",4))))</f>
        <v>3</v>
      </c>
      <c r="E24" t="s">
        <v>143</v>
      </c>
      <c r="F24">
        <f>IF(StudentData[[#This Row],[Twelth]]="Pass",1,IF(StudentData[[#This Row],[Twelth]]="Good",2,IF(StudentData[[#This Row],[Twelth]]="Very Good",3,IF(StudentData[[#This Row],[Twelth]]="Best",4))))</f>
        <v>3</v>
      </c>
      <c r="G24" t="s">
        <v>143</v>
      </c>
      <c r="H24">
        <f>IF(StudentData[[#This Row],[Internals]]="Pass",1,IF(StudentData[[#This Row],[Internals]]="Good",2,IF(StudentData[[#This Row],[Internals]]="Very Good",3,IF(StudentData[[#This Row],[Internals]]="Best",4))))</f>
        <v>3</v>
      </c>
      <c r="I24" t="s">
        <v>37</v>
      </c>
      <c r="J24">
        <f>IF(StudentData[[#This Row],[EndSem]]="Pass",1,IF(StudentData[[#This Row],[EndSem]]="Good",2,IF(StudentData[[#This Row],[EndSem]]="Very Good",3,IF(StudentData[[#This Row],[EndSem]]="Best",4))))</f>
        <v>4</v>
      </c>
      <c r="K24" t="s">
        <v>152</v>
      </c>
      <c r="L24" t="s">
        <v>5</v>
      </c>
      <c r="M24" t="s">
        <v>149</v>
      </c>
      <c r="N24" t="s">
        <v>7</v>
      </c>
      <c r="O24" t="s">
        <v>9</v>
      </c>
      <c r="P24" t="s">
        <v>17</v>
      </c>
      <c r="Q24" t="s">
        <v>31</v>
      </c>
      <c r="R24" t="s">
        <v>145</v>
      </c>
      <c r="S24" t="s">
        <v>27</v>
      </c>
      <c r="T24" t="s">
        <v>23</v>
      </c>
      <c r="U24" t="s">
        <v>13</v>
      </c>
      <c r="V24" t="s">
        <v>9</v>
      </c>
      <c r="W24" t="s">
        <v>15</v>
      </c>
      <c r="X24" t="s">
        <v>29</v>
      </c>
      <c r="Y24" t="s">
        <v>17</v>
      </c>
      <c r="Z24" t="s">
        <v>2</v>
      </c>
    </row>
    <row r="25" spans="1:26">
      <c r="A25" t="s">
        <v>147</v>
      </c>
      <c r="B25" t="s">
        <v>19</v>
      </c>
      <c r="C25" t="s">
        <v>143</v>
      </c>
      <c r="D25">
        <f>IF(StudentData[[#This Row],[Tenth]]="Pass",1,IF(StudentData[[#This Row],[Tenth]]="Good",2,IF(StudentData[[#This Row],[Tenth]]="Very Good",3,IF(StudentData[[#This Row],[Tenth]]="Best",4))))</f>
        <v>3</v>
      </c>
      <c r="E25" t="s">
        <v>2</v>
      </c>
      <c r="F25">
        <f>IF(StudentData[[#This Row],[Twelth]]="Pass",1,IF(StudentData[[#This Row],[Twelth]]="Good",2,IF(StudentData[[#This Row],[Twelth]]="Very Good",3,IF(StudentData[[#This Row],[Twelth]]="Best",4))))</f>
        <v>2</v>
      </c>
      <c r="G25" t="s">
        <v>143</v>
      </c>
      <c r="H25">
        <f>IF(StudentData[[#This Row],[Internals]]="Pass",1,IF(StudentData[[#This Row],[Internals]]="Good",2,IF(StudentData[[#This Row],[Internals]]="Very Good",3,IF(StudentData[[#This Row],[Internals]]="Best",4))))</f>
        <v>3</v>
      </c>
      <c r="I25" t="s">
        <v>143</v>
      </c>
      <c r="J25">
        <f>IF(StudentData[[#This Row],[EndSem]]="Pass",1,IF(StudentData[[#This Row],[EndSem]]="Good",2,IF(StudentData[[#This Row],[EndSem]]="Very Good",3,IF(StudentData[[#This Row],[EndSem]]="Best",4))))</f>
        <v>3</v>
      </c>
      <c r="K25" t="s">
        <v>151</v>
      </c>
      <c r="L25" t="s">
        <v>5</v>
      </c>
      <c r="M25" t="s">
        <v>149</v>
      </c>
      <c r="N25" t="s">
        <v>7</v>
      </c>
      <c r="O25" t="s">
        <v>8</v>
      </c>
      <c r="P25" t="s">
        <v>17</v>
      </c>
      <c r="Q25" t="s">
        <v>154</v>
      </c>
      <c r="R25" t="s">
        <v>144</v>
      </c>
      <c r="S25" t="s">
        <v>11</v>
      </c>
      <c r="T25" t="s">
        <v>12</v>
      </c>
      <c r="U25" t="s">
        <v>13</v>
      </c>
      <c r="V25" t="s">
        <v>9</v>
      </c>
      <c r="W25" t="s">
        <v>15</v>
      </c>
      <c r="X25" t="s">
        <v>29</v>
      </c>
      <c r="Y25" t="s">
        <v>17</v>
      </c>
      <c r="Z25" t="s">
        <v>2</v>
      </c>
    </row>
    <row r="26" spans="1:26">
      <c r="A26" t="s">
        <v>147</v>
      </c>
      <c r="B26" t="s">
        <v>1</v>
      </c>
      <c r="C26" t="s">
        <v>143</v>
      </c>
      <c r="D26">
        <f>IF(StudentData[[#This Row],[Tenth]]="Pass",1,IF(StudentData[[#This Row],[Tenth]]="Good",2,IF(StudentData[[#This Row],[Tenth]]="Very Good",3,IF(StudentData[[#This Row],[Tenth]]="Best",4))))</f>
        <v>3</v>
      </c>
      <c r="E26" t="s">
        <v>2</v>
      </c>
      <c r="F26">
        <f>IF(StudentData[[#This Row],[Twelth]]="Pass",1,IF(StudentData[[#This Row],[Twelth]]="Good",2,IF(StudentData[[#This Row],[Twelth]]="Very Good",3,IF(StudentData[[#This Row],[Twelth]]="Best",4))))</f>
        <v>2</v>
      </c>
      <c r="G26" t="s">
        <v>143</v>
      </c>
      <c r="H26">
        <f>IF(StudentData[[#This Row],[Internals]]="Pass",1,IF(StudentData[[#This Row],[Internals]]="Good",2,IF(StudentData[[#This Row],[Internals]]="Very Good",3,IF(StudentData[[#This Row],[Internals]]="Best",4))))</f>
        <v>3</v>
      </c>
      <c r="I26" t="s">
        <v>2</v>
      </c>
      <c r="J26">
        <f>IF(StudentData[[#This Row],[EndSem]]="Pass",1,IF(StudentData[[#This Row],[EndSem]]="Good",2,IF(StudentData[[#This Row],[EndSem]]="Very Good",3,IF(StudentData[[#This Row],[EndSem]]="Best",4))))</f>
        <v>2</v>
      </c>
      <c r="K26" t="s">
        <v>152</v>
      </c>
      <c r="L26" t="s">
        <v>5</v>
      </c>
      <c r="M26" t="s">
        <v>149</v>
      </c>
      <c r="N26" t="s">
        <v>7</v>
      </c>
      <c r="O26" t="s">
        <v>8</v>
      </c>
      <c r="P26" t="s">
        <v>9</v>
      </c>
      <c r="Q26" t="s">
        <v>153</v>
      </c>
      <c r="R26" t="s">
        <v>144</v>
      </c>
      <c r="S26" t="s">
        <v>27</v>
      </c>
      <c r="T26" t="s">
        <v>12</v>
      </c>
      <c r="U26" t="s">
        <v>13</v>
      </c>
      <c r="V26" t="s">
        <v>14</v>
      </c>
      <c r="W26" t="s">
        <v>15</v>
      </c>
      <c r="X26" t="s">
        <v>29</v>
      </c>
      <c r="Y26" t="s">
        <v>17</v>
      </c>
      <c r="Z26" t="s">
        <v>2</v>
      </c>
    </row>
    <row r="27" spans="1:26">
      <c r="A27" t="s">
        <v>147</v>
      </c>
      <c r="B27" t="s">
        <v>1</v>
      </c>
      <c r="C27" t="s">
        <v>143</v>
      </c>
      <c r="D27">
        <f>IF(StudentData[[#This Row],[Tenth]]="Pass",1,IF(StudentData[[#This Row],[Tenth]]="Good",2,IF(StudentData[[#This Row],[Tenth]]="Very Good",3,IF(StudentData[[#This Row],[Tenth]]="Best",4))))</f>
        <v>3</v>
      </c>
      <c r="E27" t="s">
        <v>143</v>
      </c>
      <c r="F27">
        <f>IF(StudentData[[#This Row],[Twelth]]="Pass",1,IF(StudentData[[#This Row],[Twelth]]="Good",2,IF(StudentData[[#This Row],[Twelth]]="Very Good",3,IF(StudentData[[#This Row],[Twelth]]="Best",4))))</f>
        <v>3</v>
      </c>
      <c r="G27" t="s">
        <v>143</v>
      </c>
      <c r="H27">
        <f>IF(StudentData[[#This Row],[Internals]]="Pass",1,IF(StudentData[[#This Row],[Internals]]="Good",2,IF(StudentData[[#This Row],[Internals]]="Very Good",3,IF(StudentData[[#This Row],[Internals]]="Best",4))))</f>
        <v>3</v>
      </c>
      <c r="I27" t="s">
        <v>2</v>
      </c>
      <c r="J27">
        <f>IF(StudentData[[#This Row],[EndSem]]="Pass",1,IF(StudentData[[#This Row],[EndSem]]="Good",2,IF(StudentData[[#This Row],[EndSem]]="Very Good",3,IF(StudentData[[#This Row],[EndSem]]="Best",4))))</f>
        <v>2</v>
      </c>
      <c r="K27" t="s">
        <v>152</v>
      </c>
      <c r="L27" t="s">
        <v>5</v>
      </c>
      <c r="M27" t="s">
        <v>150</v>
      </c>
      <c r="N27" t="s">
        <v>7</v>
      </c>
      <c r="O27" t="s">
        <v>8</v>
      </c>
      <c r="P27" t="s">
        <v>9</v>
      </c>
      <c r="Q27" t="s">
        <v>22</v>
      </c>
      <c r="R27" t="s">
        <v>22</v>
      </c>
      <c r="S27" t="s">
        <v>27</v>
      </c>
      <c r="T27" t="s">
        <v>12</v>
      </c>
      <c r="U27" t="s">
        <v>13</v>
      </c>
      <c r="V27" t="s">
        <v>14</v>
      </c>
      <c r="W27" t="s">
        <v>15</v>
      </c>
      <c r="X27" t="s">
        <v>29</v>
      </c>
      <c r="Y27" t="s">
        <v>9</v>
      </c>
      <c r="Z27" t="s">
        <v>9</v>
      </c>
    </row>
    <row r="28" spans="1:26">
      <c r="A28" t="s">
        <v>147</v>
      </c>
      <c r="B28" t="s">
        <v>19</v>
      </c>
      <c r="C28" t="s">
        <v>2</v>
      </c>
      <c r="D28">
        <f>IF(StudentData[[#This Row],[Tenth]]="Pass",1,IF(StudentData[[#This Row],[Tenth]]="Good",2,IF(StudentData[[#This Row],[Tenth]]="Very Good",3,IF(StudentData[[#This Row],[Tenth]]="Best",4))))</f>
        <v>2</v>
      </c>
      <c r="E28" t="s">
        <v>2</v>
      </c>
      <c r="F28">
        <f>IF(StudentData[[#This Row],[Twelth]]="Pass",1,IF(StudentData[[#This Row],[Twelth]]="Good",2,IF(StudentData[[#This Row],[Twelth]]="Very Good",3,IF(StudentData[[#This Row],[Twelth]]="Best",4))))</f>
        <v>2</v>
      </c>
      <c r="G28" t="s">
        <v>143</v>
      </c>
      <c r="H28">
        <f>IF(StudentData[[#This Row],[Internals]]="Pass",1,IF(StudentData[[#This Row],[Internals]]="Good",2,IF(StudentData[[#This Row],[Internals]]="Very Good",3,IF(StudentData[[#This Row],[Internals]]="Best",4))))</f>
        <v>3</v>
      </c>
      <c r="I28" t="s">
        <v>143</v>
      </c>
      <c r="J28">
        <f>IF(StudentData[[#This Row],[EndSem]]="Pass",1,IF(StudentData[[#This Row],[EndSem]]="Good",2,IF(StudentData[[#This Row],[EndSem]]="Very Good",3,IF(StudentData[[#This Row],[EndSem]]="Best",4))))</f>
        <v>3</v>
      </c>
      <c r="K28" t="s">
        <v>151</v>
      </c>
      <c r="L28" t="s">
        <v>5</v>
      </c>
      <c r="M28" t="s">
        <v>150</v>
      </c>
      <c r="N28" t="s">
        <v>7</v>
      </c>
      <c r="O28" t="s">
        <v>8</v>
      </c>
      <c r="P28" t="s">
        <v>17</v>
      </c>
      <c r="Q28" t="s">
        <v>154</v>
      </c>
      <c r="R28" t="s">
        <v>154</v>
      </c>
      <c r="S28" t="s">
        <v>23</v>
      </c>
      <c r="T28" t="s">
        <v>12</v>
      </c>
      <c r="U28" t="s">
        <v>13</v>
      </c>
      <c r="V28" t="s">
        <v>14</v>
      </c>
      <c r="W28" t="s">
        <v>15</v>
      </c>
      <c r="X28" t="s">
        <v>29</v>
      </c>
      <c r="Y28" t="s">
        <v>17</v>
      </c>
      <c r="Z28" t="s">
        <v>9</v>
      </c>
    </row>
    <row r="29" spans="1:26">
      <c r="A29" t="s">
        <v>147</v>
      </c>
      <c r="B29" t="s">
        <v>19</v>
      </c>
      <c r="C29" t="s">
        <v>2</v>
      </c>
      <c r="D29">
        <f>IF(StudentData[[#This Row],[Tenth]]="Pass",1,IF(StudentData[[#This Row],[Tenth]]="Good",2,IF(StudentData[[#This Row],[Tenth]]="Very Good",3,IF(StudentData[[#This Row],[Tenth]]="Best",4))))</f>
        <v>2</v>
      </c>
      <c r="E29" t="s">
        <v>2</v>
      </c>
      <c r="F29">
        <f>IF(StudentData[[#This Row],[Twelth]]="Pass",1,IF(StudentData[[#This Row],[Twelth]]="Good",2,IF(StudentData[[#This Row],[Twelth]]="Very Good",3,IF(StudentData[[#This Row],[Twelth]]="Best",4))))</f>
        <v>2</v>
      </c>
      <c r="G29" t="s">
        <v>143</v>
      </c>
      <c r="H29">
        <f>IF(StudentData[[#This Row],[Internals]]="Pass",1,IF(StudentData[[#This Row],[Internals]]="Good",2,IF(StudentData[[#This Row],[Internals]]="Very Good",3,IF(StudentData[[#This Row],[Internals]]="Best",4))))</f>
        <v>3</v>
      </c>
      <c r="I29" t="s">
        <v>2</v>
      </c>
      <c r="J29">
        <f>IF(StudentData[[#This Row],[EndSem]]="Pass",1,IF(StudentData[[#This Row],[EndSem]]="Good",2,IF(StudentData[[#This Row],[EndSem]]="Very Good",3,IF(StudentData[[#This Row],[EndSem]]="Best",4))))</f>
        <v>2</v>
      </c>
      <c r="K29" t="s">
        <v>151</v>
      </c>
      <c r="L29" t="s">
        <v>5</v>
      </c>
      <c r="M29" t="s">
        <v>149</v>
      </c>
      <c r="N29" t="s">
        <v>7</v>
      </c>
      <c r="O29" t="s">
        <v>8</v>
      </c>
      <c r="P29" t="s">
        <v>9</v>
      </c>
      <c r="Q29" t="s">
        <v>144</v>
      </c>
      <c r="R29" t="s">
        <v>144</v>
      </c>
      <c r="S29" t="s">
        <v>32</v>
      </c>
      <c r="T29" t="s">
        <v>12</v>
      </c>
      <c r="U29" t="s">
        <v>13</v>
      </c>
      <c r="V29" t="s">
        <v>9</v>
      </c>
      <c r="W29" t="s">
        <v>28</v>
      </c>
      <c r="X29" t="s">
        <v>29</v>
      </c>
      <c r="Y29" t="s">
        <v>17</v>
      </c>
      <c r="Z29" t="s">
        <v>2</v>
      </c>
    </row>
    <row r="30" spans="1:26">
      <c r="A30" t="s">
        <v>146</v>
      </c>
      <c r="B30" t="s">
        <v>1</v>
      </c>
      <c r="C30" t="s">
        <v>2</v>
      </c>
      <c r="D30">
        <f>IF(StudentData[[#This Row],[Tenth]]="Pass",1,IF(StudentData[[#This Row],[Tenth]]="Good",2,IF(StudentData[[#This Row],[Tenth]]="Very Good",3,IF(StudentData[[#This Row],[Tenth]]="Best",4))))</f>
        <v>2</v>
      </c>
      <c r="E30" t="s">
        <v>2</v>
      </c>
      <c r="F30">
        <f>IF(StudentData[[#This Row],[Twelth]]="Pass",1,IF(StudentData[[#This Row],[Twelth]]="Good",2,IF(StudentData[[#This Row],[Twelth]]="Very Good",3,IF(StudentData[[#This Row],[Twelth]]="Best",4))))</f>
        <v>2</v>
      </c>
      <c r="G30" t="s">
        <v>2</v>
      </c>
      <c r="H30">
        <f>IF(StudentData[[#This Row],[Internals]]="Pass",1,IF(StudentData[[#This Row],[Internals]]="Good",2,IF(StudentData[[#This Row],[Internals]]="Very Good",3,IF(StudentData[[#This Row],[Internals]]="Best",4))))</f>
        <v>2</v>
      </c>
      <c r="I30" t="s">
        <v>2</v>
      </c>
      <c r="J30">
        <f>IF(StudentData[[#This Row],[EndSem]]="Pass",1,IF(StudentData[[#This Row],[EndSem]]="Good",2,IF(StudentData[[#This Row],[EndSem]]="Very Good",3,IF(StudentData[[#This Row],[EndSem]]="Best",4))))</f>
        <v>2</v>
      </c>
      <c r="K30" t="s">
        <v>151</v>
      </c>
      <c r="L30" t="s">
        <v>167</v>
      </c>
      <c r="M30" t="s">
        <v>150</v>
      </c>
      <c r="N30" t="s">
        <v>7</v>
      </c>
      <c r="O30" t="s">
        <v>30</v>
      </c>
      <c r="P30" t="s">
        <v>9</v>
      </c>
      <c r="Q30" t="s">
        <v>145</v>
      </c>
      <c r="R30" t="s">
        <v>31</v>
      </c>
      <c r="S30" t="s">
        <v>23</v>
      </c>
      <c r="T30" t="s">
        <v>12</v>
      </c>
      <c r="U30" t="s">
        <v>13</v>
      </c>
      <c r="V30" t="s">
        <v>14</v>
      </c>
      <c r="W30" t="s">
        <v>28</v>
      </c>
      <c r="X30" t="s">
        <v>29</v>
      </c>
      <c r="Y30" t="s">
        <v>9</v>
      </c>
      <c r="Z30" t="s">
        <v>9</v>
      </c>
    </row>
    <row r="31" spans="1:26">
      <c r="A31" t="s">
        <v>147</v>
      </c>
      <c r="B31" t="s">
        <v>19</v>
      </c>
      <c r="C31" t="s">
        <v>143</v>
      </c>
      <c r="D31">
        <f>IF(StudentData[[#This Row],[Tenth]]="Pass",1,IF(StudentData[[#This Row],[Tenth]]="Good",2,IF(StudentData[[#This Row],[Tenth]]="Very Good",3,IF(StudentData[[#This Row],[Tenth]]="Best",4))))</f>
        <v>3</v>
      </c>
      <c r="E31" t="s">
        <v>143</v>
      </c>
      <c r="F31">
        <f>IF(StudentData[[#This Row],[Twelth]]="Pass",1,IF(StudentData[[#This Row],[Twelth]]="Good",2,IF(StudentData[[#This Row],[Twelth]]="Very Good",3,IF(StudentData[[#This Row],[Twelth]]="Best",4))))</f>
        <v>3</v>
      </c>
      <c r="G31" t="s">
        <v>2</v>
      </c>
      <c r="H31">
        <f>IF(StudentData[[#This Row],[Internals]]="Pass",1,IF(StudentData[[#This Row],[Internals]]="Good",2,IF(StudentData[[#This Row],[Internals]]="Very Good",3,IF(StudentData[[#This Row],[Internals]]="Best",4))))</f>
        <v>2</v>
      </c>
      <c r="I31" t="s">
        <v>2</v>
      </c>
      <c r="J31">
        <f>IF(StudentData[[#This Row],[EndSem]]="Pass",1,IF(StudentData[[#This Row],[EndSem]]="Good",2,IF(StudentData[[#This Row],[EndSem]]="Very Good",3,IF(StudentData[[#This Row],[EndSem]]="Best",4))))</f>
        <v>2</v>
      </c>
      <c r="K31" t="s">
        <v>151</v>
      </c>
      <c r="L31" t="s">
        <v>5</v>
      </c>
      <c r="M31" t="s">
        <v>149</v>
      </c>
      <c r="N31" t="s">
        <v>39</v>
      </c>
      <c r="O31" t="s">
        <v>9</v>
      </c>
      <c r="P31" t="s">
        <v>9</v>
      </c>
      <c r="Q31" t="s">
        <v>153</v>
      </c>
      <c r="R31" t="s">
        <v>154</v>
      </c>
      <c r="S31" t="s">
        <v>32</v>
      </c>
      <c r="T31" t="s">
        <v>12</v>
      </c>
      <c r="U31" t="s">
        <v>17</v>
      </c>
      <c r="V31" t="s">
        <v>9</v>
      </c>
      <c r="W31" t="s">
        <v>28</v>
      </c>
      <c r="X31" t="s">
        <v>16</v>
      </c>
      <c r="Y31" t="s">
        <v>9</v>
      </c>
      <c r="Z31" t="s">
        <v>9</v>
      </c>
    </row>
    <row r="32" spans="1:26">
      <c r="A32" t="s">
        <v>147</v>
      </c>
      <c r="B32" t="s">
        <v>19</v>
      </c>
      <c r="C32" t="s">
        <v>2</v>
      </c>
      <c r="D32">
        <f>IF(StudentData[[#This Row],[Tenth]]="Pass",1,IF(StudentData[[#This Row],[Tenth]]="Good",2,IF(StudentData[[#This Row],[Tenth]]="Very Good",3,IF(StudentData[[#This Row],[Tenth]]="Best",4))))</f>
        <v>2</v>
      </c>
      <c r="E32" t="s">
        <v>2</v>
      </c>
      <c r="F32">
        <f>IF(StudentData[[#This Row],[Twelth]]="Pass",1,IF(StudentData[[#This Row],[Twelth]]="Good",2,IF(StudentData[[#This Row],[Twelth]]="Very Good",3,IF(StudentData[[#This Row],[Twelth]]="Best",4))))</f>
        <v>2</v>
      </c>
      <c r="G32" t="s">
        <v>2</v>
      </c>
      <c r="H32">
        <f>IF(StudentData[[#This Row],[Internals]]="Pass",1,IF(StudentData[[#This Row],[Internals]]="Good",2,IF(StudentData[[#This Row],[Internals]]="Very Good",3,IF(StudentData[[#This Row],[Internals]]="Best",4))))</f>
        <v>2</v>
      </c>
      <c r="I32" t="s">
        <v>2</v>
      </c>
      <c r="J32">
        <f>IF(StudentData[[#This Row],[EndSem]]="Pass",1,IF(StudentData[[#This Row],[EndSem]]="Good",2,IF(StudentData[[#This Row],[EndSem]]="Very Good",3,IF(StudentData[[#This Row],[EndSem]]="Best",4))))</f>
        <v>2</v>
      </c>
      <c r="K32" t="s">
        <v>152</v>
      </c>
      <c r="L32" t="s">
        <v>5</v>
      </c>
      <c r="M32" t="s">
        <v>150</v>
      </c>
      <c r="N32" t="s">
        <v>7</v>
      </c>
      <c r="O32" t="s">
        <v>148</v>
      </c>
      <c r="P32" t="s">
        <v>9</v>
      </c>
      <c r="Q32" t="s">
        <v>153</v>
      </c>
      <c r="R32" t="s">
        <v>144</v>
      </c>
      <c r="S32" t="s">
        <v>23</v>
      </c>
      <c r="T32" t="s">
        <v>12</v>
      </c>
      <c r="U32" t="s">
        <v>13</v>
      </c>
      <c r="V32" t="s">
        <v>14</v>
      </c>
      <c r="W32" t="s">
        <v>15</v>
      </c>
      <c r="X32" t="s">
        <v>16</v>
      </c>
      <c r="Y32" t="s">
        <v>17</v>
      </c>
      <c r="Z32" t="s">
        <v>2</v>
      </c>
    </row>
    <row r="33" spans="1:26">
      <c r="A33" t="s">
        <v>147</v>
      </c>
      <c r="B33" t="s">
        <v>1</v>
      </c>
      <c r="C33" t="s">
        <v>2</v>
      </c>
      <c r="D33">
        <f>IF(StudentData[[#This Row],[Tenth]]="Pass",1,IF(StudentData[[#This Row],[Tenth]]="Good",2,IF(StudentData[[#This Row],[Tenth]]="Very Good",3,IF(StudentData[[#This Row],[Tenth]]="Best",4))))</f>
        <v>2</v>
      </c>
      <c r="E33" t="s">
        <v>2</v>
      </c>
      <c r="F33">
        <f>IF(StudentData[[#This Row],[Twelth]]="Pass",1,IF(StudentData[[#This Row],[Twelth]]="Good",2,IF(StudentData[[#This Row],[Twelth]]="Very Good",3,IF(StudentData[[#This Row],[Twelth]]="Best",4))))</f>
        <v>2</v>
      </c>
      <c r="G33" t="s">
        <v>143</v>
      </c>
      <c r="H33">
        <f>IF(StudentData[[#This Row],[Internals]]="Pass",1,IF(StudentData[[#This Row],[Internals]]="Good",2,IF(StudentData[[#This Row],[Internals]]="Very Good",3,IF(StudentData[[#This Row],[Internals]]="Best",4))))</f>
        <v>3</v>
      </c>
      <c r="I33" t="s">
        <v>2</v>
      </c>
      <c r="J33">
        <f>IF(StudentData[[#This Row],[EndSem]]="Pass",1,IF(StudentData[[#This Row],[EndSem]]="Good",2,IF(StudentData[[#This Row],[EndSem]]="Very Good",3,IF(StudentData[[#This Row],[EndSem]]="Best",4))))</f>
        <v>2</v>
      </c>
      <c r="K33" t="s">
        <v>152</v>
      </c>
      <c r="L33" t="s">
        <v>5</v>
      </c>
      <c r="M33" t="s">
        <v>149</v>
      </c>
      <c r="N33" t="s">
        <v>7</v>
      </c>
      <c r="O33" t="s">
        <v>8</v>
      </c>
      <c r="P33" t="s">
        <v>17</v>
      </c>
      <c r="Q33" t="s">
        <v>154</v>
      </c>
      <c r="R33" t="s">
        <v>154</v>
      </c>
      <c r="S33" t="s">
        <v>27</v>
      </c>
      <c r="T33" t="s">
        <v>12</v>
      </c>
      <c r="U33" t="s">
        <v>9</v>
      </c>
      <c r="V33" t="s">
        <v>14</v>
      </c>
      <c r="W33" t="s">
        <v>15</v>
      </c>
      <c r="X33" t="s">
        <v>16</v>
      </c>
      <c r="Y33" t="s">
        <v>17</v>
      </c>
      <c r="Z33" t="s">
        <v>9</v>
      </c>
    </row>
    <row r="34" spans="1:26">
      <c r="A34" t="s">
        <v>147</v>
      </c>
      <c r="B34" t="s">
        <v>19</v>
      </c>
      <c r="C34" t="s">
        <v>2</v>
      </c>
      <c r="D34">
        <f>IF(StudentData[[#This Row],[Tenth]]="Pass",1,IF(StudentData[[#This Row],[Tenth]]="Good",2,IF(StudentData[[#This Row],[Tenth]]="Very Good",3,IF(StudentData[[#This Row],[Tenth]]="Best",4))))</f>
        <v>2</v>
      </c>
      <c r="E34" t="s">
        <v>2</v>
      </c>
      <c r="F34">
        <f>IF(StudentData[[#This Row],[Twelth]]="Pass",1,IF(StudentData[[#This Row],[Twelth]]="Good",2,IF(StudentData[[#This Row],[Twelth]]="Very Good",3,IF(StudentData[[#This Row],[Twelth]]="Best",4))))</f>
        <v>2</v>
      </c>
      <c r="G34" t="s">
        <v>143</v>
      </c>
      <c r="H34">
        <f>IF(StudentData[[#This Row],[Internals]]="Pass",1,IF(StudentData[[#This Row],[Internals]]="Good",2,IF(StudentData[[#This Row],[Internals]]="Very Good",3,IF(StudentData[[#This Row],[Internals]]="Best",4))))</f>
        <v>3</v>
      </c>
      <c r="I34" t="s">
        <v>2</v>
      </c>
      <c r="J34">
        <f>IF(StudentData[[#This Row],[EndSem]]="Pass",1,IF(StudentData[[#This Row],[EndSem]]="Good",2,IF(StudentData[[#This Row],[EndSem]]="Very Good",3,IF(StudentData[[#This Row],[EndSem]]="Best",4))))</f>
        <v>2</v>
      </c>
      <c r="K34" t="s">
        <v>152</v>
      </c>
      <c r="L34" t="s">
        <v>5</v>
      </c>
      <c r="M34" t="s">
        <v>149</v>
      </c>
      <c r="N34" t="s">
        <v>39</v>
      </c>
      <c r="O34" t="s">
        <v>30</v>
      </c>
      <c r="P34" t="s">
        <v>17</v>
      </c>
      <c r="Q34" t="s">
        <v>22</v>
      </c>
      <c r="R34" t="s">
        <v>144</v>
      </c>
      <c r="S34" t="s">
        <v>27</v>
      </c>
      <c r="T34" t="s">
        <v>12</v>
      </c>
      <c r="U34" t="s">
        <v>9</v>
      </c>
      <c r="V34" t="s">
        <v>9</v>
      </c>
      <c r="W34" t="s">
        <v>15</v>
      </c>
      <c r="X34" t="s">
        <v>16</v>
      </c>
      <c r="Y34" t="s">
        <v>17</v>
      </c>
      <c r="Z34" t="s">
        <v>2</v>
      </c>
    </row>
    <row r="35" spans="1:26">
      <c r="A35" t="s">
        <v>146</v>
      </c>
      <c r="B35" t="s">
        <v>1</v>
      </c>
      <c r="C35" t="s">
        <v>2</v>
      </c>
      <c r="D35">
        <f>IF(StudentData[[#This Row],[Tenth]]="Pass",1,IF(StudentData[[#This Row],[Tenth]]="Good",2,IF(StudentData[[#This Row],[Tenth]]="Very Good",3,IF(StudentData[[#This Row],[Tenth]]="Best",4))))</f>
        <v>2</v>
      </c>
      <c r="E35" t="s">
        <v>2</v>
      </c>
      <c r="F35">
        <f>IF(StudentData[[#This Row],[Twelth]]="Pass",1,IF(StudentData[[#This Row],[Twelth]]="Good",2,IF(StudentData[[#This Row],[Twelth]]="Very Good",3,IF(StudentData[[#This Row],[Twelth]]="Best",4))))</f>
        <v>2</v>
      </c>
      <c r="G35" t="s">
        <v>2</v>
      </c>
      <c r="H35">
        <f>IF(StudentData[[#This Row],[Internals]]="Pass",1,IF(StudentData[[#This Row],[Internals]]="Good",2,IF(StudentData[[#This Row],[Internals]]="Very Good",3,IF(StudentData[[#This Row],[Internals]]="Best",4))))</f>
        <v>2</v>
      </c>
      <c r="I35" t="s">
        <v>2</v>
      </c>
      <c r="J35">
        <f>IF(StudentData[[#This Row],[EndSem]]="Pass",1,IF(StudentData[[#This Row],[EndSem]]="Good",2,IF(StudentData[[#This Row],[EndSem]]="Very Good",3,IF(StudentData[[#This Row],[EndSem]]="Best",4))))</f>
        <v>2</v>
      </c>
      <c r="K35" t="s">
        <v>152</v>
      </c>
      <c r="L35" t="s">
        <v>5</v>
      </c>
      <c r="M35" t="s">
        <v>149</v>
      </c>
      <c r="N35" t="s">
        <v>7</v>
      </c>
      <c r="O35" t="s">
        <v>21</v>
      </c>
      <c r="P35" t="s">
        <v>9</v>
      </c>
      <c r="Q35" t="s">
        <v>144</v>
      </c>
      <c r="R35" t="s">
        <v>144</v>
      </c>
      <c r="S35" t="s">
        <v>11</v>
      </c>
      <c r="T35" t="s">
        <v>12</v>
      </c>
      <c r="U35" t="s">
        <v>9</v>
      </c>
      <c r="V35" t="s">
        <v>9</v>
      </c>
      <c r="W35" t="s">
        <v>28</v>
      </c>
      <c r="X35" t="s">
        <v>29</v>
      </c>
      <c r="Y35" t="s">
        <v>17</v>
      </c>
      <c r="Z35" t="s">
        <v>9</v>
      </c>
    </row>
    <row r="36" spans="1:26">
      <c r="A36" t="s">
        <v>146</v>
      </c>
      <c r="B36" t="s">
        <v>1</v>
      </c>
      <c r="C36" t="s">
        <v>2</v>
      </c>
      <c r="D36">
        <f>IF(StudentData[[#This Row],[Tenth]]="Pass",1,IF(StudentData[[#This Row],[Tenth]]="Good",2,IF(StudentData[[#This Row],[Tenth]]="Very Good",3,IF(StudentData[[#This Row],[Tenth]]="Best",4))))</f>
        <v>2</v>
      </c>
      <c r="E36" t="s">
        <v>26</v>
      </c>
      <c r="F36">
        <f>IF(StudentData[[#This Row],[Twelth]]="Pass",1,IF(StudentData[[#This Row],[Twelth]]="Good",2,IF(StudentData[[#This Row],[Twelth]]="Very Good",3,IF(StudentData[[#This Row],[Twelth]]="Best",4))))</f>
        <v>1</v>
      </c>
      <c r="G36" t="s">
        <v>26</v>
      </c>
      <c r="H36">
        <f>IF(StudentData[[#This Row],[Internals]]="Pass",1,IF(StudentData[[#This Row],[Internals]]="Good",2,IF(StudentData[[#This Row],[Internals]]="Very Good",3,IF(StudentData[[#This Row],[Internals]]="Best",4))))</f>
        <v>1</v>
      </c>
      <c r="I36" t="s">
        <v>26</v>
      </c>
      <c r="J36">
        <f>IF(StudentData[[#This Row],[EndSem]]="Pass",1,IF(StudentData[[#This Row],[EndSem]]="Good",2,IF(StudentData[[#This Row],[EndSem]]="Very Good",3,IF(StudentData[[#This Row],[EndSem]]="Best",4))))</f>
        <v>1</v>
      </c>
      <c r="K36" t="s">
        <v>152</v>
      </c>
      <c r="L36" t="s">
        <v>5</v>
      </c>
      <c r="M36" t="s">
        <v>149</v>
      </c>
      <c r="N36" t="s">
        <v>7</v>
      </c>
      <c r="O36" t="s">
        <v>8</v>
      </c>
      <c r="P36" t="s">
        <v>17</v>
      </c>
      <c r="Q36" t="s">
        <v>22</v>
      </c>
      <c r="R36" t="s">
        <v>154</v>
      </c>
      <c r="S36" t="s">
        <v>27</v>
      </c>
      <c r="T36" t="s">
        <v>12</v>
      </c>
      <c r="U36" t="s">
        <v>13</v>
      </c>
      <c r="V36" t="s">
        <v>14</v>
      </c>
      <c r="W36" t="s">
        <v>15</v>
      </c>
      <c r="X36" t="s">
        <v>16</v>
      </c>
      <c r="Y36" t="s">
        <v>17</v>
      </c>
      <c r="Z36" t="s">
        <v>14</v>
      </c>
    </row>
    <row r="37" spans="1:26">
      <c r="A37" t="s">
        <v>147</v>
      </c>
      <c r="B37" t="s">
        <v>19</v>
      </c>
      <c r="C37" t="s">
        <v>26</v>
      </c>
      <c r="D37">
        <f>IF(StudentData[[#This Row],[Tenth]]="Pass",1,IF(StudentData[[#This Row],[Tenth]]="Good",2,IF(StudentData[[#This Row],[Tenth]]="Very Good",3,IF(StudentData[[#This Row],[Tenth]]="Best",4))))</f>
        <v>1</v>
      </c>
      <c r="E37" t="s">
        <v>2</v>
      </c>
      <c r="F37">
        <f>IF(StudentData[[#This Row],[Twelth]]="Pass",1,IF(StudentData[[#This Row],[Twelth]]="Good",2,IF(StudentData[[#This Row],[Twelth]]="Very Good",3,IF(StudentData[[#This Row],[Twelth]]="Best",4))))</f>
        <v>2</v>
      </c>
      <c r="G37" t="s">
        <v>26</v>
      </c>
      <c r="H37">
        <f>IF(StudentData[[#This Row],[Internals]]="Pass",1,IF(StudentData[[#This Row],[Internals]]="Good",2,IF(StudentData[[#This Row],[Internals]]="Very Good",3,IF(StudentData[[#This Row],[Internals]]="Best",4))))</f>
        <v>1</v>
      </c>
      <c r="I37" t="s">
        <v>2</v>
      </c>
      <c r="J37">
        <f>IF(StudentData[[#This Row],[EndSem]]="Pass",1,IF(StudentData[[#This Row],[EndSem]]="Good",2,IF(StudentData[[#This Row],[EndSem]]="Very Good",3,IF(StudentData[[#This Row],[EndSem]]="Best",4))))</f>
        <v>2</v>
      </c>
      <c r="K37" t="s">
        <v>151</v>
      </c>
      <c r="L37" t="s">
        <v>5</v>
      </c>
      <c r="M37" t="s">
        <v>149</v>
      </c>
      <c r="N37" t="s">
        <v>39</v>
      </c>
      <c r="O37" t="s">
        <v>8</v>
      </c>
      <c r="P37" t="s">
        <v>9</v>
      </c>
      <c r="Q37" t="s">
        <v>144</v>
      </c>
      <c r="R37" t="s">
        <v>144</v>
      </c>
      <c r="S37" t="s">
        <v>27</v>
      </c>
      <c r="T37" t="s">
        <v>12</v>
      </c>
      <c r="U37" t="s">
        <v>13</v>
      </c>
      <c r="V37" t="s">
        <v>14</v>
      </c>
      <c r="W37" t="s">
        <v>15</v>
      </c>
      <c r="X37" t="s">
        <v>40</v>
      </c>
      <c r="Y37" t="s">
        <v>17</v>
      </c>
      <c r="Z37" t="s">
        <v>9</v>
      </c>
    </row>
    <row r="38" spans="1:26">
      <c r="A38" t="s">
        <v>147</v>
      </c>
      <c r="B38" t="s">
        <v>19</v>
      </c>
      <c r="C38" t="s">
        <v>2</v>
      </c>
      <c r="D38">
        <f>IF(StudentData[[#This Row],[Tenth]]="Pass",1,IF(StudentData[[#This Row],[Tenth]]="Good",2,IF(StudentData[[#This Row],[Tenth]]="Very Good",3,IF(StudentData[[#This Row],[Tenth]]="Best",4))))</f>
        <v>2</v>
      </c>
      <c r="E38" t="s">
        <v>143</v>
      </c>
      <c r="F38">
        <f>IF(StudentData[[#This Row],[Twelth]]="Pass",1,IF(StudentData[[#This Row],[Twelth]]="Good",2,IF(StudentData[[#This Row],[Twelth]]="Very Good",3,IF(StudentData[[#This Row],[Twelth]]="Best",4))))</f>
        <v>3</v>
      </c>
      <c r="G38" t="s">
        <v>2</v>
      </c>
      <c r="H38">
        <f>IF(StudentData[[#This Row],[Internals]]="Pass",1,IF(StudentData[[#This Row],[Internals]]="Good",2,IF(StudentData[[#This Row],[Internals]]="Very Good",3,IF(StudentData[[#This Row],[Internals]]="Best",4))))</f>
        <v>2</v>
      </c>
      <c r="I38" t="s">
        <v>2</v>
      </c>
      <c r="J38">
        <f>IF(StudentData[[#This Row],[EndSem]]="Pass",1,IF(StudentData[[#This Row],[EndSem]]="Good",2,IF(StudentData[[#This Row],[EndSem]]="Very Good",3,IF(StudentData[[#This Row],[EndSem]]="Best",4))))</f>
        <v>2</v>
      </c>
      <c r="K38" t="s">
        <v>152</v>
      </c>
      <c r="L38" t="s">
        <v>5</v>
      </c>
      <c r="M38" t="s">
        <v>150</v>
      </c>
      <c r="N38" t="s">
        <v>39</v>
      </c>
      <c r="O38" t="s">
        <v>8</v>
      </c>
      <c r="P38" t="s">
        <v>9</v>
      </c>
      <c r="Q38" t="s">
        <v>154</v>
      </c>
      <c r="R38" t="s">
        <v>22</v>
      </c>
      <c r="S38" t="s">
        <v>27</v>
      </c>
      <c r="T38" t="s">
        <v>12</v>
      </c>
      <c r="U38" t="s">
        <v>13</v>
      </c>
      <c r="V38" t="s">
        <v>14</v>
      </c>
      <c r="W38" t="s">
        <v>15</v>
      </c>
      <c r="X38" t="s">
        <v>40</v>
      </c>
      <c r="Y38" t="s">
        <v>17</v>
      </c>
      <c r="Z38" t="s">
        <v>9</v>
      </c>
    </row>
    <row r="39" spans="1:26">
      <c r="A39" t="s">
        <v>146</v>
      </c>
      <c r="B39" t="s">
        <v>19</v>
      </c>
      <c r="C39" t="s">
        <v>37</v>
      </c>
      <c r="D39">
        <f>IF(StudentData[[#This Row],[Tenth]]="Pass",1,IF(StudentData[[#This Row],[Tenth]]="Good",2,IF(StudentData[[#This Row],[Tenth]]="Very Good",3,IF(StudentData[[#This Row],[Tenth]]="Best",4))))</f>
        <v>4</v>
      </c>
      <c r="E39" t="s">
        <v>143</v>
      </c>
      <c r="F39">
        <f>IF(StudentData[[#This Row],[Twelth]]="Pass",1,IF(StudentData[[#This Row],[Twelth]]="Good",2,IF(StudentData[[#This Row],[Twelth]]="Very Good",3,IF(StudentData[[#This Row],[Twelth]]="Best",4))))</f>
        <v>3</v>
      </c>
      <c r="G39" t="s">
        <v>143</v>
      </c>
      <c r="H39">
        <f>IF(StudentData[[#This Row],[Internals]]="Pass",1,IF(StudentData[[#This Row],[Internals]]="Good",2,IF(StudentData[[#This Row],[Internals]]="Very Good",3,IF(StudentData[[#This Row],[Internals]]="Best",4))))</f>
        <v>3</v>
      </c>
      <c r="I39" t="s">
        <v>2</v>
      </c>
      <c r="J39">
        <f>IF(StudentData[[#This Row],[EndSem]]="Pass",1,IF(StudentData[[#This Row],[EndSem]]="Good",2,IF(StudentData[[#This Row],[EndSem]]="Very Good",3,IF(StudentData[[#This Row],[EndSem]]="Best",4))))</f>
        <v>2</v>
      </c>
      <c r="K39" t="s">
        <v>152</v>
      </c>
      <c r="L39" t="s">
        <v>5</v>
      </c>
      <c r="M39" t="s">
        <v>150</v>
      </c>
      <c r="N39" t="s">
        <v>39</v>
      </c>
      <c r="O39" t="s">
        <v>8</v>
      </c>
      <c r="P39" t="s">
        <v>17</v>
      </c>
      <c r="Q39" t="s">
        <v>154</v>
      </c>
      <c r="R39" t="s">
        <v>144</v>
      </c>
      <c r="S39" t="s">
        <v>27</v>
      </c>
      <c r="T39" t="s">
        <v>12</v>
      </c>
      <c r="U39" t="s">
        <v>13</v>
      </c>
      <c r="V39" t="s">
        <v>14</v>
      </c>
      <c r="W39" t="s">
        <v>28</v>
      </c>
      <c r="X39" t="s">
        <v>29</v>
      </c>
      <c r="Y39" t="s">
        <v>13</v>
      </c>
      <c r="Z39" t="s">
        <v>9</v>
      </c>
    </row>
    <row r="40" spans="1:26">
      <c r="A40" t="s">
        <v>146</v>
      </c>
      <c r="B40" t="s">
        <v>19</v>
      </c>
      <c r="C40" t="s">
        <v>37</v>
      </c>
      <c r="D40">
        <f>IF(StudentData[[#This Row],[Tenth]]="Pass",1,IF(StudentData[[#This Row],[Tenth]]="Good",2,IF(StudentData[[#This Row],[Tenth]]="Very Good",3,IF(StudentData[[#This Row],[Tenth]]="Best",4))))</f>
        <v>4</v>
      </c>
      <c r="E40" t="s">
        <v>143</v>
      </c>
      <c r="F40">
        <f>IF(StudentData[[#This Row],[Twelth]]="Pass",1,IF(StudentData[[#This Row],[Twelth]]="Good",2,IF(StudentData[[#This Row],[Twelth]]="Very Good",3,IF(StudentData[[#This Row],[Twelth]]="Best",4))))</f>
        <v>3</v>
      </c>
      <c r="G40" t="s">
        <v>2</v>
      </c>
      <c r="H40">
        <f>IF(StudentData[[#This Row],[Internals]]="Pass",1,IF(StudentData[[#This Row],[Internals]]="Good",2,IF(StudentData[[#This Row],[Internals]]="Very Good",3,IF(StudentData[[#This Row],[Internals]]="Best",4))))</f>
        <v>2</v>
      </c>
      <c r="I40" t="s">
        <v>143</v>
      </c>
      <c r="J40">
        <f>IF(StudentData[[#This Row],[EndSem]]="Pass",1,IF(StudentData[[#This Row],[EndSem]]="Good",2,IF(StudentData[[#This Row],[EndSem]]="Very Good",3,IF(StudentData[[#This Row],[EndSem]]="Best",4))))</f>
        <v>3</v>
      </c>
      <c r="K40" t="s">
        <v>152</v>
      </c>
      <c r="L40" t="s">
        <v>5</v>
      </c>
      <c r="M40" t="s">
        <v>149</v>
      </c>
      <c r="N40" t="s">
        <v>39</v>
      </c>
      <c r="O40" t="s">
        <v>21</v>
      </c>
      <c r="P40" t="s">
        <v>17</v>
      </c>
      <c r="Q40" t="s">
        <v>144</v>
      </c>
      <c r="R40" t="s">
        <v>144</v>
      </c>
      <c r="S40" t="s">
        <v>11</v>
      </c>
      <c r="T40" t="s">
        <v>12</v>
      </c>
      <c r="U40" t="s">
        <v>13</v>
      </c>
      <c r="V40" t="s">
        <v>9</v>
      </c>
      <c r="W40" t="s">
        <v>28</v>
      </c>
      <c r="X40" t="s">
        <v>29</v>
      </c>
      <c r="Y40" t="s">
        <v>17</v>
      </c>
      <c r="Z40" t="s">
        <v>9</v>
      </c>
    </row>
    <row r="41" spans="1:26">
      <c r="A41" t="s">
        <v>146</v>
      </c>
      <c r="B41" t="s">
        <v>1</v>
      </c>
      <c r="C41" t="s">
        <v>143</v>
      </c>
      <c r="D41">
        <f>IF(StudentData[[#This Row],[Tenth]]="Pass",1,IF(StudentData[[#This Row],[Tenth]]="Good",2,IF(StudentData[[#This Row],[Tenth]]="Very Good",3,IF(StudentData[[#This Row],[Tenth]]="Best",4))))</f>
        <v>3</v>
      </c>
      <c r="E41" t="s">
        <v>143</v>
      </c>
      <c r="F41">
        <f>IF(StudentData[[#This Row],[Twelth]]="Pass",1,IF(StudentData[[#This Row],[Twelth]]="Good",2,IF(StudentData[[#This Row],[Twelth]]="Very Good",3,IF(StudentData[[#This Row],[Twelth]]="Best",4))))</f>
        <v>3</v>
      </c>
      <c r="G41" t="s">
        <v>143</v>
      </c>
      <c r="H41">
        <f>IF(StudentData[[#This Row],[Internals]]="Pass",1,IF(StudentData[[#This Row],[Internals]]="Good",2,IF(StudentData[[#This Row],[Internals]]="Very Good",3,IF(StudentData[[#This Row],[Internals]]="Best",4))))</f>
        <v>3</v>
      </c>
      <c r="I41" t="s">
        <v>143</v>
      </c>
      <c r="J41">
        <f>IF(StudentData[[#This Row],[EndSem]]="Pass",1,IF(StudentData[[#This Row],[EndSem]]="Good",2,IF(StudentData[[#This Row],[EndSem]]="Very Good",3,IF(StudentData[[#This Row],[EndSem]]="Best",4))))</f>
        <v>3</v>
      </c>
      <c r="K41" t="s">
        <v>152</v>
      </c>
      <c r="L41" t="s">
        <v>5</v>
      </c>
      <c r="M41" t="s">
        <v>150</v>
      </c>
      <c r="N41" t="s">
        <v>7</v>
      </c>
      <c r="O41" t="s">
        <v>9</v>
      </c>
      <c r="P41" t="s">
        <v>17</v>
      </c>
      <c r="Q41" t="s">
        <v>31</v>
      </c>
      <c r="R41" t="s">
        <v>153</v>
      </c>
      <c r="S41" t="s">
        <v>27</v>
      </c>
      <c r="T41" t="s">
        <v>23</v>
      </c>
      <c r="U41" t="s">
        <v>17</v>
      </c>
      <c r="V41" t="s">
        <v>2</v>
      </c>
      <c r="W41" t="s">
        <v>28</v>
      </c>
      <c r="X41" t="s">
        <v>29</v>
      </c>
      <c r="Y41" t="s">
        <v>17</v>
      </c>
      <c r="Z41" t="s">
        <v>2</v>
      </c>
    </row>
    <row r="42" spans="1:26">
      <c r="A42" t="s">
        <v>146</v>
      </c>
      <c r="B42" t="s">
        <v>19</v>
      </c>
      <c r="C42" t="s">
        <v>143</v>
      </c>
      <c r="D42">
        <f>IF(StudentData[[#This Row],[Tenth]]="Pass",1,IF(StudentData[[#This Row],[Tenth]]="Good",2,IF(StudentData[[#This Row],[Tenth]]="Very Good",3,IF(StudentData[[#This Row],[Tenth]]="Best",4))))</f>
        <v>3</v>
      </c>
      <c r="E42" t="s">
        <v>143</v>
      </c>
      <c r="F42">
        <f>IF(StudentData[[#This Row],[Twelth]]="Pass",1,IF(StudentData[[#This Row],[Twelth]]="Good",2,IF(StudentData[[#This Row],[Twelth]]="Very Good",3,IF(StudentData[[#This Row],[Twelth]]="Best",4))))</f>
        <v>3</v>
      </c>
      <c r="G42" t="s">
        <v>143</v>
      </c>
      <c r="H42">
        <f>IF(StudentData[[#This Row],[Internals]]="Pass",1,IF(StudentData[[#This Row],[Internals]]="Good",2,IF(StudentData[[#This Row],[Internals]]="Very Good",3,IF(StudentData[[#This Row],[Internals]]="Best",4))))</f>
        <v>3</v>
      </c>
      <c r="I42" t="s">
        <v>143</v>
      </c>
      <c r="J42">
        <f>IF(StudentData[[#This Row],[EndSem]]="Pass",1,IF(StudentData[[#This Row],[EndSem]]="Good",2,IF(StudentData[[#This Row],[EndSem]]="Very Good",3,IF(StudentData[[#This Row],[EndSem]]="Best",4))))</f>
        <v>3</v>
      </c>
      <c r="K42" t="s">
        <v>151</v>
      </c>
      <c r="L42" t="s">
        <v>167</v>
      </c>
      <c r="M42" t="s">
        <v>149</v>
      </c>
      <c r="N42" t="s">
        <v>7</v>
      </c>
      <c r="O42" t="s">
        <v>9</v>
      </c>
      <c r="P42" t="s">
        <v>17</v>
      </c>
      <c r="Q42" t="s">
        <v>154</v>
      </c>
      <c r="R42" t="s">
        <v>144</v>
      </c>
      <c r="S42" t="s">
        <v>27</v>
      </c>
      <c r="T42" t="s">
        <v>12</v>
      </c>
      <c r="U42" t="s">
        <v>13</v>
      </c>
      <c r="V42" t="s">
        <v>9</v>
      </c>
      <c r="W42" t="s">
        <v>28</v>
      </c>
      <c r="X42" t="s">
        <v>29</v>
      </c>
      <c r="Y42" t="s">
        <v>17</v>
      </c>
      <c r="Z42" t="s">
        <v>2</v>
      </c>
    </row>
    <row r="43" spans="1:26">
      <c r="A43" t="s">
        <v>146</v>
      </c>
      <c r="B43" t="s">
        <v>19</v>
      </c>
      <c r="C43" t="s">
        <v>143</v>
      </c>
      <c r="D43">
        <f>IF(StudentData[[#This Row],[Tenth]]="Pass",1,IF(StudentData[[#This Row],[Tenth]]="Good",2,IF(StudentData[[#This Row],[Tenth]]="Very Good",3,IF(StudentData[[#This Row],[Tenth]]="Best",4))))</f>
        <v>3</v>
      </c>
      <c r="E43" t="s">
        <v>143</v>
      </c>
      <c r="F43">
        <f>IF(StudentData[[#This Row],[Twelth]]="Pass",1,IF(StudentData[[#This Row],[Twelth]]="Good",2,IF(StudentData[[#This Row],[Twelth]]="Very Good",3,IF(StudentData[[#This Row],[Twelth]]="Best",4))))</f>
        <v>3</v>
      </c>
      <c r="G43" t="s">
        <v>143</v>
      </c>
      <c r="H43">
        <f>IF(StudentData[[#This Row],[Internals]]="Pass",1,IF(StudentData[[#This Row],[Internals]]="Good",2,IF(StudentData[[#This Row],[Internals]]="Very Good",3,IF(StudentData[[#This Row],[Internals]]="Best",4))))</f>
        <v>3</v>
      </c>
      <c r="I43" t="s">
        <v>143</v>
      </c>
      <c r="J43">
        <f>IF(StudentData[[#This Row],[EndSem]]="Pass",1,IF(StudentData[[#This Row],[EndSem]]="Good",2,IF(StudentData[[#This Row],[EndSem]]="Very Good",3,IF(StudentData[[#This Row],[EndSem]]="Best",4))))</f>
        <v>3</v>
      </c>
      <c r="K43" t="s">
        <v>152</v>
      </c>
      <c r="L43" t="s">
        <v>5</v>
      </c>
      <c r="M43" t="s">
        <v>150</v>
      </c>
      <c r="N43" t="s">
        <v>7</v>
      </c>
      <c r="O43" t="s">
        <v>8</v>
      </c>
      <c r="P43" t="s">
        <v>17</v>
      </c>
      <c r="Q43" t="s">
        <v>31</v>
      </c>
      <c r="R43" t="s">
        <v>154</v>
      </c>
      <c r="S43" t="s">
        <v>32</v>
      </c>
      <c r="T43" t="s">
        <v>12</v>
      </c>
      <c r="U43" t="s">
        <v>13</v>
      </c>
      <c r="V43" t="s">
        <v>9</v>
      </c>
      <c r="W43" t="s">
        <v>15</v>
      </c>
      <c r="X43" t="s">
        <v>41</v>
      </c>
      <c r="Y43" t="s">
        <v>17</v>
      </c>
      <c r="Z43" t="s">
        <v>2</v>
      </c>
    </row>
    <row r="44" spans="1:26">
      <c r="A44" t="s">
        <v>146</v>
      </c>
      <c r="B44" t="s">
        <v>1</v>
      </c>
      <c r="C44" t="s">
        <v>143</v>
      </c>
      <c r="D44">
        <f>IF(StudentData[[#This Row],[Tenth]]="Pass",1,IF(StudentData[[#This Row],[Tenth]]="Good",2,IF(StudentData[[#This Row],[Tenth]]="Very Good",3,IF(StudentData[[#This Row],[Tenth]]="Best",4))))</f>
        <v>3</v>
      </c>
      <c r="E44" t="s">
        <v>2</v>
      </c>
      <c r="F44">
        <f>IF(StudentData[[#This Row],[Twelth]]="Pass",1,IF(StudentData[[#This Row],[Twelth]]="Good",2,IF(StudentData[[#This Row],[Twelth]]="Very Good",3,IF(StudentData[[#This Row],[Twelth]]="Best",4))))</f>
        <v>2</v>
      </c>
      <c r="G44" t="s">
        <v>2</v>
      </c>
      <c r="H44">
        <f>IF(StudentData[[#This Row],[Internals]]="Pass",1,IF(StudentData[[#This Row],[Internals]]="Good",2,IF(StudentData[[#This Row],[Internals]]="Very Good",3,IF(StudentData[[#This Row],[Internals]]="Best",4))))</f>
        <v>2</v>
      </c>
      <c r="I44" t="s">
        <v>143</v>
      </c>
      <c r="J44">
        <f>IF(StudentData[[#This Row],[EndSem]]="Pass",1,IF(StudentData[[#This Row],[EndSem]]="Good",2,IF(StudentData[[#This Row],[EndSem]]="Very Good",3,IF(StudentData[[#This Row],[EndSem]]="Best",4))))</f>
        <v>3</v>
      </c>
      <c r="K44" t="s">
        <v>151</v>
      </c>
      <c r="L44" t="s">
        <v>5</v>
      </c>
      <c r="M44" t="s">
        <v>149</v>
      </c>
      <c r="N44" t="s">
        <v>39</v>
      </c>
      <c r="O44" t="s">
        <v>8</v>
      </c>
      <c r="P44" t="s">
        <v>17</v>
      </c>
      <c r="Q44" t="s">
        <v>144</v>
      </c>
      <c r="R44" t="s">
        <v>144</v>
      </c>
      <c r="S44" t="s">
        <v>32</v>
      </c>
      <c r="T44" t="s">
        <v>12</v>
      </c>
      <c r="U44" t="s">
        <v>13</v>
      </c>
      <c r="V44" t="s">
        <v>9</v>
      </c>
      <c r="W44" t="s">
        <v>28</v>
      </c>
      <c r="X44" t="s">
        <v>29</v>
      </c>
      <c r="Y44" t="s">
        <v>9</v>
      </c>
      <c r="Z44" t="s">
        <v>2</v>
      </c>
    </row>
    <row r="45" spans="1:26">
      <c r="A45" t="s">
        <v>146</v>
      </c>
      <c r="B45" t="s">
        <v>19</v>
      </c>
      <c r="C45" t="s">
        <v>2</v>
      </c>
      <c r="D45">
        <f>IF(StudentData[[#This Row],[Tenth]]="Pass",1,IF(StudentData[[#This Row],[Tenth]]="Good",2,IF(StudentData[[#This Row],[Tenth]]="Very Good",3,IF(StudentData[[#This Row],[Tenth]]="Best",4))))</f>
        <v>2</v>
      </c>
      <c r="E45" t="s">
        <v>2</v>
      </c>
      <c r="F45">
        <f>IF(StudentData[[#This Row],[Twelth]]="Pass",1,IF(StudentData[[#This Row],[Twelth]]="Good",2,IF(StudentData[[#This Row],[Twelth]]="Very Good",3,IF(StudentData[[#This Row],[Twelth]]="Best",4))))</f>
        <v>2</v>
      </c>
      <c r="G45" t="s">
        <v>2</v>
      </c>
      <c r="H45">
        <f>IF(StudentData[[#This Row],[Internals]]="Pass",1,IF(StudentData[[#This Row],[Internals]]="Good",2,IF(StudentData[[#This Row],[Internals]]="Very Good",3,IF(StudentData[[#This Row],[Internals]]="Best",4))))</f>
        <v>2</v>
      </c>
      <c r="I45" t="s">
        <v>37</v>
      </c>
      <c r="J45">
        <f>IF(StudentData[[#This Row],[EndSem]]="Pass",1,IF(StudentData[[#This Row],[EndSem]]="Good",2,IF(StudentData[[#This Row],[EndSem]]="Very Good",3,IF(StudentData[[#This Row],[EndSem]]="Best",4))))</f>
        <v>4</v>
      </c>
      <c r="K45" t="s">
        <v>152</v>
      </c>
      <c r="L45" t="s">
        <v>5</v>
      </c>
      <c r="M45" t="s">
        <v>150</v>
      </c>
      <c r="N45" t="s">
        <v>7</v>
      </c>
      <c r="O45" t="s">
        <v>8</v>
      </c>
      <c r="P45" t="s">
        <v>17</v>
      </c>
      <c r="Q45" t="s">
        <v>144</v>
      </c>
      <c r="R45" t="s">
        <v>144</v>
      </c>
      <c r="S45" t="s">
        <v>23</v>
      </c>
      <c r="T45" t="s">
        <v>12</v>
      </c>
      <c r="U45" t="s">
        <v>17</v>
      </c>
      <c r="V45" t="s">
        <v>9</v>
      </c>
      <c r="W45" t="s">
        <v>28</v>
      </c>
      <c r="X45" t="s">
        <v>29</v>
      </c>
      <c r="Y45" t="s">
        <v>17</v>
      </c>
      <c r="Z45" t="s">
        <v>2</v>
      </c>
    </row>
    <row r="46" spans="1:26">
      <c r="A46" t="s">
        <v>146</v>
      </c>
      <c r="B46" t="s">
        <v>19</v>
      </c>
      <c r="C46" t="s">
        <v>143</v>
      </c>
      <c r="D46">
        <f>IF(StudentData[[#This Row],[Tenth]]="Pass",1,IF(StudentData[[#This Row],[Tenth]]="Good",2,IF(StudentData[[#This Row],[Tenth]]="Very Good",3,IF(StudentData[[#This Row],[Tenth]]="Best",4))))</f>
        <v>3</v>
      </c>
      <c r="E46" t="s">
        <v>37</v>
      </c>
      <c r="F46">
        <f>IF(StudentData[[#This Row],[Twelth]]="Pass",1,IF(StudentData[[#This Row],[Twelth]]="Good",2,IF(StudentData[[#This Row],[Twelth]]="Very Good",3,IF(StudentData[[#This Row],[Twelth]]="Best",4))))</f>
        <v>4</v>
      </c>
      <c r="G46" t="s">
        <v>37</v>
      </c>
      <c r="H46">
        <f>IF(StudentData[[#This Row],[Internals]]="Pass",1,IF(StudentData[[#This Row],[Internals]]="Good",2,IF(StudentData[[#This Row],[Internals]]="Very Good",3,IF(StudentData[[#This Row],[Internals]]="Best",4))))</f>
        <v>4</v>
      </c>
      <c r="I46" t="s">
        <v>37</v>
      </c>
      <c r="J46">
        <f>IF(StudentData[[#This Row],[EndSem]]="Pass",1,IF(StudentData[[#This Row],[EndSem]]="Good",2,IF(StudentData[[#This Row],[EndSem]]="Very Good",3,IF(StudentData[[#This Row],[EndSem]]="Best",4))))</f>
        <v>4</v>
      </c>
      <c r="K46" t="s">
        <v>152</v>
      </c>
      <c r="L46" t="s">
        <v>167</v>
      </c>
      <c r="M46" t="s">
        <v>149</v>
      </c>
      <c r="N46" t="s">
        <v>7</v>
      </c>
      <c r="O46" t="s">
        <v>9</v>
      </c>
      <c r="P46" t="s">
        <v>17</v>
      </c>
      <c r="Q46" t="s">
        <v>154</v>
      </c>
      <c r="R46" t="s">
        <v>144</v>
      </c>
      <c r="S46" t="s">
        <v>32</v>
      </c>
      <c r="T46" t="s">
        <v>12</v>
      </c>
      <c r="U46" t="s">
        <v>17</v>
      </c>
      <c r="V46" t="s">
        <v>9</v>
      </c>
      <c r="W46" t="s">
        <v>28</v>
      </c>
      <c r="X46" t="s">
        <v>29</v>
      </c>
      <c r="Y46" t="s">
        <v>9</v>
      </c>
      <c r="Z46" t="s">
        <v>2</v>
      </c>
    </row>
    <row r="47" spans="1:26">
      <c r="A47" t="s">
        <v>146</v>
      </c>
      <c r="B47" t="s">
        <v>19</v>
      </c>
      <c r="C47" t="s">
        <v>37</v>
      </c>
      <c r="D47">
        <f>IF(StudentData[[#This Row],[Tenth]]="Pass",1,IF(StudentData[[#This Row],[Tenth]]="Good",2,IF(StudentData[[#This Row],[Tenth]]="Very Good",3,IF(StudentData[[#This Row],[Tenth]]="Best",4))))</f>
        <v>4</v>
      </c>
      <c r="E47" t="s">
        <v>143</v>
      </c>
      <c r="F47">
        <f>IF(StudentData[[#This Row],[Twelth]]="Pass",1,IF(StudentData[[#This Row],[Twelth]]="Good",2,IF(StudentData[[#This Row],[Twelth]]="Very Good",3,IF(StudentData[[#This Row],[Twelth]]="Best",4))))</f>
        <v>3</v>
      </c>
      <c r="G47" t="s">
        <v>143</v>
      </c>
      <c r="H47">
        <f>IF(StudentData[[#This Row],[Internals]]="Pass",1,IF(StudentData[[#This Row],[Internals]]="Good",2,IF(StudentData[[#This Row],[Internals]]="Very Good",3,IF(StudentData[[#This Row],[Internals]]="Best",4))))</f>
        <v>3</v>
      </c>
      <c r="I47" t="s">
        <v>143</v>
      </c>
      <c r="J47">
        <f>IF(StudentData[[#This Row],[EndSem]]="Pass",1,IF(StudentData[[#This Row],[EndSem]]="Good",2,IF(StudentData[[#This Row],[EndSem]]="Very Good",3,IF(StudentData[[#This Row],[EndSem]]="Best",4))))</f>
        <v>3</v>
      </c>
      <c r="K47" t="s">
        <v>151</v>
      </c>
      <c r="L47" t="s">
        <v>5</v>
      </c>
      <c r="M47" t="s">
        <v>149</v>
      </c>
      <c r="N47" t="s">
        <v>7</v>
      </c>
      <c r="O47" t="s">
        <v>9</v>
      </c>
      <c r="P47" t="s">
        <v>17</v>
      </c>
      <c r="Q47" t="s">
        <v>153</v>
      </c>
      <c r="R47" t="s">
        <v>144</v>
      </c>
      <c r="S47" t="s">
        <v>27</v>
      </c>
      <c r="T47" t="s">
        <v>12</v>
      </c>
      <c r="U47" t="s">
        <v>13</v>
      </c>
      <c r="V47" t="s">
        <v>14</v>
      </c>
      <c r="W47" t="s">
        <v>15</v>
      </c>
      <c r="X47" t="s">
        <v>29</v>
      </c>
      <c r="Y47" t="s">
        <v>9</v>
      </c>
      <c r="Z47" t="s">
        <v>9</v>
      </c>
    </row>
    <row r="48" spans="1:26">
      <c r="A48" t="s">
        <v>146</v>
      </c>
      <c r="B48" t="s">
        <v>19</v>
      </c>
      <c r="C48" t="s">
        <v>143</v>
      </c>
      <c r="D48">
        <f>IF(StudentData[[#This Row],[Tenth]]="Pass",1,IF(StudentData[[#This Row],[Tenth]]="Good",2,IF(StudentData[[#This Row],[Tenth]]="Very Good",3,IF(StudentData[[#This Row],[Tenth]]="Best",4))))</f>
        <v>3</v>
      </c>
      <c r="E48" t="s">
        <v>143</v>
      </c>
      <c r="F48">
        <f>IF(StudentData[[#This Row],[Twelth]]="Pass",1,IF(StudentData[[#This Row],[Twelth]]="Good",2,IF(StudentData[[#This Row],[Twelth]]="Very Good",3,IF(StudentData[[#This Row],[Twelth]]="Best",4))))</f>
        <v>3</v>
      </c>
      <c r="G48" t="s">
        <v>143</v>
      </c>
      <c r="H48">
        <f>IF(StudentData[[#This Row],[Internals]]="Pass",1,IF(StudentData[[#This Row],[Internals]]="Good",2,IF(StudentData[[#This Row],[Internals]]="Very Good",3,IF(StudentData[[#This Row],[Internals]]="Best",4))))</f>
        <v>3</v>
      </c>
      <c r="I48" t="s">
        <v>143</v>
      </c>
      <c r="J48">
        <f>IF(StudentData[[#This Row],[EndSem]]="Pass",1,IF(StudentData[[#This Row],[EndSem]]="Good",2,IF(StudentData[[#This Row],[EndSem]]="Very Good",3,IF(StudentData[[#This Row],[EndSem]]="Best",4))))</f>
        <v>3</v>
      </c>
      <c r="K48" t="s">
        <v>152</v>
      </c>
      <c r="L48" t="s">
        <v>5</v>
      </c>
      <c r="M48" t="s">
        <v>149</v>
      </c>
      <c r="N48" t="s">
        <v>7</v>
      </c>
      <c r="O48" t="s">
        <v>8</v>
      </c>
      <c r="P48" t="s">
        <v>17</v>
      </c>
      <c r="Q48" t="s">
        <v>22</v>
      </c>
      <c r="R48" t="s">
        <v>144</v>
      </c>
      <c r="S48" t="s">
        <v>32</v>
      </c>
      <c r="T48" t="s">
        <v>12</v>
      </c>
      <c r="U48" t="s">
        <v>13</v>
      </c>
      <c r="V48" t="s">
        <v>9</v>
      </c>
      <c r="W48" t="s">
        <v>28</v>
      </c>
      <c r="X48" t="s">
        <v>16</v>
      </c>
      <c r="Y48" t="s">
        <v>9</v>
      </c>
      <c r="Z48" t="s">
        <v>2</v>
      </c>
    </row>
    <row r="49" spans="1:26">
      <c r="A49" t="s">
        <v>146</v>
      </c>
      <c r="B49" t="s">
        <v>1</v>
      </c>
      <c r="C49" t="s">
        <v>143</v>
      </c>
      <c r="D49">
        <f>IF(StudentData[[#This Row],[Tenth]]="Pass",1,IF(StudentData[[#This Row],[Tenth]]="Good",2,IF(StudentData[[#This Row],[Tenth]]="Very Good",3,IF(StudentData[[#This Row],[Tenth]]="Best",4))))</f>
        <v>3</v>
      </c>
      <c r="E49" t="s">
        <v>143</v>
      </c>
      <c r="F49">
        <f>IF(StudentData[[#This Row],[Twelth]]="Pass",1,IF(StudentData[[#This Row],[Twelth]]="Good",2,IF(StudentData[[#This Row],[Twelth]]="Very Good",3,IF(StudentData[[#This Row],[Twelth]]="Best",4))))</f>
        <v>3</v>
      </c>
      <c r="G49" t="s">
        <v>2</v>
      </c>
      <c r="H49">
        <f>IF(StudentData[[#This Row],[Internals]]="Pass",1,IF(StudentData[[#This Row],[Internals]]="Good",2,IF(StudentData[[#This Row],[Internals]]="Very Good",3,IF(StudentData[[#This Row],[Internals]]="Best",4))))</f>
        <v>2</v>
      </c>
      <c r="I49" t="s">
        <v>2</v>
      </c>
      <c r="J49">
        <f>IF(StudentData[[#This Row],[EndSem]]="Pass",1,IF(StudentData[[#This Row],[EndSem]]="Good",2,IF(StudentData[[#This Row],[EndSem]]="Very Good",3,IF(StudentData[[#This Row],[EndSem]]="Best",4))))</f>
        <v>2</v>
      </c>
      <c r="K49" t="s">
        <v>152</v>
      </c>
      <c r="L49" t="s">
        <v>5</v>
      </c>
      <c r="M49" t="s">
        <v>150</v>
      </c>
      <c r="N49" t="s">
        <v>39</v>
      </c>
      <c r="O49" t="s">
        <v>8</v>
      </c>
      <c r="P49" t="s">
        <v>17</v>
      </c>
      <c r="Q49" t="s">
        <v>154</v>
      </c>
      <c r="R49" t="s">
        <v>153</v>
      </c>
      <c r="S49" t="s">
        <v>32</v>
      </c>
      <c r="T49" t="s">
        <v>12</v>
      </c>
      <c r="U49" t="s">
        <v>13</v>
      </c>
      <c r="V49" t="s">
        <v>2</v>
      </c>
      <c r="W49" t="s">
        <v>15</v>
      </c>
      <c r="X49" t="s">
        <v>16</v>
      </c>
      <c r="Y49" t="s">
        <v>17</v>
      </c>
      <c r="Z49" t="s">
        <v>2</v>
      </c>
    </row>
    <row r="50" spans="1:26">
      <c r="A50" t="s">
        <v>147</v>
      </c>
      <c r="B50" t="s">
        <v>19</v>
      </c>
      <c r="C50" t="s">
        <v>2</v>
      </c>
      <c r="D50">
        <f>IF(StudentData[[#This Row],[Tenth]]="Pass",1,IF(StudentData[[#This Row],[Tenth]]="Good",2,IF(StudentData[[#This Row],[Tenth]]="Very Good",3,IF(StudentData[[#This Row],[Tenth]]="Best",4))))</f>
        <v>2</v>
      </c>
      <c r="E50" t="s">
        <v>143</v>
      </c>
      <c r="F50">
        <f>IF(StudentData[[#This Row],[Twelth]]="Pass",1,IF(StudentData[[#This Row],[Twelth]]="Good",2,IF(StudentData[[#This Row],[Twelth]]="Very Good",3,IF(StudentData[[#This Row],[Twelth]]="Best",4))))</f>
        <v>3</v>
      </c>
      <c r="G50" t="s">
        <v>26</v>
      </c>
      <c r="H50">
        <f>IF(StudentData[[#This Row],[Internals]]="Pass",1,IF(StudentData[[#This Row],[Internals]]="Good",2,IF(StudentData[[#This Row],[Internals]]="Very Good",3,IF(StudentData[[#This Row],[Internals]]="Best",4))))</f>
        <v>1</v>
      </c>
      <c r="I50" t="s">
        <v>26</v>
      </c>
      <c r="J50">
        <f>IF(StudentData[[#This Row],[EndSem]]="Pass",1,IF(StudentData[[#This Row],[EndSem]]="Good",2,IF(StudentData[[#This Row],[EndSem]]="Very Good",3,IF(StudentData[[#This Row],[EndSem]]="Best",4))))</f>
        <v>1</v>
      </c>
      <c r="K50" t="s">
        <v>151</v>
      </c>
      <c r="L50" t="s">
        <v>5</v>
      </c>
      <c r="M50" t="s">
        <v>149</v>
      </c>
      <c r="N50" t="s">
        <v>39</v>
      </c>
      <c r="O50" t="s">
        <v>8</v>
      </c>
      <c r="P50" t="s">
        <v>17</v>
      </c>
      <c r="Q50" t="s">
        <v>153</v>
      </c>
      <c r="R50" t="s">
        <v>154</v>
      </c>
      <c r="S50" t="s">
        <v>32</v>
      </c>
      <c r="T50" t="s">
        <v>12</v>
      </c>
      <c r="U50" t="s">
        <v>13</v>
      </c>
      <c r="V50" t="s">
        <v>9</v>
      </c>
      <c r="W50" t="s">
        <v>15</v>
      </c>
      <c r="X50" t="s">
        <v>16</v>
      </c>
      <c r="Y50" t="s">
        <v>9</v>
      </c>
      <c r="Z50" t="s">
        <v>2</v>
      </c>
    </row>
    <row r="51" spans="1:26">
      <c r="A51" t="s">
        <v>146</v>
      </c>
      <c r="B51" t="s">
        <v>1</v>
      </c>
      <c r="C51" t="s">
        <v>37</v>
      </c>
      <c r="D51">
        <f>IF(StudentData[[#This Row],[Tenth]]="Pass",1,IF(StudentData[[#This Row],[Tenth]]="Good",2,IF(StudentData[[#This Row],[Tenth]]="Very Good",3,IF(StudentData[[#This Row],[Tenth]]="Best",4))))</f>
        <v>4</v>
      </c>
      <c r="E51" t="s">
        <v>37</v>
      </c>
      <c r="F51">
        <f>IF(StudentData[[#This Row],[Twelth]]="Pass",1,IF(StudentData[[#This Row],[Twelth]]="Good",2,IF(StudentData[[#This Row],[Twelth]]="Very Good",3,IF(StudentData[[#This Row],[Twelth]]="Best",4))))</f>
        <v>4</v>
      </c>
      <c r="G51" t="s">
        <v>37</v>
      </c>
      <c r="H51">
        <f>IF(StudentData[[#This Row],[Internals]]="Pass",1,IF(StudentData[[#This Row],[Internals]]="Good",2,IF(StudentData[[#This Row],[Internals]]="Very Good",3,IF(StudentData[[#This Row],[Internals]]="Best",4))))</f>
        <v>4</v>
      </c>
      <c r="I51" t="s">
        <v>37</v>
      </c>
      <c r="J51">
        <f>IF(StudentData[[#This Row],[EndSem]]="Pass",1,IF(StudentData[[#This Row],[EndSem]]="Good",2,IF(StudentData[[#This Row],[EndSem]]="Very Good",3,IF(StudentData[[#This Row],[EndSem]]="Best",4))))</f>
        <v>4</v>
      </c>
      <c r="K51" t="s">
        <v>152</v>
      </c>
      <c r="L51" t="s">
        <v>5</v>
      </c>
      <c r="M51" t="s">
        <v>150</v>
      </c>
      <c r="N51" t="s">
        <v>7</v>
      </c>
      <c r="O51" t="s">
        <v>9</v>
      </c>
      <c r="P51" t="s">
        <v>17</v>
      </c>
      <c r="Q51" t="s">
        <v>153</v>
      </c>
      <c r="R51" t="s">
        <v>144</v>
      </c>
      <c r="S51" t="s">
        <v>23</v>
      </c>
      <c r="T51" t="s">
        <v>12</v>
      </c>
      <c r="U51" t="s">
        <v>13</v>
      </c>
      <c r="V51" t="s">
        <v>9</v>
      </c>
      <c r="W51" t="s">
        <v>28</v>
      </c>
      <c r="X51" t="s">
        <v>29</v>
      </c>
      <c r="Y51" t="s">
        <v>17</v>
      </c>
      <c r="Z51" t="s">
        <v>9</v>
      </c>
    </row>
    <row r="52" spans="1:26">
      <c r="A52" t="s">
        <v>146</v>
      </c>
      <c r="B52" t="s">
        <v>1</v>
      </c>
      <c r="C52" t="s">
        <v>143</v>
      </c>
      <c r="D52">
        <f>IF(StudentData[[#This Row],[Tenth]]="Pass",1,IF(StudentData[[#This Row],[Tenth]]="Good",2,IF(StudentData[[#This Row],[Tenth]]="Very Good",3,IF(StudentData[[#This Row],[Tenth]]="Best",4))))</f>
        <v>3</v>
      </c>
      <c r="E52" t="s">
        <v>37</v>
      </c>
      <c r="F52">
        <f>IF(StudentData[[#This Row],[Twelth]]="Pass",1,IF(StudentData[[#This Row],[Twelth]]="Good",2,IF(StudentData[[#This Row],[Twelth]]="Very Good",3,IF(StudentData[[#This Row],[Twelth]]="Best",4))))</f>
        <v>4</v>
      </c>
      <c r="G52" t="s">
        <v>37</v>
      </c>
      <c r="H52">
        <f>IF(StudentData[[#This Row],[Internals]]="Pass",1,IF(StudentData[[#This Row],[Internals]]="Good",2,IF(StudentData[[#This Row],[Internals]]="Very Good",3,IF(StudentData[[#This Row],[Internals]]="Best",4))))</f>
        <v>4</v>
      </c>
      <c r="I52" t="s">
        <v>37</v>
      </c>
      <c r="J52">
        <f>IF(StudentData[[#This Row],[EndSem]]="Pass",1,IF(StudentData[[#This Row],[EndSem]]="Good",2,IF(StudentData[[#This Row],[EndSem]]="Very Good",3,IF(StudentData[[#This Row],[EndSem]]="Best",4))))</f>
        <v>4</v>
      </c>
      <c r="K52" t="s">
        <v>152</v>
      </c>
      <c r="L52" t="s">
        <v>5</v>
      </c>
      <c r="M52" t="s">
        <v>150</v>
      </c>
      <c r="N52" t="s">
        <v>7</v>
      </c>
      <c r="O52" t="s">
        <v>148</v>
      </c>
      <c r="P52" t="s">
        <v>17</v>
      </c>
      <c r="Q52" t="s">
        <v>31</v>
      </c>
      <c r="R52" t="s">
        <v>31</v>
      </c>
      <c r="S52" t="s">
        <v>23</v>
      </c>
      <c r="T52" t="s">
        <v>12</v>
      </c>
      <c r="U52" t="s">
        <v>13</v>
      </c>
      <c r="V52" t="s">
        <v>2</v>
      </c>
      <c r="W52" t="s">
        <v>28</v>
      </c>
      <c r="X52" t="s">
        <v>29</v>
      </c>
      <c r="Y52" t="s">
        <v>9</v>
      </c>
      <c r="Z52" t="s">
        <v>2</v>
      </c>
    </row>
    <row r="53" spans="1:26">
      <c r="A53" t="s">
        <v>147</v>
      </c>
      <c r="B53" t="s">
        <v>1</v>
      </c>
      <c r="C53" t="s">
        <v>37</v>
      </c>
      <c r="D53">
        <f>IF(StudentData[[#This Row],[Tenth]]="Pass",1,IF(StudentData[[#This Row],[Tenth]]="Good",2,IF(StudentData[[#This Row],[Tenth]]="Very Good",3,IF(StudentData[[#This Row],[Tenth]]="Best",4))))</f>
        <v>4</v>
      </c>
      <c r="E53" t="s">
        <v>143</v>
      </c>
      <c r="F53">
        <f>IF(StudentData[[#This Row],[Twelth]]="Pass",1,IF(StudentData[[#This Row],[Twelth]]="Good",2,IF(StudentData[[#This Row],[Twelth]]="Very Good",3,IF(StudentData[[#This Row],[Twelth]]="Best",4))))</f>
        <v>3</v>
      </c>
      <c r="G53" t="s">
        <v>37</v>
      </c>
      <c r="H53">
        <f>IF(StudentData[[#This Row],[Internals]]="Pass",1,IF(StudentData[[#This Row],[Internals]]="Good",2,IF(StudentData[[#This Row],[Internals]]="Very Good",3,IF(StudentData[[#This Row],[Internals]]="Best",4))))</f>
        <v>4</v>
      </c>
      <c r="I53" t="s">
        <v>37</v>
      </c>
      <c r="J53">
        <f>IF(StudentData[[#This Row],[EndSem]]="Pass",1,IF(StudentData[[#This Row],[EndSem]]="Good",2,IF(StudentData[[#This Row],[EndSem]]="Very Good",3,IF(StudentData[[#This Row],[EndSem]]="Best",4))))</f>
        <v>4</v>
      </c>
      <c r="K53" t="s">
        <v>152</v>
      </c>
      <c r="L53" t="s">
        <v>5</v>
      </c>
      <c r="M53" t="s">
        <v>149</v>
      </c>
      <c r="N53" t="s">
        <v>39</v>
      </c>
      <c r="O53" t="s">
        <v>8</v>
      </c>
      <c r="P53" t="s">
        <v>9</v>
      </c>
      <c r="Q53" t="s">
        <v>31</v>
      </c>
      <c r="R53" t="s">
        <v>154</v>
      </c>
      <c r="S53" t="s">
        <v>27</v>
      </c>
      <c r="T53" t="s">
        <v>12</v>
      </c>
      <c r="U53" t="s">
        <v>9</v>
      </c>
      <c r="V53" t="s">
        <v>2</v>
      </c>
      <c r="W53" t="s">
        <v>28</v>
      </c>
      <c r="X53" t="s">
        <v>29</v>
      </c>
      <c r="Y53" t="s">
        <v>17</v>
      </c>
      <c r="Z53" t="s">
        <v>2</v>
      </c>
    </row>
    <row r="54" spans="1:26">
      <c r="A54" t="s">
        <v>146</v>
      </c>
      <c r="B54" t="s">
        <v>1</v>
      </c>
      <c r="C54" t="s">
        <v>2</v>
      </c>
      <c r="D54">
        <f>IF(StudentData[[#This Row],[Tenth]]="Pass",1,IF(StudentData[[#This Row],[Tenth]]="Good",2,IF(StudentData[[#This Row],[Tenth]]="Very Good",3,IF(StudentData[[#This Row],[Tenth]]="Best",4))))</f>
        <v>2</v>
      </c>
      <c r="E54" t="s">
        <v>2</v>
      </c>
      <c r="F54">
        <f>IF(StudentData[[#This Row],[Twelth]]="Pass",1,IF(StudentData[[#This Row],[Twelth]]="Good",2,IF(StudentData[[#This Row],[Twelth]]="Very Good",3,IF(StudentData[[#This Row],[Twelth]]="Best",4))))</f>
        <v>2</v>
      </c>
      <c r="G54" t="s">
        <v>2</v>
      </c>
      <c r="H54">
        <f>IF(StudentData[[#This Row],[Internals]]="Pass",1,IF(StudentData[[#This Row],[Internals]]="Good",2,IF(StudentData[[#This Row],[Internals]]="Very Good",3,IF(StudentData[[#This Row],[Internals]]="Best",4))))</f>
        <v>2</v>
      </c>
      <c r="I54" t="s">
        <v>2</v>
      </c>
      <c r="J54">
        <f>IF(StudentData[[#This Row],[EndSem]]="Pass",1,IF(StudentData[[#This Row],[EndSem]]="Good",2,IF(StudentData[[#This Row],[EndSem]]="Very Good",3,IF(StudentData[[#This Row],[EndSem]]="Best",4))))</f>
        <v>2</v>
      </c>
      <c r="K54" t="s">
        <v>152</v>
      </c>
      <c r="L54" t="s">
        <v>5</v>
      </c>
      <c r="M54" t="s">
        <v>149</v>
      </c>
      <c r="N54" t="s">
        <v>39</v>
      </c>
      <c r="O54" t="s">
        <v>21</v>
      </c>
      <c r="P54" t="s">
        <v>17</v>
      </c>
      <c r="Q54" t="s">
        <v>144</v>
      </c>
      <c r="R54" t="s">
        <v>144</v>
      </c>
      <c r="S54" t="s">
        <v>11</v>
      </c>
      <c r="T54" t="s">
        <v>12</v>
      </c>
      <c r="U54" t="s">
        <v>13</v>
      </c>
      <c r="V54" t="s">
        <v>2</v>
      </c>
      <c r="W54" t="s">
        <v>15</v>
      </c>
      <c r="X54" t="s">
        <v>16</v>
      </c>
      <c r="Y54" t="s">
        <v>17</v>
      </c>
      <c r="Z54" t="s">
        <v>9</v>
      </c>
    </row>
    <row r="55" spans="1:26">
      <c r="A55" t="s">
        <v>147</v>
      </c>
      <c r="B55" t="s">
        <v>19</v>
      </c>
      <c r="C55" t="s">
        <v>143</v>
      </c>
      <c r="D55">
        <f>IF(StudentData[[#This Row],[Tenth]]="Pass",1,IF(StudentData[[#This Row],[Tenth]]="Good",2,IF(StudentData[[#This Row],[Tenth]]="Very Good",3,IF(StudentData[[#This Row],[Tenth]]="Best",4))))</f>
        <v>3</v>
      </c>
      <c r="E55" t="s">
        <v>143</v>
      </c>
      <c r="F55">
        <f>IF(StudentData[[#This Row],[Twelth]]="Pass",1,IF(StudentData[[#This Row],[Twelth]]="Good",2,IF(StudentData[[#This Row],[Twelth]]="Very Good",3,IF(StudentData[[#This Row],[Twelth]]="Best",4))))</f>
        <v>3</v>
      </c>
      <c r="G55" t="s">
        <v>143</v>
      </c>
      <c r="H55">
        <f>IF(StudentData[[#This Row],[Internals]]="Pass",1,IF(StudentData[[#This Row],[Internals]]="Good",2,IF(StudentData[[#This Row],[Internals]]="Very Good",3,IF(StudentData[[#This Row],[Internals]]="Best",4))))</f>
        <v>3</v>
      </c>
      <c r="I55" t="s">
        <v>143</v>
      </c>
      <c r="J55">
        <f>IF(StudentData[[#This Row],[EndSem]]="Pass",1,IF(StudentData[[#This Row],[EndSem]]="Good",2,IF(StudentData[[#This Row],[EndSem]]="Very Good",3,IF(StudentData[[#This Row],[EndSem]]="Best",4))))</f>
        <v>3</v>
      </c>
      <c r="K55" t="s">
        <v>152</v>
      </c>
      <c r="L55" t="s">
        <v>167</v>
      </c>
      <c r="M55" t="s">
        <v>150</v>
      </c>
      <c r="N55" t="s">
        <v>39</v>
      </c>
      <c r="O55" t="s">
        <v>8</v>
      </c>
      <c r="P55" t="s">
        <v>9</v>
      </c>
      <c r="Q55" t="s">
        <v>154</v>
      </c>
      <c r="R55" t="s">
        <v>154</v>
      </c>
      <c r="S55" t="s">
        <v>32</v>
      </c>
      <c r="T55" t="s">
        <v>12</v>
      </c>
      <c r="U55" t="s">
        <v>13</v>
      </c>
      <c r="V55" t="s">
        <v>9</v>
      </c>
      <c r="W55" t="s">
        <v>15</v>
      </c>
      <c r="X55" t="s">
        <v>40</v>
      </c>
      <c r="Y55" t="s">
        <v>17</v>
      </c>
      <c r="Z55" t="s">
        <v>9</v>
      </c>
    </row>
    <row r="56" spans="1:26">
      <c r="A56" t="s">
        <v>147</v>
      </c>
      <c r="B56" t="s">
        <v>19</v>
      </c>
      <c r="C56" t="s">
        <v>2</v>
      </c>
      <c r="D56">
        <f>IF(StudentData[[#This Row],[Tenth]]="Pass",1,IF(StudentData[[#This Row],[Tenth]]="Good",2,IF(StudentData[[#This Row],[Tenth]]="Very Good",3,IF(StudentData[[#This Row],[Tenth]]="Best",4))))</f>
        <v>2</v>
      </c>
      <c r="E56" t="s">
        <v>143</v>
      </c>
      <c r="F56">
        <f>IF(StudentData[[#This Row],[Twelth]]="Pass",1,IF(StudentData[[#This Row],[Twelth]]="Good",2,IF(StudentData[[#This Row],[Twelth]]="Very Good",3,IF(StudentData[[#This Row],[Twelth]]="Best",4))))</f>
        <v>3</v>
      </c>
      <c r="G56" t="s">
        <v>143</v>
      </c>
      <c r="H56">
        <f>IF(StudentData[[#This Row],[Internals]]="Pass",1,IF(StudentData[[#This Row],[Internals]]="Good",2,IF(StudentData[[#This Row],[Internals]]="Very Good",3,IF(StudentData[[#This Row],[Internals]]="Best",4))))</f>
        <v>3</v>
      </c>
      <c r="I56" t="s">
        <v>143</v>
      </c>
      <c r="J56">
        <f>IF(StudentData[[#This Row],[EndSem]]="Pass",1,IF(StudentData[[#This Row],[EndSem]]="Good",2,IF(StudentData[[#This Row],[EndSem]]="Very Good",3,IF(StudentData[[#This Row],[EndSem]]="Best",4))))</f>
        <v>3</v>
      </c>
      <c r="K56" t="s">
        <v>152</v>
      </c>
      <c r="L56" t="s">
        <v>5</v>
      </c>
      <c r="M56" t="s">
        <v>149</v>
      </c>
      <c r="N56" t="s">
        <v>39</v>
      </c>
      <c r="O56" t="s">
        <v>21</v>
      </c>
      <c r="P56" t="s">
        <v>17</v>
      </c>
      <c r="Q56" t="s">
        <v>144</v>
      </c>
      <c r="R56" t="s">
        <v>22</v>
      </c>
      <c r="S56" t="s">
        <v>27</v>
      </c>
      <c r="T56" t="s">
        <v>12</v>
      </c>
      <c r="U56" t="s">
        <v>17</v>
      </c>
      <c r="V56" t="s">
        <v>9</v>
      </c>
      <c r="W56" t="s">
        <v>28</v>
      </c>
      <c r="X56" t="s">
        <v>29</v>
      </c>
      <c r="Y56" t="s">
        <v>9</v>
      </c>
      <c r="Z56" t="s">
        <v>2</v>
      </c>
    </row>
    <row r="57" spans="1:26">
      <c r="A57" t="s">
        <v>147</v>
      </c>
      <c r="B57" t="s">
        <v>1</v>
      </c>
      <c r="C57" t="s">
        <v>37</v>
      </c>
      <c r="D57">
        <f>IF(StudentData[[#This Row],[Tenth]]="Pass",1,IF(StudentData[[#This Row],[Tenth]]="Good",2,IF(StudentData[[#This Row],[Tenth]]="Very Good",3,IF(StudentData[[#This Row],[Tenth]]="Best",4))))</f>
        <v>4</v>
      </c>
      <c r="E57" t="s">
        <v>143</v>
      </c>
      <c r="F57">
        <f>IF(StudentData[[#This Row],[Twelth]]="Pass",1,IF(StudentData[[#This Row],[Twelth]]="Good",2,IF(StudentData[[#This Row],[Twelth]]="Very Good",3,IF(StudentData[[#This Row],[Twelth]]="Best",4))))</f>
        <v>3</v>
      </c>
      <c r="G57" t="s">
        <v>37</v>
      </c>
      <c r="H57">
        <f>IF(StudentData[[#This Row],[Internals]]="Pass",1,IF(StudentData[[#This Row],[Internals]]="Good",2,IF(StudentData[[#This Row],[Internals]]="Very Good",3,IF(StudentData[[#This Row],[Internals]]="Best",4))))</f>
        <v>4</v>
      </c>
      <c r="I57" t="s">
        <v>37</v>
      </c>
      <c r="J57">
        <f>IF(StudentData[[#This Row],[EndSem]]="Pass",1,IF(StudentData[[#This Row],[EndSem]]="Good",2,IF(StudentData[[#This Row],[EndSem]]="Very Good",3,IF(StudentData[[#This Row],[EndSem]]="Best",4))))</f>
        <v>4</v>
      </c>
      <c r="K57" t="s">
        <v>152</v>
      </c>
      <c r="L57" t="s">
        <v>5</v>
      </c>
      <c r="M57" t="s">
        <v>150</v>
      </c>
      <c r="N57" t="s">
        <v>7</v>
      </c>
      <c r="O57" t="s">
        <v>8</v>
      </c>
      <c r="P57" t="s">
        <v>17</v>
      </c>
      <c r="Q57" t="s">
        <v>31</v>
      </c>
      <c r="R57" t="s">
        <v>153</v>
      </c>
      <c r="S57" t="s">
        <v>27</v>
      </c>
      <c r="T57" t="s">
        <v>12</v>
      </c>
      <c r="U57" t="s">
        <v>17</v>
      </c>
      <c r="V57" t="s">
        <v>2</v>
      </c>
      <c r="W57" t="s">
        <v>15</v>
      </c>
      <c r="X57" t="s">
        <v>29</v>
      </c>
      <c r="Y57" t="s">
        <v>17</v>
      </c>
      <c r="Z57" t="s">
        <v>2</v>
      </c>
    </row>
    <row r="58" spans="1:26">
      <c r="A58" t="s">
        <v>147</v>
      </c>
      <c r="B58" t="s">
        <v>42</v>
      </c>
      <c r="C58" t="s">
        <v>2</v>
      </c>
      <c r="D58">
        <f>IF(StudentData[[#This Row],[Tenth]]="Pass",1,IF(StudentData[[#This Row],[Tenth]]="Good",2,IF(StudentData[[#This Row],[Tenth]]="Very Good",3,IF(StudentData[[#This Row],[Tenth]]="Best",4))))</f>
        <v>2</v>
      </c>
      <c r="E58" t="s">
        <v>2</v>
      </c>
      <c r="F58">
        <f>IF(StudentData[[#This Row],[Twelth]]="Pass",1,IF(StudentData[[#This Row],[Twelth]]="Good",2,IF(StudentData[[#This Row],[Twelth]]="Very Good",3,IF(StudentData[[#This Row],[Twelth]]="Best",4))))</f>
        <v>2</v>
      </c>
      <c r="G58" t="s">
        <v>143</v>
      </c>
      <c r="H58">
        <f>IF(StudentData[[#This Row],[Internals]]="Pass",1,IF(StudentData[[#This Row],[Internals]]="Good",2,IF(StudentData[[#This Row],[Internals]]="Very Good",3,IF(StudentData[[#This Row],[Internals]]="Best",4))))</f>
        <v>3</v>
      </c>
      <c r="I58" t="s">
        <v>143</v>
      </c>
      <c r="J58">
        <f>IF(StudentData[[#This Row],[EndSem]]="Pass",1,IF(StudentData[[#This Row],[EndSem]]="Good",2,IF(StudentData[[#This Row],[EndSem]]="Very Good",3,IF(StudentData[[#This Row],[EndSem]]="Best",4))))</f>
        <v>3</v>
      </c>
      <c r="K58" t="s">
        <v>152</v>
      </c>
      <c r="L58" t="s">
        <v>5</v>
      </c>
      <c r="M58" t="s">
        <v>149</v>
      </c>
      <c r="N58" t="s">
        <v>39</v>
      </c>
      <c r="O58" t="s">
        <v>8</v>
      </c>
      <c r="P58" t="s">
        <v>17</v>
      </c>
      <c r="Q58" t="s">
        <v>31</v>
      </c>
      <c r="R58" t="s">
        <v>31</v>
      </c>
      <c r="S58" t="s">
        <v>27</v>
      </c>
      <c r="T58" t="s">
        <v>12</v>
      </c>
      <c r="U58" t="s">
        <v>9</v>
      </c>
      <c r="V58" t="s">
        <v>2</v>
      </c>
      <c r="W58" t="s">
        <v>28</v>
      </c>
      <c r="X58" t="s">
        <v>29</v>
      </c>
      <c r="Y58" t="s">
        <v>9</v>
      </c>
      <c r="Z58" t="s">
        <v>9</v>
      </c>
    </row>
    <row r="59" spans="1:26">
      <c r="A59" t="s">
        <v>147</v>
      </c>
      <c r="B59" t="s">
        <v>25</v>
      </c>
      <c r="C59" t="s">
        <v>143</v>
      </c>
      <c r="D59">
        <f>IF(StudentData[[#This Row],[Tenth]]="Pass",1,IF(StudentData[[#This Row],[Tenth]]="Good",2,IF(StudentData[[#This Row],[Tenth]]="Very Good",3,IF(StudentData[[#This Row],[Tenth]]="Best",4))))</f>
        <v>3</v>
      </c>
      <c r="E59" t="s">
        <v>143</v>
      </c>
      <c r="F59">
        <f>IF(StudentData[[#This Row],[Twelth]]="Pass",1,IF(StudentData[[#This Row],[Twelth]]="Good",2,IF(StudentData[[#This Row],[Twelth]]="Very Good",3,IF(StudentData[[#This Row],[Twelth]]="Best",4))))</f>
        <v>3</v>
      </c>
      <c r="G59" t="s">
        <v>143</v>
      </c>
      <c r="H59">
        <f>IF(StudentData[[#This Row],[Internals]]="Pass",1,IF(StudentData[[#This Row],[Internals]]="Good",2,IF(StudentData[[#This Row],[Internals]]="Very Good",3,IF(StudentData[[#This Row],[Internals]]="Best",4))))</f>
        <v>3</v>
      </c>
      <c r="I59" t="s">
        <v>143</v>
      </c>
      <c r="J59">
        <f>IF(StudentData[[#This Row],[EndSem]]="Pass",1,IF(StudentData[[#This Row],[EndSem]]="Good",2,IF(StudentData[[#This Row],[EndSem]]="Very Good",3,IF(StudentData[[#This Row],[EndSem]]="Best",4))))</f>
        <v>3</v>
      </c>
      <c r="K59" t="s">
        <v>152</v>
      </c>
      <c r="L59" t="s">
        <v>5</v>
      </c>
      <c r="M59" t="s">
        <v>149</v>
      </c>
      <c r="N59" t="s">
        <v>39</v>
      </c>
      <c r="O59" t="s">
        <v>8</v>
      </c>
      <c r="P59" t="s">
        <v>9</v>
      </c>
      <c r="Q59" t="s">
        <v>144</v>
      </c>
      <c r="R59" t="s">
        <v>144</v>
      </c>
      <c r="S59" t="s">
        <v>32</v>
      </c>
      <c r="T59" t="s">
        <v>12</v>
      </c>
      <c r="U59" t="s">
        <v>17</v>
      </c>
      <c r="V59" t="s">
        <v>2</v>
      </c>
      <c r="W59" t="s">
        <v>15</v>
      </c>
      <c r="X59" t="s">
        <v>16</v>
      </c>
      <c r="Y59" t="s">
        <v>17</v>
      </c>
      <c r="Z59" t="s">
        <v>2</v>
      </c>
    </row>
    <row r="60" spans="1:26">
      <c r="A60" t="s">
        <v>147</v>
      </c>
      <c r="B60" t="s">
        <v>1</v>
      </c>
      <c r="C60" t="s">
        <v>143</v>
      </c>
      <c r="D60">
        <f>IF(StudentData[[#This Row],[Tenth]]="Pass",1,IF(StudentData[[#This Row],[Tenth]]="Good",2,IF(StudentData[[#This Row],[Tenth]]="Very Good",3,IF(StudentData[[#This Row],[Tenth]]="Best",4))))</f>
        <v>3</v>
      </c>
      <c r="E60" t="s">
        <v>143</v>
      </c>
      <c r="F60">
        <f>IF(StudentData[[#This Row],[Twelth]]="Pass",1,IF(StudentData[[#This Row],[Twelth]]="Good",2,IF(StudentData[[#This Row],[Twelth]]="Very Good",3,IF(StudentData[[#This Row],[Twelth]]="Best",4))))</f>
        <v>3</v>
      </c>
      <c r="G60" t="s">
        <v>37</v>
      </c>
      <c r="H60">
        <f>IF(StudentData[[#This Row],[Internals]]="Pass",1,IF(StudentData[[#This Row],[Internals]]="Good",2,IF(StudentData[[#This Row],[Internals]]="Very Good",3,IF(StudentData[[#This Row],[Internals]]="Best",4))))</f>
        <v>4</v>
      </c>
      <c r="I60" t="s">
        <v>37</v>
      </c>
      <c r="J60">
        <f>IF(StudentData[[#This Row],[EndSem]]="Pass",1,IF(StudentData[[#This Row],[EndSem]]="Good",2,IF(StudentData[[#This Row],[EndSem]]="Very Good",3,IF(StudentData[[#This Row],[EndSem]]="Best",4))))</f>
        <v>4</v>
      </c>
      <c r="K60" t="s">
        <v>152</v>
      </c>
      <c r="L60" t="s">
        <v>5</v>
      </c>
      <c r="M60" t="s">
        <v>150</v>
      </c>
      <c r="N60" t="s">
        <v>7</v>
      </c>
      <c r="O60" t="s">
        <v>8</v>
      </c>
      <c r="P60" t="s">
        <v>17</v>
      </c>
      <c r="Q60" t="s">
        <v>153</v>
      </c>
      <c r="R60" t="s">
        <v>154</v>
      </c>
      <c r="S60" t="s">
        <v>23</v>
      </c>
      <c r="T60" t="s">
        <v>12</v>
      </c>
      <c r="U60" t="s">
        <v>9</v>
      </c>
      <c r="V60" t="s">
        <v>2</v>
      </c>
      <c r="W60" t="s">
        <v>15</v>
      </c>
      <c r="X60" t="s">
        <v>29</v>
      </c>
      <c r="Y60" t="s">
        <v>17</v>
      </c>
      <c r="Z60" t="s">
        <v>2</v>
      </c>
    </row>
    <row r="61" spans="1:26">
      <c r="A61" t="s">
        <v>147</v>
      </c>
      <c r="B61" t="s">
        <v>42</v>
      </c>
      <c r="C61" t="s">
        <v>143</v>
      </c>
      <c r="D61">
        <f>IF(StudentData[[#This Row],[Tenth]]="Pass",1,IF(StudentData[[#This Row],[Tenth]]="Good",2,IF(StudentData[[#This Row],[Tenth]]="Very Good",3,IF(StudentData[[#This Row],[Tenth]]="Best",4))))</f>
        <v>3</v>
      </c>
      <c r="E61" t="s">
        <v>143</v>
      </c>
      <c r="F61">
        <f>IF(StudentData[[#This Row],[Twelth]]="Pass",1,IF(StudentData[[#This Row],[Twelth]]="Good",2,IF(StudentData[[#This Row],[Twelth]]="Very Good",3,IF(StudentData[[#This Row],[Twelth]]="Best",4))))</f>
        <v>3</v>
      </c>
      <c r="G61" t="s">
        <v>143</v>
      </c>
      <c r="H61">
        <f>IF(StudentData[[#This Row],[Internals]]="Pass",1,IF(StudentData[[#This Row],[Internals]]="Good",2,IF(StudentData[[#This Row],[Internals]]="Very Good",3,IF(StudentData[[#This Row],[Internals]]="Best",4))))</f>
        <v>3</v>
      </c>
      <c r="I61" t="s">
        <v>143</v>
      </c>
      <c r="J61">
        <f>IF(StudentData[[#This Row],[EndSem]]="Pass",1,IF(StudentData[[#This Row],[EndSem]]="Good",2,IF(StudentData[[#This Row],[EndSem]]="Very Good",3,IF(StudentData[[#This Row],[EndSem]]="Best",4))))</f>
        <v>3</v>
      </c>
      <c r="K61" t="s">
        <v>152</v>
      </c>
      <c r="L61" t="s">
        <v>5</v>
      </c>
      <c r="M61" t="s">
        <v>149</v>
      </c>
      <c r="N61" t="s">
        <v>7</v>
      </c>
      <c r="O61" t="s">
        <v>8</v>
      </c>
      <c r="P61" t="s">
        <v>17</v>
      </c>
      <c r="Q61" t="s">
        <v>145</v>
      </c>
      <c r="R61" t="s">
        <v>145</v>
      </c>
      <c r="S61" t="s">
        <v>36</v>
      </c>
      <c r="T61" t="s">
        <v>23</v>
      </c>
      <c r="U61" t="s">
        <v>17</v>
      </c>
      <c r="V61" t="s">
        <v>2</v>
      </c>
      <c r="W61" t="s">
        <v>15</v>
      </c>
      <c r="X61" t="s">
        <v>16</v>
      </c>
      <c r="Y61" t="s">
        <v>17</v>
      </c>
      <c r="Z61" t="s">
        <v>2</v>
      </c>
    </row>
    <row r="62" spans="1:26">
      <c r="A62" t="s">
        <v>147</v>
      </c>
      <c r="B62" t="s">
        <v>19</v>
      </c>
      <c r="C62" t="s">
        <v>37</v>
      </c>
      <c r="D62">
        <f>IF(StudentData[[#This Row],[Tenth]]="Pass",1,IF(StudentData[[#This Row],[Tenth]]="Good",2,IF(StudentData[[#This Row],[Tenth]]="Very Good",3,IF(StudentData[[#This Row],[Tenth]]="Best",4))))</f>
        <v>4</v>
      </c>
      <c r="E62" t="s">
        <v>37</v>
      </c>
      <c r="F62">
        <f>IF(StudentData[[#This Row],[Twelth]]="Pass",1,IF(StudentData[[#This Row],[Twelth]]="Good",2,IF(StudentData[[#This Row],[Twelth]]="Very Good",3,IF(StudentData[[#This Row],[Twelth]]="Best",4))))</f>
        <v>4</v>
      </c>
      <c r="G62" t="s">
        <v>143</v>
      </c>
      <c r="H62">
        <f>IF(StudentData[[#This Row],[Internals]]="Pass",1,IF(StudentData[[#This Row],[Internals]]="Good",2,IF(StudentData[[#This Row],[Internals]]="Very Good",3,IF(StudentData[[#This Row],[Internals]]="Best",4))))</f>
        <v>3</v>
      </c>
      <c r="I62" t="s">
        <v>143</v>
      </c>
      <c r="J62">
        <f>IF(StudentData[[#This Row],[EndSem]]="Pass",1,IF(StudentData[[#This Row],[EndSem]]="Good",2,IF(StudentData[[#This Row],[EndSem]]="Very Good",3,IF(StudentData[[#This Row],[EndSem]]="Best",4))))</f>
        <v>3</v>
      </c>
      <c r="K62" t="s">
        <v>152</v>
      </c>
      <c r="L62" t="s">
        <v>5</v>
      </c>
      <c r="M62" t="s">
        <v>150</v>
      </c>
      <c r="N62" t="s">
        <v>39</v>
      </c>
      <c r="O62" t="s">
        <v>21</v>
      </c>
      <c r="P62" t="s">
        <v>13</v>
      </c>
      <c r="Q62" t="s">
        <v>153</v>
      </c>
      <c r="R62" t="s">
        <v>22</v>
      </c>
      <c r="S62" t="s">
        <v>27</v>
      </c>
      <c r="T62" t="s">
        <v>12</v>
      </c>
      <c r="U62" t="s">
        <v>17</v>
      </c>
      <c r="V62" t="s">
        <v>2</v>
      </c>
      <c r="W62" t="s">
        <v>28</v>
      </c>
      <c r="X62" t="s">
        <v>29</v>
      </c>
      <c r="Y62" t="s">
        <v>17</v>
      </c>
      <c r="Z62" t="s">
        <v>9</v>
      </c>
    </row>
    <row r="63" spans="1:26">
      <c r="A63" t="s">
        <v>147</v>
      </c>
      <c r="B63" t="s">
        <v>33</v>
      </c>
      <c r="C63" t="s">
        <v>2</v>
      </c>
      <c r="D63">
        <f>IF(StudentData[[#This Row],[Tenth]]="Pass",1,IF(StudentData[[#This Row],[Tenth]]="Good",2,IF(StudentData[[#This Row],[Tenth]]="Very Good",3,IF(StudentData[[#This Row],[Tenth]]="Best",4))))</f>
        <v>2</v>
      </c>
      <c r="E63" t="s">
        <v>143</v>
      </c>
      <c r="F63">
        <f>IF(StudentData[[#This Row],[Twelth]]="Pass",1,IF(StudentData[[#This Row],[Twelth]]="Good",2,IF(StudentData[[#This Row],[Twelth]]="Very Good",3,IF(StudentData[[#This Row],[Twelth]]="Best",4))))</f>
        <v>3</v>
      </c>
      <c r="G63" t="s">
        <v>143</v>
      </c>
      <c r="H63">
        <f>IF(StudentData[[#This Row],[Internals]]="Pass",1,IF(StudentData[[#This Row],[Internals]]="Good",2,IF(StudentData[[#This Row],[Internals]]="Very Good",3,IF(StudentData[[#This Row],[Internals]]="Best",4))))</f>
        <v>3</v>
      </c>
      <c r="I63" t="s">
        <v>2</v>
      </c>
      <c r="J63">
        <f>IF(StudentData[[#This Row],[EndSem]]="Pass",1,IF(StudentData[[#This Row],[EndSem]]="Good",2,IF(StudentData[[#This Row],[EndSem]]="Very Good",3,IF(StudentData[[#This Row],[EndSem]]="Best",4))))</f>
        <v>2</v>
      </c>
      <c r="K63" t="s">
        <v>151</v>
      </c>
      <c r="L63" t="s">
        <v>5</v>
      </c>
      <c r="M63" t="s">
        <v>149</v>
      </c>
      <c r="N63" t="s">
        <v>7</v>
      </c>
      <c r="O63" t="s">
        <v>9</v>
      </c>
      <c r="P63" t="s">
        <v>9</v>
      </c>
      <c r="Q63" t="s">
        <v>144</v>
      </c>
      <c r="R63" t="s">
        <v>144</v>
      </c>
      <c r="S63" t="s">
        <v>11</v>
      </c>
      <c r="T63" t="s">
        <v>12</v>
      </c>
      <c r="U63" t="s">
        <v>13</v>
      </c>
      <c r="V63" t="s">
        <v>2</v>
      </c>
      <c r="W63" t="s">
        <v>28</v>
      </c>
      <c r="X63" t="s">
        <v>29</v>
      </c>
      <c r="Y63" t="s">
        <v>17</v>
      </c>
      <c r="Z63" t="s">
        <v>2</v>
      </c>
    </row>
    <row r="64" spans="1:26">
      <c r="A64" t="s">
        <v>147</v>
      </c>
      <c r="B64" t="s">
        <v>19</v>
      </c>
      <c r="C64" t="s">
        <v>37</v>
      </c>
      <c r="D64">
        <f>IF(StudentData[[#This Row],[Tenth]]="Pass",1,IF(StudentData[[#This Row],[Tenth]]="Good",2,IF(StudentData[[#This Row],[Tenth]]="Very Good",3,IF(StudentData[[#This Row],[Tenth]]="Best",4))))</f>
        <v>4</v>
      </c>
      <c r="E64" t="s">
        <v>143</v>
      </c>
      <c r="F64">
        <f>IF(StudentData[[#This Row],[Twelth]]="Pass",1,IF(StudentData[[#This Row],[Twelth]]="Good",2,IF(StudentData[[#This Row],[Twelth]]="Very Good",3,IF(StudentData[[#This Row],[Twelth]]="Best",4))))</f>
        <v>3</v>
      </c>
      <c r="G64" t="s">
        <v>37</v>
      </c>
      <c r="H64">
        <f>IF(StudentData[[#This Row],[Internals]]="Pass",1,IF(StudentData[[#This Row],[Internals]]="Good",2,IF(StudentData[[#This Row],[Internals]]="Very Good",3,IF(StudentData[[#This Row],[Internals]]="Best",4))))</f>
        <v>4</v>
      </c>
      <c r="I64" t="s">
        <v>143</v>
      </c>
      <c r="J64">
        <f>IF(StudentData[[#This Row],[EndSem]]="Pass",1,IF(StudentData[[#This Row],[EndSem]]="Good",2,IF(StudentData[[#This Row],[EndSem]]="Very Good",3,IF(StudentData[[#This Row],[EndSem]]="Best",4))))</f>
        <v>3</v>
      </c>
      <c r="K64" t="s">
        <v>152</v>
      </c>
      <c r="L64" t="s">
        <v>167</v>
      </c>
      <c r="M64" t="s">
        <v>150</v>
      </c>
      <c r="N64" t="s">
        <v>7</v>
      </c>
      <c r="O64" t="s">
        <v>9</v>
      </c>
      <c r="P64" t="s">
        <v>17</v>
      </c>
      <c r="Q64" t="s">
        <v>31</v>
      </c>
      <c r="R64" t="s">
        <v>154</v>
      </c>
      <c r="S64" t="s">
        <v>27</v>
      </c>
      <c r="T64" t="s">
        <v>23</v>
      </c>
      <c r="U64" t="s">
        <v>13</v>
      </c>
      <c r="V64" t="s">
        <v>2</v>
      </c>
      <c r="W64" t="s">
        <v>15</v>
      </c>
      <c r="X64" t="s">
        <v>16</v>
      </c>
      <c r="Y64" t="s">
        <v>17</v>
      </c>
      <c r="Z64" t="s">
        <v>9</v>
      </c>
    </row>
    <row r="65" spans="1:26">
      <c r="A65" t="s">
        <v>147</v>
      </c>
      <c r="B65" t="s">
        <v>19</v>
      </c>
      <c r="C65" t="s">
        <v>143</v>
      </c>
      <c r="D65">
        <f>IF(StudentData[[#This Row],[Tenth]]="Pass",1,IF(StudentData[[#This Row],[Tenth]]="Good",2,IF(StudentData[[#This Row],[Tenth]]="Very Good",3,IF(StudentData[[#This Row],[Tenth]]="Best",4))))</f>
        <v>3</v>
      </c>
      <c r="E65" t="s">
        <v>143</v>
      </c>
      <c r="F65">
        <f>IF(StudentData[[#This Row],[Twelth]]="Pass",1,IF(StudentData[[#This Row],[Twelth]]="Good",2,IF(StudentData[[#This Row],[Twelth]]="Very Good",3,IF(StudentData[[#This Row],[Twelth]]="Best",4))))</f>
        <v>3</v>
      </c>
      <c r="G65" t="s">
        <v>143</v>
      </c>
      <c r="H65">
        <f>IF(StudentData[[#This Row],[Internals]]="Pass",1,IF(StudentData[[#This Row],[Internals]]="Good",2,IF(StudentData[[#This Row],[Internals]]="Very Good",3,IF(StudentData[[#This Row],[Internals]]="Best",4))))</f>
        <v>3</v>
      </c>
      <c r="I65" t="s">
        <v>2</v>
      </c>
      <c r="J65">
        <f>IF(StudentData[[#This Row],[EndSem]]="Pass",1,IF(StudentData[[#This Row],[EndSem]]="Good",2,IF(StudentData[[#This Row],[EndSem]]="Very Good",3,IF(StudentData[[#This Row],[EndSem]]="Best",4))))</f>
        <v>2</v>
      </c>
      <c r="K65" t="s">
        <v>151</v>
      </c>
      <c r="L65" t="s">
        <v>5</v>
      </c>
      <c r="M65" t="s">
        <v>150</v>
      </c>
      <c r="N65" t="s">
        <v>39</v>
      </c>
      <c r="O65" t="s">
        <v>9</v>
      </c>
      <c r="P65" t="s">
        <v>17</v>
      </c>
      <c r="Q65" t="s">
        <v>145</v>
      </c>
      <c r="R65" t="s">
        <v>153</v>
      </c>
      <c r="S65" t="s">
        <v>27</v>
      </c>
      <c r="T65" t="s">
        <v>23</v>
      </c>
      <c r="U65" t="s">
        <v>13</v>
      </c>
      <c r="V65" t="s">
        <v>2</v>
      </c>
      <c r="W65" t="s">
        <v>28</v>
      </c>
      <c r="X65" t="s">
        <v>16</v>
      </c>
      <c r="Y65" t="s">
        <v>17</v>
      </c>
      <c r="Z65" t="s">
        <v>2</v>
      </c>
    </row>
    <row r="66" spans="1:26">
      <c r="A66" t="s">
        <v>147</v>
      </c>
      <c r="B66" t="s">
        <v>19</v>
      </c>
      <c r="C66" t="s">
        <v>143</v>
      </c>
      <c r="D66">
        <f>IF(StudentData[[#This Row],[Tenth]]="Pass",1,IF(StudentData[[#This Row],[Tenth]]="Good",2,IF(StudentData[[#This Row],[Tenth]]="Very Good",3,IF(StudentData[[#This Row],[Tenth]]="Best",4))))</f>
        <v>3</v>
      </c>
      <c r="E66" t="s">
        <v>143</v>
      </c>
      <c r="F66">
        <f>IF(StudentData[[#This Row],[Twelth]]="Pass",1,IF(StudentData[[#This Row],[Twelth]]="Good",2,IF(StudentData[[#This Row],[Twelth]]="Very Good",3,IF(StudentData[[#This Row],[Twelth]]="Best",4))))</f>
        <v>3</v>
      </c>
      <c r="G66" t="s">
        <v>143</v>
      </c>
      <c r="H66">
        <f>IF(StudentData[[#This Row],[Internals]]="Pass",1,IF(StudentData[[#This Row],[Internals]]="Good",2,IF(StudentData[[#This Row],[Internals]]="Very Good",3,IF(StudentData[[#This Row],[Internals]]="Best",4))))</f>
        <v>3</v>
      </c>
      <c r="I66" t="s">
        <v>143</v>
      </c>
      <c r="J66">
        <f>IF(StudentData[[#This Row],[EndSem]]="Pass",1,IF(StudentData[[#This Row],[EndSem]]="Good",2,IF(StudentData[[#This Row],[EndSem]]="Very Good",3,IF(StudentData[[#This Row],[EndSem]]="Best",4))))</f>
        <v>3</v>
      </c>
      <c r="K66" t="s">
        <v>152</v>
      </c>
      <c r="L66" t="s">
        <v>5</v>
      </c>
      <c r="M66" t="s">
        <v>149</v>
      </c>
      <c r="N66" t="s">
        <v>7</v>
      </c>
      <c r="O66" t="s">
        <v>30</v>
      </c>
      <c r="P66" t="s">
        <v>9</v>
      </c>
      <c r="Q66" t="s">
        <v>153</v>
      </c>
      <c r="R66" t="s">
        <v>144</v>
      </c>
      <c r="S66" t="s">
        <v>23</v>
      </c>
      <c r="T66" t="s">
        <v>12</v>
      </c>
      <c r="U66" t="s">
        <v>13</v>
      </c>
      <c r="V66" t="s">
        <v>2</v>
      </c>
      <c r="W66" t="s">
        <v>28</v>
      </c>
      <c r="X66" t="s">
        <v>29</v>
      </c>
      <c r="Y66" t="s">
        <v>17</v>
      </c>
      <c r="Z66" t="s">
        <v>2</v>
      </c>
    </row>
    <row r="67" spans="1:26">
      <c r="A67" t="s">
        <v>146</v>
      </c>
      <c r="B67" t="s">
        <v>19</v>
      </c>
      <c r="C67" t="s">
        <v>2</v>
      </c>
      <c r="D67">
        <f>IF(StudentData[[#This Row],[Tenth]]="Pass",1,IF(StudentData[[#This Row],[Tenth]]="Good",2,IF(StudentData[[#This Row],[Tenth]]="Very Good",3,IF(StudentData[[#This Row],[Tenth]]="Best",4))))</f>
        <v>2</v>
      </c>
      <c r="E67" t="s">
        <v>2</v>
      </c>
      <c r="F67">
        <f>IF(StudentData[[#This Row],[Twelth]]="Pass",1,IF(StudentData[[#This Row],[Twelth]]="Good",2,IF(StudentData[[#This Row],[Twelth]]="Very Good",3,IF(StudentData[[#This Row],[Twelth]]="Best",4))))</f>
        <v>2</v>
      </c>
      <c r="G67" t="s">
        <v>2</v>
      </c>
      <c r="H67">
        <f>IF(StudentData[[#This Row],[Internals]]="Pass",1,IF(StudentData[[#This Row],[Internals]]="Good",2,IF(StudentData[[#This Row],[Internals]]="Very Good",3,IF(StudentData[[#This Row],[Internals]]="Best",4))))</f>
        <v>2</v>
      </c>
      <c r="I67" t="s">
        <v>2</v>
      </c>
      <c r="J67">
        <f>IF(StudentData[[#This Row],[EndSem]]="Pass",1,IF(StudentData[[#This Row],[EndSem]]="Good",2,IF(StudentData[[#This Row],[EndSem]]="Very Good",3,IF(StudentData[[#This Row],[EndSem]]="Best",4))))</f>
        <v>2</v>
      </c>
      <c r="K67" t="s">
        <v>152</v>
      </c>
      <c r="L67" t="s">
        <v>5</v>
      </c>
      <c r="M67" t="s">
        <v>150</v>
      </c>
      <c r="N67" t="s">
        <v>7</v>
      </c>
      <c r="O67" t="s">
        <v>30</v>
      </c>
      <c r="P67" t="s">
        <v>9</v>
      </c>
      <c r="Q67" t="s">
        <v>144</v>
      </c>
      <c r="R67" t="s">
        <v>144</v>
      </c>
      <c r="S67" t="s">
        <v>27</v>
      </c>
      <c r="T67" t="s">
        <v>12</v>
      </c>
      <c r="U67" t="s">
        <v>13</v>
      </c>
      <c r="V67" t="s">
        <v>14</v>
      </c>
      <c r="W67" t="s">
        <v>28</v>
      </c>
      <c r="X67" t="s">
        <v>29</v>
      </c>
      <c r="Y67" t="s">
        <v>17</v>
      </c>
      <c r="Z67" t="s">
        <v>14</v>
      </c>
    </row>
    <row r="68" spans="1:26">
      <c r="A68" t="s">
        <v>146</v>
      </c>
      <c r="B68" t="s">
        <v>1</v>
      </c>
      <c r="C68" t="s">
        <v>2</v>
      </c>
      <c r="D68">
        <f>IF(StudentData[[#This Row],[Tenth]]="Pass",1,IF(StudentData[[#This Row],[Tenth]]="Good",2,IF(StudentData[[#This Row],[Tenth]]="Very Good",3,IF(StudentData[[#This Row],[Tenth]]="Best",4))))</f>
        <v>2</v>
      </c>
      <c r="E68" t="s">
        <v>143</v>
      </c>
      <c r="F68">
        <f>IF(StudentData[[#This Row],[Twelth]]="Pass",1,IF(StudentData[[#This Row],[Twelth]]="Good",2,IF(StudentData[[#This Row],[Twelth]]="Very Good",3,IF(StudentData[[#This Row],[Twelth]]="Best",4))))</f>
        <v>3</v>
      </c>
      <c r="G68" t="s">
        <v>143</v>
      </c>
      <c r="H68">
        <f>IF(StudentData[[#This Row],[Internals]]="Pass",1,IF(StudentData[[#This Row],[Internals]]="Good",2,IF(StudentData[[#This Row],[Internals]]="Very Good",3,IF(StudentData[[#This Row],[Internals]]="Best",4))))</f>
        <v>3</v>
      </c>
      <c r="I68" t="s">
        <v>143</v>
      </c>
      <c r="J68">
        <f>IF(StudentData[[#This Row],[EndSem]]="Pass",1,IF(StudentData[[#This Row],[EndSem]]="Good",2,IF(StudentData[[#This Row],[EndSem]]="Very Good",3,IF(StudentData[[#This Row],[EndSem]]="Best",4))))</f>
        <v>3</v>
      </c>
      <c r="K68" t="s">
        <v>151</v>
      </c>
      <c r="L68" t="s">
        <v>5</v>
      </c>
      <c r="M68" t="s">
        <v>150</v>
      </c>
      <c r="N68" t="s">
        <v>7</v>
      </c>
      <c r="O68" t="s">
        <v>21</v>
      </c>
      <c r="P68" t="s">
        <v>17</v>
      </c>
      <c r="Q68" t="s">
        <v>153</v>
      </c>
      <c r="R68" t="s">
        <v>154</v>
      </c>
      <c r="S68" t="s">
        <v>32</v>
      </c>
      <c r="T68" t="s">
        <v>12</v>
      </c>
      <c r="U68" t="s">
        <v>13</v>
      </c>
      <c r="V68" t="s">
        <v>14</v>
      </c>
      <c r="W68" t="s">
        <v>15</v>
      </c>
      <c r="X68" t="s">
        <v>29</v>
      </c>
      <c r="Y68" t="s">
        <v>17</v>
      </c>
      <c r="Z68" t="s">
        <v>9</v>
      </c>
    </row>
    <row r="69" spans="1:26">
      <c r="A69" t="s">
        <v>146</v>
      </c>
      <c r="B69" t="s">
        <v>19</v>
      </c>
      <c r="C69" t="s">
        <v>26</v>
      </c>
      <c r="D69">
        <f>IF(StudentData[[#This Row],[Tenth]]="Pass",1,IF(StudentData[[#This Row],[Tenth]]="Good",2,IF(StudentData[[#This Row],[Tenth]]="Very Good",3,IF(StudentData[[#This Row],[Tenth]]="Best",4))))</f>
        <v>1</v>
      </c>
      <c r="E69" t="s">
        <v>26</v>
      </c>
      <c r="F69">
        <f>IF(StudentData[[#This Row],[Twelth]]="Pass",1,IF(StudentData[[#This Row],[Twelth]]="Good",2,IF(StudentData[[#This Row],[Twelth]]="Very Good",3,IF(StudentData[[#This Row],[Twelth]]="Best",4))))</f>
        <v>1</v>
      </c>
      <c r="G69" t="s">
        <v>143</v>
      </c>
      <c r="H69">
        <f>IF(StudentData[[#This Row],[Internals]]="Pass",1,IF(StudentData[[#This Row],[Internals]]="Good",2,IF(StudentData[[#This Row],[Internals]]="Very Good",3,IF(StudentData[[#This Row],[Internals]]="Best",4))))</f>
        <v>3</v>
      </c>
      <c r="I69" t="s">
        <v>2</v>
      </c>
      <c r="J69">
        <f>IF(StudentData[[#This Row],[EndSem]]="Pass",1,IF(StudentData[[#This Row],[EndSem]]="Good",2,IF(StudentData[[#This Row],[EndSem]]="Very Good",3,IF(StudentData[[#This Row],[EndSem]]="Best",4))))</f>
        <v>2</v>
      </c>
      <c r="K69" t="s">
        <v>151</v>
      </c>
      <c r="L69" t="s">
        <v>5</v>
      </c>
      <c r="M69" t="s">
        <v>150</v>
      </c>
      <c r="N69" t="s">
        <v>7</v>
      </c>
      <c r="O69" t="s">
        <v>8</v>
      </c>
      <c r="P69" t="s">
        <v>17</v>
      </c>
      <c r="Q69" t="s">
        <v>144</v>
      </c>
      <c r="R69" t="s">
        <v>153</v>
      </c>
      <c r="S69" t="s">
        <v>32</v>
      </c>
      <c r="T69" t="s">
        <v>12</v>
      </c>
      <c r="U69" t="s">
        <v>9</v>
      </c>
      <c r="V69" t="s">
        <v>14</v>
      </c>
      <c r="W69" t="s">
        <v>28</v>
      </c>
      <c r="X69" t="s">
        <v>29</v>
      </c>
      <c r="Y69" t="s">
        <v>17</v>
      </c>
      <c r="Z69" t="s">
        <v>14</v>
      </c>
    </row>
    <row r="70" spans="1:26">
      <c r="A70" t="s">
        <v>146</v>
      </c>
      <c r="B70" t="s">
        <v>1</v>
      </c>
      <c r="C70" t="s">
        <v>2</v>
      </c>
      <c r="D70">
        <f>IF(StudentData[[#This Row],[Tenth]]="Pass",1,IF(StudentData[[#This Row],[Tenth]]="Good",2,IF(StudentData[[#This Row],[Tenth]]="Very Good",3,IF(StudentData[[#This Row],[Tenth]]="Best",4))))</f>
        <v>2</v>
      </c>
      <c r="E70" t="s">
        <v>2</v>
      </c>
      <c r="F70">
        <f>IF(StudentData[[#This Row],[Twelth]]="Pass",1,IF(StudentData[[#This Row],[Twelth]]="Good",2,IF(StudentData[[#This Row],[Twelth]]="Very Good",3,IF(StudentData[[#This Row],[Twelth]]="Best",4))))</f>
        <v>2</v>
      </c>
      <c r="G70" t="s">
        <v>143</v>
      </c>
      <c r="H70">
        <f>IF(StudentData[[#This Row],[Internals]]="Pass",1,IF(StudentData[[#This Row],[Internals]]="Good",2,IF(StudentData[[#This Row],[Internals]]="Very Good",3,IF(StudentData[[#This Row],[Internals]]="Best",4))))</f>
        <v>3</v>
      </c>
      <c r="I70" t="s">
        <v>143</v>
      </c>
      <c r="J70">
        <f>IF(StudentData[[#This Row],[EndSem]]="Pass",1,IF(StudentData[[#This Row],[EndSem]]="Good",2,IF(StudentData[[#This Row],[EndSem]]="Very Good",3,IF(StudentData[[#This Row],[EndSem]]="Best",4))))</f>
        <v>3</v>
      </c>
      <c r="K70" t="s">
        <v>152</v>
      </c>
      <c r="L70" t="s">
        <v>5</v>
      </c>
      <c r="M70" t="s">
        <v>150</v>
      </c>
      <c r="N70" t="s">
        <v>7</v>
      </c>
      <c r="O70" t="s">
        <v>8</v>
      </c>
      <c r="P70" t="s">
        <v>17</v>
      </c>
      <c r="Q70" t="s">
        <v>144</v>
      </c>
      <c r="R70" t="s">
        <v>144</v>
      </c>
      <c r="S70" t="s">
        <v>32</v>
      </c>
      <c r="T70" t="s">
        <v>12</v>
      </c>
      <c r="U70" t="s">
        <v>13</v>
      </c>
      <c r="V70" t="s">
        <v>14</v>
      </c>
      <c r="W70" t="s">
        <v>28</v>
      </c>
      <c r="X70" t="s">
        <v>29</v>
      </c>
      <c r="Y70" t="s">
        <v>17</v>
      </c>
      <c r="Z70" t="s">
        <v>2</v>
      </c>
    </row>
    <row r="71" spans="1:26">
      <c r="A71" t="s">
        <v>146</v>
      </c>
      <c r="B71" t="s">
        <v>1</v>
      </c>
      <c r="C71" t="s">
        <v>2</v>
      </c>
      <c r="D71">
        <f>IF(StudentData[[#This Row],[Tenth]]="Pass",1,IF(StudentData[[#This Row],[Tenth]]="Good",2,IF(StudentData[[#This Row],[Tenth]]="Very Good",3,IF(StudentData[[#This Row],[Tenth]]="Best",4))))</f>
        <v>2</v>
      </c>
      <c r="E71" t="s">
        <v>2</v>
      </c>
      <c r="F71">
        <f>IF(StudentData[[#This Row],[Twelth]]="Pass",1,IF(StudentData[[#This Row],[Twelth]]="Good",2,IF(StudentData[[#This Row],[Twelth]]="Very Good",3,IF(StudentData[[#This Row],[Twelth]]="Best",4))))</f>
        <v>2</v>
      </c>
      <c r="G71" t="s">
        <v>143</v>
      </c>
      <c r="H71">
        <f>IF(StudentData[[#This Row],[Internals]]="Pass",1,IF(StudentData[[#This Row],[Internals]]="Good",2,IF(StudentData[[#This Row],[Internals]]="Very Good",3,IF(StudentData[[#This Row],[Internals]]="Best",4))))</f>
        <v>3</v>
      </c>
      <c r="I71" t="s">
        <v>2</v>
      </c>
      <c r="J71">
        <f>IF(StudentData[[#This Row],[EndSem]]="Pass",1,IF(StudentData[[#This Row],[EndSem]]="Good",2,IF(StudentData[[#This Row],[EndSem]]="Very Good",3,IF(StudentData[[#This Row],[EndSem]]="Best",4))))</f>
        <v>2</v>
      </c>
      <c r="K71" t="s">
        <v>152</v>
      </c>
      <c r="L71" t="s">
        <v>5</v>
      </c>
      <c r="M71" t="s">
        <v>150</v>
      </c>
      <c r="N71" t="s">
        <v>7</v>
      </c>
      <c r="O71" t="s">
        <v>148</v>
      </c>
      <c r="P71" t="s">
        <v>17</v>
      </c>
      <c r="Q71" t="s">
        <v>153</v>
      </c>
      <c r="R71" t="s">
        <v>154</v>
      </c>
      <c r="S71" t="s">
        <v>27</v>
      </c>
      <c r="T71" t="s">
        <v>12</v>
      </c>
      <c r="U71" t="s">
        <v>9</v>
      </c>
      <c r="V71" t="s">
        <v>9</v>
      </c>
      <c r="W71" t="s">
        <v>15</v>
      </c>
      <c r="X71" t="s">
        <v>29</v>
      </c>
      <c r="Y71" t="s">
        <v>17</v>
      </c>
      <c r="Z71" t="s">
        <v>14</v>
      </c>
    </row>
    <row r="72" spans="1:26">
      <c r="A72" t="s">
        <v>146</v>
      </c>
      <c r="B72" t="s">
        <v>19</v>
      </c>
      <c r="C72" t="s">
        <v>2</v>
      </c>
      <c r="D72">
        <f>IF(StudentData[[#This Row],[Tenth]]="Pass",1,IF(StudentData[[#This Row],[Tenth]]="Good",2,IF(StudentData[[#This Row],[Tenth]]="Very Good",3,IF(StudentData[[#This Row],[Tenth]]="Best",4))))</f>
        <v>2</v>
      </c>
      <c r="E72" t="s">
        <v>2</v>
      </c>
      <c r="F72">
        <f>IF(StudentData[[#This Row],[Twelth]]="Pass",1,IF(StudentData[[#This Row],[Twelth]]="Good",2,IF(StudentData[[#This Row],[Twelth]]="Very Good",3,IF(StudentData[[#This Row],[Twelth]]="Best",4))))</f>
        <v>2</v>
      </c>
      <c r="G72" t="s">
        <v>143</v>
      </c>
      <c r="H72">
        <f>IF(StudentData[[#This Row],[Internals]]="Pass",1,IF(StudentData[[#This Row],[Internals]]="Good",2,IF(StudentData[[#This Row],[Internals]]="Very Good",3,IF(StudentData[[#This Row],[Internals]]="Best",4))))</f>
        <v>3</v>
      </c>
      <c r="I72" t="s">
        <v>143</v>
      </c>
      <c r="J72">
        <f>IF(StudentData[[#This Row],[EndSem]]="Pass",1,IF(StudentData[[#This Row],[EndSem]]="Good",2,IF(StudentData[[#This Row],[EndSem]]="Very Good",3,IF(StudentData[[#This Row],[EndSem]]="Best",4))))</f>
        <v>3</v>
      </c>
      <c r="K72" t="s">
        <v>152</v>
      </c>
      <c r="L72" t="s">
        <v>5</v>
      </c>
      <c r="M72" t="s">
        <v>149</v>
      </c>
      <c r="N72" t="s">
        <v>7</v>
      </c>
      <c r="O72" t="s">
        <v>9</v>
      </c>
      <c r="P72" t="s">
        <v>17</v>
      </c>
      <c r="Q72" t="s">
        <v>144</v>
      </c>
      <c r="R72" t="s">
        <v>144</v>
      </c>
      <c r="S72" t="s">
        <v>32</v>
      </c>
      <c r="T72" t="s">
        <v>32</v>
      </c>
      <c r="U72" t="s">
        <v>13</v>
      </c>
      <c r="V72" t="s">
        <v>9</v>
      </c>
      <c r="W72" t="s">
        <v>15</v>
      </c>
      <c r="X72" t="s">
        <v>40</v>
      </c>
      <c r="Y72" t="s">
        <v>17</v>
      </c>
      <c r="Z72" t="s">
        <v>2</v>
      </c>
    </row>
    <row r="73" spans="1:26">
      <c r="A73" t="s">
        <v>146</v>
      </c>
      <c r="B73" t="s">
        <v>1</v>
      </c>
      <c r="C73" t="s">
        <v>26</v>
      </c>
      <c r="D73">
        <f>IF(StudentData[[#This Row],[Tenth]]="Pass",1,IF(StudentData[[#This Row],[Tenth]]="Good",2,IF(StudentData[[#This Row],[Tenth]]="Very Good",3,IF(StudentData[[#This Row],[Tenth]]="Best",4))))</f>
        <v>1</v>
      </c>
      <c r="E73" t="s">
        <v>2</v>
      </c>
      <c r="F73">
        <f>IF(StudentData[[#This Row],[Twelth]]="Pass",1,IF(StudentData[[#This Row],[Twelth]]="Good",2,IF(StudentData[[#This Row],[Twelth]]="Very Good",3,IF(StudentData[[#This Row],[Twelth]]="Best",4))))</f>
        <v>2</v>
      </c>
      <c r="G73" t="s">
        <v>2</v>
      </c>
      <c r="H73">
        <f>IF(StudentData[[#This Row],[Internals]]="Pass",1,IF(StudentData[[#This Row],[Internals]]="Good",2,IF(StudentData[[#This Row],[Internals]]="Very Good",3,IF(StudentData[[#This Row],[Internals]]="Best",4))))</f>
        <v>2</v>
      </c>
      <c r="I73" t="s">
        <v>2</v>
      </c>
      <c r="J73">
        <f>IF(StudentData[[#This Row],[EndSem]]="Pass",1,IF(StudentData[[#This Row],[EndSem]]="Good",2,IF(StudentData[[#This Row],[EndSem]]="Very Good",3,IF(StudentData[[#This Row],[EndSem]]="Best",4))))</f>
        <v>2</v>
      </c>
      <c r="K73" t="s">
        <v>152</v>
      </c>
      <c r="L73" t="s">
        <v>5</v>
      </c>
      <c r="M73" t="s">
        <v>150</v>
      </c>
      <c r="N73" t="s">
        <v>7</v>
      </c>
      <c r="O73" t="s">
        <v>9</v>
      </c>
      <c r="P73" t="s">
        <v>17</v>
      </c>
      <c r="Q73" t="s">
        <v>144</v>
      </c>
      <c r="R73" t="s">
        <v>144</v>
      </c>
      <c r="S73" t="s">
        <v>27</v>
      </c>
      <c r="T73" t="s">
        <v>12</v>
      </c>
      <c r="U73" t="s">
        <v>13</v>
      </c>
      <c r="V73" t="s">
        <v>14</v>
      </c>
      <c r="W73" t="s">
        <v>15</v>
      </c>
      <c r="X73" t="s">
        <v>16</v>
      </c>
      <c r="Y73" t="s">
        <v>17</v>
      </c>
      <c r="Z73" t="s">
        <v>9</v>
      </c>
    </row>
    <row r="74" spans="1:26">
      <c r="A74" t="s">
        <v>146</v>
      </c>
      <c r="B74" t="s">
        <v>33</v>
      </c>
      <c r="C74" t="s">
        <v>143</v>
      </c>
      <c r="D74">
        <f>IF(StudentData[[#This Row],[Tenth]]="Pass",1,IF(StudentData[[#This Row],[Tenth]]="Good",2,IF(StudentData[[#This Row],[Tenth]]="Very Good",3,IF(StudentData[[#This Row],[Tenth]]="Best",4))))</f>
        <v>3</v>
      </c>
      <c r="E74" t="s">
        <v>143</v>
      </c>
      <c r="F74">
        <f>IF(StudentData[[#This Row],[Twelth]]="Pass",1,IF(StudentData[[#This Row],[Twelth]]="Good",2,IF(StudentData[[#This Row],[Twelth]]="Very Good",3,IF(StudentData[[#This Row],[Twelth]]="Best",4))))</f>
        <v>3</v>
      </c>
      <c r="G74" t="s">
        <v>37</v>
      </c>
      <c r="H74">
        <f>IF(StudentData[[#This Row],[Internals]]="Pass",1,IF(StudentData[[#This Row],[Internals]]="Good",2,IF(StudentData[[#This Row],[Internals]]="Very Good",3,IF(StudentData[[#This Row],[Internals]]="Best",4))))</f>
        <v>4</v>
      </c>
      <c r="I74" t="s">
        <v>143</v>
      </c>
      <c r="J74">
        <f>IF(StudentData[[#This Row],[EndSem]]="Pass",1,IF(StudentData[[#This Row],[EndSem]]="Good",2,IF(StudentData[[#This Row],[EndSem]]="Very Good",3,IF(StudentData[[#This Row],[EndSem]]="Best",4))))</f>
        <v>3</v>
      </c>
      <c r="K74" t="s">
        <v>152</v>
      </c>
      <c r="L74" t="s">
        <v>5</v>
      </c>
      <c r="M74" t="s">
        <v>149</v>
      </c>
      <c r="N74" t="s">
        <v>7</v>
      </c>
      <c r="O74" t="s">
        <v>9</v>
      </c>
      <c r="P74" t="s">
        <v>9</v>
      </c>
      <c r="Q74" t="s">
        <v>31</v>
      </c>
      <c r="R74" t="s">
        <v>153</v>
      </c>
      <c r="S74" t="s">
        <v>32</v>
      </c>
      <c r="T74" t="s">
        <v>12</v>
      </c>
      <c r="U74" t="s">
        <v>9</v>
      </c>
      <c r="V74" t="s">
        <v>2</v>
      </c>
      <c r="W74" t="s">
        <v>15</v>
      </c>
      <c r="X74" t="s">
        <v>29</v>
      </c>
      <c r="Y74" t="s">
        <v>17</v>
      </c>
      <c r="Z74" t="s">
        <v>2</v>
      </c>
    </row>
    <row r="75" spans="1:26">
      <c r="A75" t="s">
        <v>146</v>
      </c>
      <c r="B75" t="s">
        <v>1</v>
      </c>
      <c r="C75" t="s">
        <v>143</v>
      </c>
      <c r="D75">
        <f>IF(StudentData[[#This Row],[Tenth]]="Pass",1,IF(StudentData[[#This Row],[Tenth]]="Good",2,IF(StudentData[[#This Row],[Tenth]]="Very Good",3,IF(StudentData[[#This Row],[Tenth]]="Best",4))))</f>
        <v>3</v>
      </c>
      <c r="E75" t="s">
        <v>143</v>
      </c>
      <c r="F75">
        <f>IF(StudentData[[#This Row],[Twelth]]="Pass",1,IF(StudentData[[#This Row],[Twelth]]="Good",2,IF(StudentData[[#This Row],[Twelth]]="Very Good",3,IF(StudentData[[#This Row],[Twelth]]="Best",4))))</f>
        <v>3</v>
      </c>
      <c r="G75" t="s">
        <v>143</v>
      </c>
      <c r="H75">
        <f>IF(StudentData[[#This Row],[Internals]]="Pass",1,IF(StudentData[[#This Row],[Internals]]="Good",2,IF(StudentData[[#This Row],[Internals]]="Very Good",3,IF(StudentData[[#This Row],[Internals]]="Best",4))))</f>
        <v>3</v>
      </c>
      <c r="I75" t="s">
        <v>143</v>
      </c>
      <c r="J75">
        <f>IF(StudentData[[#This Row],[EndSem]]="Pass",1,IF(StudentData[[#This Row],[EndSem]]="Good",2,IF(StudentData[[#This Row],[EndSem]]="Very Good",3,IF(StudentData[[#This Row],[EndSem]]="Best",4))))</f>
        <v>3</v>
      </c>
      <c r="K75" t="s">
        <v>151</v>
      </c>
      <c r="L75" t="s">
        <v>5</v>
      </c>
      <c r="M75" t="s">
        <v>149</v>
      </c>
      <c r="N75" t="s">
        <v>39</v>
      </c>
      <c r="O75" t="s">
        <v>9</v>
      </c>
      <c r="P75" t="s">
        <v>17</v>
      </c>
      <c r="Q75" t="s">
        <v>144</v>
      </c>
      <c r="R75" t="s">
        <v>144</v>
      </c>
      <c r="S75" t="s">
        <v>27</v>
      </c>
      <c r="T75" t="s">
        <v>12</v>
      </c>
      <c r="U75" t="s">
        <v>13</v>
      </c>
      <c r="V75" t="s">
        <v>2</v>
      </c>
      <c r="W75" t="s">
        <v>28</v>
      </c>
      <c r="X75" t="s">
        <v>29</v>
      </c>
      <c r="Y75" t="s">
        <v>17</v>
      </c>
      <c r="Z75" t="s">
        <v>9</v>
      </c>
    </row>
    <row r="76" spans="1:26">
      <c r="A76" t="s">
        <v>146</v>
      </c>
      <c r="B76" t="s">
        <v>42</v>
      </c>
      <c r="C76" t="s">
        <v>37</v>
      </c>
      <c r="D76">
        <f>IF(StudentData[[#This Row],[Tenth]]="Pass",1,IF(StudentData[[#This Row],[Tenth]]="Good",2,IF(StudentData[[#This Row],[Tenth]]="Very Good",3,IF(StudentData[[#This Row],[Tenth]]="Best",4))))</f>
        <v>4</v>
      </c>
      <c r="E76" t="s">
        <v>143</v>
      </c>
      <c r="F76">
        <f>IF(StudentData[[#This Row],[Twelth]]="Pass",1,IF(StudentData[[#This Row],[Twelth]]="Good",2,IF(StudentData[[#This Row],[Twelth]]="Very Good",3,IF(StudentData[[#This Row],[Twelth]]="Best",4))))</f>
        <v>3</v>
      </c>
      <c r="G76" t="s">
        <v>143</v>
      </c>
      <c r="H76">
        <f>IF(StudentData[[#This Row],[Internals]]="Pass",1,IF(StudentData[[#This Row],[Internals]]="Good",2,IF(StudentData[[#This Row],[Internals]]="Very Good",3,IF(StudentData[[#This Row],[Internals]]="Best",4))))</f>
        <v>3</v>
      </c>
      <c r="I76" t="s">
        <v>143</v>
      </c>
      <c r="J76">
        <f>IF(StudentData[[#This Row],[EndSem]]="Pass",1,IF(StudentData[[#This Row],[EndSem]]="Good",2,IF(StudentData[[#This Row],[EndSem]]="Very Good",3,IF(StudentData[[#This Row],[EndSem]]="Best",4))))</f>
        <v>3</v>
      </c>
      <c r="K76" t="s">
        <v>152</v>
      </c>
      <c r="L76" t="s">
        <v>167</v>
      </c>
      <c r="M76" t="s">
        <v>149</v>
      </c>
      <c r="N76" t="s">
        <v>7</v>
      </c>
      <c r="O76" t="s">
        <v>30</v>
      </c>
      <c r="P76" t="s">
        <v>17</v>
      </c>
      <c r="Q76" t="s">
        <v>154</v>
      </c>
      <c r="R76" t="s">
        <v>22</v>
      </c>
      <c r="S76" t="s">
        <v>23</v>
      </c>
      <c r="T76" t="s">
        <v>12</v>
      </c>
      <c r="U76" t="s">
        <v>9</v>
      </c>
      <c r="V76" t="s">
        <v>2</v>
      </c>
      <c r="W76" t="s">
        <v>15</v>
      </c>
      <c r="X76" t="s">
        <v>29</v>
      </c>
      <c r="Y76" t="s">
        <v>17</v>
      </c>
      <c r="Z76" t="s">
        <v>14</v>
      </c>
    </row>
    <row r="77" spans="1:26">
      <c r="A77" t="s">
        <v>146</v>
      </c>
      <c r="B77" t="s">
        <v>19</v>
      </c>
      <c r="C77" t="s">
        <v>2</v>
      </c>
      <c r="D77">
        <f>IF(StudentData[[#This Row],[Tenth]]="Pass",1,IF(StudentData[[#This Row],[Tenth]]="Good",2,IF(StudentData[[#This Row],[Tenth]]="Very Good",3,IF(StudentData[[#This Row],[Tenth]]="Best",4))))</f>
        <v>2</v>
      </c>
      <c r="E77" t="s">
        <v>2</v>
      </c>
      <c r="F77">
        <f>IF(StudentData[[#This Row],[Twelth]]="Pass",1,IF(StudentData[[#This Row],[Twelth]]="Good",2,IF(StudentData[[#This Row],[Twelth]]="Very Good",3,IF(StudentData[[#This Row],[Twelth]]="Best",4))))</f>
        <v>2</v>
      </c>
      <c r="G77" t="s">
        <v>2</v>
      </c>
      <c r="H77">
        <f>IF(StudentData[[#This Row],[Internals]]="Pass",1,IF(StudentData[[#This Row],[Internals]]="Good",2,IF(StudentData[[#This Row],[Internals]]="Very Good",3,IF(StudentData[[#This Row],[Internals]]="Best",4))))</f>
        <v>2</v>
      </c>
      <c r="I77" t="s">
        <v>2</v>
      </c>
      <c r="J77">
        <f>IF(StudentData[[#This Row],[EndSem]]="Pass",1,IF(StudentData[[#This Row],[EndSem]]="Good",2,IF(StudentData[[#This Row],[EndSem]]="Very Good",3,IF(StudentData[[#This Row],[EndSem]]="Best",4))))</f>
        <v>2</v>
      </c>
      <c r="K77" t="s">
        <v>151</v>
      </c>
      <c r="L77" t="s">
        <v>5</v>
      </c>
      <c r="M77" t="s">
        <v>149</v>
      </c>
      <c r="N77" t="s">
        <v>39</v>
      </c>
      <c r="O77" t="s">
        <v>8</v>
      </c>
      <c r="P77" t="s">
        <v>9</v>
      </c>
      <c r="Q77" t="s">
        <v>22</v>
      </c>
      <c r="R77" t="s">
        <v>22</v>
      </c>
      <c r="S77" t="s">
        <v>23</v>
      </c>
      <c r="T77" t="s">
        <v>23</v>
      </c>
      <c r="U77" t="s">
        <v>9</v>
      </c>
      <c r="V77" t="s">
        <v>14</v>
      </c>
      <c r="W77" t="s">
        <v>15</v>
      </c>
      <c r="X77" t="s">
        <v>16</v>
      </c>
      <c r="Y77" t="s">
        <v>17</v>
      </c>
      <c r="Z77" t="s">
        <v>14</v>
      </c>
    </row>
    <row r="78" spans="1:26">
      <c r="A78" t="s">
        <v>146</v>
      </c>
      <c r="B78" t="s">
        <v>33</v>
      </c>
      <c r="C78" t="s">
        <v>2</v>
      </c>
      <c r="D78">
        <f>IF(StudentData[[#This Row],[Tenth]]="Pass",1,IF(StudentData[[#This Row],[Tenth]]="Good",2,IF(StudentData[[#This Row],[Tenth]]="Very Good",3,IF(StudentData[[#This Row],[Tenth]]="Best",4))))</f>
        <v>2</v>
      </c>
      <c r="E78" t="s">
        <v>26</v>
      </c>
      <c r="F78">
        <f>IF(StudentData[[#This Row],[Twelth]]="Pass",1,IF(StudentData[[#This Row],[Twelth]]="Good",2,IF(StudentData[[#This Row],[Twelth]]="Very Good",3,IF(StudentData[[#This Row],[Twelth]]="Best",4))))</f>
        <v>1</v>
      </c>
      <c r="G78" t="s">
        <v>2</v>
      </c>
      <c r="H78">
        <f>IF(StudentData[[#This Row],[Internals]]="Pass",1,IF(StudentData[[#This Row],[Internals]]="Good",2,IF(StudentData[[#This Row],[Internals]]="Very Good",3,IF(StudentData[[#This Row],[Internals]]="Best",4))))</f>
        <v>2</v>
      </c>
      <c r="I78" t="s">
        <v>26</v>
      </c>
      <c r="J78">
        <f>IF(StudentData[[#This Row],[EndSem]]="Pass",1,IF(StudentData[[#This Row],[EndSem]]="Good",2,IF(StudentData[[#This Row],[EndSem]]="Very Good",3,IF(StudentData[[#This Row],[EndSem]]="Best",4))))</f>
        <v>1</v>
      </c>
      <c r="K78" t="s">
        <v>151</v>
      </c>
      <c r="L78" t="s">
        <v>5</v>
      </c>
      <c r="M78" t="s">
        <v>149</v>
      </c>
      <c r="N78" t="s">
        <v>39</v>
      </c>
      <c r="O78" t="s">
        <v>8</v>
      </c>
      <c r="P78" t="s">
        <v>17</v>
      </c>
      <c r="Q78" t="s">
        <v>144</v>
      </c>
      <c r="R78" t="s">
        <v>144</v>
      </c>
      <c r="S78" t="s">
        <v>11</v>
      </c>
      <c r="T78" t="s">
        <v>12</v>
      </c>
      <c r="U78" t="s">
        <v>13</v>
      </c>
      <c r="V78" t="s">
        <v>9</v>
      </c>
      <c r="W78" t="s">
        <v>28</v>
      </c>
      <c r="X78" t="s">
        <v>16</v>
      </c>
      <c r="Y78" t="s">
        <v>9</v>
      </c>
      <c r="Z78" t="s">
        <v>9</v>
      </c>
    </row>
    <row r="79" spans="1:26">
      <c r="A79" t="s">
        <v>146</v>
      </c>
      <c r="B79" t="s">
        <v>19</v>
      </c>
      <c r="C79" t="s">
        <v>26</v>
      </c>
      <c r="D79">
        <f>IF(StudentData[[#This Row],[Tenth]]="Pass",1,IF(StudentData[[#This Row],[Tenth]]="Good",2,IF(StudentData[[#This Row],[Tenth]]="Very Good",3,IF(StudentData[[#This Row],[Tenth]]="Best",4))))</f>
        <v>1</v>
      </c>
      <c r="E79" t="s">
        <v>2</v>
      </c>
      <c r="F79">
        <f>IF(StudentData[[#This Row],[Twelth]]="Pass",1,IF(StudentData[[#This Row],[Twelth]]="Good",2,IF(StudentData[[#This Row],[Twelth]]="Very Good",3,IF(StudentData[[#This Row],[Twelth]]="Best",4))))</f>
        <v>2</v>
      </c>
      <c r="G79" t="s">
        <v>2</v>
      </c>
      <c r="H79">
        <f>IF(StudentData[[#This Row],[Internals]]="Pass",1,IF(StudentData[[#This Row],[Internals]]="Good",2,IF(StudentData[[#This Row],[Internals]]="Very Good",3,IF(StudentData[[#This Row],[Internals]]="Best",4))))</f>
        <v>2</v>
      </c>
      <c r="I79" t="s">
        <v>26</v>
      </c>
      <c r="J79">
        <f>IF(StudentData[[#This Row],[EndSem]]="Pass",1,IF(StudentData[[#This Row],[EndSem]]="Good",2,IF(StudentData[[#This Row],[EndSem]]="Very Good",3,IF(StudentData[[#This Row],[EndSem]]="Best",4))))</f>
        <v>1</v>
      </c>
      <c r="K79" t="s">
        <v>151</v>
      </c>
      <c r="L79" t="s">
        <v>5</v>
      </c>
      <c r="M79" t="s">
        <v>149</v>
      </c>
      <c r="N79" t="s">
        <v>39</v>
      </c>
      <c r="O79" t="s">
        <v>8</v>
      </c>
      <c r="P79" t="s">
        <v>9</v>
      </c>
      <c r="Q79" t="s">
        <v>144</v>
      </c>
      <c r="R79" t="s">
        <v>144</v>
      </c>
      <c r="S79" t="s">
        <v>11</v>
      </c>
      <c r="T79" t="s">
        <v>12</v>
      </c>
      <c r="U79" t="s">
        <v>17</v>
      </c>
      <c r="V79" t="s">
        <v>9</v>
      </c>
      <c r="W79" t="s">
        <v>15</v>
      </c>
      <c r="X79" t="s">
        <v>16</v>
      </c>
      <c r="Y79" t="s">
        <v>17</v>
      </c>
      <c r="Z79" t="s">
        <v>2</v>
      </c>
    </row>
    <row r="80" spans="1:26">
      <c r="A80" t="s">
        <v>146</v>
      </c>
      <c r="B80" t="s">
        <v>33</v>
      </c>
      <c r="C80" t="s">
        <v>2</v>
      </c>
      <c r="D80">
        <f>IF(StudentData[[#This Row],[Tenth]]="Pass",1,IF(StudentData[[#This Row],[Tenth]]="Good",2,IF(StudentData[[#This Row],[Tenth]]="Very Good",3,IF(StudentData[[#This Row],[Tenth]]="Best",4))))</f>
        <v>2</v>
      </c>
      <c r="E80" t="s">
        <v>143</v>
      </c>
      <c r="F80">
        <f>IF(StudentData[[#This Row],[Twelth]]="Pass",1,IF(StudentData[[#This Row],[Twelth]]="Good",2,IF(StudentData[[#This Row],[Twelth]]="Very Good",3,IF(StudentData[[#This Row],[Twelth]]="Best",4))))</f>
        <v>3</v>
      </c>
      <c r="G80" t="s">
        <v>2</v>
      </c>
      <c r="H80">
        <f>IF(StudentData[[#This Row],[Internals]]="Pass",1,IF(StudentData[[#This Row],[Internals]]="Good",2,IF(StudentData[[#This Row],[Internals]]="Very Good",3,IF(StudentData[[#This Row],[Internals]]="Best",4))))</f>
        <v>2</v>
      </c>
      <c r="I80" t="s">
        <v>2</v>
      </c>
      <c r="J80">
        <f>IF(StudentData[[#This Row],[EndSem]]="Pass",1,IF(StudentData[[#This Row],[EndSem]]="Good",2,IF(StudentData[[#This Row],[EndSem]]="Very Good",3,IF(StudentData[[#This Row],[EndSem]]="Best",4))))</f>
        <v>2</v>
      </c>
      <c r="K80" t="s">
        <v>152</v>
      </c>
      <c r="L80" t="s">
        <v>5</v>
      </c>
      <c r="M80" t="s">
        <v>149</v>
      </c>
      <c r="N80" t="s">
        <v>39</v>
      </c>
      <c r="O80" t="s">
        <v>30</v>
      </c>
      <c r="P80" t="s">
        <v>9</v>
      </c>
      <c r="Q80" t="s">
        <v>22</v>
      </c>
      <c r="R80" t="s">
        <v>144</v>
      </c>
      <c r="S80" t="s">
        <v>11</v>
      </c>
      <c r="T80" t="s">
        <v>12</v>
      </c>
      <c r="U80" t="s">
        <v>9</v>
      </c>
      <c r="V80" t="s">
        <v>9</v>
      </c>
      <c r="W80" t="s">
        <v>15</v>
      </c>
      <c r="X80" t="s">
        <v>29</v>
      </c>
      <c r="Y80" t="s">
        <v>13</v>
      </c>
      <c r="Z80" t="s">
        <v>14</v>
      </c>
    </row>
    <row r="81" spans="1:26">
      <c r="A81" t="s">
        <v>146</v>
      </c>
      <c r="B81" t="s">
        <v>33</v>
      </c>
      <c r="C81" t="s">
        <v>26</v>
      </c>
      <c r="D81">
        <f>IF(StudentData[[#This Row],[Tenth]]="Pass",1,IF(StudentData[[#This Row],[Tenth]]="Good",2,IF(StudentData[[#This Row],[Tenth]]="Very Good",3,IF(StudentData[[#This Row],[Tenth]]="Best",4))))</f>
        <v>1</v>
      </c>
      <c r="E81" t="s">
        <v>2</v>
      </c>
      <c r="F81">
        <f>IF(StudentData[[#This Row],[Twelth]]="Pass",1,IF(StudentData[[#This Row],[Twelth]]="Good",2,IF(StudentData[[#This Row],[Twelth]]="Very Good",3,IF(StudentData[[#This Row],[Twelth]]="Best",4))))</f>
        <v>2</v>
      </c>
      <c r="G81" t="s">
        <v>143</v>
      </c>
      <c r="H81">
        <f>IF(StudentData[[#This Row],[Internals]]="Pass",1,IF(StudentData[[#This Row],[Internals]]="Good",2,IF(StudentData[[#This Row],[Internals]]="Very Good",3,IF(StudentData[[#This Row],[Internals]]="Best",4))))</f>
        <v>3</v>
      </c>
      <c r="I81" t="s">
        <v>26</v>
      </c>
      <c r="J81">
        <f>IF(StudentData[[#This Row],[EndSem]]="Pass",1,IF(StudentData[[#This Row],[EndSem]]="Good",2,IF(StudentData[[#This Row],[EndSem]]="Very Good",3,IF(StudentData[[#This Row],[EndSem]]="Best",4))))</f>
        <v>1</v>
      </c>
      <c r="K81" t="s">
        <v>152</v>
      </c>
      <c r="L81" t="s">
        <v>5</v>
      </c>
      <c r="M81" t="s">
        <v>149</v>
      </c>
      <c r="N81" t="s">
        <v>7</v>
      </c>
      <c r="O81" t="s">
        <v>30</v>
      </c>
      <c r="P81" t="s">
        <v>17</v>
      </c>
      <c r="Q81" t="s">
        <v>22</v>
      </c>
      <c r="R81" t="s">
        <v>22</v>
      </c>
      <c r="S81" t="s">
        <v>32</v>
      </c>
      <c r="T81" t="s">
        <v>12</v>
      </c>
      <c r="U81" t="s">
        <v>9</v>
      </c>
      <c r="V81" t="s">
        <v>9</v>
      </c>
      <c r="W81" t="s">
        <v>28</v>
      </c>
      <c r="X81" t="s">
        <v>16</v>
      </c>
      <c r="Y81" t="s">
        <v>9</v>
      </c>
      <c r="Z81" t="s">
        <v>14</v>
      </c>
    </row>
    <row r="82" spans="1:26">
      <c r="A82" t="s">
        <v>146</v>
      </c>
      <c r="B82" t="s">
        <v>1</v>
      </c>
      <c r="C82" t="s">
        <v>26</v>
      </c>
      <c r="D82">
        <f>IF(StudentData[[#This Row],[Tenth]]="Pass",1,IF(StudentData[[#This Row],[Tenth]]="Good",2,IF(StudentData[[#This Row],[Tenth]]="Very Good",3,IF(StudentData[[#This Row],[Tenth]]="Best",4))))</f>
        <v>1</v>
      </c>
      <c r="E82" t="s">
        <v>2</v>
      </c>
      <c r="F82">
        <f>IF(StudentData[[#This Row],[Twelth]]="Pass",1,IF(StudentData[[#This Row],[Twelth]]="Good",2,IF(StudentData[[#This Row],[Twelth]]="Very Good",3,IF(StudentData[[#This Row],[Twelth]]="Best",4))))</f>
        <v>2</v>
      </c>
      <c r="G82" t="s">
        <v>2</v>
      </c>
      <c r="H82">
        <f>IF(StudentData[[#This Row],[Internals]]="Pass",1,IF(StudentData[[#This Row],[Internals]]="Good",2,IF(StudentData[[#This Row],[Internals]]="Very Good",3,IF(StudentData[[#This Row],[Internals]]="Best",4))))</f>
        <v>2</v>
      </c>
      <c r="I82" t="s">
        <v>2</v>
      </c>
      <c r="J82">
        <f>IF(StudentData[[#This Row],[EndSem]]="Pass",1,IF(StudentData[[#This Row],[EndSem]]="Good",2,IF(StudentData[[#This Row],[EndSem]]="Very Good",3,IF(StudentData[[#This Row],[EndSem]]="Best",4))))</f>
        <v>2</v>
      </c>
      <c r="K82" t="s">
        <v>152</v>
      </c>
      <c r="L82" t="s">
        <v>5</v>
      </c>
      <c r="M82" t="s">
        <v>150</v>
      </c>
      <c r="N82" t="s">
        <v>7</v>
      </c>
      <c r="O82" t="s">
        <v>30</v>
      </c>
      <c r="P82" t="s">
        <v>17</v>
      </c>
      <c r="Q82" t="s">
        <v>154</v>
      </c>
      <c r="R82" t="s">
        <v>153</v>
      </c>
      <c r="S82" t="s">
        <v>32</v>
      </c>
      <c r="T82" t="s">
        <v>12</v>
      </c>
      <c r="U82" t="s">
        <v>13</v>
      </c>
      <c r="V82" t="s">
        <v>2</v>
      </c>
      <c r="W82" t="s">
        <v>28</v>
      </c>
      <c r="X82" t="s">
        <v>40</v>
      </c>
      <c r="Y82" t="s">
        <v>9</v>
      </c>
      <c r="Z82" t="s">
        <v>14</v>
      </c>
    </row>
    <row r="83" spans="1:26">
      <c r="A83" t="s">
        <v>146</v>
      </c>
      <c r="B83" t="s">
        <v>19</v>
      </c>
      <c r="C83" t="s">
        <v>26</v>
      </c>
      <c r="D83">
        <f>IF(StudentData[[#This Row],[Tenth]]="Pass",1,IF(StudentData[[#This Row],[Tenth]]="Good",2,IF(StudentData[[#This Row],[Tenth]]="Very Good",3,IF(StudentData[[#This Row],[Tenth]]="Best",4))))</f>
        <v>1</v>
      </c>
      <c r="E83" t="s">
        <v>2</v>
      </c>
      <c r="F83">
        <f>IF(StudentData[[#This Row],[Twelth]]="Pass",1,IF(StudentData[[#This Row],[Twelth]]="Good",2,IF(StudentData[[#This Row],[Twelth]]="Very Good",3,IF(StudentData[[#This Row],[Twelth]]="Best",4))))</f>
        <v>2</v>
      </c>
      <c r="G83" t="s">
        <v>2</v>
      </c>
      <c r="H83">
        <f>IF(StudentData[[#This Row],[Internals]]="Pass",1,IF(StudentData[[#This Row],[Internals]]="Good",2,IF(StudentData[[#This Row],[Internals]]="Very Good",3,IF(StudentData[[#This Row],[Internals]]="Best",4))))</f>
        <v>2</v>
      </c>
      <c r="I83" t="s">
        <v>2</v>
      </c>
      <c r="J83">
        <f>IF(StudentData[[#This Row],[EndSem]]="Pass",1,IF(StudentData[[#This Row],[EndSem]]="Good",2,IF(StudentData[[#This Row],[EndSem]]="Very Good",3,IF(StudentData[[#This Row],[EndSem]]="Best",4))))</f>
        <v>2</v>
      </c>
      <c r="K83" t="s">
        <v>152</v>
      </c>
      <c r="L83" t="s">
        <v>5</v>
      </c>
      <c r="M83" t="s">
        <v>149</v>
      </c>
      <c r="N83" t="s">
        <v>39</v>
      </c>
      <c r="O83" t="s">
        <v>30</v>
      </c>
      <c r="P83" t="s">
        <v>17</v>
      </c>
      <c r="Q83" t="s">
        <v>22</v>
      </c>
      <c r="R83" t="s">
        <v>22</v>
      </c>
      <c r="S83" t="s">
        <v>11</v>
      </c>
      <c r="T83" t="s">
        <v>12</v>
      </c>
      <c r="U83" t="s">
        <v>9</v>
      </c>
      <c r="V83" t="s">
        <v>2</v>
      </c>
      <c r="W83" t="s">
        <v>15</v>
      </c>
      <c r="X83" t="s">
        <v>16</v>
      </c>
      <c r="Y83" t="s">
        <v>9</v>
      </c>
      <c r="Z83" t="s">
        <v>9</v>
      </c>
    </row>
    <row r="84" spans="1:26">
      <c r="A84" t="s">
        <v>147</v>
      </c>
      <c r="B84" t="s">
        <v>1</v>
      </c>
      <c r="C84" t="s">
        <v>26</v>
      </c>
      <c r="D84">
        <f>IF(StudentData[[#This Row],[Tenth]]="Pass",1,IF(StudentData[[#This Row],[Tenth]]="Good",2,IF(StudentData[[#This Row],[Tenth]]="Very Good",3,IF(StudentData[[#This Row],[Tenth]]="Best",4))))</f>
        <v>1</v>
      </c>
      <c r="E84" t="s">
        <v>26</v>
      </c>
      <c r="F84">
        <f>IF(StudentData[[#This Row],[Twelth]]="Pass",1,IF(StudentData[[#This Row],[Twelth]]="Good",2,IF(StudentData[[#This Row],[Twelth]]="Very Good",3,IF(StudentData[[#This Row],[Twelth]]="Best",4))))</f>
        <v>1</v>
      </c>
      <c r="G84" t="s">
        <v>26</v>
      </c>
      <c r="H84">
        <f>IF(StudentData[[#This Row],[Internals]]="Pass",1,IF(StudentData[[#This Row],[Internals]]="Good",2,IF(StudentData[[#This Row],[Internals]]="Very Good",3,IF(StudentData[[#This Row],[Internals]]="Best",4))))</f>
        <v>1</v>
      </c>
      <c r="I84" t="s">
        <v>26</v>
      </c>
      <c r="J84">
        <f>IF(StudentData[[#This Row],[EndSem]]="Pass",1,IF(StudentData[[#This Row],[EndSem]]="Good",2,IF(StudentData[[#This Row],[EndSem]]="Very Good",3,IF(StudentData[[#This Row],[EndSem]]="Best",4))))</f>
        <v>1</v>
      </c>
      <c r="K84" t="s">
        <v>151</v>
      </c>
      <c r="L84" t="s">
        <v>5</v>
      </c>
      <c r="M84" t="s">
        <v>149</v>
      </c>
      <c r="N84" t="s">
        <v>7</v>
      </c>
      <c r="O84" t="s">
        <v>9</v>
      </c>
      <c r="P84" t="s">
        <v>17</v>
      </c>
      <c r="Q84" t="s">
        <v>145</v>
      </c>
      <c r="R84" t="s">
        <v>144</v>
      </c>
      <c r="S84" t="s">
        <v>23</v>
      </c>
      <c r="T84" t="s">
        <v>12</v>
      </c>
      <c r="U84" t="s">
        <v>9</v>
      </c>
      <c r="V84" t="s">
        <v>9</v>
      </c>
      <c r="W84" t="s">
        <v>15</v>
      </c>
      <c r="X84" t="s">
        <v>40</v>
      </c>
      <c r="Y84" t="s">
        <v>17</v>
      </c>
      <c r="Z84" t="s">
        <v>14</v>
      </c>
    </row>
    <row r="85" spans="1:26">
      <c r="A85" t="s">
        <v>147</v>
      </c>
      <c r="B85" t="s">
        <v>19</v>
      </c>
      <c r="C85" t="s">
        <v>26</v>
      </c>
      <c r="D85">
        <f>IF(StudentData[[#This Row],[Tenth]]="Pass",1,IF(StudentData[[#This Row],[Tenth]]="Good",2,IF(StudentData[[#This Row],[Tenth]]="Very Good",3,IF(StudentData[[#This Row],[Tenth]]="Best",4))))</f>
        <v>1</v>
      </c>
      <c r="E85" t="s">
        <v>26</v>
      </c>
      <c r="F85">
        <f>IF(StudentData[[#This Row],[Twelth]]="Pass",1,IF(StudentData[[#This Row],[Twelth]]="Good",2,IF(StudentData[[#This Row],[Twelth]]="Very Good",3,IF(StudentData[[#This Row],[Twelth]]="Best",4))))</f>
        <v>1</v>
      </c>
      <c r="G85" t="s">
        <v>2</v>
      </c>
      <c r="H85">
        <f>IF(StudentData[[#This Row],[Internals]]="Pass",1,IF(StudentData[[#This Row],[Internals]]="Good",2,IF(StudentData[[#This Row],[Internals]]="Very Good",3,IF(StudentData[[#This Row],[Internals]]="Best",4))))</f>
        <v>2</v>
      </c>
      <c r="I85" t="s">
        <v>2</v>
      </c>
      <c r="J85">
        <f>IF(StudentData[[#This Row],[EndSem]]="Pass",1,IF(StudentData[[#This Row],[EndSem]]="Good",2,IF(StudentData[[#This Row],[EndSem]]="Very Good",3,IF(StudentData[[#This Row],[EndSem]]="Best",4))))</f>
        <v>2</v>
      </c>
      <c r="K85" t="s">
        <v>152</v>
      </c>
      <c r="L85" t="s">
        <v>5</v>
      </c>
      <c r="M85" t="s">
        <v>149</v>
      </c>
      <c r="N85" t="s">
        <v>7</v>
      </c>
      <c r="O85" t="s">
        <v>21</v>
      </c>
      <c r="P85" t="s">
        <v>17</v>
      </c>
      <c r="Q85" t="s">
        <v>154</v>
      </c>
      <c r="R85" t="s">
        <v>22</v>
      </c>
      <c r="S85" t="s">
        <v>32</v>
      </c>
      <c r="T85" t="s">
        <v>12</v>
      </c>
      <c r="U85" t="s">
        <v>9</v>
      </c>
      <c r="V85" t="s">
        <v>9</v>
      </c>
      <c r="W85" t="s">
        <v>15</v>
      </c>
      <c r="X85" t="s">
        <v>29</v>
      </c>
      <c r="Y85" t="s">
        <v>17</v>
      </c>
      <c r="Z85" t="s">
        <v>9</v>
      </c>
    </row>
    <row r="86" spans="1:26">
      <c r="A86" t="s">
        <v>147</v>
      </c>
      <c r="B86" t="s">
        <v>19</v>
      </c>
      <c r="C86" t="s">
        <v>2</v>
      </c>
      <c r="D86">
        <f>IF(StudentData[[#This Row],[Tenth]]="Pass",1,IF(StudentData[[#This Row],[Tenth]]="Good",2,IF(StudentData[[#This Row],[Tenth]]="Very Good",3,IF(StudentData[[#This Row],[Tenth]]="Best",4))))</f>
        <v>2</v>
      </c>
      <c r="E86" t="s">
        <v>2</v>
      </c>
      <c r="F86">
        <f>IF(StudentData[[#This Row],[Twelth]]="Pass",1,IF(StudentData[[#This Row],[Twelth]]="Good",2,IF(StudentData[[#This Row],[Twelth]]="Very Good",3,IF(StudentData[[#This Row],[Twelth]]="Best",4))))</f>
        <v>2</v>
      </c>
      <c r="G86" t="s">
        <v>2</v>
      </c>
      <c r="H86">
        <f>IF(StudentData[[#This Row],[Internals]]="Pass",1,IF(StudentData[[#This Row],[Internals]]="Good",2,IF(StudentData[[#This Row],[Internals]]="Very Good",3,IF(StudentData[[#This Row],[Internals]]="Best",4))))</f>
        <v>2</v>
      </c>
      <c r="I86" t="s">
        <v>26</v>
      </c>
      <c r="J86">
        <f>IF(StudentData[[#This Row],[EndSem]]="Pass",1,IF(StudentData[[#This Row],[EndSem]]="Good",2,IF(StudentData[[#This Row],[EndSem]]="Very Good",3,IF(StudentData[[#This Row],[EndSem]]="Best",4))))</f>
        <v>1</v>
      </c>
      <c r="K86" t="s">
        <v>151</v>
      </c>
      <c r="L86" t="s">
        <v>5</v>
      </c>
      <c r="M86" t="s">
        <v>150</v>
      </c>
      <c r="N86" t="s">
        <v>7</v>
      </c>
      <c r="O86" t="s">
        <v>9</v>
      </c>
      <c r="P86" t="s">
        <v>17</v>
      </c>
      <c r="Q86" t="s">
        <v>144</v>
      </c>
      <c r="R86" t="s">
        <v>144</v>
      </c>
      <c r="S86" t="s">
        <v>23</v>
      </c>
      <c r="T86" t="s">
        <v>12</v>
      </c>
      <c r="U86" t="s">
        <v>9</v>
      </c>
      <c r="V86" t="s">
        <v>14</v>
      </c>
      <c r="W86" t="s">
        <v>15</v>
      </c>
      <c r="X86" t="s">
        <v>29</v>
      </c>
      <c r="Y86" t="s">
        <v>17</v>
      </c>
      <c r="Z86" t="s">
        <v>14</v>
      </c>
    </row>
    <row r="87" spans="1:26">
      <c r="A87" t="s">
        <v>147</v>
      </c>
      <c r="B87" t="s">
        <v>33</v>
      </c>
      <c r="C87" t="s">
        <v>2</v>
      </c>
      <c r="D87">
        <f>IF(StudentData[[#This Row],[Tenth]]="Pass",1,IF(StudentData[[#This Row],[Tenth]]="Good",2,IF(StudentData[[#This Row],[Tenth]]="Very Good",3,IF(StudentData[[#This Row],[Tenth]]="Best",4))))</f>
        <v>2</v>
      </c>
      <c r="E87" t="s">
        <v>2</v>
      </c>
      <c r="F87">
        <f>IF(StudentData[[#This Row],[Twelth]]="Pass",1,IF(StudentData[[#This Row],[Twelth]]="Good",2,IF(StudentData[[#This Row],[Twelth]]="Very Good",3,IF(StudentData[[#This Row],[Twelth]]="Best",4))))</f>
        <v>2</v>
      </c>
      <c r="G87" t="s">
        <v>2</v>
      </c>
      <c r="H87">
        <f>IF(StudentData[[#This Row],[Internals]]="Pass",1,IF(StudentData[[#This Row],[Internals]]="Good",2,IF(StudentData[[#This Row],[Internals]]="Very Good",3,IF(StudentData[[#This Row],[Internals]]="Best",4))))</f>
        <v>2</v>
      </c>
      <c r="I87" t="s">
        <v>2</v>
      </c>
      <c r="J87">
        <f>IF(StudentData[[#This Row],[EndSem]]="Pass",1,IF(StudentData[[#This Row],[EndSem]]="Good",2,IF(StudentData[[#This Row],[EndSem]]="Very Good",3,IF(StudentData[[#This Row],[EndSem]]="Best",4))))</f>
        <v>2</v>
      </c>
      <c r="K87" t="s">
        <v>151</v>
      </c>
      <c r="L87" t="s">
        <v>5</v>
      </c>
      <c r="M87" t="s">
        <v>150</v>
      </c>
      <c r="N87" t="s">
        <v>7</v>
      </c>
      <c r="O87" t="s">
        <v>9</v>
      </c>
      <c r="P87" t="s">
        <v>17</v>
      </c>
      <c r="Q87" t="s">
        <v>31</v>
      </c>
      <c r="R87" t="s">
        <v>22</v>
      </c>
      <c r="S87" t="s">
        <v>23</v>
      </c>
      <c r="T87" t="s">
        <v>12</v>
      </c>
      <c r="U87" t="s">
        <v>17</v>
      </c>
      <c r="V87" t="s">
        <v>14</v>
      </c>
      <c r="W87" t="s">
        <v>15</v>
      </c>
      <c r="X87" t="s">
        <v>29</v>
      </c>
      <c r="Y87" t="s">
        <v>17</v>
      </c>
      <c r="Z87" t="s">
        <v>14</v>
      </c>
    </row>
    <row r="88" spans="1:26">
      <c r="A88" t="s">
        <v>147</v>
      </c>
      <c r="B88" t="s">
        <v>42</v>
      </c>
      <c r="C88" t="s">
        <v>26</v>
      </c>
      <c r="D88">
        <f>IF(StudentData[[#This Row],[Tenth]]="Pass",1,IF(StudentData[[#This Row],[Tenth]]="Good",2,IF(StudentData[[#This Row],[Tenth]]="Very Good",3,IF(StudentData[[#This Row],[Tenth]]="Best",4))))</f>
        <v>1</v>
      </c>
      <c r="E88" t="s">
        <v>26</v>
      </c>
      <c r="F88">
        <f>IF(StudentData[[#This Row],[Twelth]]="Pass",1,IF(StudentData[[#This Row],[Twelth]]="Good",2,IF(StudentData[[#This Row],[Twelth]]="Very Good",3,IF(StudentData[[#This Row],[Twelth]]="Best",4))))</f>
        <v>1</v>
      </c>
      <c r="G88" t="s">
        <v>143</v>
      </c>
      <c r="H88">
        <f>IF(StudentData[[#This Row],[Internals]]="Pass",1,IF(StudentData[[#This Row],[Internals]]="Good",2,IF(StudentData[[#This Row],[Internals]]="Very Good",3,IF(StudentData[[#This Row],[Internals]]="Best",4))))</f>
        <v>3</v>
      </c>
      <c r="I88" t="s">
        <v>2</v>
      </c>
      <c r="J88">
        <f>IF(StudentData[[#This Row],[EndSem]]="Pass",1,IF(StudentData[[#This Row],[EndSem]]="Good",2,IF(StudentData[[#This Row],[EndSem]]="Very Good",3,IF(StudentData[[#This Row],[EndSem]]="Best",4))))</f>
        <v>2</v>
      </c>
      <c r="K88" t="s">
        <v>151</v>
      </c>
      <c r="L88" t="s">
        <v>167</v>
      </c>
      <c r="M88" t="s">
        <v>149</v>
      </c>
      <c r="N88" t="s">
        <v>39</v>
      </c>
      <c r="O88" t="s">
        <v>8</v>
      </c>
      <c r="P88" t="s">
        <v>9</v>
      </c>
      <c r="Q88" t="s">
        <v>22</v>
      </c>
      <c r="R88" t="s">
        <v>22</v>
      </c>
      <c r="S88" t="s">
        <v>27</v>
      </c>
      <c r="T88" t="s">
        <v>12</v>
      </c>
      <c r="U88" t="s">
        <v>17</v>
      </c>
      <c r="V88" t="s">
        <v>14</v>
      </c>
      <c r="W88" t="s">
        <v>15</v>
      </c>
      <c r="X88" t="s">
        <v>16</v>
      </c>
      <c r="Y88" t="s">
        <v>9</v>
      </c>
      <c r="Z88" t="s">
        <v>9</v>
      </c>
    </row>
    <row r="89" spans="1:26">
      <c r="A89" t="s">
        <v>147</v>
      </c>
      <c r="B89" t="s">
        <v>19</v>
      </c>
      <c r="C89" t="s">
        <v>26</v>
      </c>
      <c r="D89">
        <f>IF(StudentData[[#This Row],[Tenth]]="Pass",1,IF(StudentData[[#This Row],[Tenth]]="Good",2,IF(StudentData[[#This Row],[Tenth]]="Very Good",3,IF(StudentData[[#This Row],[Tenth]]="Best",4))))</f>
        <v>1</v>
      </c>
      <c r="E89" t="s">
        <v>2</v>
      </c>
      <c r="F89">
        <f>IF(StudentData[[#This Row],[Twelth]]="Pass",1,IF(StudentData[[#This Row],[Twelth]]="Good",2,IF(StudentData[[#This Row],[Twelth]]="Very Good",3,IF(StudentData[[#This Row],[Twelth]]="Best",4))))</f>
        <v>2</v>
      </c>
      <c r="G89" t="s">
        <v>143</v>
      </c>
      <c r="H89">
        <f>IF(StudentData[[#This Row],[Internals]]="Pass",1,IF(StudentData[[#This Row],[Internals]]="Good",2,IF(StudentData[[#This Row],[Internals]]="Very Good",3,IF(StudentData[[#This Row],[Internals]]="Best",4))))</f>
        <v>3</v>
      </c>
      <c r="I89" t="s">
        <v>2</v>
      </c>
      <c r="J89">
        <f>IF(StudentData[[#This Row],[EndSem]]="Pass",1,IF(StudentData[[#This Row],[EndSem]]="Good",2,IF(StudentData[[#This Row],[EndSem]]="Very Good",3,IF(StudentData[[#This Row],[EndSem]]="Best",4))))</f>
        <v>2</v>
      </c>
      <c r="K89" t="s">
        <v>151</v>
      </c>
      <c r="L89" t="s">
        <v>5</v>
      </c>
      <c r="M89" t="s">
        <v>150</v>
      </c>
      <c r="N89" t="s">
        <v>39</v>
      </c>
      <c r="O89" t="s">
        <v>21</v>
      </c>
      <c r="P89" t="s">
        <v>17</v>
      </c>
      <c r="Q89" t="s">
        <v>154</v>
      </c>
      <c r="R89" t="s">
        <v>154</v>
      </c>
      <c r="S89" t="s">
        <v>32</v>
      </c>
      <c r="T89" t="s">
        <v>12</v>
      </c>
      <c r="U89" t="s">
        <v>13</v>
      </c>
      <c r="V89" t="s">
        <v>2</v>
      </c>
      <c r="W89" t="s">
        <v>15</v>
      </c>
      <c r="X89" t="s">
        <v>41</v>
      </c>
      <c r="Y89" t="s">
        <v>17</v>
      </c>
      <c r="Z89" t="s">
        <v>9</v>
      </c>
    </row>
    <row r="90" spans="1:26">
      <c r="A90" t="s">
        <v>147</v>
      </c>
      <c r="B90" t="s">
        <v>1</v>
      </c>
      <c r="C90" t="s">
        <v>2</v>
      </c>
      <c r="D90">
        <f>IF(StudentData[[#This Row],[Tenth]]="Pass",1,IF(StudentData[[#This Row],[Tenth]]="Good",2,IF(StudentData[[#This Row],[Tenth]]="Very Good",3,IF(StudentData[[#This Row],[Tenth]]="Best",4))))</f>
        <v>2</v>
      </c>
      <c r="E90" t="s">
        <v>26</v>
      </c>
      <c r="F90">
        <f>IF(StudentData[[#This Row],[Twelth]]="Pass",1,IF(StudentData[[#This Row],[Twelth]]="Good",2,IF(StudentData[[#This Row],[Twelth]]="Very Good",3,IF(StudentData[[#This Row],[Twelth]]="Best",4))))</f>
        <v>1</v>
      </c>
      <c r="G90" t="s">
        <v>2</v>
      </c>
      <c r="H90">
        <f>IF(StudentData[[#This Row],[Internals]]="Pass",1,IF(StudentData[[#This Row],[Internals]]="Good",2,IF(StudentData[[#This Row],[Internals]]="Very Good",3,IF(StudentData[[#This Row],[Internals]]="Best",4))))</f>
        <v>2</v>
      </c>
      <c r="I90" t="s">
        <v>26</v>
      </c>
      <c r="J90">
        <f>IF(StudentData[[#This Row],[EndSem]]="Pass",1,IF(StudentData[[#This Row],[EndSem]]="Good",2,IF(StudentData[[#This Row],[EndSem]]="Very Good",3,IF(StudentData[[#This Row],[EndSem]]="Best",4))))</f>
        <v>1</v>
      </c>
      <c r="K90" t="s">
        <v>152</v>
      </c>
      <c r="L90" t="s">
        <v>5</v>
      </c>
      <c r="M90" t="s">
        <v>149</v>
      </c>
      <c r="N90" t="s">
        <v>7</v>
      </c>
      <c r="O90" t="s">
        <v>8</v>
      </c>
      <c r="P90" t="s">
        <v>17</v>
      </c>
      <c r="Q90" t="s">
        <v>153</v>
      </c>
      <c r="R90" t="s">
        <v>153</v>
      </c>
      <c r="S90" t="s">
        <v>23</v>
      </c>
      <c r="T90" t="s">
        <v>12</v>
      </c>
      <c r="U90" t="s">
        <v>17</v>
      </c>
      <c r="V90" t="s">
        <v>9</v>
      </c>
      <c r="W90" t="s">
        <v>28</v>
      </c>
      <c r="X90" t="s">
        <v>16</v>
      </c>
      <c r="Y90" t="s">
        <v>9</v>
      </c>
      <c r="Z90" t="s">
        <v>14</v>
      </c>
    </row>
    <row r="91" spans="1:26">
      <c r="A91" t="s">
        <v>146</v>
      </c>
      <c r="B91" t="s">
        <v>33</v>
      </c>
      <c r="C91" t="s">
        <v>2</v>
      </c>
      <c r="D91">
        <f>IF(StudentData[[#This Row],[Tenth]]="Pass",1,IF(StudentData[[#This Row],[Tenth]]="Good",2,IF(StudentData[[#This Row],[Tenth]]="Very Good",3,IF(StudentData[[#This Row],[Tenth]]="Best",4))))</f>
        <v>2</v>
      </c>
      <c r="E91" t="s">
        <v>2</v>
      </c>
      <c r="F91">
        <f>IF(StudentData[[#This Row],[Twelth]]="Pass",1,IF(StudentData[[#This Row],[Twelth]]="Good",2,IF(StudentData[[#This Row],[Twelth]]="Very Good",3,IF(StudentData[[#This Row],[Twelth]]="Best",4))))</f>
        <v>2</v>
      </c>
      <c r="G91" t="s">
        <v>2</v>
      </c>
      <c r="H91">
        <f>IF(StudentData[[#This Row],[Internals]]="Pass",1,IF(StudentData[[#This Row],[Internals]]="Good",2,IF(StudentData[[#This Row],[Internals]]="Very Good",3,IF(StudentData[[#This Row],[Internals]]="Best",4))))</f>
        <v>2</v>
      </c>
      <c r="I91" t="s">
        <v>2</v>
      </c>
      <c r="J91">
        <f>IF(StudentData[[#This Row],[EndSem]]="Pass",1,IF(StudentData[[#This Row],[EndSem]]="Good",2,IF(StudentData[[#This Row],[EndSem]]="Very Good",3,IF(StudentData[[#This Row],[EndSem]]="Best",4))))</f>
        <v>2</v>
      </c>
      <c r="K91" t="s">
        <v>152</v>
      </c>
      <c r="L91" t="s">
        <v>5</v>
      </c>
      <c r="M91" t="s">
        <v>150</v>
      </c>
      <c r="N91" t="s">
        <v>7</v>
      </c>
      <c r="O91" t="s">
        <v>30</v>
      </c>
      <c r="P91" t="s">
        <v>9</v>
      </c>
      <c r="Q91" t="s">
        <v>144</v>
      </c>
      <c r="R91" t="s">
        <v>22</v>
      </c>
      <c r="S91" t="s">
        <v>23</v>
      </c>
      <c r="T91" t="s">
        <v>12</v>
      </c>
      <c r="U91" t="s">
        <v>13</v>
      </c>
      <c r="V91" t="s">
        <v>9</v>
      </c>
      <c r="W91" t="s">
        <v>15</v>
      </c>
      <c r="X91" t="s">
        <v>29</v>
      </c>
      <c r="Y91" t="s">
        <v>17</v>
      </c>
      <c r="Z91" t="s">
        <v>2</v>
      </c>
    </row>
    <row r="92" spans="1:26">
      <c r="A92" t="s">
        <v>146</v>
      </c>
      <c r="B92" t="s">
        <v>1</v>
      </c>
      <c r="C92" t="s">
        <v>26</v>
      </c>
      <c r="D92">
        <f>IF(StudentData[[#This Row],[Tenth]]="Pass",1,IF(StudentData[[#This Row],[Tenth]]="Good",2,IF(StudentData[[#This Row],[Tenth]]="Very Good",3,IF(StudentData[[#This Row],[Tenth]]="Best",4))))</f>
        <v>1</v>
      </c>
      <c r="E92" t="s">
        <v>2</v>
      </c>
      <c r="F92">
        <f>IF(StudentData[[#This Row],[Twelth]]="Pass",1,IF(StudentData[[#This Row],[Twelth]]="Good",2,IF(StudentData[[#This Row],[Twelth]]="Very Good",3,IF(StudentData[[#This Row],[Twelth]]="Best",4))))</f>
        <v>2</v>
      </c>
      <c r="G92" t="s">
        <v>2</v>
      </c>
      <c r="H92">
        <f>IF(StudentData[[#This Row],[Internals]]="Pass",1,IF(StudentData[[#This Row],[Internals]]="Good",2,IF(StudentData[[#This Row],[Internals]]="Very Good",3,IF(StudentData[[#This Row],[Internals]]="Best",4))))</f>
        <v>2</v>
      </c>
      <c r="I92" t="s">
        <v>2</v>
      </c>
      <c r="J92">
        <f>IF(StudentData[[#This Row],[EndSem]]="Pass",1,IF(StudentData[[#This Row],[EndSem]]="Good",2,IF(StudentData[[#This Row],[EndSem]]="Very Good",3,IF(StudentData[[#This Row],[EndSem]]="Best",4))))</f>
        <v>2</v>
      </c>
      <c r="K92" t="s">
        <v>152</v>
      </c>
      <c r="L92" t="s">
        <v>5</v>
      </c>
      <c r="M92" t="s">
        <v>149</v>
      </c>
      <c r="N92" t="s">
        <v>39</v>
      </c>
      <c r="O92" t="s">
        <v>21</v>
      </c>
      <c r="P92" t="s">
        <v>17</v>
      </c>
      <c r="Q92" t="s">
        <v>144</v>
      </c>
      <c r="R92" t="s">
        <v>144</v>
      </c>
      <c r="S92" t="s">
        <v>32</v>
      </c>
      <c r="T92" t="s">
        <v>32</v>
      </c>
      <c r="U92" t="s">
        <v>13</v>
      </c>
      <c r="V92" t="s">
        <v>14</v>
      </c>
      <c r="W92" t="s">
        <v>15</v>
      </c>
      <c r="X92" t="s">
        <v>40</v>
      </c>
      <c r="Y92" t="s">
        <v>9</v>
      </c>
      <c r="Z92" t="s">
        <v>14</v>
      </c>
    </row>
    <row r="93" spans="1:26">
      <c r="A93" t="s">
        <v>146</v>
      </c>
      <c r="B93" t="s">
        <v>1</v>
      </c>
      <c r="C93" t="s">
        <v>143</v>
      </c>
      <c r="D93">
        <f>IF(StudentData[[#This Row],[Tenth]]="Pass",1,IF(StudentData[[#This Row],[Tenth]]="Good",2,IF(StudentData[[#This Row],[Tenth]]="Very Good",3,IF(StudentData[[#This Row],[Tenth]]="Best",4))))</f>
        <v>3</v>
      </c>
      <c r="E93" t="s">
        <v>143</v>
      </c>
      <c r="F93">
        <f>IF(StudentData[[#This Row],[Twelth]]="Pass",1,IF(StudentData[[#This Row],[Twelth]]="Good",2,IF(StudentData[[#This Row],[Twelth]]="Very Good",3,IF(StudentData[[#This Row],[Twelth]]="Best",4))))</f>
        <v>3</v>
      </c>
      <c r="G93" t="s">
        <v>143</v>
      </c>
      <c r="H93">
        <f>IF(StudentData[[#This Row],[Internals]]="Pass",1,IF(StudentData[[#This Row],[Internals]]="Good",2,IF(StudentData[[#This Row],[Internals]]="Very Good",3,IF(StudentData[[#This Row],[Internals]]="Best",4))))</f>
        <v>3</v>
      </c>
      <c r="I93" t="s">
        <v>143</v>
      </c>
      <c r="J93">
        <f>IF(StudentData[[#This Row],[EndSem]]="Pass",1,IF(StudentData[[#This Row],[EndSem]]="Good",2,IF(StudentData[[#This Row],[EndSem]]="Very Good",3,IF(StudentData[[#This Row],[EndSem]]="Best",4))))</f>
        <v>3</v>
      </c>
      <c r="K93" t="s">
        <v>152</v>
      </c>
      <c r="L93" t="s">
        <v>5</v>
      </c>
      <c r="M93" t="s">
        <v>150</v>
      </c>
      <c r="N93" t="s">
        <v>7</v>
      </c>
      <c r="O93" t="s">
        <v>9</v>
      </c>
      <c r="P93" t="s">
        <v>17</v>
      </c>
      <c r="Q93" t="s">
        <v>153</v>
      </c>
      <c r="R93" t="s">
        <v>22</v>
      </c>
      <c r="S93" t="s">
        <v>23</v>
      </c>
      <c r="T93" t="s">
        <v>12</v>
      </c>
      <c r="U93" t="s">
        <v>9</v>
      </c>
      <c r="V93" t="s">
        <v>14</v>
      </c>
      <c r="W93" t="s">
        <v>15</v>
      </c>
      <c r="X93" t="s">
        <v>29</v>
      </c>
      <c r="Y93" t="s">
        <v>17</v>
      </c>
      <c r="Z93" t="s">
        <v>9</v>
      </c>
    </row>
    <row r="94" spans="1:26">
      <c r="A94" t="s">
        <v>147</v>
      </c>
      <c r="B94" t="s">
        <v>33</v>
      </c>
      <c r="C94" t="s">
        <v>2</v>
      </c>
      <c r="D94">
        <f>IF(StudentData[[#This Row],[Tenth]]="Pass",1,IF(StudentData[[#This Row],[Tenth]]="Good",2,IF(StudentData[[#This Row],[Tenth]]="Very Good",3,IF(StudentData[[#This Row],[Tenth]]="Best",4))))</f>
        <v>2</v>
      </c>
      <c r="E94" t="s">
        <v>2</v>
      </c>
      <c r="F94">
        <f>IF(StudentData[[#This Row],[Twelth]]="Pass",1,IF(StudentData[[#This Row],[Twelth]]="Good",2,IF(StudentData[[#This Row],[Twelth]]="Very Good",3,IF(StudentData[[#This Row],[Twelth]]="Best",4))))</f>
        <v>2</v>
      </c>
      <c r="G94" t="s">
        <v>2</v>
      </c>
      <c r="H94">
        <f>IF(StudentData[[#This Row],[Internals]]="Pass",1,IF(StudentData[[#This Row],[Internals]]="Good",2,IF(StudentData[[#This Row],[Internals]]="Very Good",3,IF(StudentData[[#This Row],[Internals]]="Best",4))))</f>
        <v>2</v>
      </c>
      <c r="I94" t="s">
        <v>26</v>
      </c>
      <c r="J94">
        <f>IF(StudentData[[#This Row],[EndSem]]="Pass",1,IF(StudentData[[#This Row],[EndSem]]="Good",2,IF(StudentData[[#This Row],[EndSem]]="Very Good",3,IF(StudentData[[#This Row],[EndSem]]="Best",4))))</f>
        <v>1</v>
      </c>
      <c r="K94" t="s">
        <v>152</v>
      </c>
      <c r="L94" t="s">
        <v>5</v>
      </c>
      <c r="M94" t="s">
        <v>149</v>
      </c>
      <c r="N94" t="s">
        <v>7</v>
      </c>
      <c r="O94" t="s">
        <v>9</v>
      </c>
      <c r="P94" t="s">
        <v>9</v>
      </c>
      <c r="Q94" t="s">
        <v>144</v>
      </c>
      <c r="R94" t="s">
        <v>22</v>
      </c>
      <c r="S94" t="s">
        <v>23</v>
      </c>
      <c r="T94" t="s">
        <v>12</v>
      </c>
      <c r="U94" t="s">
        <v>9</v>
      </c>
      <c r="V94" t="s">
        <v>14</v>
      </c>
      <c r="W94" t="s">
        <v>15</v>
      </c>
      <c r="X94" t="s">
        <v>29</v>
      </c>
      <c r="Y94" t="s">
        <v>17</v>
      </c>
      <c r="Z94" t="s">
        <v>9</v>
      </c>
    </row>
    <row r="95" spans="1:26">
      <c r="A95" t="s">
        <v>147</v>
      </c>
      <c r="B95" t="s">
        <v>33</v>
      </c>
      <c r="C95" t="s">
        <v>2</v>
      </c>
      <c r="D95">
        <f>IF(StudentData[[#This Row],[Tenth]]="Pass",1,IF(StudentData[[#This Row],[Tenth]]="Good",2,IF(StudentData[[#This Row],[Tenth]]="Very Good",3,IF(StudentData[[#This Row],[Tenth]]="Best",4))))</f>
        <v>2</v>
      </c>
      <c r="E95" t="s">
        <v>2</v>
      </c>
      <c r="F95">
        <f>IF(StudentData[[#This Row],[Twelth]]="Pass",1,IF(StudentData[[#This Row],[Twelth]]="Good",2,IF(StudentData[[#This Row],[Twelth]]="Very Good",3,IF(StudentData[[#This Row],[Twelth]]="Best",4))))</f>
        <v>2</v>
      </c>
      <c r="G95" t="s">
        <v>2</v>
      </c>
      <c r="H95">
        <f>IF(StudentData[[#This Row],[Internals]]="Pass",1,IF(StudentData[[#This Row],[Internals]]="Good",2,IF(StudentData[[#This Row],[Internals]]="Very Good",3,IF(StudentData[[#This Row],[Internals]]="Best",4))))</f>
        <v>2</v>
      </c>
      <c r="I95" t="s">
        <v>2</v>
      </c>
      <c r="J95">
        <f>IF(StudentData[[#This Row],[EndSem]]="Pass",1,IF(StudentData[[#This Row],[EndSem]]="Good",2,IF(StudentData[[#This Row],[EndSem]]="Very Good",3,IF(StudentData[[#This Row],[EndSem]]="Best",4))))</f>
        <v>2</v>
      </c>
      <c r="K95" t="s">
        <v>152</v>
      </c>
      <c r="L95" t="s">
        <v>5</v>
      </c>
      <c r="M95" t="s">
        <v>149</v>
      </c>
      <c r="N95" t="s">
        <v>7</v>
      </c>
      <c r="O95" t="s">
        <v>21</v>
      </c>
      <c r="P95" t="s">
        <v>9</v>
      </c>
      <c r="Q95" t="s">
        <v>144</v>
      </c>
      <c r="R95" t="s">
        <v>22</v>
      </c>
      <c r="S95" t="s">
        <v>23</v>
      </c>
      <c r="T95" t="s">
        <v>12</v>
      </c>
      <c r="U95" t="s">
        <v>17</v>
      </c>
      <c r="V95" t="s">
        <v>14</v>
      </c>
      <c r="W95" t="s">
        <v>15</v>
      </c>
      <c r="X95" t="s">
        <v>29</v>
      </c>
      <c r="Y95" t="s">
        <v>17</v>
      </c>
      <c r="Z95" t="s">
        <v>14</v>
      </c>
    </row>
    <row r="96" spans="1:26">
      <c r="A96" t="s">
        <v>147</v>
      </c>
      <c r="B96" t="s">
        <v>1</v>
      </c>
      <c r="C96" t="s">
        <v>2</v>
      </c>
      <c r="D96">
        <f>IF(StudentData[[#This Row],[Tenth]]="Pass",1,IF(StudentData[[#This Row],[Tenth]]="Good",2,IF(StudentData[[#This Row],[Tenth]]="Very Good",3,IF(StudentData[[#This Row],[Tenth]]="Best",4))))</f>
        <v>2</v>
      </c>
      <c r="E96" t="s">
        <v>2</v>
      </c>
      <c r="F96">
        <f>IF(StudentData[[#This Row],[Twelth]]="Pass",1,IF(StudentData[[#This Row],[Twelth]]="Good",2,IF(StudentData[[#This Row],[Twelth]]="Very Good",3,IF(StudentData[[#This Row],[Twelth]]="Best",4))))</f>
        <v>2</v>
      </c>
      <c r="G96" t="s">
        <v>143</v>
      </c>
      <c r="H96">
        <f>IF(StudentData[[#This Row],[Internals]]="Pass",1,IF(StudentData[[#This Row],[Internals]]="Good",2,IF(StudentData[[#This Row],[Internals]]="Very Good",3,IF(StudentData[[#This Row],[Internals]]="Best",4))))</f>
        <v>3</v>
      </c>
      <c r="I96" t="s">
        <v>2</v>
      </c>
      <c r="J96">
        <f>IF(StudentData[[#This Row],[EndSem]]="Pass",1,IF(StudentData[[#This Row],[EndSem]]="Good",2,IF(StudentData[[#This Row],[EndSem]]="Very Good",3,IF(StudentData[[#This Row],[EndSem]]="Best",4))))</f>
        <v>2</v>
      </c>
      <c r="K96" t="s">
        <v>152</v>
      </c>
      <c r="L96" t="s">
        <v>5</v>
      </c>
      <c r="M96" t="s">
        <v>150</v>
      </c>
      <c r="N96" t="s">
        <v>39</v>
      </c>
      <c r="O96" t="s">
        <v>8</v>
      </c>
      <c r="P96" t="s">
        <v>17</v>
      </c>
      <c r="Q96" t="s">
        <v>144</v>
      </c>
      <c r="R96" t="s">
        <v>144</v>
      </c>
      <c r="S96" t="s">
        <v>32</v>
      </c>
      <c r="T96" t="s">
        <v>12</v>
      </c>
      <c r="U96" t="s">
        <v>17</v>
      </c>
      <c r="V96" t="s">
        <v>9</v>
      </c>
      <c r="W96" t="s">
        <v>28</v>
      </c>
      <c r="X96" t="s">
        <v>29</v>
      </c>
      <c r="Y96" t="s">
        <v>17</v>
      </c>
      <c r="Z96" t="s">
        <v>9</v>
      </c>
    </row>
    <row r="97" spans="1:26">
      <c r="A97" t="s">
        <v>147</v>
      </c>
      <c r="B97" t="s">
        <v>19</v>
      </c>
      <c r="C97" t="s">
        <v>2</v>
      </c>
      <c r="D97">
        <f>IF(StudentData[[#This Row],[Tenth]]="Pass",1,IF(StudentData[[#This Row],[Tenth]]="Good",2,IF(StudentData[[#This Row],[Tenth]]="Very Good",3,IF(StudentData[[#This Row],[Tenth]]="Best",4))))</f>
        <v>2</v>
      </c>
      <c r="E97" t="s">
        <v>2</v>
      </c>
      <c r="F97">
        <f>IF(StudentData[[#This Row],[Twelth]]="Pass",1,IF(StudentData[[#This Row],[Twelth]]="Good",2,IF(StudentData[[#This Row],[Twelth]]="Very Good",3,IF(StudentData[[#This Row],[Twelth]]="Best",4))))</f>
        <v>2</v>
      </c>
      <c r="G97" t="s">
        <v>2</v>
      </c>
      <c r="H97">
        <f>IF(StudentData[[#This Row],[Internals]]="Pass",1,IF(StudentData[[#This Row],[Internals]]="Good",2,IF(StudentData[[#This Row],[Internals]]="Very Good",3,IF(StudentData[[#This Row],[Internals]]="Best",4))))</f>
        <v>2</v>
      </c>
      <c r="I97" t="s">
        <v>2</v>
      </c>
      <c r="J97">
        <f>IF(StudentData[[#This Row],[EndSem]]="Pass",1,IF(StudentData[[#This Row],[EndSem]]="Good",2,IF(StudentData[[#This Row],[EndSem]]="Very Good",3,IF(StudentData[[#This Row],[EndSem]]="Best",4))))</f>
        <v>2</v>
      </c>
      <c r="K97" t="s">
        <v>152</v>
      </c>
      <c r="L97" t="s">
        <v>5</v>
      </c>
      <c r="M97" t="s">
        <v>150</v>
      </c>
      <c r="N97" t="s">
        <v>39</v>
      </c>
      <c r="O97" t="s">
        <v>30</v>
      </c>
      <c r="P97" t="s">
        <v>17</v>
      </c>
      <c r="Q97" t="s">
        <v>154</v>
      </c>
      <c r="R97" t="s">
        <v>154</v>
      </c>
      <c r="S97" t="s">
        <v>27</v>
      </c>
      <c r="T97" t="s">
        <v>12</v>
      </c>
      <c r="U97" t="s">
        <v>13</v>
      </c>
      <c r="V97" t="s">
        <v>2</v>
      </c>
      <c r="W97" t="s">
        <v>15</v>
      </c>
      <c r="X97" t="s">
        <v>29</v>
      </c>
      <c r="Y97" t="s">
        <v>17</v>
      </c>
      <c r="Z97" t="s">
        <v>14</v>
      </c>
    </row>
    <row r="98" spans="1:26">
      <c r="A98" t="s">
        <v>147</v>
      </c>
      <c r="B98" t="s">
        <v>19</v>
      </c>
      <c r="C98" t="s">
        <v>2</v>
      </c>
      <c r="D98">
        <f>IF(StudentData[[#This Row],[Tenth]]="Pass",1,IF(StudentData[[#This Row],[Tenth]]="Good",2,IF(StudentData[[#This Row],[Tenth]]="Very Good",3,IF(StudentData[[#This Row],[Tenth]]="Best",4))))</f>
        <v>2</v>
      </c>
      <c r="E98" t="s">
        <v>2</v>
      </c>
      <c r="F98">
        <f>IF(StudentData[[#This Row],[Twelth]]="Pass",1,IF(StudentData[[#This Row],[Twelth]]="Good",2,IF(StudentData[[#This Row],[Twelth]]="Very Good",3,IF(StudentData[[#This Row],[Twelth]]="Best",4))))</f>
        <v>2</v>
      </c>
      <c r="G98" t="s">
        <v>143</v>
      </c>
      <c r="H98">
        <f>IF(StudentData[[#This Row],[Internals]]="Pass",1,IF(StudentData[[#This Row],[Internals]]="Good",2,IF(StudentData[[#This Row],[Internals]]="Very Good",3,IF(StudentData[[#This Row],[Internals]]="Best",4))))</f>
        <v>3</v>
      </c>
      <c r="I98" t="s">
        <v>2</v>
      </c>
      <c r="J98">
        <f>IF(StudentData[[#This Row],[EndSem]]="Pass",1,IF(StudentData[[#This Row],[EndSem]]="Good",2,IF(StudentData[[#This Row],[EndSem]]="Very Good",3,IF(StudentData[[#This Row],[EndSem]]="Best",4))))</f>
        <v>2</v>
      </c>
      <c r="K98" t="s">
        <v>151</v>
      </c>
      <c r="L98" t="s">
        <v>5</v>
      </c>
      <c r="M98" t="s">
        <v>149</v>
      </c>
      <c r="N98" t="s">
        <v>39</v>
      </c>
      <c r="O98" t="s">
        <v>9</v>
      </c>
      <c r="P98" t="s">
        <v>17</v>
      </c>
      <c r="Q98" t="s">
        <v>22</v>
      </c>
      <c r="R98" t="s">
        <v>144</v>
      </c>
      <c r="S98" t="s">
        <v>27</v>
      </c>
      <c r="T98" t="s">
        <v>12</v>
      </c>
      <c r="U98" t="s">
        <v>17</v>
      </c>
      <c r="V98" t="s">
        <v>9</v>
      </c>
      <c r="W98" t="s">
        <v>15</v>
      </c>
      <c r="X98" t="s">
        <v>29</v>
      </c>
      <c r="Y98" t="s">
        <v>13</v>
      </c>
      <c r="Z98" t="s">
        <v>9</v>
      </c>
    </row>
    <row r="99" spans="1:26">
      <c r="A99" t="s">
        <v>147</v>
      </c>
      <c r="B99" t="s">
        <v>33</v>
      </c>
      <c r="C99" t="s">
        <v>2</v>
      </c>
      <c r="D99">
        <f>IF(StudentData[[#This Row],[Tenth]]="Pass",1,IF(StudentData[[#This Row],[Tenth]]="Good",2,IF(StudentData[[#This Row],[Tenth]]="Very Good",3,IF(StudentData[[#This Row],[Tenth]]="Best",4))))</f>
        <v>2</v>
      </c>
      <c r="E99" t="s">
        <v>2</v>
      </c>
      <c r="F99">
        <f>IF(StudentData[[#This Row],[Twelth]]="Pass",1,IF(StudentData[[#This Row],[Twelth]]="Good",2,IF(StudentData[[#This Row],[Twelth]]="Very Good",3,IF(StudentData[[#This Row],[Twelth]]="Best",4))))</f>
        <v>2</v>
      </c>
      <c r="G99" t="s">
        <v>143</v>
      </c>
      <c r="H99">
        <f>IF(StudentData[[#This Row],[Internals]]="Pass",1,IF(StudentData[[#This Row],[Internals]]="Good",2,IF(StudentData[[#This Row],[Internals]]="Very Good",3,IF(StudentData[[#This Row],[Internals]]="Best",4))))</f>
        <v>3</v>
      </c>
      <c r="I99" t="s">
        <v>143</v>
      </c>
      <c r="J99">
        <f>IF(StudentData[[#This Row],[EndSem]]="Pass",1,IF(StudentData[[#This Row],[EndSem]]="Good",2,IF(StudentData[[#This Row],[EndSem]]="Very Good",3,IF(StudentData[[#This Row],[EndSem]]="Best",4))))</f>
        <v>3</v>
      </c>
      <c r="K99" t="s">
        <v>151</v>
      </c>
      <c r="L99" t="s">
        <v>5</v>
      </c>
      <c r="M99" t="s">
        <v>149</v>
      </c>
      <c r="N99" t="s">
        <v>7</v>
      </c>
      <c r="O99" t="s">
        <v>8</v>
      </c>
      <c r="P99" t="s">
        <v>17</v>
      </c>
      <c r="Q99" t="s">
        <v>144</v>
      </c>
      <c r="R99" t="s">
        <v>22</v>
      </c>
      <c r="S99" t="s">
        <v>23</v>
      </c>
      <c r="T99" t="s">
        <v>12</v>
      </c>
      <c r="U99" t="s">
        <v>17</v>
      </c>
      <c r="V99" t="s">
        <v>14</v>
      </c>
      <c r="W99" t="s">
        <v>15</v>
      </c>
      <c r="X99" t="s">
        <v>29</v>
      </c>
      <c r="Y99" t="s">
        <v>17</v>
      </c>
      <c r="Z99" t="s">
        <v>9</v>
      </c>
    </row>
    <row r="100" spans="1:26">
      <c r="A100" t="s">
        <v>147</v>
      </c>
      <c r="B100" t="s">
        <v>1</v>
      </c>
      <c r="C100" t="s">
        <v>2</v>
      </c>
      <c r="D100">
        <f>IF(StudentData[[#This Row],[Tenth]]="Pass",1,IF(StudentData[[#This Row],[Tenth]]="Good",2,IF(StudentData[[#This Row],[Tenth]]="Very Good",3,IF(StudentData[[#This Row],[Tenth]]="Best",4))))</f>
        <v>2</v>
      </c>
      <c r="E100" t="s">
        <v>2</v>
      </c>
      <c r="F100">
        <f>IF(StudentData[[#This Row],[Twelth]]="Pass",1,IF(StudentData[[#This Row],[Twelth]]="Good",2,IF(StudentData[[#This Row],[Twelth]]="Very Good",3,IF(StudentData[[#This Row],[Twelth]]="Best",4))))</f>
        <v>2</v>
      </c>
      <c r="G100" t="s">
        <v>2</v>
      </c>
      <c r="H100">
        <f>IF(StudentData[[#This Row],[Internals]]="Pass",1,IF(StudentData[[#This Row],[Internals]]="Good",2,IF(StudentData[[#This Row],[Internals]]="Very Good",3,IF(StudentData[[#This Row],[Internals]]="Best",4))))</f>
        <v>2</v>
      </c>
      <c r="I100" t="s">
        <v>26</v>
      </c>
      <c r="J100">
        <f>IF(StudentData[[#This Row],[EndSem]]="Pass",1,IF(StudentData[[#This Row],[EndSem]]="Good",2,IF(StudentData[[#This Row],[EndSem]]="Very Good",3,IF(StudentData[[#This Row],[EndSem]]="Best",4))))</f>
        <v>1</v>
      </c>
      <c r="K100" t="s">
        <v>151</v>
      </c>
      <c r="L100" t="s">
        <v>167</v>
      </c>
      <c r="M100" t="s">
        <v>149</v>
      </c>
      <c r="N100" t="s">
        <v>7</v>
      </c>
      <c r="O100" t="s">
        <v>9</v>
      </c>
      <c r="P100" t="s">
        <v>17</v>
      </c>
      <c r="Q100" t="s">
        <v>154</v>
      </c>
      <c r="R100" t="s">
        <v>154</v>
      </c>
      <c r="S100" t="s">
        <v>27</v>
      </c>
      <c r="T100" t="s">
        <v>12</v>
      </c>
      <c r="U100" t="s">
        <v>17</v>
      </c>
      <c r="V100" t="s">
        <v>9</v>
      </c>
      <c r="W100" t="s">
        <v>15</v>
      </c>
      <c r="X100" t="s">
        <v>29</v>
      </c>
      <c r="Y100" t="s">
        <v>17</v>
      </c>
      <c r="Z100" t="s">
        <v>2</v>
      </c>
    </row>
    <row r="101" spans="1:26">
      <c r="A101" t="s">
        <v>147</v>
      </c>
      <c r="B101" t="s">
        <v>19</v>
      </c>
      <c r="C101" t="s">
        <v>2</v>
      </c>
      <c r="D101">
        <f>IF(StudentData[[#This Row],[Tenth]]="Pass",1,IF(StudentData[[#This Row],[Tenth]]="Good",2,IF(StudentData[[#This Row],[Tenth]]="Very Good",3,IF(StudentData[[#This Row],[Tenth]]="Best",4))))</f>
        <v>2</v>
      </c>
      <c r="E101" t="s">
        <v>2</v>
      </c>
      <c r="F101">
        <f>IF(StudentData[[#This Row],[Twelth]]="Pass",1,IF(StudentData[[#This Row],[Twelth]]="Good",2,IF(StudentData[[#This Row],[Twelth]]="Very Good",3,IF(StudentData[[#This Row],[Twelth]]="Best",4))))</f>
        <v>2</v>
      </c>
      <c r="G101" t="s">
        <v>143</v>
      </c>
      <c r="H101">
        <f>IF(StudentData[[#This Row],[Internals]]="Pass",1,IF(StudentData[[#This Row],[Internals]]="Good",2,IF(StudentData[[#This Row],[Internals]]="Very Good",3,IF(StudentData[[#This Row],[Internals]]="Best",4))))</f>
        <v>3</v>
      </c>
      <c r="I101" t="s">
        <v>2</v>
      </c>
      <c r="J101">
        <f>IF(StudentData[[#This Row],[EndSem]]="Pass",1,IF(StudentData[[#This Row],[EndSem]]="Good",2,IF(StudentData[[#This Row],[EndSem]]="Very Good",3,IF(StudentData[[#This Row],[EndSem]]="Best",4))))</f>
        <v>2</v>
      </c>
      <c r="K101" t="s">
        <v>152</v>
      </c>
      <c r="L101" t="s">
        <v>5</v>
      </c>
      <c r="M101" t="s">
        <v>149</v>
      </c>
      <c r="N101" t="s">
        <v>7</v>
      </c>
      <c r="O101" t="s">
        <v>9</v>
      </c>
      <c r="P101" t="s">
        <v>17</v>
      </c>
      <c r="Q101" t="s">
        <v>144</v>
      </c>
      <c r="R101" t="s">
        <v>144</v>
      </c>
      <c r="S101" t="s">
        <v>23</v>
      </c>
      <c r="T101" t="s">
        <v>12</v>
      </c>
      <c r="U101" t="s">
        <v>17</v>
      </c>
      <c r="V101" t="s">
        <v>9</v>
      </c>
      <c r="W101" t="s">
        <v>15</v>
      </c>
      <c r="X101" t="s">
        <v>29</v>
      </c>
      <c r="Y101" t="s">
        <v>13</v>
      </c>
      <c r="Z101" t="s">
        <v>2</v>
      </c>
    </row>
    <row r="102" spans="1:26">
      <c r="A102" t="s">
        <v>146</v>
      </c>
      <c r="B102" t="s">
        <v>33</v>
      </c>
      <c r="C102" t="s">
        <v>143</v>
      </c>
      <c r="D102">
        <f>IF(StudentData[[#This Row],[Tenth]]="Pass",1,IF(StudentData[[#This Row],[Tenth]]="Good",2,IF(StudentData[[#This Row],[Tenth]]="Very Good",3,IF(StudentData[[#This Row],[Tenth]]="Best",4))))</f>
        <v>3</v>
      </c>
      <c r="E102" t="s">
        <v>2</v>
      </c>
      <c r="F102">
        <f>IF(StudentData[[#This Row],[Twelth]]="Pass",1,IF(StudentData[[#This Row],[Twelth]]="Good",2,IF(StudentData[[#This Row],[Twelth]]="Very Good",3,IF(StudentData[[#This Row],[Twelth]]="Best",4))))</f>
        <v>2</v>
      </c>
      <c r="G102" t="s">
        <v>143</v>
      </c>
      <c r="H102">
        <f>IF(StudentData[[#This Row],[Internals]]="Pass",1,IF(StudentData[[#This Row],[Internals]]="Good",2,IF(StudentData[[#This Row],[Internals]]="Very Good",3,IF(StudentData[[#This Row],[Internals]]="Best",4))))</f>
        <v>3</v>
      </c>
      <c r="I102" t="s">
        <v>143</v>
      </c>
      <c r="J102">
        <f>IF(StudentData[[#This Row],[EndSem]]="Pass",1,IF(StudentData[[#This Row],[EndSem]]="Good",2,IF(StudentData[[#This Row],[EndSem]]="Very Good",3,IF(StudentData[[#This Row],[EndSem]]="Best",4))))</f>
        <v>3</v>
      </c>
      <c r="K102" t="s">
        <v>152</v>
      </c>
      <c r="L102" t="s">
        <v>5</v>
      </c>
      <c r="M102" t="s">
        <v>149</v>
      </c>
      <c r="N102" t="s">
        <v>7</v>
      </c>
      <c r="O102" t="s">
        <v>8</v>
      </c>
      <c r="P102" t="s">
        <v>17</v>
      </c>
      <c r="Q102" t="s">
        <v>22</v>
      </c>
      <c r="R102" t="s">
        <v>22</v>
      </c>
      <c r="S102" t="s">
        <v>11</v>
      </c>
      <c r="T102" t="s">
        <v>12</v>
      </c>
      <c r="U102" t="s">
        <v>17</v>
      </c>
      <c r="V102" t="s">
        <v>14</v>
      </c>
      <c r="W102" t="s">
        <v>15</v>
      </c>
      <c r="X102" t="s">
        <v>29</v>
      </c>
      <c r="Y102" t="s">
        <v>17</v>
      </c>
      <c r="Z102" t="s">
        <v>9</v>
      </c>
    </row>
    <row r="103" spans="1:26">
      <c r="A103" t="s">
        <v>146</v>
      </c>
      <c r="B103" t="s">
        <v>25</v>
      </c>
      <c r="C103" t="s">
        <v>2</v>
      </c>
      <c r="D103">
        <f>IF(StudentData[[#This Row],[Tenth]]="Pass",1,IF(StudentData[[#This Row],[Tenth]]="Good",2,IF(StudentData[[#This Row],[Tenth]]="Very Good",3,IF(StudentData[[#This Row],[Tenth]]="Best",4))))</f>
        <v>2</v>
      </c>
      <c r="E103" t="s">
        <v>26</v>
      </c>
      <c r="F103">
        <f>IF(StudentData[[#This Row],[Twelth]]="Pass",1,IF(StudentData[[#This Row],[Twelth]]="Good",2,IF(StudentData[[#This Row],[Twelth]]="Very Good",3,IF(StudentData[[#This Row],[Twelth]]="Best",4))))</f>
        <v>1</v>
      </c>
      <c r="G103" t="s">
        <v>143</v>
      </c>
      <c r="H103">
        <f>IF(StudentData[[#This Row],[Internals]]="Pass",1,IF(StudentData[[#This Row],[Internals]]="Good",2,IF(StudentData[[#This Row],[Internals]]="Very Good",3,IF(StudentData[[#This Row],[Internals]]="Best",4))))</f>
        <v>3</v>
      </c>
      <c r="I103" t="s">
        <v>26</v>
      </c>
      <c r="J103">
        <f>IF(StudentData[[#This Row],[EndSem]]="Pass",1,IF(StudentData[[#This Row],[EndSem]]="Good",2,IF(StudentData[[#This Row],[EndSem]]="Very Good",3,IF(StudentData[[#This Row],[EndSem]]="Best",4))))</f>
        <v>1</v>
      </c>
      <c r="K103" t="s">
        <v>152</v>
      </c>
      <c r="L103" t="s">
        <v>5</v>
      </c>
      <c r="M103" t="s">
        <v>149</v>
      </c>
      <c r="N103" t="s">
        <v>39</v>
      </c>
      <c r="O103" t="s">
        <v>8</v>
      </c>
      <c r="P103" t="s">
        <v>9</v>
      </c>
      <c r="Q103" t="s">
        <v>144</v>
      </c>
      <c r="R103" t="s">
        <v>22</v>
      </c>
      <c r="S103" t="s">
        <v>11</v>
      </c>
      <c r="T103" t="s">
        <v>23</v>
      </c>
      <c r="U103" t="s">
        <v>17</v>
      </c>
      <c r="V103" t="s">
        <v>9</v>
      </c>
      <c r="W103" t="s">
        <v>15</v>
      </c>
      <c r="X103" t="s">
        <v>16</v>
      </c>
      <c r="Y103" t="s">
        <v>13</v>
      </c>
      <c r="Z103" t="s">
        <v>9</v>
      </c>
    </row>
    <row r="104" spans="1:26">
      <c r="A104" t="s">
        <v>146</v>
      </c>
      <c r="B104" t="s">
        <v>1</v>
      </c>
      <c r="C104" t="s">
        <v>26</v>
      </c>
      <c r="D104">
        <f>IF(StudentData[[#This Row],[Tenth]]="Pass",1,IF(StudentData[[#This Row],[Tenth]]="Good",2,IF(StudentData[[#This Row],[Tenth]]="Very Good",3,IF(StudentData[[#This Row],[Tenth]]="Best",4))))</f>
        <v>1</v>
      </c>
      <c r="E104" t="s">
        <v>2</v>
      </c>
      <c r="F104">
        <f>IF(StudentData[[#This Row],[Twelth]]="Pass",1,IF(StudentData[[#This Row],[Twelth]]="Good",2,IF(StudentData[[#This Row],[Twelth]]="Very Good",3,IF(StudentData[[#This Row],[Twelth]]="Best",4))))</f>
        <v>2</v>
      </c>
      <c r="G104" t="s">
        <v>143</v>
      </c>
      <c r="H104">
        <f>IF(StudentData[[#This Row],[Internals]]="Pass",1,IF(StudentData[[#This Row],[Internals]]="Good",2,IF(StudentData[[#This Row],[Internals]]="Very Good",3,IF(StudentData[[#This Row],[Internals]]="Best",4))))</f>
        <v>3</v>
      </c>
      <c r="I104" t="s">
        <v>26</v>
      </c>
      <c r="J104">
        <f>IF(StudentData[[#This Row],[EndSem]]="Pass",1,IF(StudentData[[#This Row],[EndSem]]="Good",2,IF(StudentData[[#This Row],[EndSem]]="Very Good",3,IF(StudentData[[#This Row],[EndSem]]="Best",4))))</f>
        <v>1</v>
      </c>
      <c r="K104" t="s">
        <v>151</v>
      </c>
      <c r="L104" t="s">
        <v>5</v>
      </c>
      <c r="M104" t="s">
        <v>149</v>
      </c>
      <c r="N104" t="s">
        <v>39</v>
      </c>
      <c r="O104" t="s">
        <v>8</v>
      </c>
      <c r="P104" t="s">
        <v>17</v>
      </c>
      <c r="Q104" t="s">
        <v>144</v>
      </c>
      <c r="R104" t="s">
        <v>144</v>
      </c>
      <c r="S104" t="s">
        <v>11</v>
      </c>
      <c r="T104" t="s">
        <v>12</v>
      </c>
      <c r="U104" t="s">
        <v>9</v>
      </c>
      <c r="V104" t="s">
        <v>9</v>
      </c>
      <c r="W104" t="s">
        <v>15</v>
      </c>
      <c r="X104" t="s">
        <v>16</v>
      </c>
      <c r="Y104" t="s">
        <v>9</v>
      </c>
      <c r="Z104" t="s">
        <v>2</v>
      </c>
    </row>
    <row r="105" spans="1:26">
      <c r="A105" t="s">
        <v>146</v>
      </c>
      <c r="B105" t="s">
        <v>1</v>
      </c>
      <c r="C105" t="s">
        <v>2</v>
      </c>
      <c r="D105">
        <f>IF(StudentData[[#This Row],[Tenth]]="Pass",1,IF(StudentData[[#This Row],[Tenth]]="Good",2,IF(StudentData[[#This Row],[Tenth]]="Very Good",3,IF(StudentData[[#This Row],[Tenth]]="Best",4))))</f>
        <v>2</v>
      </c>
      <c r="E105" t="s">
        <v>26</v>
      </c>
      <c r="F105">
        <f>IF(StudentData[[#This Row],[Twelth]]="Pass",1,IF(StudentData[[#This Row],[Twelth]]="Good",2,IF(StudentData[[#This Row],[Twelth]]="Very Good",3,IF(StudentData[[#This Row],[Twelth]]="Best",4))))</f>
        <v>1</v>
      </c>
      <c r="G105" t="s">
        <v>2</v>
      </c>
      <c r="H105">
        <f>IF(StudentData[[#This Row],[Internals]]="Pass",1,IF(StudentData[[#This Row],[Internals]]="Good",2,IF(StudentData[[#This Row],[Internals]]="Very Good",3,IF(StudentData[[#This Row],[Internals]]="Best",4))))</f>
        <v>2</v>
      </c>
      <c r="I105" t="s">
        <v>2</v>
      </c>
      <c r="J105">
        <f>IF(StudentData[[#This Row],[EndSem]]="Pass",1,IF(StudentData[[#This Row],[EndSem]]="Good",2,IF(StudentData[[#This Row],[EndSem]]="Very Good",3,IF(StudentData[[#This Row],[EndSem]]="Best",4))))</f>
        <v>2</v>
      </c>
      <c r="K105" t="s">
        <v>151</v>
      </c>
      <c r="L105" t="s">
        <v>5</v>
      </c>
      <c r="M105" t="s">
        <v>149</v>
      </c>
      <c r="N105" t="s">
        <v>39</v>
      </c>
      <c r="O105" t="s">
        <v>8</v>
      </c>
      <c r="P105" t="s">
        <v>17</v>
      </c>
      <c r="Q105" t="s">
        <v>144</v>
      </c>
      <c r="R105" t="s">
        <v>144</v>
      </c>
      <c r="S105" t="s">
        <v>11</v>
      </c>
      <c r="T105" t="s">
        <v>12</v>
      </c>
      <c r="U105" t="s">
        <v>9</v>
      </c>
      <c r="V105" t="s">
        <v>9</v>
      </c>
      <c r="W105" t="s">
        <v>15</v>
      </c>
      <c r="X105" t="s">
        <v>16</v>
      </c>
      <c r="Y105" t="s">
        <v>17</v>
      </c>
      <c r="Z105" t="s">
        <v>9</v>
      </c>
    </row>
    <row r="106" spans="1:26">
      <c r="A106" t="s">
        <v>146</v>
      </c>
      <c r="B106" t="s">
        <v>19</v>
      </c>
      <c r="C106" t="s">
        <v>2</v>
      </c>
      <c r="D106">
        <f>IF(StudentData[[#This Row],[Tenth]]="Pass",1,IF(StudentData[[#This Row],[Tenth]]="Good",2,IF(StudentData[[#This Row],[Tenth]]="Very Good",3,IF(StudentData[[#This Row],[Tenth]]="Best",4))))</f>
        <v>2</v>
      </c>
      <c r="E106" t="s">
        <v>26</v>
      </c>
      <c r="F106">
        <f>IF(StudentData[[#This Row],[Twelth]]="Pass",1,IF(StudentData[[#This Row],[Twelth]]="Good",2,IF(StudentData[[#This Row],[Twelth]]="Very Good",3,IF(StudentData[[#This Row],[Twelth]]="Best",4))))</f>
        <v>1</v>
      </c>
      <c r="G106" t="s">
        <v>143</v>
      </c>
      <c r="H106">
        <f>IF(StudentData[[#This Row],[Internals]]="Pass",1,IF(StudentData[[#This Row],[Internals]]="Good",2,IF(StudentData[[#This Row],[Internals]]="Very Good",3,IF(StudentData[[#This Row],[Internals]]="Best",4))))</f>
        <v>3</v>
      </c>
      <c r="I106" t="s">
        <v>26</v>
      </c>
      <c r="J106">
        <f>IF(StudentData[[#This Row],[EndSem]]="Pass",1,IF(StudentData[[#This Row],[EndSem]]="Good",2,IF(StudentData[[#This Row],[EndSem]]="Very Good",3,IF(StudentData[[#This Row],[EndSem]]="Best",4))))</f>
        <v>1</v>
      </c>
      <c r="K106" t="s">
        <v>151</v>
      </c>
      <c r="L106" t="s">
        <v>5</v>
      </c>
      <c r="M106" t="s">
        <v>149</v>
      </c>
      <c r="N106" t="s">
        <v>39</v>
      </c>
      <c r="O106" t="s">
        <v>21</v>
      </c>
      <c r="P106" t="s">
        <v>17</v>
      </c>
      <c r="Q106" t="s">
        <v>144</v>
      </c>
      <c r="R106" t="s">
        <v>144</v>
      </c>
      <c r="S106" t="s">
        <v>23</v>
      </c>
      <c r="T106" t="s">
        <v>23</v>
      </c>
      <c r="U106" t="s">
        <v>13</v>
      </c>
      <c r="V106" t="s">
        <v>9</v>
      </c>
      <c r="W106" t="s">
        <v>15</v>
      </c>
      <c r="X106" t="s">
        <v>16</v>
      </c>
      <c r="Y106" t="s">
        <v>9</v>
      </c>
      <c r="Z106" t="s">
        <v>14</v>
      </c>
    </row>
    <row r="107" spans="1:26">
      <c r="A107" t="s">
        <v>146</v>
      </c>
      <c r="B107" t="s">
        <v>1</v>
      </c>
      <c r="C107" t="s">
        <v>2</v>
      </c>
      <c r="D107">
        <f>IF(StudentData[[#This Row],[Tenth]]="Pass",1,IF(StudentData[[#This Row],[Tenth]]="Good",2,IF(StudentData[[#This Row],[Tenth]]="Very Good",3,IF(StudentData[[#This Row],[Tenth]]="Best",4))))</f>
        <v>2</v>
      </c>
      <c r="E107" t="s">
        <v>26</v>
      </c>
      <c r="F107">
        <f>IF(StudentData[[#This Row],[Twelth]]="Pass",1,IF(StudentData[[#This Row],[Twelth]]="Good",2,IF(StudentData[[#This Row],[Twelth]]="Very Good",3,IF(StudentData[[#This Row],[Twelth]]="Best",4))))</f>
        <v>1</v>
      </c>
      <c r="G107" t="s">
        <v>143</v>
      </c>
      <c r="H107">
        <f>IF(StudentData[[#This Row],[Internals]]="Pass",1,IF(StudentData[[#This Row],[Internals]]="Good",2,IF(StudentData[[#This Row],[Internals]]="Very Good",3,IF(StudentData[[#This Row],[Internals]]="Best",4))))</f>
        <v>3</v>
      </c>
      <c r="I107" t="s">
        <v>26</v>
      </c>
      <c r="J107">
        <f>IF(StudentData[[#This Row],[EndSem]]="Pass",1,IF(StudentData[[#This Row],[EndSem]]="Good",2,IF(StudentData[[#This Row],[EndSem]]="Very Good",3,IF(StudentData[[#This Row],[EndSem]]="Best",4))))</f>
        <v>1</v>
      </c>
      <c r="K107" t="s">
        <v>151</v>
      </c>
      <c r="L107" t="s">
        <v>5</v>
      </c>
      <c r="M107" t="s">
        <v>149</v>
      </c>
      <c r="N107" t="s">
        <v>39</v>
      </c>
      <c r="O107" t="s">
        <v>8</v>
      </c>
      <c r="P107" t="s">
        <v>17</v>
      </c>
      <c r="Q107" t="s">
        <v>31</v>
      </c>
      <c r="R107" t="s">
        <v>153</v>
      </c>
      <c r="S107" t="s">
        <v>23</v>
      </c>
      <c r="T107" t="s">
        <v>12</v>
      </c>
      <c r="U107" t="s">
        <v>9</v>
      </c>
      <c r="V107" t="s">
        <v>9</v>
      </c>
      <c r="W107" t="s">
        <v>15</v>
      </c>
      <c r="X107" t="s">
        <v>16</v>
      </c>
      <c r="Y107" t="s">
        <v>17</v>
      </c>
      <c r="Z107" t="s">
        <v>14</v>
      </c>
    </row>
    <row r="108" spans="1:26">
      <c r="A108" t="s">
        <v>146</v>
      </c>
      <c r="B108" t="s">
        <v>25</v>
      </c>
      <c r="C108" t="s">
        <v>26</v>
      </c>
      <c r="D108">
        <f>IF(StudentData[[#This Row],[Tenth]]="Pass",1,IF(StudentData[[#This Row],[Tenth]]="Good",2,IF(StudentData[[#This Row],[Tenth]]="Very Good",3,IF(StudentData[[#This Row],[Tenth]]="Best",4))))</f>
        <v>1</v>
      </c>
      <c r="E108" t="s">
        <v>143</v>
      </c>
      <c r="F108">
        <f>IF(StudentData[[#This Row],[Twelth]]="Pass",1,IF(StudentData[[#This Row],[Twelth]]="Good",2,IF(StudentData[[#This Row],[Twelth]]="Very Good",3,IF(StudentData[[#This Row],[Twelth]]="Best",4))))</f>
        <v>3</v>
      </c>
      <c r="G108" t="s">
        <v>143</v>
      </c>
      <c r="H108">
        <f>IF(StudentData[[#This Row],[Internals]]="Pass",1,IF(StudentData[[#This Row],[Internals]]="Good",2,IF(StudentData[[#This Row],[Internals]]="Very Good",3,IF(StudentData[[#This Row],[Internals]]="Best",4))))</f>
        <v>3</v>
      </c>
      <c r="I108" t="s">
        <v>2</v>
      </c>
      <c r="J108">
        <f>IF(StudentData[[#This Row],[EndSem]]="Pass",1,IF(StudentData[[#This Row],[EndSem]]="Good",2,IF(StudentData[[#This Row],[EndSem]]="Very Good",3,IF(StudentData[[#This Row],[EndSem]]="Best",4))))</f>
        <v>2</v>
      </c>
      <c r="K108" t="s">
        <v>152</v>
      </c>
      <c r="L108" t="s">
        <v>5</v>
      </c>
      <c r="M108" t="s">
        <v>149</v>
      </c>
      <c r="N108" t="s">
        <v>39</v>
      </c>
      <c r="O108" t="s">
        <v>8</v>
      </c>
      <c r="P108" t="s">
        <v>17</v>
      </c>
      <c r="Q108" t="s">
        <v>22</v>
      </c>
      <c r="R108" t="s">
        <v>22</v>
      </c>
      <c r="S108" t="s">
        <v>23</v>
      </c>
      <c r="T108" t="s">
        <v>12</v>
      </c>
      <c r="U108" t="s">
        <v>13</v>
      </c>
      <c r="V108" t="s">
        <v>9</v>
      </c>
      <c r="W108" t="s">
        <v>28</v>
      </c>
      <c r="X108" t="s">
        <v>16</v>
      </c>
      <c r="Y108" t="s">
        <v>17</v>
      </c>
      <c r="Z108" t="s">
        <v>9</v>
      </c>
    </row>
    <row r="109" spans="1:26">
      <c r="A109" t="s">
        <v>146</v>
      </c>
      <c r="B109" t="s">
        <v>19</v>
      </c>
      <c r="C109" t="s">
        <v>2</v>
      </c>
      <c r="D109">
        <f>IF(StudentData[[#This Row],[Tenth]]="Pass",1,IF(StudentData[[#This Row],[Tenth]]="Good",2,IF(StudentData[[#This Row],[Tenth]]="Very Good",3,IF(StudentData[[#This Row],[Tenth]]="Best",4))))</f>
        <v>2</v>
      </c>
      <c r="E109" t="s">
        <v>26</v>
      </c>
      <c r="F109">
        <f>IF(StudentData[[#This Row],[Twelth]]="Pass",1,IF(StudentData[[#This Row],[Twelth]]="Good",2,IF(StudentData[[#This Row],[Twelth]]="Very Good",3,IF(StudentData[[#This Row],[Twelth]]="Best",4))))</f>
        <v>1</v>
      </c>
      <c r="G109" t="s">
        <v>2</v>
      </c>
      <c r="H109">
        <f>IF(StudentData[[#This Row],[Internals]]="Pass",1,IF(StudentData[[#This Row],[Internals]]="Good",2,IF(StudentData[[#This Row],[Internals]]="Very Good",3,IF(StudentData[[#This Row],[Internals]]="Best",4))))</f>
        <v>2</v>
      </c>
      <c r="I109" t="s">
        <v>26</v>
      </c>
      <c r="J109">
        <f>IF(StudentData[[#This Row],[EndSem]]="Pass",1,IF(StudentData[[#This Row],[EndSem]]="Good",2,IF(StudentData[[#This Row],[EndSem]]="Very Good",3,IF(StudentData[[#This Row],[EndSem]]="Best",4))))</f>
        <v>1</v>
      </c>
      <c r="K109" t="s">
        <v>151</v>
      </c>
      <c r="L109" t="s">
        <v>5</v>
      </c>
      <c r="M109" t="s">
        <v>149</v>
      </c>
      <c r="N109" t="s">
        <v>39</v>
      </c>
      <c r="O109" t="s">
        <v>8</v>
      </c>
      <c r="P109" t="s">
        <v>17</v>
      </c>
      <c r="Q109" t="s">
        <v>22</v>
      </c>
      <c r="R109" t="s">
        <v>22</v>
      </c>
      <c r="S109" t="s">
        <v>32</v>
      </c>
      <c r="T109" t="s">
        <v>23</v>
      </c>
      <c r="U109" t="s">
        <v>9</v>
      </c>
      <c r="V109" t="s">
        <v>14</v>
      </c>
      <c r="W109" t="s">
        <v>15</v>
      </c>
      <c r="X109" t="s">
        <v>16</v>
      </c>
      <c r="Y109" t="s">
        <v>17</v>
      </c>
      <c r="Z109" t="s">
        <v>14</v>
      </c>
    </row>
    <row r="110" spans="1:26">
      <c r="A110" t="s">
        <v>147</v>
      </c>
      <c r="B110" t="s">
        <v>19</v>
      </c>
      <c r="C110" t="s">
        <v>26</v>
      </c>
      <c r="D110">
        <f>IF(StudentData[[#This Row],[Tenth]]="Pass",1,IF(StudentData[[#This Row],[Tenth]]="Good",2,IF(StudentData[[#This Row],[Tenth]]="Very Good",3,IF(StudentData[[#This Row],[Tenth]]="Best",4))))</f>
        <v>1</v>
      </c>
      <c r="E110" t="s">
        <v>2</v>
      </c>
      <c r="F110">
        <f>IF(StudentData[[#This Row],[Twelth]]="Pass",1,IF(StudentData[[#This Row],[Twelth]]="Good",2,IF(StudentData[[#This Row],[Twelth]]="Very Good",3,IF(StudentData[[#This Row],[Twelth]]="Best",4))))</f>
        <v>2</v>
      </c>
      <c r="G110" t="s">
        <v>2</v>
      </c>
      <c r="H110">
        <f>IF(StudentData[[#This Row],[Internals]]="Pass",1,IF(StudentData[[#This Row],[Internals]]="Good",2,IF(StudentData[[#This Row],[Internals]]="Very Good",3,IF(StudentData[[#This Row],[Internals]]="Best",4))))</f>
        <v>2</v>
      </c>
      <c r="I110" t="s">
        <v>2</v>
      </c>
      <c r="J110">
        <f>IF(StudentData[[#This Row],[EndSem]]="Pass",1,IF(StudentData[[#This Row],[EndSem]]="Good",2,IF(StudentData[[#This Row],[EndSem]]="Very Good",3,IF(StudentData[[#This Row],[EndSem]]="Best",4))))</f>
        <v>2</v>
      </c>
      <c r="K110" t="s">
        <v>152</v>
      </c>
      <c r="L110" t="s">
        <v>5</v>
      </c>
      <c r="M110" t="s">
        <v>149</v>
      </c>
      <c r="N110" t="s">
        <v>39</v>
      </c>
      <c r="O110" t="s">
        <v>30</v>
      </c>
      <c r="P110" t="s">
        <v>17</v>
      </c>
      <c r="Q110" t="s">
        <v>144</v>
      </c>
      <c r="R110" t="s">
        <v>154</v>
      </c>
      <c r="S110" t="s">
        <v>23</v>
      </c>
      <c r="T110" t="s">
        <v>23</v>
      </c>
      <c r="U110" t="s">
        <v>9</v>
      </c>
      <c r="V110" t="s">
        <v>9</v>
      </c>
      <c r="W110" t="s">
        <v>15</v>
      </c>
      <c r="X110" t="s">
        <v>16</v>
      </c>
      <c r="Y110" t="s">
        <v>17</v>
      </c>
      <c r="Z110" t="s">
        <v>14</v>
      </c>
    </row>
    <row r="111" spans="1:26">
      <c r="A111" t="s">
        <v>146</v>
      </c>
      <c r="B111" t="s">
        <v>19</v>
      </c>
      <c r="C111" t="s">
        <v>26</v>
      </c>
      <c r="D111">
        <f>IF(StudentData[[#This Row],[Tenth]]="Pass",1,IF(StudentData[[#This Row],[Tenth]]="Good",2,IF(StudentData[[#This Row],[Tenth]]="Very Good",3,IF(StudentData[[#This Row],[Tenth]]="Best",4))))</f>
        <v>1</v>
      </c>
      <c r="E111" t="s">
        <v>2</v>
      </c>
      <c r="F111">
        <f>IF(StudentData[[#This Row],[Twelth]]="Pass",1,IF(StudentData[[#This Row],[Twelth]]="Good",2,IF(StudentData[[#This Row],[Twelth]]="Very Good",3,IF(StudentData[[#This Row],[Twelth]]="Best",4))))</f>
        <v>2</v>
      </c>
      <c r="G111" t="s">
        <v>2</v>
      </c>
      <c r="H111">
        <f>IF(StudentData[[#This Row],[Internals]]="Pass",1,IF(StudentData[[#This Row],[Internals]]="Good",2,IF(StudentData[[#This Row],[Internals]]="Very Good",3,IF(StudentData[[#This Row],[Internals]]="Best",4))))</f>
        <v>2</v>
      </c>
      <c r="I111" t="s">
        <v>26</v>
      </c>
      <c r="J111">
        <f>IF(StudentData[[#This Row],[EndSem]]="Pass",1,IF(StudentData[[#This Row],[EndSem]]="Good",2,IF(StudentData[[#This Row],[EndSem]]="Very Good",3,IF(StudentData[[#This Row],[EndSem]]="Best",4))))</f>
        <v>1</v>
      </c>
      <c r="K111" t="s">
        <v>151</v>
      </c>
      <c r="L111" t="s">
        <v>5</v>
      </c>
      <c r="M111" t="s">
        <v>149</v>
      </c>
      <c r="N111" t="s">
        <v>39</v>
      </c>
      <c r="O111" t="s">
        <v>8</v>
      </c>
      <c r="P111" t="s">
        <v>9</v>
      </c>
      <c r="Q111" t="s">
        <v>144</v>
      </c>
      <c r="R111" t="s">
        <v>144</v>
      </c>
      <c r="S111" t="s">
        <v>11</v>
      </c>
      <c r="T111" t="s">
        <v>12</v>
      </c>
      <c r="U111" t="s">
        <v>9</v>
      </c>
      <c r="V111" t="s">
        <v>9</v>
      </c>
      <c r="W111" t="s">
        <v>15</v>
      </c>
      <c r="X111" t="s">
        <v>16</v>
      </c>
      <c r="Y111" t="s">
        <v>9</v>
      </c>
      <c r="Z111" t="s">
        <v>9</v>
      </c>
    </row>
    <row r="112" spans="1:26">
      <c r="A112" t="s">
        <v>146</v>
      </c>
      <c r="B112" t="s">
        <v>33</v>
      </c>
      <c r="C112" t="s">
        <v>2</v>
      </c>
      <c r="D112">
        <f>IF(StudentData[[#This Row],[Tenth]]="Pass",1,IF(StudentData[[#This Row],[Tenth]]="Good",2,IF(StudentData[[#This Row],[Tenth]]="Very Good",3,IF(StudentData[[#This Row],[Tenth]]="Best",4))))</f>
        <v>2</v>
      </c>
      <c r="E112" t="s">
        <v>2</v>
      </c>
      <c r="F112">
        <f>IF(StudentData[[#This Row],[Twelth]]="Pass",1,IF(StudentData[[#This Row],[Twelth]]="Good",2,IF(StudentData[[#This Row],[Twelth]]="Very Good",3,IF(StudentData[[#This Row],[Twelth]]="Best",4))))</f>
        <v>2</v>
      </c>
      <c r="G112" t="s">
        <v>26</v>
      </c>
      <c r="H112">
        <f>IF(StudentData[[#This Row],[Internals]]="Pass",1,IF(StudentData[[#This Row],[Internals]]="Good",2,IF(StudentData[[#This Row],[Internals]]="Very Good",3,IF(StudentData[[#This Row],[Internals]]="Best",4))))</f>
        <v>1</v>
      </c>
      <c r="I112" t="s">
        <v>26</v>
      </c>
      <c r="J112">
        <f>IF(StudentData[[#This Row],[EndSem]]="Pass",1,IF(StudentData[[#This Row],[EndSem]]="Good",2,IF(StudentData[[#This Row],[EndSem]]="Very Good",3,IF(StudentData[[#This Row],[EndSem]]="Best",4))))</f>
        <v>1</v>
      </c>
      <c r="K112" t="s">
        <v>151</v>
      </c>
      <c r="L112" t="s">
        <v>167</v>
      </c>
      <c r="M112" t="s">
        <v>149</v>
      </c>
      <c r="N112" t="s">
        <v>39</v>
      </c>
      <c r="O112" t="s">
        <v>8</v>
      </c>
      <c r="P112" t="s">
        <v>17</v>
      </c>
      <c r="Q112" t="s">
        <v>153</v>
      </c>
      <c r="R112" t="s">
        <v>144</v>
      </c>
      <c r="S112" t="s">
        <v>11</v>
      </c>
      <c r="T112" t="s">
        <v>12</v>
      </c>
      <c r="U112" t="s">
        <v>9</v>
      </c>
      <c r="V112" t="s">
        <v>9</v>
      </c>
      <c r="W112" t="s">
        <v>15</v>
      </c>
      <c r="X112" t="s">
        <v>16</v>
      </c>
      <c r="Y112" t="s">
        <v>9</v>
      </c>
      <c r="Z112" t="s">
        <v>14</v>
      </c>
    </row>
    <row r="113" spans="1:26">
      <c r="A113" t="s">
        <v>146</v>
      </c>
      <c r="B113" t="s">
        <v>33</v>
      </c>
      <c r="C113" t="s">
        <v>143</v>
      </c>
      <c r="D113">
        <f>IF(StudentData[[#This Row],[Tenth]]="Pass",1,IF(StudentData[[#This Row],[Tenth]]="Good",2,IF(StudentData[[#This Row],[Tenth]]="Very Good",3,IF(StudentData[[#This Row],[Tenth]]="Best",4))))</f>
        <v>3</v>
      </c>
      <c r="E113" t="s">
        <v>2</v>
      </c>
      <c r="F113">
        <f>IF(StudentData[[#This Row],[Twelth]]="Pass",1,IF(StudentData[[#This Row],[Twelth]]="Good",2,IF(StudentData[[#This Row],[Twelth]]="Very Good",3,IF(StudentData[[#This Row],[Twelth]]="Best",4))))</f>
        <v>2</v>
      </c>
      <c r="G113" t="s">
        <v>143</v>
      </c>
      <c r="H113">
        <f>IF(StudentData[[#This Row],[Internals]]="Pass",1,IF(StudentData[[#This Row],[Internals]]="Good",2,IF(StudentData[[#This Row],[Internals]]="Very Good",3,IF(StudentData[[#This Row],[Internals]]="Best",4))))</f>
        <v>3</v>
      </c>
      <c r="I113" t="s">
        <v>26</v>
      </c>
      <c r="J113">
        <f>IF(StudentData[[#This Row],[EndSem]]="Pass",1,IF(StudentData[[#This Row],[EndSem]]="Good",2,IF(StudentData[[#This Row],[EndSem]]="Very Good",3,IF(StudentData[[#This Row],[EndSem]]="Best",4))))</f>
        <v>1</v>
      </c>
      <c r="K113" t="s">
        <v>151</v>
      </c>
      <c r="L113" t="s">
        <v>5</v>
      </c>
      <c r="M113" t="s">
        <v>149</v>
      </c>
      <c r="N113" t="s">
        <v>39</v>
      </c>
      <c r="O113" t="s">
        <v>21</v>
      </c>
      <c r="P113" t="s">
        <v>17</v>
      </c>
      <c r="Q113" t="s">
        <v>144</v>
      </c>
      <c r="R113" t="s">
        <v>144</v>
      </c>
      <c r="S113" t="s">
        <v>11</v>
      </c>
      <c r="T113" t="s">
        <v>12</v>
      </c>
      <c r="U113" t="s">
        <v>17</v>
      </c>
      <c r="V113" t="s">
        <v>14</v>
      </c>
      <c r="W113" t="s">
        <v>15</v>
      </c>
      <c r="X113" t="s">
        <v>16</v>
      </c>
      <c r="Y113" t="s">
        <v>9</v>
      </c>
      <c r="Z113" t="s">
        <v>14</v>
      </c>
    </row>
    <row r="114" spans="1:26">
      <c r="A114" t="s">
        <v>146</v>
      </c>
      <c r="B114" t="s">
        <v>33</v>
      </c>
      <c r="C114" t="s">
        <v>26</v>
      </c>
      <c r="D114">
        <f>IF(StudentData[[#This Row],[Tenth]]="Pass",1,IF(StudentData[[#This Row],[Tenth]]="Good",2,IF(StudentData[[#This Row],[Tenth]]="Very Good",3,IF(StudentData[[#This Row],[Tenth]]="Best",4))))</f>
        <v>1</v>
      </c>
      <c r="E114" t="s">
        <v>2</v>
      </c>
      <c r="F114">
        <f>IF(StudentData[[#This Row],[Twelth]]="Pass",1,IF(StudentData[[#This Row],[Twelth]]="Good",2,IF(StudentData[[#This Row],[Twelth]]="Very Good",3,IF(StudentData[[#This Row],[Twelth]]="Best",4))))</f>
        <v>2</v>
      </c>
      <c r="G114" t="s">
        <v>2</v>
      </c>
      <c r="H114">
        <f>IF(StudentData[[#This Row],[Internals]]="Pass",1,IF(StudentData[[#This Row],[Internals]]="Good",2,IF(StudentData[[#This Row],[Internals]]="Very Good",3,IF(StudentData[[#This Row],[Internals]]="Best",4))))</f>
        <v>2</v>
      </c>
      <c r="I114" t="s">
        <v>26</v>
      </c>
      <c r="J114">
        <f>IF(StudentData[[#This Row],[EndSem]]="Pass",1,IF(StudentData[[#This Row],[EndSem]]="Good",2,IF(StudentData[[#This Row],[EndSem]]="Very Good",3,IF(StudentData[[#This Row],[EndSem]]="Best",4))))</f>
        <v>1</v>
      </c>
      <c r="K114" t="s">
        <v>151</v>
      </c>
      <c r="L114" t="s">
        <v>5</v>
      </c>
      <c r="M114" t="s">
        <v>149</v>
      </c>
      <c r="N114" t="s">
        <v>7</v>
      </c>
      <c r="O114" t="s">
        <v>8</v>
      </c>
      <c r="P114" t="s">
        <v>17</v>
      </c>
      <c r="Q114" t="s">
        <v>153</v>
      </c>
      <c r="R114" t="s">
        <v>144</v>
      </c>
      <c r="S114" t="s">
        <v>36</v>
      </c>
      <c r="T114" t="s">
        <v>12</v>
      </c>
      <c r="U114" t="s">
        <v>9</v>
      </c>
      <c r="V114" t="s">
        <v>9</v>
      </c>
      <c r="W114" t="s">
        <v>15</v>
      </c>
      <c r="X114" t="s">
        <v>16</v>
      </c>
      <c r="Y114" t="s">
        <v>9</v>
      </c>
      <c r="Z114" t="s">
        <v>14</v>
      </c>
    </row>
    <row r="115" spans="1:26">
      <c r="A115" t="s">
        <v>147</v>
      </c>
      <c r="B115" t="s">
        <v>1</v>
      </c>
      <c r="C115" t="s">
        <v>2</v>
      </c>
      <c r="D115">
        <f>IF(StudentData[[#This Row],[Tenth]]="Pass",1,IF(StudentData[[#This Row],[Tenth]]="Good",2,IF(StudentData[[#This Row],[Tenth]]="Very Good",3,IF(StudentData[[#This Row],[Tenth]]="Best",4))))</f>
        <v>2</v>
      </c>
      <c r="E115" t="s">
        <v>26</v>
      </c>
      <c r="F115">
        <f>IF(StudentData[[#This Row],[Twelth]]="Pass",1,IF(StudentData[[#This Row],[Twelth]]="Good",2,IF(StudentData[[#This Row],[Twelth]]="Very Good",3,IF(StudentData[[#This Row],[Twelth]]="Best",4))))</f>
        <v>1</v>
      </c>
      <c r="G115" t="s">
        <v>2</v>
      </c>
      <c r="H115">
        <f>IF(StudentData[[#This Row],[Internals]]="Pass",1,IF(StudentData[[#This Row],[Internals]]="Good",2,IF(StudentData[[#This Row],[Internals]]="Very Good",3,IF(StudentData[[#This Row],[Internals]]="Best",4))))</f>
        <v>2</v>
      </c>
      <c r="I115" t="s">
        <v>26</v>
      </c>
      <c r="J115">
        <f>IF(StudentData[[#This Row],[EndSem]]="Pass",1,IF(StudentData[[#This Row],[EndSem]]="Good",2,IF(StudentData[[#This Row],[EndSem]]="Very Good",3,IF(StudentData[[#This Row],[EndSem]]="Best",4))))</f>
        <v>1</v>
      </c>
      <c r="K115" t="s">
        <v>151</v>
      </c>
      <c r="L115" t="s">
        <v>5</v>
      </c>
      <c r="M115" t="s">
        <v>150</v>
      </c>
      <c r="N115" t="s">
        <v>39</v>
      </c>
      <c r="O115" t="s">
        <v>8</v>
      </c>
      <c r="P115" t="s">
        <v>17</v>
      </c>
      <c r="Q115" t="s">
        <v>144</v>
      </c>
      <c r="R115" t="s">
        <v>144</v>
      </c>
      <c r="S115" t="s">
        <v>27</v>
      </c>
      <c r="T115" t="s">
        <v>12</v>
      </c>
      <c r="U115" t="s">
        <v>9</v>
      </c>
      <c r="V115" t="s">
        <v>9</v>
      </c>
      <c r="W115" t="s">
        <v>28</v>
      </c>
      <c r="X115" t="s">
        <v>16</v>
      </c>
      <c r="Y115" t="s">
        <v>9</v>
      </c>
      <c r="Z115" t="s">
        <v>2</v>
      </c>
    </row>
    <row r="116" spans="1:26">
      <c r="A116" t="s">
        <v>147</v>
      </c>
      <c r="B116" t="s">
        <v>1</v>
      </c>
      <c r="C116" t="s">
        <v>26</v>
      </c>
      <c r="D116">
        <f>IF(StudentData[[#This Row],[Tenth]]="Pass",1,IF(StudentData[[#This Row],[Tenth]]="Good",2,IF(StudentData[[#This Row],[Tenth]]="Very Good",3,IF(StudentData[[#This Row],[Tenth]]="Best",4))))</f>
        <v>1</v>
      </c>
      <c r="E116" t="s">
        <v>26</v>
      </c>
      <c r="F116">
        <f>IF(StudentData[[#This Row],[Twelth]]="Pass",1,IF(StudentData[[#This Row],[Twelth]]="Good",2,IF(StudentData[[#This Row],[Twelth]]="Very Good",3,IF(StudentData[[#This Row],[Twelth]]="Best",4))))</f>
        <v>1</v>
      </c>
      <c r="G116" t="s">
        <v>26</v>
      </c>
      <c r="H116">
        <f>IF(StudentData[[#This Row],[Internals]]="Pass",1,IF(StudentData[[#This Row],[Internals]]="Good",2,IF(StudentData[[#This Row],[Internals]]="Very Good",3,IF(StudentData[[#This Row],[Internals]]="Best",4))))</f>
        <v>1</v>
      </c>
      <c r="I116" t="s">
        <v>26</v>
      </c>
      <c r="J116">
        <f>IF(StudentData[[#This Row],[EndSem]]="Pass",1,IF(StudentData[[#This Row],[EndSem]]="Good",2,IF(StudentData[[#This Row],[EndSem]]="Very Good",3,IF(StudentData[[#This Row],[EndSem]]="Best",4))))</f>
        <v>1</v>
      </c>
      <c r="K116" t="s">
        <v>151</v>
      </c>
      <c r="L116" t="s">
        <v>5</v>
      </c>
      <c r="M116" t="s">
        <v>150</v>
      </c>
      <c r="N116" t="s">
        <v>39</v>
      </c>
      <c r="O116" t="s">
        <v>21</v>
      </c>
      <c r="P116" t="s">
        <v>17</v>
      </c>
      <c r="Q116" t="s">
        <v>22</v>
      </c>
      <c r="R116" t="s">
        <v>22</v>
      </c>
      <c r="S116" t="s">
        <v>32</v>
      </c>
      <c r="T116" t="s">
        <v>12</v>
      </c>
      <c r="U116" t="s">
        <v>9</v>
      </c>
      <c r="V116" t="s">
        <v>14</v>
      </c>
      <c r="W116" t="s">
        <v>15</v>
      </c>
      <c r="X116" t="s">
        <v>16</v>
      </c>
      <c r="Y116" t="s">
        <v>9</v>
      </c>
      <c r="Z116" t="s">
        <v>9</v>
      </c>
    </row>
    <row r="117" spans="1:26">
      <c r="A117" t="s">
        <v>147</v>
      </c>
      <c r="B117" t="s">
        <v>1</v>
      </c>
      <c r="C117" t="s">
        <v>2</v>
      </c>
      <c r="D117">
        <f>IF(StudentData[[#This Row],[Tenth]]="Pass",1,IF(StudentData[[#This Row],[Tenth]]="Good",2,IF(StudentData[[#This Row],[Tenth]]="Very Good",3,IF(StudentData[[#This Row],[Tenth]]="Best",4))))</f>
        <v>2</v>
      </c>
      <c r="E117" t="s">
        <v>2</v>
      </c>
      <c r="F117">
        <f>IF(StudentData[[#This Row],[Twelth]]="Pass",1,IF(StudentData[[#This Row],[Twelth]]="Good",2,IF(StudentData[[#This Row],[Twelth]]="Very Good",3,IF(StudentData[[#This Row],[Twelth]]="Best",4))))</f>
        <v>2</v>
      </c>
      <c r="G117" t="s">
        <v>2</v>
      </c>
      <c r="H117">
        <f>IF(StudentData[[#This Row],[Internals]]="Pass",1,IF(StudentData[[#This Row],[Internals]]="Good",2,IF(StudentData[[#This Row],[Internals]]="Very Good",3,IF(StudentData[[#This Row],[Internals]]="Best",4))))</f>
        <v>2</v>
      </c>
      <c r="I117" t="s">
        <v>2</v>
      </c>
      <c r="J117">
        <f>IF(StudentData[[#This Row],[EndSem]]="Pass",1,IF(StudentData[[#This Row],[EndSem]]="Good",2,IF(StudentData[[#This Row],[EndSem]]="Very Good",3,IF(StudentData[[#This Row],[EndSem]]="Best",4))))</f>
        <v>2</v>
      </c>
      <c r="K117" t="s">
        <v>152</v>
      </c>
      <c r="L117" t="s">
        <v>5</v>
      </c>
      <c r="M117" t="s">
        <v>150</v>
      </c>
      <c r="N117" t="s">
        <v>39</v>
      </c>
      <c r="O117" t="s">
        <v>8</v>
      </c>
      <c r="P117" t="s">
        <v>9</v>
      </c>
      <c r="Q117" t="s">
        <v>31</v>
      </c>
      <c r="R117" t="s">
        <v>153</v>
      </c>
      <c r="S117" t="s">
        <v>27</v>
      </c>
      <c r="T117" t="s">
        <v>12</v>
      </c>
      <c r="U117" t="s">
        <v>9</v>
      </c>
      <c r="V117" t="s">
        <v>2</v>
      </c>
      <c r="W117" t="s">
        <v>15</v>
      </c>
      <c r="X117" t="s">
        <v>16</v>
      </c>
      <c r="Y117" t="s">
        <v>9</v>
      </c>
      <c r="Z117" t="s">
        <v>9</v>
      </c>
    </row>
    <row r="118" spans="1:26">
      <c r="A118" t="s">
        <v>146</v>
      </c>
      <c r="B118" t="s">
        <v>1</v>
      </c>
      <c r="C118" t="s">
        <v>2</v>
      </c>
      <c r="D118">
        <f>IF(StudentData[[#This Row],[Tenth]]="Pass",1,IF(StudentData[[#This Row],[Tenth]]="Good",2,IF(StudentData[[#This Row],[Tenth]]="Very Good",3,IF(StudentData[[#This Row],[Tenth]]="Best",4))))</f>
        <v>2</v>
      </c>
      <c r="E118" t="s">
        <v>2</v>
      </c>
      <c r="F118">
        <f>IF(StudentData[[#This Row],[Twelth]]="Pass",1,IF(StudentData[[#This Row],[Twelth]]="Good",2,IF(StudentData[[#This Row],[Twelth]]="Very Good",3,IF(StudentData[[#This Row],[Twelth]]="Best",4))))</f>
        <v>2</v>
      </c>
      <c r="G118" t="s">
        <v>2</v>
      </c>
      <c r="H118">
        <f>IF(StudentData[[#This Row],[Internals]]="Pass",1,IF(StudentData[[#This Row],[Internals]]="Good",2,IF(StudentData[[#This Row],[Internals]]="Very Good",3,IF(StudentData[[#This Row],[Internals]]="Best",4))))</f>
        <v>2</v>
      </c>
      <c r="I118" t="s">
        <v>2</v>
      </c>
      <c r="J118">
        <f>IF(StudentData[[#This Row],[EndSem]]="Pass",1,IF(StudentData[[#This Row],[EndSem]]="Good",2,IF(StudentData[[#This Row],[EndSem]]="Very Good",3,IF(StudentData[[#This Row],[EndSem]]="Best",4))))</f>
        <v>2</v>
      </c>
      <c r="K118" t="s">
        <v>152</v>
      </c>
      <c r="L118" t="s">
        <v>5</v>
      </c>
      <c r="M118" t="s">
        <v>149</v>
      </c>
      <c r="N118" t="s">
        <v>39</v>
      </c>
      <c r="O118" t="s">
        <v>21</v>
      </c>
      <c r="P118" t="s">
        <v>17</v>
      </c>
      <c r="Q118" t="s">
        <v>31</v>
      </c>
      <c r="R118" t="s">
        <v>154</v>
      </c>
      <c r="S118" t="s">
        <v>11</v>
      </c>
      <c r="T118" t="s">
        <v>12</v>
      </c>
      <c r="U118" t="s">
        <v>9</v>
      </c>
      <c r="V118" t="s">
        <v>9</v>
      </c>
      <c r="W118" t="s">
        <v>15</v>
      </c>
      <c r="X118" t="s">
        <v>16</v>
      </c>
      <c r="Y118" t="s">
        <v>9</v>
      </c>
      <c r="Z118" t="s">
        <v>14</v>
      </c>
    </row>
    <row r="119" spans="1:26">
      <c r="A119" t="s">
        <v>146</v>
      </c>
      <c r="B119" t="s">
        <v>1</v>
      </c>
      <c r="C119" t="s">
        <v>2</v>
      </c>
      <c r="D119">
        <f>IF(StudentData[[#This Row],[Tenth]]="Pass",1,IF(StudentData[[#This Row],[Tenth]]="Good",2,IF(StudentData[[#This Row],[Tenth]]="Very Good",3,IF(StudentData[[#This Row],[Tenth]]="Best",4))))</f>
        <v>2</v>
      </c>
      <c r="E119" t="s">
        <v>37</v>
      </c>
      <c r="F119">
        <f>IF(StudentData[[#This Row],[Twelth]]="Pass",1,IF(StudentData[[#This Row],[Twelth]]="Good",2,IF(StudentData[[#This Row],[Twelth]]="Very Good",3,IF(StudentData[[#This Row],[Twelth]]="Best",4))))</f>
        <v>4</v>
      </c>
      <c r="G119" t="s">
        <v>143</v>
      </c>
      <c r="H119">
        <f>IF(StudentData[[#This Row],[Internals]]="Pass",1,IF(StudentData[[#This Row],[Internals]]="Good",2,IF(StudentData[[#This Row],[Internals]]="Very Good",3,IF(StudentData[[#This Row],[Internals]]="Best",4))))</f>
        <v>3</v>
      </c>
      <c r="I119" t="s">
        <v>143</v>
      </c>
      <c r="J119">
        <f>IF(StudentData[[#This Row],[EndSem]]="Pass",1,IF(StudentData[[#This Row],[EndSem]]="Good",2,IF(StudentData[[#This Row],[EndSem]]="Very Good",3,IF(StudentData[[#This Row],[EndSem]]="Best",4))))</f>
        <v>3</v>
      </c>
      <c r="K119" t="s">
        <v>152</v>
      </c>
      <c r="L119" t="s">
        <v>5</v>
      </c>
      <c r="M119" t="s">
        <v>149</v>
      </c>
      <c r="N119" t="s">
        <v>7</v>
      </c>
      <c r="O119" t="s">
        <v>30</v>
      </c>
      <c r="P119" t="s">
        <v>17</v>
      </c>
      <c r="Q119" t="s">
        <v>31</v>
      </c>
      <c r="R119" t="s">
        <v>31</v>
      </c>
      <c r="S119" t="s">
        <v>32</v>
      </c>
      <c r="T119" t="s">
        <v>12</v>
      </c>
      <c r="U119" t="s">
        <v>9</v>
      </c>
      <c r="V119" t="s">
        <v>9</v>
      </c>
      <c r="W119" t="s">
        <v>15</v>
      </c>
      <c r="X119" t="s">
        <v>16</v>
      </c>
      <c r="Y119" t="s">
        <v>13</v>
      </c>
      <c r="Z119" t="s">
        <v>9</v>
      </c>
    </row>
    <row r="120" spans="1:26">
      <c r="A120" t="s">
        <v>146</v>
      </c>
      <c r="B120" t="s">
        <v>19</v>
      </c>
      <c r="C120" t="s">
        <v>26</v>
      </c>
      <c r="D120">
        <f>IF(StudentData[[#This Row],[Tenth]]="Pass",1,IF(StudentData[[#This Row],[Tenth]]="Good",2,IF(StudentData[[#This Row],[Tenth]]="Very Good",3,IF(StudentData[[#This Row],[Tenth]]="Best",4))))</f>
        <v>1</v>
      </c>
      <c r="E120" t="s">
        <v>143</v>
      </c>
      <c r="F120">
        <f>IF(StudentData[[#This Row],[Twelth]]="Pass",1,IF(StudentData[[#This Row],[Twelth]]="Good",2,IF(StudentData[[#This Row],[Twelth]]="Very Good",3,IF(StudentData[[#This Row],[Twelth]]="Best",4))))</f>
        <v>3</v>
      </c>
      <c r="G120" t="s">
        <v>2</v>
      </c>
      <c r="H120">
        <f>IF(StudentData[[#This Row],[Internals]]="Pass",1,IF(StudentData[[#This Row],[Internals]]="Good",2,IF(StudentData[[#This Row],[Internals]]="Very Good",3,IF(StudentData[[#This Row],[Internals]]="Best",4))))</f>
        <v>2</v>
      </c>
      <c r="I120" t="s">
        <v>26</v>
      </c>
      <c r="J120">
        <f>IF(StudentData[[#This Row],[EndSem]]="Pass",1,IF(StudentData[[#This Row],[EndSem]]="Good",2,IF(StudentData[[#This Row],[EndSem]]="Very Good",3,IF(StudentData[[#This Row],[EndSem]]="Best",4))))</f>
        <v>1</v>
      </c>
      <c r="K120" t="s">
        <v>151</v>
      </c>
      <c r="L120" t="s">
        <v>5</v>
      </c>
      <c r="M120" t="s">
        <v>149</v>
      </c>
      <c r="N120" t="s">
        <v>39</v>
      </c>
      <c r="O120" t="s">
        <v>8</v>
      </c>
      <c r="P120" t="s">
        <v>17</v>
      </c>
      <c r="Q120" t="s">
        <v>154</v>
      </c>
      <c r="R120" t="s">
        <v>144</v>
      </c>
      <c r="S120" t="s">
        <v>32</v>
      </c>
      <c r="T120" t="s">
        <v>12</v>
      </c>
      <c r="U120" t="s">
        <v>9</v>
      </c>
      <c r="V120" t="s">
        <v>9</v>
      </c>
      <c r="W120" t="s">
        <v>28</v>
      </c>
      <c r="X120" t="s">
        <v>16</v>
      </c>
      <c r="Y120" t="s">
        <v>9</v>
      </c>
      <c r="Z120" t="s">
        <v>9</v>
      </c>
    </row>
    <row r="121" spans="1:26">
      <c r="A121" t="s">
        <v>146</v>
      </c>
      <c r="B121" t="s">
        <v>1</v>
      </c>
      <c r="C121" t="s">
        <v>143</v>
      </c>
      <c r="D121">
        <f>IF(StudentData[[#This Row],[Tenth]]="Pass",1,IF(StudentData[[#This Row],[Tenth]]="Good",2,IF(StudentData[[#This Row],[Tenth]]="Very Good",3,IF(StudentData[[#This Row],[Tenth]]="Best",4))))</f>
        <v>3</v>
      </c>
      <c r="E121" t="s">
        <v>143</v>
      </c>
      <c r="F121">
        <f>IF(StudentData[[#This Row],[Twelth]]="Pass",1,IF(StudentData[[#This Row],[Twelth]]="Good",2,IF(StudentData[[#This Row],[Twelth]]="Very Good",3,IF(StudentData[[#This Row],[Twelth]]="Best",4))))</f>
        <v>3</v>
      </c>
      <c r="G121" t="s">
        <v>143</v>
      </c>
      <c r="H121">
        <f>IF(StudentData[[#This Row],[Internals]]="Pass",1,IF(StudentData[[#This Row],[Internals]]="Good",2,IF(StudentData[[#This Row],[Internals]]="Very Good",3,IF(StudentData[[#This Row],[Internals]]="Best",4))))</f>
        <v>3</v>
      </c>
      <c r="I121" t="s">
        <v>143</v>
      </c>
      <c r="J121">
        <f>IF(StudentData[[#This Row],[EndSem]]="Pass",1,IF(StudentData[[#This Row],[EndSem]]="Good",2,IF(StudentData[[#This Row],[EndSem]]="Very Good",3,IF(StudentData[[#This Row],[EndSem]]="Best",4))))</f>
        <v>3</v>
      </c>
      <c r="K121" t="s">
        <v>152</v>
      </c>
      <c r="L121" t="s">
        <v>5</v>
      </c>
      <c r="M121" t="s">
        <v>150</v>
      </c>
      <c r="N121" t="s">
        <v>7</v>
      </c>
      <c r="O121" t="s">
        <v>9</v>
      </c>
      <c r="P121" t="s">
        <v>17</v>
      </c>
      <c r="Q121" t="s">
        <v>153</v>
      </c>
      <c r="R121" t="s">
        <v>153</v>
      </c>
      <c r="S121" t="s">
        <v>23</v>
      </c>
      <c r="T121" t="s">
        <v>12</v>
      </c>
      <c r="U121" t="s">
        <v>9</v>
      </c>
      <c r="V121" t="s">
        <v>9</v>
      </c>
      <c r="W121" t="s">
        <v>15</v>
      </c>
      <c r="X121" t="s">
        <v>16</v>
      </c>
      <c r="Y121" t="s">
        <v>17</v>
      </c>
      <c r="Z121" t="s">
        <v>9</v>
      </c>
    </row>
    <row r="122" spans="1:26">
      <c r="A122" t="s">
        <v>147</v>
      </c>
      <c r="B122" t="s">
        <v>1</v>
      </c>
      <c r="C122" t="s">
        <v>2</v>
      </c>
      <c r="D122">
        <f>IF(StudentData[[#This Row],[Tenth]]="Pass",1,IF(StudentData[[#This Row],[Tenth]]="Good",2,IF(StudentData[[#This Row],[Tenth]]="Very Good",3,IF(StudentData[[#This Row],[Tenth]]="Best",4))))</f>
        <v>2</v>
      </c>
      <c r="E122" t="s">
        <v>143</v>
      </c>
      <c r="F122">
        <f>IF(StudentData[[#This Row],[Twelth]]="Pass",1,IF(StudentData[[#This Row],[Twelth]]="Good",2,IF(StudentData[[#This Row],[Twelth]]="Very Good",3,IF(StudentData[[#This Row],[Twelth]]="Best",4))))</f>
        <v>3</v>
      </c>
      <c r="G122" t="s">
        <v>143</v>
      </c>
      <c r="H122">
        <f>IF(StudentData[[#This Row],[Internals]]="Pass",1,IF(StudentData[[#This Row],[Internals]]="Good",2,IF(StudentData[[#This Row],[Internals]]="Very Good",3,IF(StudentData[[#This Row],[Internals]]="Best",4))))</f>
        <v>3</v>
      </c>
      <c r="I122" t="s">
        <v>2</v>
      </c>
      <c r="J122">
        <f>IF(StudentData[[#This Row],[EndSem]]="Pass",1,IF(StudentData[[#This Row],[EndSem]]="Good",2,IF(StudentData[[#This Row],[EndSem]]="Very Good",3,IF(StudentData[[#This Row],[EndSem]]="Best",4))))</f>
        <v>2</v>
      </c>
      <c r="K122" t="s">
        <v>152</v>
      </c>
      <c r="L122" t="s">
        <v>5</v>
      </c>
      <c r="M122" t="s">
        <v>149</v>
      </c>
      <c r="N122" t="s">
        <v>39</v>
      </c>
      <c r="O122" t="s">
        <v>8</v>
      </c>
      <c r="P122" t="s">
        <v>17</v>
      </c>
      <c r="Q122" t="s">
        <v>22</v>
      </c>
      <c r="R122" t="s">
        <v>22</v>
      </c>
      <c r="S122" t="s">
        <v>11</v>
      </c>
      <c r="T122" t="s">
        <v>12</v>
      </c>
      <c r="U122" t="s">
        <v>17</v>
      </c>
      <c r="V122" t="s">
        <v>14</v>
      </c>
      <c r="W122" t="s">
        <v>15</v>
      </c>
      <c r="X122" t="s">
        <v>16</v>
      </c>
      <c r="Y122" t="s">
        <v>17</v>
      </c>
      <c r="Z122" t="s">
        <v>2</v>
      </c>
    </row>
    <row r="123" spans="1:26">
      <c r="A123" t="s">
        <v>146</v>
      </c>
      <c r="B123" t="s">
        <v>19</v>
      </c>
      <c r="C123" t="s">
        <v>26</v>
      </c>
      <c r="D123">
        <f>IF(StudentData[[#This Row],[Tenth]]="Pass",1,IF(StudentData[[#This Row],[Tenth]]="Good",2,IF(StudentData[[#This Row],[Tenth]]="Very Good",3,IF(StudentData[[#This Row],[Tenth]]="Best",4))))</f>
        <v>1</v>
      </c>
      <c r="E123" t="s">
        <v>26</v>
      </c>
      <c r="F123">
        <f>IF(StudentData[[#This Row],[Twelth]]="Pass",1,IF(StudentData[[#This Row],[Twelth]]="Good",2,IF(StudentData[[#This Row],[Twelth]]="Very Good",3,IF(StudentData[[#This Row],[Twelth]]="Best",4))))</f>
        <v>1</v>
      </c>
      <c r="G123" t="s">
        <v>2</v>
      </c>
      <c r="H123">
        <f>IF(StudentData[[#This Row],[Internals]]="Pass",1,IF(StudentData[[#This Row],[Internals]]="Good",2,IF(StudentData[[#This Row],[Internals]]="Very Good",3,IF(StudentData[[#This Row],[Internals]]="Best",4))))</f>
        <v>2</v>
      </c>
      <c r="I123" t="s">
        <v>26</v>
      </c>
      <c r="J123">
        <f>IF(StudentData[[#This Row],[EndSem]]="Pass",1,IF(StudentData[[#This Row],[EndSem]]="Good",2,IF(StudentData[[#This Row],[EndSem]]="Very Good",3,IF(StudentData[[#This Row],[EndSem]]="Best",4))))</f>
        <v>1</v>
      </c>
      <c r="K123" t="s">
        <v>151</v>
      </c>
      <c r="L123" t="s">
        <v>5</v>
      </c>
      <c r="M123" t="s">
        <v>149</v>
      </c>
      <c r="N123" t="s">
        <v>39</v>
      </c>
      <c r="O123" t="s">
        <v>8</v>
      </c>
      <c r="P123" t="s">
        <v>9</v>
      </c>
      <c r="Q123" t="s">
        <v>144</v>
      </c>
      <c r="R123" t="s">
        <v>144</v>
      </c>
      <c r="S123" t="s">
        <v>11</v>
      </c>
      <c r="T123" t="s">
        <v>12</v>
      </c>
      <c r="U123" t="s">
        <v>9</v>
      </c>
      <c r="V123" t="s">
        <v>9</v>
      </c>
      <c r="W123" t="s">
        <v>15</v>
      </c>
      <c r="X123" t="s">
        <v>16</v>
      </c>
      <c r="Y123" t="s">
        <v>9</v>
      </c>
      <c r="Z123" t="s">
        <v>14</v>
      </c>
    </row>
    <row r="124" spans="1:26">
      <c r="A124" t="s">
        <v>146</v>
      </c>
      <c r="B124" t="s">
        <v>19</v>
      </c>
      <c r="C124" t="s">
        <v>2</v>
      </c>
      <c r="D124">
        <f>IF(StudentData[[#This Row],[Tenth]]="Pass",1,IF(StudentData[[#This Row],[Tenth]]="Good",2,IF(StudentData[[#This Row],[Tenth]]="Very Good",3,IF(StudentData[[#This Row],[Tenth]]="Best",4))))</f>
        <v>2</v>
      </c>
      <c r="E124" t="s">
        <v>26</v>
      </c>
      <c r="F124">
        <f>IF(StudentData[[#This Row],[Twelth]]="Pass",1,IF(StudentData[[#This Row],[Twelth]]="Good",2,IF(StudentData[[#This Row],[Twelth]]="Very Good",3,IF(StudentData[[#This Row],[Twelth]]="Best",4))))</f>
        <v>1</v>
      </c>
      <c r="G124" t="s">
        <v>143</v>
      </c>
      <c r="H124">
        <f>IF(StudentData[[#This Row],[Internals]]="Pass",1,IF(StudentData[[#This Row],[Internals]]="Good",2,IF(StudentData[[#This Row],[Internals]]="Very Good",3,IF(StudentData[[#This Row],[Internals]]="Best",4))))</f>
        <v>3</v>
      </c>
      <c r="I124" t="s">
        <v>2</v>
      </c>
      <c r="J124">
        <f>IF(StudentData[[#This Row],[EndSem]]="Pass",1,IF(StudentData[[#This Row],[EndSem]]="Good",2,IF(StudentData[[#This Row],[EndSem]]="Very Good",3,IF(StudentData[[#This Row],[EndSem]]="Best",4))))</f>
        <v>2</v>
      </c>
      <c r="K124" t="s">
        <v>152</v>
      </c>
      <c r="L124" t="s">
        <v>167</v>
      </c>
      <c r="M124" t="s">
        <v>149</v>
      </c>
      <c r="N124" t="s">
        <v>39</v>
      </c>
      <c r="O124" t="s">
        <v>8</v>
      </c>
      <c r="P124" t="s">
        <v>9</v>
      </c>
      <c r="Q124" t="s">
        <v>22</v>
      </c>
      <c r="R124" t="s">
        <v>154</v>
      </c>
      <c r="S124" t="s">
        <v>23</v>
      </c>
      <c r="T124" t="s">
        <v>12</v>
      </c>
      <c r="U124" t="s">
        <v>9</v>
      </c>
      <c r="V124" t="s">
        <v>14</v>
      </c>
      <c r="W124" t="s">
        <v>15</v>
      </c>
      <c r="X124" t="s">
        <v>16</v>
      </c>
      <c r="Y124" t="s">
        <v>17</v>
      </c>
      <c r="Z124" t="s">
        <v>14</v>
      </c>
    </row>
    <row r="125" spans="1:26">
      <c r="A125" t="s">
        <v>146</v>
      </c>
      <c r="B125" t="s">
        <v>19</v>
      </c>
      <c r="C125" t="s">
        <v>2</v>
      </c>
      <c r="D125">
        <f>IF(StudentData[[#This Row],[Tenth]]="Pass",1,IF(StudentData[[#This Row],[Tenth]]="Good",2,IF(StudentData[[#This Row],[Tenth]]="Very Good",3,IF(StudentData[[#This Row],[Tenth]]="Best",4))))</f>
        <v>2</v>
      </c>
      <c r="E125" t="s">
        <v>2</v>
      </c>
      <c r="F125">
        <f>IF(StudentData[[#This Row],[Twelth]]="Pass",1,IF(StudentData[[#This Row],[Twelth]]="Good",2,IF(StudentData[[#This Row],[Twelth]]="Very Good",3,IF(StudentData[[#This Row],[Twelth]]="Best",4))))</f>
        <v>2</v>
      </c>
      <c r="G125" t="s">
        <v>2</v>
      </c>
      <c r="H125">
        <f>IF(StudentData[[#This Row],[Internals]]="Pass",1,IF(StudentData[[#This Row],[Internals]]="Good",2,IF(StudentData[[#This Row],[Internals]]="Very Good",3,IF(StudentData[[#This Row],[Internals]]="Best",4))))</f>
        <v>2</v>
      </c>
      <c r="I125" t="s">
        <v>2</v>
      </c>
      <c r="J125">
        <f>IF(StudentData[[#This Row],[EndSem]]="Pass",1,IF(StudentData[[#This Row],[EndSem]]="Good",2,IF(StudentData[[#This Row],[EndSem]]="Very Good",3,IF(StudentData[[#This Row],[EndSem]]="Best",4))))</f>
        <v>2</v>
      </c>
      <c r="K125" t="s">
        <v>151</v>
      </c>
      <c r="L125" t="s">
        <v>5</v>
      </c>
      <c r="M125" t="s">
        <v>150</v>
      </c>
      <c r="N125" t="s">
        <v>7</v>
      </c>
      <c r="O125" t="s">
        <v>9</v>
      </c>
      <c r="P125" t="s">
        <v>9</v>
      </c>
      <c r="Q125" t="s">
        <v>153</v>
      </c>
      <c r="R125" t="s">
        <v>144</v>
      </c>
      <c r="S125" t="s">
        <v>27</v>
      </c>
      <c r="T125" t="s">
        <v>12</v>
      </c>
      <c r="U125" t="s">
        <v>9</v>
      </c>
      <c r="V125" t="s">
        <v>2</v>
      </c>
      <c r="W125" t="s">
        <v>15</v>
      </c>
      <c r="X125" t="s">
        <v>29</v>
      </c>
      <c r="Y125" t="s">
        <v>17</v>
      </c>
      <c r="Z125" t="s">
        <v>9</v>
      </c>
    </row>
    <row r="126" spans="1:26">
      <c r="A126" t="s">
        <v>146</v>
      </c>
      <c r="B126" t="s">
        <v>19</v>
      </c>
      <c r="C126" t="s">
        <v>2</v>
      </c>
      <c r="D126">
        <f>IF(StudentData[[#This Row],[Tenth]]="Pass",1,IF(StudentData[[#This Row],[Tenth]]="Good",2,IF(StudentData[[#This Row],[Tenth]]="Very Good",3,IF(StudentData[[#This Row],[Tenth]]="Best",4))))</f>
        <v>2</v>
      </c>
      <c r="E126" t="s">
        <v>2</v>
      </c>
      <c r="F126">
        <f>IF(StudentData[[#This Row],[Twelth]]="Pass",1,IF(StudentData[[#This Row],[Twelth]]="Good",2,IF(StudentData[[#This Row],[Twelth]]="Very Good",3,IF(StudentData[[#This Row],[Twelth]]="Best",4))))</f>
        <v>2</v>
      </c>
      <c r="G126" t="s">
        <v>143</v>
      </c>
      <c r="H126">
        <f>IF(StudentData[[#This Row],[Internals]]="Pass",1,IF(StudentData[[#This Row],[Internals]]="Good",2,IF(StudentData[[#This Row],[Internals]]="Very Good",3,IF(StudentData[[#This Row],[Internals]]="Best",4))))</f>
        <v>3</v>
      </c>
      <c r="I126" t="s">
        <v>2</v>
      </c>
      <c r="J126">
        <f>IF(StudentData[[#This Row],[EndSem]]="Pass",1,IF(StudentData[[#This Row],[EndSem]]="Good",2,IF(StudentData[[#This Row],[EndSem]]="Very Good",3,IF(StudentData[[#This Row],[EndSem]]="Best",4))))</f>
        <v>2</v>
      </c>
      <c r="K126" t="s">
        <v>151</v>
      </c>
      <c r="L126" t="s">
        <v>5</v>
      </c>
      <c r="M126" t="s">
        <v>149</v>
      </c>
      <c r="N126" t="s">
        <v>39</v>
      </c>
      <c r="O126" t="s">
        <v>8</v>
      </c>
      <c r="P126" t="s">
        <v>9</v>
      </c>
      <c r="Q126" t="s">
        <v>22</v>
      </c>
      <c r="R126" t="s">
        <v>22</v>
      </c>
      <c r="S126" t="s">
        <v>23</v>
      </c>
      <c r="T126" t="s">
        <v>12</v>
      </c>
      <c r="U126" t="s">
        <v>9</v>
      </c>
      <c r="V126" t="s">
        <v>9</v>
      </c>
      <c r="W126" t="s">
        <v>15</v>
      </c>
      <c r="X126" t="s">
        <v>16</v>
      </c>
      <c r="Y126" t="s">
        <v>9</v>
      </c>
      <c r="Z126" t="s">
        <v>14</v>
      </c>
    </row>
    <row r="127" spans="1:26">
      <c r="A127" t="s">
        <v>146</v>
      </c>
      <c r="B127" t="s">
        <v>19</v>
      </c>
      <c r="C127" t="s">
        <v>26</v>
      </c>
      <c r="D127">
        <f>IF(StudentData[[#This Row],[Tenth]]="Pass",1,IF(StudentData[[#This Row],[Tenth]]="Good",2,IF(StudentData[[#This Row],[Tenth]]="Very Good",3,IF(StudentData[[#This Row],[Tenth]]="Best",4))))</f>
        <v>1</v>
      </c>
      <c r="E127" t="s">
        <v>2</v>
      </c>
      <c r="F127">
        <f>IF(StudentData[[#This Row],[Twelth]]="Pass",1,IF(StudentData[[#This Row],[Twelth]]="Good",2,IF(StudentData[[#This Row],[Twelth]]="Very Good",3,IF(StudentData[[#This Row],[Twelth]]="Best",4))))</f>
        <v>2</v>
      </c>
      <c r="G127" t="s">
        <v>2</v>
      </c>
      <c r="H127">
        <f>IF(StudentData[[#This Row],[Internals]]="Pass",1,IF(StudentData[[#This Row],[Internals]]="Good",2,IF(StudentData[[#This Row],[Internals]]="Very Good",3,IF(StudentData[[#This Row],[Internals]]="Best",4))))</f>
        <v>2</v>
      </c>
      <c r="I127" t="s">
        <v>26</v>
      </c>
      <c r="J127">
        <f>IF(StudentData[[#This Row],[EndSem]]="Pass",1,IF(StudentData[[#This Row],[EndSem]]="Good",2,IF(StudentData[[#This Row],[EndSem]]="Very Good",3,IF(StudentData[[#This Row],[EndSem]]="Best",4))))</f>
        <v>1</v>
      </c>
      <c r="K127" t="s">
        <v>152</v>
      </c>
      <c r="L127" t="s">
        <v>167</v>
      </c>
      <c r="M127" t="s">
        <v>150</v>
      </c>
      <c r="N127" t="s">
        <v>39</v>
      </c>
      <c r="O127" t="s">
        <v>8</v>
      </c>
      <c r="P127" t="s">
        <v>9</v>
      </c>
      <c r="Q127" t="s">
        <v>154</v>
      </c>
      <c r="R127" t="s">
        <v>144</v>
      </c>
      <c r="S127" t="s">
        <v>23</v>
      </c>
      <c r="T127" t="s">
        <v>12</v>
      </c>
      <c r="U127" t="s">
        <v>17</v>
      </c>
      <c r="V127" t="s">
        <v>9</v>
      </c>
      <c r="W127" t="s">
        <v>15</v>
      </c>
      <c r="X127" t="s">
        <v>29</v>
      </c>
      <c r="Y127" t="s">
        <v>9</v>
      </c>
      <c r="Z127" t="s">
        <v>2</v>
      </c>
    </row>
    <row r="128" spans="1:26">
      <c r="A128" t="s">
        <v>146</v>
      </c>
      <c r="B128" t="s">
        <v>1</v>
      </c>
      <c r="C128" t="s">
        <v>26</v>
      </c>
      <c r="D128">
        <f>IF(StudentData[[#This Row],[Tenth]]="Pass",1,IF(StudentData[[#This Row],[Tenth]]="Good",2,IF(StudentData[[#This Row],[Tenth]]="Very Good",3,IF(StudentData[[#This Row],[Tenth]]="Best",4))))</f>
        <v>1</v>
      </c>
      <c r="E128" t="s">
        <v>2</v>
      </c>
      <c r="F128">
        <f>IF(StudentData[[#This Row],[Twelth]]="Pass",1,IF(StudentData[[#This Row],[Twelth]]="Good",2,IF(StudentData[[#This Row],[Twelth]]="Very Good",3,IF(StudentData[[#This Row],[Twelth]]="Best",4))))</f>
        <v>2</v>
      </c>
      <c r="G128" t="s">
        <v>2</v>
      </c>
      <c r="H128">
        <f>IF(StudentData[[#This Row],[Internals]]="Pass",1,IF(StudentData[[#This Row],[Internals]]="Good",2,IF(StudentData[[#This Row],[Internals]]="Very Good",3,IF(StudentData[[#This Row],[Internals]]="Best",4))))</f>
        <v>2</v>
      </c>
      <c r="I128" t="s">
        <v>26</v>
      </c>
      <c r="J128">
        <f>IF(StudentData[[#This Row],[EndSem]]="Pass",1,IF(StudentData[[#This Row],[EndSem]]="Good",2,IF(StudentData[[#This Row],[EndSem]]="Very Good",3,IF(StudentData[[#This Row],[EndSem]]="Best",4))))</f>
        <v>1</v>
      </c>
      <c r="K128" t="s">
        <v>151</v>
      </c>
      <c r="L128" t="s">
        <v>5</v>
      </c>
      <c r="M128" t="s">
        <v>150</v>
      </c>
      <c r="N128" t="s">
        <v>39</v>
      </c>
      <c r="O128" t="s">
        <v>21</v>
      </c>
      <c r="P128" t="s">
        <v>17</v>
      </c>
      <c r="Q128" t="s">
        <v>144</v>
      </c>
      <c r="R128" t="s">
        <v>22</v>
      </c>
      <c r="S128" t="s">
        <v>23</v>
      </c>
      <c r="T128" t="s">
        <v>12</v>
      </c>
      <c r="U128" t="s">
        <v>17</v>
      </c>
      <c r="V128" t="s">
        <v>9</v>
      </c>
      <c r="W128" t="s">
        <v>15</v>
      </c>
      <c r="X128" t="s">
        <v>16</v>
      </c>
      <c r="Y128" t="s">
        <v>17</v>
      </c>
      <c r="Z128" t="s">
        <v>14</v>
      </c>
    </row>
    <row r="129" spans="1:26">
      <c r="A129" t="s">
        <v>146</v>
      </c>
      <c r="B129" t="s">
        <v>25</v>
      </c>
      <c r="C129" t="s">
        <v>143</v>
      </c>
      <c r="D129">
        <f>IF(StudentData[[#This Row],[Tenth]]="Pass",1,IF(StudentData[[#This Row],[Tenth]]="Good",2,IF(StudentData[[#This Row],[Tenth]]="Very Good",3,IF(StudentData[[#This Row],[Tenth]]="Best",4))))</f>
        <v>3</v>
      </c>
      <c r="E129" t="s">
        <v>143</v>
      </c>
      <c r="F129">
        <f>IF(StudentData[[#This Row],[Twelth]]="Pass",1,IF(StudentData[[#This Row],[Twelth]]="Good",2,IF(StudentData[[#This Row],[Twelth]]="Very Good",3,IF(StudentData[[#This Row],[Twelth]]="Best",4))))</f>
        <v>3</v>
      </c>
      <c r="G129" t="s">
        <v>2</v>
      </c>
      <c r="H129">
        <f>IF(StudentData[[#This Row],[Internals]]="Pass",1,IF(StudentData[[#This Row],[Internals]]="Good",2,IF(StudentData[[#This Row],[Internals]]="Very Good",3,IF(StudentData[[#This Row],[Internals]]="Best",4))))</f>
        <v>2</v>
      </c>
      <c r="I129" t="s">
        <v>2</v>
      </c>
      <c r="J129">
        <f>IF(StudentData[[#This Row],[EndSem]]="Pass",1,IF(StudentData[[#This Row],[EndSem]]="Good",2,IF(StudentData[[#This Row],[EndSem]]="Very Good",3,IF(StudentData[[#This Row],[EndSem]]="Best",4))))</f>
        <v>2</v>
      </c>
      <c r="K129" t="s">
        <v>152</v>
      </c>
      <c r="L129" t="s">
        <v>5</v>
      </c>
      <c r="M129" t="s">
        <v>149</v>
      </c>
      <c r="N129" t="s">
        <v>39</v>
      </c>
      <c r="O129" t="s">
        <v>30</v>
      </c>
      <c r="P129" t="s">
        <v>17</v>
      </c>
      <c r="Q129" t="s">
        <v>154</v>
      </c>
      <c r="R129" t="s">
        <v>144</v>
      </c>
      <c r="S129" t="s">
        <v>11</v>
      </c>
      <c r="T129" t="s">
        <v>12</v>
      </c>
      <c r="U129" t="s">
        <v>9</v>
      </c>
      <c r="V129" t="s">
        <v>14</v>
      </c>
      <c r="W129" t="s">
        <v>15</v>
      </c>
      <c r="X129" t="s">
        <v>16</v>
      </c>
      <c r="Y129" t="s">
        <v>17</v>
      </c>
      <c r="Z129" t="s">
        <v>9</v>
      </c>
    </row>
    <row r="130" spans="1:26">
      <c r="A130" t="s">
        <v>147</v>
      </c>
      <c r="B130" t="s">
        <v>19</v>
      </c>
      <c r="C130" t="s">
        <v>2</v>
      </c>
      <c r="D130">
        <f>IF(StudentData[[#This Row],[Tenth]]="Pass",1,IF(StudentData[[#This Row],[Tenth]]="Good",2,IF(StudentData[[#This Row],[Tenth]]="Very Good",3,IF(StudentData[[#This Row],[Tenth]]="Best",4))))</f>
        <v>2</v>
      </c>
      <c r="E130" t="s">
        <v>2</v>
      </c>
      <c r="F130">
        <f>IF(StudentData[[#This Row],[Twelth]]="Pass",1,IF(StudentData[[#This Row],[Twelth]]="Good",2,IF(StudentData[[#This Row],[Twelth]]="Very Good",3,IF(StudentData[[#This Row],[Twelth]]="Best",4))))</f>
        <v>2</v>
      </c>
      <c r="G130" t="s">
        <v>143</v>
      </c>
      <c r="H130">
        <f>IF(StudentData[[#This Row],[Internals]]="Pass",1,IF(StudentData[[#This Row],[Internals]]="Good",2,IF(StudentData[[#This Row],[Internals]]="Very Good",3,IF(StudentData[[#This Row],[Internals]]="Best",4))))</f>
        <v>3</v>
      </c>
      <c r="I130" t="s">
        <v>2</v>
      </c>
      <c r="J130">
        <f>IF(StudentData[[#This Row],[EndSem]]="Pass",1,IF(StudentData[[#This Row],[EndSem]]="Good",2,IF(StudentData[[#This Row],[EndSem]]="Very Good",3,IF(StudentData[[#This Row],[EndSem]]="Best",4))))</f>
        <v>2</v>
      </c>
      <c r="K130" t="s">
        <v>152</v>
      </c>
      <c r="L130" t="s">
        <v>167</v>
      </c>
      <c r="M130" t="s">
        <v>149</v>
      </c>
      <c r="N130" t="s">
        <v>39</v>
      </c>
      <c r="O130" t="s">
        <v>9</v>
      </c>
      <c r="P130" t="s">
        <v>13</v>
      </c>
      <c r="Q130" t="s">
        <v>22</v>
      </c>
      <c r="R130" t="s">
        <v>22</v>
      </c>
      <c r="S130" t="s">
        <v>11</v>
      </c>
      <c r="T130" t="s">
        <v>12</v>
      </c>
      <c r="U130" t="s">
        <v>17</v>
      </c>
      <c r="V130" t="s">
        <v>9</v>
      </c>
      <c r="W130" t="s">
        <v>15</v>
      </c>
      <c r="X130" t="s">
        <v>16</v>
      </c>
      <c r="Y130" t="s">
        <v>13</v>
      </c>
      <c r="Z130" t="s">
        <v>2</v>
      </c>
    </row>
    <row r="131" spans="1:26">
      <c r="A131" t="s">
        <v>146</v>
      </c>
      <c r="B131" t="s">
        <v>33</v>
      </c>
      <c r="C131" t="s">
        <v>26</v>
      </c>
      <c r="D131">
        <f>IF(StudentData[[#This Row],[Tenth]]="Pass",1,IF(StudentData[[#This Row],[Tenth]]="Good",2,IF(StudentData[[#This Row],[Tenth]]="Very Good",3,IF(StudentData[[#This Row],[Tenth]]="Best",4))))</f>
        <v>1</v>
      </c>
      <c r="E131" t="s">
        <v>26</v>
      </c>
      <c r="F131">
        <f>IF(StudentData[[#This Row],[Twelth]]="Pass",1,IF(StudentData[[#This Row],[Twelth]]="Good",2,IF(StudentData[[#This Row],[Twelth]]="Very Good",3,IF(StudentData[[#This Row],[Twelth]]="Best",4))))</f>
        <v>1</v>
      </c>
      <c r="G131" t="s">
        <v>2</v>
      </c>
      <c r="H131">
        <f>IF(StudentData[[#This Row],[Internals]]="Pass",1,IF(StudentData[[#This Row],[Internals]]="Good",2,IF(StudentData[[#This Row],[Internals]]="Very Good",3,IF(StudentData[[#This Row],[Internals]]="Best",4))))</f>
        <v>2</v>
      </c>
      <c r="I131" t="s">
        <v>26</v>
      </c>
      <c r="J131">
        <f>IF(StudentData[[#This Row],[EndSem]]="Pass",1,IF(StudentData[[#This Row],[EndSem]]="Good",2,IF(StudentData[[#This Row],[EndSem]]="Very Good",3,IF(StudentData[[#This Row],[EndSem]]="Best",4))))</f>
        <v>1</v>
      </c>
      <c r="K131" t="s">
        <v>151</v>
      </c>
      <c r="L131" t="s">
        <v>167</v>
      </c>
      <c r="M131" t="s">
        <v>149</v>
      </c>
      <c r="N131" t="s">
        <v>39</v>
      </c>
      <c r="O131" t="s">
        <v>21</v>
      </c>
      <c r="P131" t="s">
        <v>9</v>
      </c>
      <c r="Q131" t="s">
        <v>144</v>
      </c>
      <c r="R131" t="s">
        <v>144</v>
      </c>
      <c r="S131" t="s">
        <v>23</v>
      </c>
      <c r="T131" t="s">
        <v>12</v>
      </c>
      <c r="U131" t="s">
        <v>9</v>
      </c>
      <c r="V131" t="s">
        <v>9</v>
      </c>
      <c r="W131" t="s">
        <v>15</v>
      </c>
      <c r="X131" t="s">
        <v>16</v>
      </c>
      <c r="Y131" t="s">
        <v>13</v>
      </c>
      <c r="Z131" t="s">
        <v>9</v>
      </c>
    </row>
    <row r="132" spans="1:26">
      <c r="A132" t="s">
        <v>146</v>
      </c>
      <c r="B132" t="s">
        <v>1</v>
      </c>
      <c r="C132" t="s">
        <v>26</v>
      </c>
      <c r="D132">
        <f>IF(StudentData[[#This Row],[Tenth]]="Pass",1,IF(StudentData[[#This Row],[Tenth]]="Good",2,IF(StudentData[[#This Row],[Tenth]]="Very Good",3,IF(StudentData[[#This Row],[Tenth]]="Best",4))))</f>
        <v>1</v>
      </c>
      <c r="E132" t="s">
        <v>2</v>
      </c>
      <c r="F132">
        <f>IF(StudentData[[#This Row],[Twelth]]="Pass",1,IF(StudentData[[#This Row],[Twelth]]="Good",2,IF(StudentData[[#This Row],[Twelth]]="Very Good",3,IF(StudentData[[#This Row],[Twelth]]="Best",4))))</f>
        <v>2</v>
      </c>
      <c r="G132" t="s">
        <v>2</v>
      </c>
      <c r="H132">
        <f>IF(StudentData[[#This Row],[Internals]]="Pass",1,IF(StudentData[[#This Row],[Internals]]="Good",2,IF(StudentData[[#This Row],[Internals]]="Very Good",3,IF(StudentData[[#This Row],[Internals]]="Best",4))))</f>
        <v>2</v>
      </c>
      <c r="I132" t="s">
        <v>26</v>
      </c>
      <c r="J132">
        <f>IF(StudentData[[#This Row],[EndSem]]="Pass",1,IF(StudentData[[#This Row],[EndSem]]="Good",2,IF(StudentData[[#This Row],[EndSem]]="Very Good",3,IF(StudentData[[#This Row],[EndSem]]="Best",4))))</f>
        <v>1</v>
      </c>
      <c r="K132" t="s">
        <v>151</v>
      </c>
      <c r="L132" t="s">
        <v>5</v>
      </c>
      <c r="M132" t="s">
        <v>149</v>
      </c>
      <c r="N132" t="s">
        <v>39</v>
      </c>
      <c r="O132" t="s">
        <v>8</v>
      </c>
      <c r="P132" t="s">
        <v>17</v>
      </c>
      <c r="Q132" t="s">
        <v>144</v>
      </c>
      <c r="R132" t="s">
        <v>144</v>
      </c>
      <c r="S132" t="s">
        <v>27</v>
      </c>
      <c r="T132" t="s">
        <v>12</v>
      </c>
      <c r="U132" t="s">
        <v>9</v>
      </c>
      <c r="V132" t="s">
        <v>9</v>
      </c>
      <c r="W132" t="s">
        <v>15</v>
      </c>
      <c r="X132" t="s">
        <v>16</v>
      </c>
      <c r="Y132" t="s">
        <v>17</v>
      </c>
      <c r="Z132" t="s">
        <v>9</v>
      </c>
    </row>
  </sheetData>
  <sheetProtection algorithmName="SHA-512" hashValue="9znwkN/8bfULGse6obT1Jld2BBSfvP8nTFrs/NXUD7g5zWD0pR4gzctYyLz5KzFNpizh5262ulZvdhqvruSITA==" saltValue="uzRaD1Ws+V+eezNbUo+e9A==" spinCount="100000" sheet="1" objects="1" scenarios="1"/>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B20C0-366C-4E80-9277-AE57DA6D7C46}">
  <sheetPr>
    <tabColor theme="0" tint="-0.34998626667073579"/>
  </sheetPr>
  <dimension ref="A1:V132"/>
  <sheetViews>
    <sheetView workbookViewId="0">
      <selection activeCell="G14" sqref="G14"/>
    </sheetView>
  </sheetViews>
  <sheetFormatPr defaultRowHeight="14.4"/>
  <cols>
    <col min="1" max="1" width="6.88671875" bestFit="1" customWidth="1"/>
    <col min="2" max="2" width="6.21875" bestFit="1" customWidth="1"/>
    <col min="3" max="3" width="5.6640625" bestFit="1" customWidth="1"/>
    <col min="4" max="4" width="6.5546875" bestFit="1" customWidth="1"/>
    <col min="5" max="5" width="8.109375" bestFit="1" customWidth="1"/>
    <col min="6" max="6" width="7.33203125" bestFit="1" customWidth="1"/>
    <col min="7" max="7" width="17" bestFit="1" customWidth="1"/>
    <col min="8" max="8" width="12.33203125" bestFit="1" customWidth="1"/>
    <col min="9" max="9" width="12.21875" bestFit="1" customWidth="1"/>
    <col min="10" max="10" width="9.77734375" bestFit="1" customWidth="1"/>
    <col min="11" max="11" width="12.77734375" bestFit="1" customWidth="1"/>
    <col min="12" max="12" width="9.77734375" bestFit="1" customWidth="1"/>
    <col min="13" max="13" width="17.33203125" bestFit="1" customWidth="1"/>
    <col min="14" max="14" width="18.21875" bestFit="1" customWidth="1"/>
    <col min="15" max="15" width="16.109375" bestFit="1" customWidth="1"/>
    <col min="16" max="16" width="17" bestFit="1" customWidth="1"/>
    <col min="17" max="17" width="14.44140625" bestFit="1" customWidth="1"/>
    <col min="18" max="18" width="7.5546875" bestFit="1" customWidth="1"/>
    <col min="19" max="19" width="8.77734375" bestFit="1" customWidth="1"/>
    <col min="20" max="20" width="8.6640625" bestFit="1" customWidth="1"/>
    <col min="21" max="21" width="7.5546875" bestFit="1" customWidth="1"/>
    <col min="22" max="22" width="10.33203125" bestFit="1" customWidth="1"/>
  </cols>
  <sheetData>
    <row r="1" spans="1:22">
      <c r="A1" t="s">
        <v>43</v>
      </c>
      <c r="B1" t="s">
        <v>44</v>
      </c>
      <c r="C1" t="s">
        <v>57</v>
      </c>
      <c r="D1" t="s">
        <v>56</v>
      </c>
      <c r="E1" t="s">
        <v>55</v>
      </c>
      <c r="F1" t="s">
        <v>54</v>
      </c>
      <c r="G1" t="s">
        <v>64</v>
      </c>
      <c r="H1" t="s">
        <v>47</v>
      </c>
      <c r="I1" t="s">
        <v>58</v>
      </c>
      <c r="J1" t="s">
        <v>46</v>
      </c>
      <c r="K1" t="s">
        <v>59</v>
      </c>
      <c r="L1" t="s">
        <v>49</v>
      </c>
      <c r="M1" t="s">
        <v>52</v>
      </c>
      <c r="N1" t="s">
        <v>53</v>
      </c>
      <c r="O1" t="s">
        <v>51</v>
      </c>
      <c r="P1" t="s">
        <v>50</v>
      </c>
      <c r="Q1" t="s">
        <v>60</v>
      </c>
      <c r="R1" t="s">
        <v>61</v>
      </c>
      <c r="S1" t="s">
        <v>48</v>
      </c>
      <c r="T1" t="s">
        <v>62</v>
      </c>
      <c r="U1" t="s">
        <v>63</v>
      </c>
      <c r="V1" t="s">
        <v>45</v>
      </c>
    </row>
    <row r="2" spans="1:22">
      <c r="A2" t="s">
        <v>0</v>
      </c>
      <c r="B2" t="s">
        <v>1</v>
      </c>
      <c r="C2" t="s">
        <v>2</v>
      </c>
      <c r="D2" t="s">
        <v>2</v>
      </c>
      <c r="E2" t="s">
        <v>3</v>
      </c>
      <c r="F2" t="s">
        <v>2</v>
      </c>
      <c r="G2" t="s">
        <v>4</v>
      </c>
      <c r="H2" t="s">
        <v>5</v>
      </c>
      <c r="I2" t="s">
        <v>6</v>
      </c>
      <c r="J2" t="s">
        <v>7</v>
      </c>
      <c r="K2" t="s">
        <v>8</v>
      </c>
      <c r="L2" t="s">
        <v>9</v>
      </c>
      <c r="M2" t="s">
        <v>10</v>
      </c>
      <c r="N2">
        <v>10</v>
      </c>
      <c r="O2" t="s">
        <v>11</v>
      </c>
      <c r="P2" t="s">
        <v>12</v>
      </c>
      <c r="Q2" t="s">
        <v>13</v>
      </c>
      <c r="R2" t="s">
        <v>14</v>
      </c>
      <c r="S2" t="s">
        <v>15</v>
      </c>
      <c r="T2" t="s">
        <v>16</v>
      </c>
      <c r="U2" t="s">
        <v>17</v>
      </c>
      <c r="V2" t="s">
        <v>2</v>
      </c>
    </row>
    <row r="3" spans="1:22">
      <c r="A3" t="s">
        <v>18</v>
      </c>
      <c r="B3" t="s">
        <v>19</v>
      </c>
      <c r="C3" t="s">
        <v>3</v>
      </c>
      <c r="D3" t="s">
        <v>3</v>
      </c>
      <c r="E3" t="s">
        <v>3</v>
      </c>
      <c r="F3" t="s">
        <v>3</v>
      </c>
      <c r="G3" t="s">
        <v>20</v>
      </c>
      <c r="H3" t="s">
        <v>5</v>
      </c>
      <c r="I3" t="s">
        <v>6</v>
      </c>
      <c r="J3" t="s">
        <v>7</v>
      </c>
      <c r="K3" t="s">
        <v>21</v>
      </c>
      <c r="L3" t="s">
        <v>9</v>
      </c>
      <c r="M3" t="s">
        <v>10</v>
      </c>
      <c r="N3" t="s">
        <v>22</v>
      </c>
      <c r="O3" t="s">
        <v>23</v>
      </c>
      <c r="P3" t="s">
        <v>23</v>
      </c>
      <c r="Q3" t="s">
        <v>17</v>
      </c>
      <c r="R3" t="s">
        <v>14</v>
      </c>
      <c r="S3" t="s">
        <v>15</v>
      </c>
      <c r="T3" t="s">
        <v>16</v>
      </c>
      <c r="U3" t="s">
        <v>9</v>
      </c>
      <c r="V3" t="s">
        <v>9</v>
      </c>
    </row>
    <row r="4" spans="1:22">
      <c r="A4" t="s">
        <v>0</v>
      </c>
      <c r="B4" t="s">
        <v>19</v>
      </c>
      <c r="C4" t="s">
        <v>2</v>
      </c>
      <c r="D4" t="s">
        <v>2</v>
      </c>
      <c r="E4" t="s">
        <v>3</v>
      </c>
      <c r="F4" t="s">
        <v>2</v>
      </c>
      <c r="G4" t="s">
        <v>20</v>
      </c>
      <c r="H4" t="s">
        <v>5</v>
      </c>
      <c r="I4" t="s">
        <v>6</v>
      </c>
      <c r="J4" t="s">
        <v>7</v>
      </c>
      <c r="K4" t="s">
        <v>24</v>
      </c>
      <c r="L4" t="s">
        <v>9</v>
      </c>
      <c r="M4">
        <v>12</v>
      </c>
      <c r="N4">
        <v>10</v>
      </c>
      <c r="O4" t="s">
        <v>23</v>
      </c>
      <c r="P4" t="s">
        <v>12</v>
      </c>
      <c r="Q4" t="s">
        <v>9</v>
      </c>
      <c r="R4" t="s">
        <v>9</v>
      </c>
      <c r="S4" t="s">
        <v>15</v>
      </c>
      <c r="T4" t="s">
        <v>16</v>
      </c>
      <c r="U4" t="s">
        <v>13</v>
      </c>
      <c r="V4" t="s">
        <v>2</v>
      </c>
    </row>
    <row r="5" spans="1:22">
      <c r="A5" t="s">
        <v>18</v>
      </c>
      <c r="B5" t="s">
        <v>25</v>
      </c>
      <c r="C5" t="s">
        <v>26</v>
      </c>
      <c r="D5" t="s">
        <v>2</v>
      </c>
      <c r="E5" t="s">
        <v>3</v>
      </c>
      <c r="F5" t="s">
        <v>2</v>
      </c>
      <c r="G5" t="s">
        <v>20</v>
      </c>
      <c r="H5" t="s">
        <v>5</v>
      </c>
      <c r="I5" t="s">
        <v>6</v>
      </c>
      <c r="J5" t="s">
        <v>7</v>
      </c>
      <c r="K5" t="s">
        <v>8</v>
      </c>
      <c r="L5" t="s">
        <v>17</v>
      </c>
      <c r="M5">
        <v>12</v>
      </c>
      <c r="N5" t="s">
        <v>10</v>
      </c>
      <c r="O5" t="s">
        <v>27</v>
      </c>
      <c r="P5" t="s">
        <v>27</v>
      </c>
      <c r="Q5" t="s">
        <v>13</v>
      </c>
      <c r="R5" t="s">
        <v>14</v>
      </c>
      <c r="S5" t="s">
        <v>15</v>
      </c>
      <c r="T5" t="s">
        <v>16</v>
      </c>
      <c r="U5" t="s">
        <v>9</v>
      </c>
      <c r="V5" t="s">
        <v>9</v>
      </c>
    </row>
    <row r="6" spans="1:22">
      <c r="A6" t="s">
        <v>18</v>
      </c>
      <c r="B6" t="s">
        <v>1</v>
      </c>
      <c r="C6" t="s">
        <v>2</v>
      </c>
      <c r="D6" t="s">
        <v>2</v>
      </c>
      <c r="E6" t="s">
        <v>3</v>
      </c>
      <c r="F6" t="s">
        <v>3</v>
      </c>
      <c r="G6" t="s">
        <v>20</v>
      </c>
      <c r="H6" t="s">
        <v>5</v>
      </c>
      <c r="I6" t="s">
        <v>6</v>
      </c>
      <c r="J6" t="s">
        <v>7</v>
      </c>
      <c r="K6" t="s">
        <v>24</v>
      </c>
      <c r="L6" t="s">
        <v>9</v>
      </c>
      <c r="M6">
        <v>10</v>
      </c>
      <c r="N6">
        <v>12</v>
      </c>
      <c r="O6" t="s">
        <v>23</v>
      </c>
      <c r="P6" t="s">
        <v>12</v>
      </c>
      <c r="Q6" t="s">
        <v>13</v>
      </c>
      <c r="R6" t="s">
        <v>14</v>
      </c>
      <c r="S6" t="s">
        <v>28</v>
      </c>
      <c r="T6" t="s">
        <v>16</v>
      </c>
      <c r="U6" t="s">
        <v>17</v>
      </c>
      <c r="V6" t="s">
        <v>2</v>
      </c>
    </row>
    <row r="7" spans="1:22">
      <c r="A7" t="s">
        <v>18</v>
      </c>
      <c r="B7" t="s">
        <v>19</v>
      </c>
      <c r="C7" t="s">
        <v>3</v>
      </c>
      <c r="D7" t="s">
        <v>2</v>
      </c>
      <c r="E7" t="s">
        <v>3</v>
      </c>
      <c r="F7" t="s">
        <v>3</v>
      </c>
      <c r="G7" t="s">
        <v>20</v>
      </c>
      <c r="H7" t="s">
        <v>5</v>
      </c>
      <c r="I7" t="s">
        <v>6</v>
      </c>
      <c r="J7" t="s">
        <v>7</v>
      </c>
      <c r="K7" t="s">
        <v>8</v>
      </c>
      <c r="L7" t="s">
        <v>9</v>
      </c>
      <c r="M7">
        <v>10</v>
      </c>
      <c r="N7" t="s">
        <v>10</v>
      </c>
      <c r="O7" t="s">
        <v>11</v>
      </c>
      <c r="P7" t="s">
        <v>12</v>
      </c>
      <c r="Q7" t="s">
        <v>17</v>
      </c>
      <c r="R7" t="s">
        <v>14</v>
      </c>
      <c r="S7" t="s">
        <v>28</v>
      </c>
      <c r="T7" t="s">
        <v>29</v>
      </c>
      <c r="U7" t="s">
        <v>9</v>
      </c>
      <c r="V7" t="s">
        <v>9</v>
      </c>
    </row>
    <row r="8" spans="1:22">
      <c r="A8" t="s">
        <v>0</v>
      </c>
      <c r="B8" t="s">
        <v>19</v>
      </c>
      <c r="C8" t="s">
        <v>2</v>
      </c>
      <c r="D8" t="s">
        <v>3</v>
      </c>
      <c r="E8" t="s">
        <v>2</v>
      </c>
      <c r="F8" t="s">
        <v>2</v>
      </c>
      <c r="G8" t="s">
        <v>20</v>
      </c>
      <c r="H8" t="s">
        <v>167</v>
      </c>
      <c r="I8" t="s">
        <v>6</v>
      </c>
      <c r="J8" t="s">
        <v>7</v>
      </c>
      <c r="K8" t="s">
        <v>30</v>
      </c>
      <c r="L8" t="s">
        <v>9</v>
      </c>
      <c r="M8">
        <v>12</v>
      </c>
      <c r="N8" t="s">
        <v>31</v>
      </c>
      <c r="O8" t="s">
        <v>23</v>
      </c>
      <c r="P8" t="s">
        <v>23</v>
      </c>
      <c r="Q8" t="s">
        <v>9</v>
      </c>
      <c r="R8" t="s">
        <v>14</v>
      </c>
      <c r="S8" t="s">
        <v>15</v>
      </c>
      <c r="T8" t="s">
        <v>16</v>
      </c>
      <c r="U8" t="s">
        <v>17</v>
      </c>
      <c r="V8" t="s">
        <v>2</v>
      </c>
    </row>
    <row r="9" spans="1:22">
      <c r="A9" t="s">
        <v>0</v>
      </c>
      <c r="B9" t="s">
        <v>19</v>
      </c>
      <c r="C9" t="s">
        <v>2</v>
      </c>
      <c r="D9" t="s">
        <v>2</v>
      </c>
      <c r="E9" t="s">
        <v>2</v>
      </c>
      <c r="F9" t="s">
        <v>2</v>
      </c>
      <c r="G9" t="s">
        <v>20</v>
      </c>
      <c r="H9" t="s">
        <v>5</v>
      </c>
      <c r="I9" t="s">
        <v>6</v>
      </c>
      <c r="J9" t="s">
        <v>7</v>
      </c>
      <c r="K9" t="s">
        <v>8</v>
      </c>
      <c r="L9" t="s">
        <v>17</v>
      </c>
      <c r="M9" t="s">
        <v>22</v>
      </c>
      <c r="N9" t="s">
        <v>10</v>
      </c>
      <c r="O9" t="s">
        <v>11</v>
      </c>
      <c r="P9" t="s">
        <v>12</v>
      </c>
      <c r="Q9" t="s">
        <v>17</v>
      </c>
      <c r="R9" t="s">
        <v>14</v>
      </c>
      <c r="S9" t="s">
        <v>28</v>
      </c>
      <c r="T9" t="s">
        <v>16</v>
      </c>
      <c r="U9" t="s">
        <v>9</v>
      </c>
      <c r="V9" t="s">
        <v>2</v>
      </c>
    </row>
    <row r="10" spans="1:22">
      <c r="A10" t="s">
        <v>0</v>
      </c>
      <c r="B10" t="s">
        <v>25</v>
      </c>
      <c r="C10" t="s">
        <v>3</v>
      </c>
      <c r="D10" t="s">
        <v>2</v>
      </c>
      <c r="E10" t="s">
        <v>2</v>
      </c>
      <c r="F10" t="s">
        <v>3</v>
      </c>
      <c r="G10" t="s">
        <v>4</v>
      </c>
      <c r="H10" t="s">
        <v>5</v>
      </c>
      <c r="I10" t="s">
        <v>6</v>
      </c>
      <c r="J10" t="s">
        <v>7</v>
      </c>
      <c r="K10" t="s">
        <v>21</v>
      </c>
      <c r="L10" t="s">
        <v>17</v>
      </c>
      <c r="M10">
        <v>12</v>
      </c>
      <c r="N10">
        <v>10</v>
      </c>
      <c r="O10" t="s">
        <v>32</v>
      </c>
      <c r="P10" t="s">
        <v>12</v>
      </c>
      <c r="Q10" t="s">
        <v>17</v>
      </c>
      <c r="R10" t="s">
        <v>2</v>
      </c>
      <c r="S10" t="s">
        <v>15</v>
      </c>
      <c r="T10" t="s">
        <v>16</v>
      </c>
      <c r="U10" t="s">
        <v>9</v>
      </c>
      <c r="V10" t="s">
        <v>2</v>
      </c>
    </row>
    <row r="11" spans="1:22">
      <c r="A11" t="s">
        <v>0</v>
      </c>
      <c r="B11" t="s">
        <v>19</v>
      </c>
      <c r="C11" t="s">
        <v>3</v>
      </c>
      <c r="D11" t="s">
        <v>3</v>
      </c>
      <c r="E11" t="s">
        <v>2</v>
      </c>
      <c r="F11" t="s">
        <v>3</v>
      </c>
      <c r="G11" t="s">
        <v>4</v>
      </c>
      <c r="H11" t="s">
        <v>167</v>
      </c>
      <c r="I11" t="s">
        <v>6</v>
      </c>
      <c r="J11" t="s">
        <v>7</v>
      </c>
      <c r="K11" t="s">
        <v>21</v>
      </c>
      <c r="L11" t="s">
        <v>17</v>
      </c>
      <c r="M11" t="s">
        <v>31</v>
      </c>
      <c r="N11" t="s">
        <v>31</v>
      </c>
      <c r="O11" t="s">
        <v>32</v>
      </c>
      <c r="P11" t="s">
        <v>12</v>
      </c>
      <c r="Q11" t="s">
        <v>13</v>
      </c>
      <c r="R11" t="s">
        <v>9</v>
      </c>
      <c r="S11" t="s">
        <v>15</v>
      </c>
      <c r="T11" t="s">
        <v>16</v>
      </c>
      <c r="U11" t="s">
        <v>9</v>
      </c>
      <c r="V11" t="s">
        <v>2</v>
      </c>
    </row>
    <row r="12" spans="1:22">
      <c r="A12" t="s">
        <v>18</v>
      </c>
      <c r="B12" t="s">
        <v>33</v>
      </c>
      <c r="C12" t="s">
        <v>3</v>
      </c>
      <c r="D12" t="s">
        <v>3</v>
      </c>
      <c r="E12" t="s">
        <v>2</v>
      </c>
      <c r="F12" t="s">
        <v>3</v>
      </c>
      <c r="G12" t="s">
        <v>20</v>
      </c>
      <c r="H12" t="s">
        <v>5</v>
      </c>
      <c r="I12" t="s">
        <v>6</v>
      </c>
      <c r="J12" t="s">
        <v>7</v>
      </c>
      <c r="K12" t="s">
        <v>34</v>
      </c>
      <c r="L12" t="s">
        <v>17</v>
      </c>
      <c r="M12" t="s">
        <v>35</v>
      </c>
      <c r="N12" t="s">
        <v>35</v>
      </c>
      <c r="O12" t="s">
        <v>36</v>
      </c>
      <c r="P12" t="s">
        <v>36</v>
      </c>
      <c r="Q12" t="s">
        <v>13</v>
      </c>
      <c r="R12" t="s">
        <v>2</v>
      </c>
      <c r="S12" t="s">
        <v>28</v>
      </c>
      <c r="T12" t="s">
        <v>29</v>
      </c>
      <c r="U12" t="s">
        <v>13</v>
      </c>
      <c r="V12" t="s">
        <v>2</v>
      </c>
    </row>
    <row r="13" spans="1:22">
      <c r="A13" t="s">
        <v>0</v>
      </c>
      <c r="B13" t="s">
        <v>19</v>
      </c>
      <c r="C13" t="s">
        <v>3</v>
      </c>
      <c r="D13" t="s">
        <v>3</v>
      </c>
      <c r="E13" t="s">
        <v>2</v>
      </c>
      <c r="F13" t="s">
        <v>3</v>
      </c>
      <c r="G13" t="s">
        <v>20</v>
      </c>
      <c r="H13" t="s">
        <v>5</v>
      </c>
      <c r="I13" t="s">
        <v>6</v>
      </c>
      <c r="J13" t="s">
        <v>7</v>
      </c>
      <c r="K13" t="s">
        <v>8</v>
      </c>
      <c r="L13" t="s">
        <v>9</v>
      </c>
      <c r="M13" t="s">
        <v>31</v>
      </c>
      <c r="N13">
        <v>12</v>
      </c>
      <c r="O13" t="s">
        <v>23</v>
      </c>
      <c r="P13" t="s">
        <v>12</v>
      </c>
      <c r="Q13" t="s">
        <v>13</v>
      </c>
      <c r="R13" t="s">
        <v>9</v>
      </c>
      <c r="S13" t="s">
        <v>15</v>
      </c>
      <c r="T13" t="s">
        <v>29</v>
      </c>
      <c r="U13" t="s">
        <v>9</v>
      </c>
      <c r="V13" t="s">
        <v>2</v>
      </c>
    </row>
    <row r="14" spans="1:22">
      <c r="A14" t="s">
        <v>18</v>
      </c>
      <c r="B14" t="s">
        <v>19</v>
      </c>
      <c r="C14" t="s">
        <v>2</v>
      </c>
      <c r="D14" t="s">
        <v>2</v>
      </c>
      <c r="E14" t="s">
        <v>2</v>
      </c>
      <c r="F14" t="s">
        <v>2</v>
      </c>
      <c r="G14" t="s">
        <v>4</v>
      </c>
      <c r="H14" t="s">
        <v>5</v>
      </c>
      <c r="I14" t="s">
        <v>6</v>
      </c>
      <c r="J14" t="s">
        <v>7</v>
      </c>
      <c r="K14" t="s">
        <v>8</v>
      </c>
      <c r="L14" t="s">
        <v>17</v>
      </c>
      <c r="M14" t="s">
        <v>31</v>
      </c>
      <c r="N14">
        <v>10</v>
      </c>
      <c r="O14" t="s">
        <v>23</v>
      </c>
      <c r="P14" t="s">
        <v>12</v>
      </c>
      <c r="Q14" t="s">
        <v>13</v>
      </c>
      <c r="R14" t="s">
        <v>14</v>
      </c>
      <c r="S14" t="s">
        <v>28</v>
      </c>
      <c r="T14" t="s">
        <v>29</v>
      </c>
      <c r="U14" t="s">
        <v>9</v>
      </c>
      <c r="V14" t="s">
        <v>2</v>
      </c>
    </row>
    <row r="15" spans="1:22">
      <c r="A15" t="s">
        <v>18</v>
      </c>
      <c r="B15" t="s">
        <v>19</v>
      </c>
      <c r="C15" t="s">
        <v>2</v>
      </c>
      <c r="D15" t="s">
        <v>2</v>
      </c>
      <c r="E15" t="s">
        <v>26</v>
      </c>
      <c r="F15" t="s">
        <v>3</v>
      </c>
      <c r="G15" t="s">
        <v>20</v>
      </c>
      <c r="H15" t="s">
        <v>5</v>
      </c>
      <c r="I15" t="s">
        <v>6</v>
      </c>
      <c r="J15" t="s">
        <v>7</v>
      </c>
      <c r="K15" t="s">
        <v>8</v>
      </c>
      <c r="L15" t="s">
        <v>17</v>
      </c>
      <c r="M15" t="s">
        <v>22</v>
      </c>
      <c r="N15" t="s">
        <v>22</v>
      </c>
      <c r="O15" t="s">
        <v>32</v>
      </c>
      <c r="P15" t="s">
        <v>12</v>
      </c>
      <c r="Q15" t="s">
        <v>13</v>
      </c>
      <c r="R15" t="s">
        <v>2</v>
      </c>
      <c r="S15" t="s">
        <v>15</v>
      </c>
      <c r="T15" t="s">
        <v>16</v>
      </c>
      <c r="U15" t="s">
        <v>9</v>
      </c>
      <c r="V15" t="s">
        <v>2</v>
      </c>
    </row>
    <row r="16" spans="1:22">
      <c r="A16" t="s">
        <v>0</v>
      </c>
      <c r="B16" t="s">
        <v>1</v>
      </c>
      <c r="C16" t="s">
        <v>3</v>
      </c>
      <c r="D16" t="s">
        <v>3</v>
      </c>
      <c r="E16" t="s">
        <v>2</v>
      </c>
      <c r="F16" t="s">
        <v>3</v>
      </c>
      <c r="G16" t="s">
        <v>20</v>
      </c>
      <c r="H16" t="s">
        <v>5</v>
      </c>
      <c r="I16" t="s">
        <v>6</v>
      </c>
      <c r="J16" t="s">
        <v>7</v>
      </c>
      <c r="K16" t="s">
        <v>8</v>
      </c>
      <c r="L16" t="s">
        <v>17</v>
      </c>
      <c r="M16" t="s">
        <v>31</v>
      </c>
      <c r="N16">
        <v>10</v>
      </c>
      <c r="O16" t="s">
        <v>27</v>
      </c>
      <c r="P16" t="s">
        <v>12</v>
      </c>
      <c r="Q16" t="s">
        <v>13</v>
      </c>
      <c r="R16" t="s">
        <v>14</v>
      </c>
      <c r="S16" t="s">
        <v>15</v>
      </c>
      <c r="T16" t="s">
        <v>29</v>
      </c>
      <c r="U16" t="s">
        <v>17</v>
      </c>
      <c r="V16" t="s">
        <v>2</v>
      </c>
    </row>
    <row r="17" spans="1:22">
      <c r="A17" t="s">
        <v>0</v>
      </c>
      <c r="B17" t="s">
        <v>33</v>
      </c>
      <c r="C17" t="s">
        <v>3</v>
      </c>
      <c r="D17" t="s">
        <v>2</v>
      </c>
      <c r="E17" t="s">
        <v>2</v>
      </c>
      <c r="F17" t="s">
        <v>3</v>
      </c>
      <c r="G17" t="s">
        <v>4</v>
      </c>
      <c r="H17" t="s">
        <v>167</v>
      </c>
      <c r="I17" t="s">
        <v>6</v>
      </c>
      <c r="J17" t="s">
        <v>7</v>
      </c>
      <c r="K17" t="s">
        <v>8</v>
      </c>
      <c r="L17" t="s">
        <v>17</v>
      </c>
      <c r="M17">
        <v>10</v>
      </c>
      <c r="N17">
        <v>10</v>
      </c>
      <c r="O17" t="s">
        <v>32</v>
      </c>
      <c r="P17" t="s">
        <v>12</v>
      </c>
      <c r="Q17" t="s">
        <v>13</v>
      </c>
      <c r="R17" t="s">
        <v>9</v>
      </c>
      <c r="S17" t="s">
        <v>15</v>
      </c>
      <c r="T17" t="s">
        <v>16</v>
      </c>
      <c r="U17" t="s">
        <v>9</v>
      </c>
      <c r="V17" t="s">
        <v>2</v>
      </c>
    </row>
    <row r="18" spans="1:22">
      <c r="A18" t="s">
        <v>0</v>
      </c>
      <c r="B18" t="s">
        <v>33</v>
      </c>
      <c r="C18" t="s">
        <v>3</v>
      </c>
      <c r="D18" t="s">
        <v>3</v>
      </c>
      <c r="E18" t="s">
        <v>3</v>
      </c>
      <c r="F18" t="s">
        <v>3</v>
      </c>
      <c r="G18" t="s">
        <v>20</v>
      </c>
      <c r="H18" t="s">
        <v>5</v>
      </c>
      <c r="I18" t="s">
        <v>6</v>
      </c>
      <c r="J18" t="s">
        <v>7</v>
      </c>
      <c r="K18" t="s">
        <v>8</v>
      </c>
      <c r="L18" t="s">
        <v>17</v>
      </c>
      <c r="M18" t="s">
        <v>35</v>
      </c>
      <c r="N18">
        <v>12</v>
      </c>
      <c r="O18" t="s">
        <v>27</v>
      </c>
      <c r="P18" t="s">
        <v>12</v>
      </c>
      <c r="Q18" t="s">
        <v>13</v>
      </c>
      <c r="R18" t="s">
        <v>14</v>
      </c>
      <c r="S18" t="s">
        <v>28</v>
      </c>
      <c r="T18" t="s">
        <v>29</v>
      </c>
      <c r="U18" t="s">
        <v>17</v>
      </c>
      <c r="V18" t="s">
        <v>2</v>
      </c>
    </row>
    <row r="19" spans="1:22">
      <c r="A19" t="s">
        <v>18</v>
      </c>
      <c r="B19" t="s">
        <v>19</v>
      </c>
      <c r="C19" t="s">
        <v>2</v>
      </c>
      <c r="D19" t="s">
        <v>2</v>
      </c>
      <c r="E19" t="s">
        <v>3</v>
      </c>
      <c r="F19" t="s">
        <v>2</v>
      </c>
      <c r="G19" t="s">
        <v>4</v>
      </c>
      <c r="H19" t="s">
        <v>5</v>
      </c>
      <c r="I19" t="s">
        <v>6</v>
      </c>
      <c r="J19" t="s">
        <v>7</v>
      </c>
      <c r="K19" t="s">
        <v>21</v>
      </c>
      <c r="L19" t="s">
        <v>17</v>
      </c>
      <c r="M19">
        <v>12</v>
      </c>
      <c r="N19">
        <v>12</v>
      </c>
      <c r="O19" t="s">
        <v>11</v>
      </c>
      <c r="P19" t="s">
        <v>12</v>
      </c>
      <c r="Q19" t="s">
        <v>13</v>
      </c>
      <c r="R19" t="s">
        <v>9</v>
      </c>
      <c r="S19" t="s">
        <v>15</v>
      </c>
      <c r="T19" t="s">
        <v>29</v>
      </c>
      <c r="U19" t="s">
        <v>17</v>
      </c>
      <c r="V19" t="s">
        <v>2</v>
      </c>
    </row>
    <row r="20" spans="1:22">
      <c r="A20" t="s">
        <v>18</v>
      </c>
      <c r="B20" t="s">
        <v>33</v>
      </c>
      <c r="C20" t="s">
        <v>2</v>
      </c>
      <c r="D20" t="s">
        <v>2</v>
      </c>
      <c r="E20" t="s">
        <v>3</v>
      </c>
      <c r="F20" t="s">
        <v>2</v>
      </c>
      <c r="G20" t="s">
        <v>4</v>
      </c>
      <c r="H20" t="s">
        <v>5</v>
      </c>
      <c r="I20" t="s">
        <v>6</v>
      </c>
      <c r="J20" t="s">
        <v>7</v>
      </c>
      <c r="K20" t="s">
        <v>8</v>
      </c>
      <c r="L20" t="s">
        <v>9</v>
      </c>
      <c r="M20">
        <v>10</v>
      </c>
      <c r="N20">
        <v>12</v>
      </c>
      <c r="O20" t="s">
        <v>11</v>
      </c>
      <c r="P20" t="s">
        <v>12</v>
      </c>
      <c r="Q20" t="s">
        <v>13</v>
      </c>
      <c r="R20" t="s">
        <v>9</v>
      </c>
      <c r="S20" t="s">
        <v>15</v>
      </c>
      <c r="T20" t="s">
        <v>29</v>
      </c>
      <c r="U20" t="s">
        <v>17</v>
      </c>
      <c r="V20" t="s">
        <v>2</v>
      </c>
    </row>
    <row r="21" spans="1:22">
      <c r="A21" t="s">
        <v>18</v>
      </c>
      <c r="B21" t="s">
        <v>33</v>
      </c>
      <c r="C21" t="s">
        <v>3</v>
      </c>
      <c r="D21" t="s">
        <v>3</v>
      </c>
      <c r="E21" t="s">
        <v>3</v>
      </c>
      <c r="F21" t="s">
        <v>3</v>
      </c>
      <c r="G21" t="s">
        <v>4</v>
      </c>
      <c r="H21" t="s">
        <v>5</v>
      </c>
      <c r="I21" t="s">
        <v>6</v>
      </c>
      <c r="J21" t="s">
        <v>7</v>
      </c>
      <c r="K21" t="s">
        <v>8</v>
      </c>
      <c r="L21" t="s">
        <v>17</v>
      </c>
      <c r="M21" t="s">
        <v>31</v>
      </c>
      <c r="N21">
        <v>12</v>
      </c>
      <c r="O21" t="s">
        <v>11</v>
      </c>
      <c r="P21" t="s">
        <v>12</v>
      </c>
      <c r="Q21" t="s">
        <v>13</v>
      </c>
      <c r="R21" t="s">
        <v>14</v>
      </c>
      <c r="S21" t="s">
        <v>15</v>
      </c>
      <c r="T21" t="s">
        <v>29</v>
      </c>
      <c r="U21" t="s">
        <v>9</v>
      </c>
      <c r="V21" t="s">
        <v>2</v>
      </c>
    </row>
    <row r="22" spans="1:22">
      <c r="A22" t="s">
        <v>0</v>
      </c>
      <c r="B22" t="s">
        <v>1</v>
      </c>
      <c r="C22" t="s">
        <v>3</v>
      </c>
      <c r="D22" t="s">
        <v>3</v>
      </c>
      <c r="E22" t="s">
        <v>3</v>
      </c>
      <c r="F22" t="s">
        <v>3</v>
      </c>
      <c r="G22" t="s">
        <v>20</v>
      </c>
      <c r="H22" t="s">
        <v>5</v>
      </c>
      <c r="I22" t="s">
        <v>6</v>
      </c>
      <c r="J22" t="s">
        <v>7</v>
      </c>
      <c r="K22" t="s">
        <v>34</v>
      </c>
      <c r="L22" t="s">
        <v>17</v>
      </c>
      <c r="M22" t="s">
        <v>31</v>
      </c>
      <c r="N22" t="s">
        <v>31</v>
      </c>
      <c r="O22" t="s">
        <v>23</v>
      </c>
      <c r="P22" t="s">
        <v>12</v>
      </c>
      <c r="Q22" t="s">
        <v>13</v>
      </c>
      <c r="R22" t="s">
        <v>14</v>
      </c>
      <c r="S22" t="s">
        <v>15</v>
      </c>
      <c r="T22" t="s">
        <v>29</v>
      </c>
      <c r="U22" t="s">
        <v>17</v>
      </c>
      <c r="V22" t="s">
        <v>2</v>
      </c>
    </row>
    <row r="23" spans="1:22">
      <c r="A23" t="s">
        <v>0</v>
      </c>
      <c r="B23" t="s">
        <v>1</v>
      </c>
      <c r="C23" t="s">
        <v>3</v>
      </c>
      <c r="D23" t="s">
        <v>2</v>
      </c>
      <c r="E23" t="s">
        <v>3</v>
      </c>
      <c r="F23" t="s">
        <v>3</v>
      </c>
      <c r="G23" t="s">
        <v>4</v>
      </c>
      <c r="H23" t="s">
        <v>5</v>
      </c>
      <c r="I23" t="s">
        <v>6</v>
      </c>
      <c r="J23" t="s">
        <v>7</v>
      </c>
      <c r="K23" t="s">
        <v>34</v>
      </c>
      <c r="L23" t="s">
        <v>17</v>
      </c>
      <c r="M23">
        <v>10</v>
      </c>
      <c r="N23">
        <v>10</v>
      </c>
      <c r="O23" t="s">
        <v>23</v>
      </c>
      <c r="P23" t="s">
        <v>12</v>
      </c>
      <c r="Q23" t="s">
        <v>13</v>
      </c>
      <c r="R23" t="s">
        <v>14</v>
      </c>
      <c r="S23" t="s">
        <v>28</v>
      </c>
      <c r="T23" t="s">
        <v>29</v>
      </c>
      <c r="U23" t="s">
        <v>17</v>
      </c>
      <c r="V23" t="s">
        <v>2</v>
      </c>
    </row>
    <row r="24" spans="1:22">
      <c r="A24" t="s">
        <v>0</v>
      </c>
      <c r="B24" t="s">
        <v>19</v>
      </c>
      <c r="C24" t="s">
        <v>3</v>
      </c>
      <c r="D24" t="s">
        <v>3</v>
      </c>
      <c r="E24" t="s">
        <v>3</v>
      </c>
      <c r="F24" t="s">
        <v>37</v>
      </c>
      <c r="G24" t="s">
        <v>20</v>
      </c>
      <c r="H24" t="s">
        <v>5</v>
      </c>
      <c r="I24" t="s">
        <v>6</v>
      </c>
      <c r="J24" t="s">
        <v>7</v>
      </c>
      <c r="K24" t="s">
        <v>24</v>
      </c>
      <c r="L24" t="s">
        <v>17</v>
      </c>
      <c r="M24" t="s">
        <v>31</v>
      </c>
      <c r="N24" t="s">
        <v>35</v>
      </c>
      <c r="O24" t="s">
        <v>27</v>
      </c>
      <c r="P24" t="s">
        <v>23</v>
      </c>
      <c r="Q24" t="s">
        <v>13</v>
      </c>
      <c r="R24" t="s">
        <v>9</v>
      </c>
      <c r="S24" t="s">
        <v>15</v>
      </c>
      <c r="T24" t="s">
        <v>29</v>
      </c>
      <c r="U24" t="s">
        <v>17</v>
      </c>
      <c r="V24" t="s">
        <v>2</v>
      </c>
    </row>
    <row r="25" spans="1:22">
      <c r="A25" t="s">
        <v>0</v>
      </c>
      <c r="B25" t="s">
        <v>19</v>
      </c>
      <c r="C25" t="s">
        <v>3</v>
      </c>
      <c r="D25" t="s">
        <v>2</v>
      </c>
      <c r="E25" t="s">
        <v>3</v>
      </c>
      <c r="F25" t="s">
        <v>3</v>
      </c>
      <c r="G25" t="s">
        <v>4</v>
      </c>
      <c r="H25" t="s">
        <v>5</v>
      </c>
      <c r="I25" t="s">
        <v>6</v>
      </c>
      <c r="J25" t="s">
        <v>7</v>
      </c>
      <c r="K25" t="s">
        <v>8</v>
      </c>
      <c r="L25" t="s">
        <v>17</v>
      </c>
      <c r="M25">
        <v>10</v>
      </c>
      <c r="N25" t="s">
        <v>10</v>
      </c>
      <c r="O25" t="s">
        <v>11</v>
      </c>
      <c r="P25" t="s">
        <v>12</v>
      </c>
      <c r="Q25" t="s">
        <v>13</v>
      </c>
      <c r="R25" t="s">
        <v>9</v>
      </c>
      <c r="S25" t="s">
        <v>15</v>
      </c>
      <c r="T25" t="s">
        <v>29</v>
      </c>
      <c r="U25" t="s">
        <v>17</v>
      </c>
      <c r="V25" t="s">
        <v>2</v>
      </c>
    </row>
    <row r="26" spans="1:22">
      <c r="A26" t="s">
        <v>0</v>
      </c>
      <c r="B26" t="s">
        <v>1</v>
      </c>
      <c r="C26" t="s">
        <v>3</v>
      </c>
      <c r="D26" t="s">
        <v>2</v>
      </c>
      <c r="E26" t="s">
        <v>3</v>
      </c>
      <c r="F26" t="s">
        <v>2</v>
      </c>
      <c r="G26" t="s">
        <v>20</v>
      </c>
      <c r="H26" t="s">
        <v>5</v>
      </c>
      <c r="I26" t="s">
        <v>6</v>
      </c>
      <c r="J26" t="s">
        <v>7</v>
      </c>
      <c r="K26" t="s">
        <v>8</v>
      </c>
      <c r="L26" t="s">
        <v>9</v>
      </c>
      <c r="M26">
        <v>12</v>
      </c>
      <c r="N26" t="s">
        <v>10</v>
      </c>
      <c r="O26" t="s">
        <v>27</v>
      </c>
      <c r="P26" t="s">
        <v>12</v>
      </c>
      <c r="Q26" t="s">
        <v>13</v>
      </c>
      <c r="R26" t="s">
        <v>14</v>
      </c>
      <c r="S26" t="s">
        <v>15</v>
      </c>
      <c r="T26" t="s">
        <v>29</v>
      </c>
      <c r="U26" t="s">
        <v>17</v>
      </c>
      <c r="V26" t="s">
        <v>2</v>
      </c>
    </row>
    <row r="27" spans="1:22">
      <c r="A27" t="s">
        <v>0</v>
      </c>
      <c r="B27" t="s">
        <v>1</v>
      </c>
      <c r="C27" t="s">
        <v>3</v>
      </c>
      <c r="D27" t="s">
        <v>3</v>
      </c>
      <c r="E27" t="s">
        <v>3</v>
      </c>
      <c r="F27" t="s">
        <v>2</v>
      </c>
      <c r="G27" t="s">
        <v>20</v>
      </c>
      <c r="H27" t="s">
        <v>5</v>
      </c>
      <c r="I27" t="s">
        <v>38</v>
      </c>
      <c r="J27" t="s">
        <v>7</v>
      </c>
      <c r="K27" t="s">
        <v>8</v>
      </c>
      <c r="L27" t="s">
        <v>9</v>
      </c>
      <c r="M27" t="s">
        <v>22</v>
      </c>
      <c r="N27" t="s">
        <v>22</v>
      </c>
      <c r="O27" t="s">
        <v>27</v>
      </c>
      <c r="P27" t="s">
        <v>12</v>
      </c>
      <c r="Q27" t="s">
        <v>13</v>
      </c>
      <c r="R27" t="s">
        <v>14</v>
      </c>
      <c r="S27" t="s">
        <v>15</v>
      </c>
      <c r="T27" t="s">
        <v>29</v>
      </c>
      <c r="U27" t="s">
        <v>9</v>
      </c>
      <c r="V27" t="s">
        <v>9</v>
      </c>
    </row>
    <row r="28" spans="1:22">
      <c r="A28" t="s">
        <v>0</v>
      </c>
      <c r="B28" t="s">
        <v>19</v>
      </c>
      <c r="C28" t="s">
        <v>2</v>
      </c>
      <c r="D28" t="s">
        <v>2</v>
      </c>
      <c r="E28" t="s">
        <v>3</v>
      </c>
      <c r="F28" t="s">
        <v>3</v>
      </c>
      <c r="G28" t="s">
        <v>4</v>
      </c>
      <c r="H28" t="s">
        <v>5</v>
      </c>
      <c r="I28" t="s">
        <v>38</v>
      </c>
      <c r="J28" t="s">
        <v>7</v>
      </c>
      <c r="K28" t="s">
        <v>8</v>
      </c>
      <c r="L28" t="s">
        <v>17</v>
      </c>
      <c r="M28">
        <v>10</v>
      </c>
      <c r="N28">
        <v>10</v>
      </c>
      <c r="O28" t="s">
        <v>23</v>
      </c>
      <c r="P28" t="s">
        <v>12</v>
      </c>
      <c r="Q28" t="s">
        <v>13</v>
      </c>
      <c r="R28" t="s">
        <v>14</v>
      </c>
      <c r="S28" t="s">
        <v>15</v>
      </c>
      <c r="T28" t="s">
        <v>29</v>
      </c>
      <c r="U28" t="s">
        <v>17</v>
      </c>
      <c r="V28" t="s">
        <v>9</v>
      </c>
    </row>
    <row r="29" spans="1:22">
      <c r="A29" t="s">
        <v>0</v>
      </c>
      <c r="B29" t="s">
        <v>19</v>
      </c>
      <c r="C29" t="s">
        <v>2</v>
      </c>
      <c r="D29" t="s">
        <v>2</v>
      </c>
      <c r="E29" t="s">
        <v>3</v>
      </c>
      <c r="F29" t="s">
        <v>2</v>
      </c>
      <c r="G29" t="s">
        <v>4</v>
      </c>
      <c r="H29" t="s">
        <v>5</v>
      </c>
      <c r="I29" t="s">
        <v>6</v>
      </c>
      <c r="J29" t="s">
        <v>7</v>
      </c>
      <c r="K29" t="s">
        <v>8</v>
      </c>
      <c r="L29" t="s">
        <v>9</v>
      </c>
      <c r="M29" t="s">
        <v>10</v>
      </c>
      <c r="N29" t="s">
        <v>10</v>
      </c>
      <c r="O29" t="s">
        <v>32</v>
      </c>
      <c r="P29" t="s">
        <v>12</v>
      </c>
      <c r="Q29" t="s">
        <v>13</v>
      </c>
      <c r="R29" t="s">
        <v>9</v>
      </c>
      <c r="S29" t="s">
        <v>28</v>
      </c>
      <c r="T29" t="s">
        <v>29</v>
      </c>
      <c r="U29" t="s">
        <v>17</v>
      </c>
      <c r="V29" t="s">
        <v>2</v>
      </c>
    </row>
    <row r="30" spans="1:22">
      <c r="A30" t="s">
        <v>18</v>
      </c>
      <c r="B30" t="s">
        <v>1</v>
      </c>
      <c r="C30" t="s">
        <v>2</v>
      </c>
      <c r="D30" t="s">
        <v>2</v>
      </c>
      <c r="E30" t="s">
        <v>2</v>
      </c>
      <c r="F30" t="s">
        <v>2</v>
      </c>
      <c r="G30" t="s">
        <v>4</v>
      </c>
      <c r="H30" t="s">
        <v>167</v>
      </c>
      <c r="I30" t="s">
        <v>38</v>
      </c>
      <c r="J30" t="s">
        <v>7</v>
      </c>
      <c r="K30" t="s">
        <v>30</v>
      </c>
      <c r="L30" t="s">
        <v>9</v>
      </c>
      <c r="M30" t="s">
        <v>35</v>
      </c>
      <c r="N30" t="s">
        <v>31</v>
      </c>
      <c r="O30" t="s">
        <v>23</v>
      </c>
      <c r="P30" t="s">
        <v>12</v>
      </c>
      <c r="Q30" t="s">
        <v>13</v>
      </c>
      <c r="R30" t="s">
        <v>14</v>
      </c>
      <c r="S30" t="s">
        <v>28</v>
      </c>
      <c r="T30" t="s">
        <v>29</v>
      </c>
      <c r="U30" t="s">
        <v>9</v>
      </c>
      <c r="V30" t="s">
        <v>9</v>
      </c>
    </row>
    <row r="31" spans="1:22">
      <c r="A31" t="s">
        <v>0</v>
      </c>
      <c r="B31" t="s">
        <v>19</v>
      </c>
      <c r="C31" t="s">
        <v>3</v>
      </c>
      <c r="D31" t="s">
        <v>3</v>
      </c>
      <c r="E31" t="s">
        <v>2</v>
      </c>
      <c r="F31" t="s">
        <v>2</v>
      </c>
      <c r="G31" t="s">
        <v>4</v>
      </c>
      <c r="H31" t="s">
        <v>5</v>
      </c>
      <c r="I31" t="s">
        <v>6</v>
      </c>
      <c r="J31" t="s">
        <v>39</v>
      </c>
      <c r="K31" t="s">
        <v>24</v>
      </c>
      <c r="L31" t="s">
        <v>9</v>
      </c>
      <c r="M31">
        <v>12</v>
      </c>
      <c r="N31">
        <v>10</v>
      </c>
      <c r="O31" t="s">
        <v>32</v>
      </c>
      <c r="P31" t="s">
        <v>12</v>
      </c>
      <c r="Q31" t="s">
        <v>17</v>
      </c>
      <c r="R31" t="s">
        <v>9</v>
      </c>
      <c r="S31" t="s">
        <v>28</v>
      </c>
      <c r="T31" t="s">
        <v>16</v>
      </c>
      <c r="U31" t="s">
        <v>9</v>
      </c>
      <c r="V31" t="s">
        <v>9</v>
      </c>
    </row>
    <row r="32" spans="1:22">
      <c r="A32" t="s">
        <v>0</v>
      </c>
      <c r="B32" t="s">
        <v>19</v>
      </c>
      <c r="C32" t="s">
        <v>2</v>
      </c>
      <c r="D32" t="s">
        <v>2</v>
      </c>
      <c r="E32" t="s">
        <v>2</v>
      </c>
      <c r="F32" t="s">
        <v>2</v>
      </c>
      <c r="G32" t="s">
        <v>20</v>
      </c>
      <c r="H32" t="s">
        <v>5</v>
      </c>
      <c r="I32" t="s">
        <v>38</v>
      </c>
      <c r="J32" t="s">
        <v>7</v>
      </c>
      <c r="K32" t="s">
        <v>34</v>
      </c>
      <c r="L32" t="s">
        <v>9</v>
      </c>
      <c r="M32">
        <v>12</v>
      </c>
      <c r="N32" t="s">
        <v>10</v>
      </c>
      <c r="O32" t="s">
        <v>23</v>
      </c>
      <c r="P32" t="s">
        <v>12</v>
      </c>
      <c r="Q32" t="s">
        <v>13</v>
      </c>
      <c r="R32" t="s">
        <v>14</v>
      </c>
      <c r="S32" t="s">
        <v>15</v>
      </c>
      <c r="T32" t="s">
        <v>16</v>
      </c>
      <c r="U32" t="s">
        <v>17</v>
      </c>
      <c r="V32" t="s">
        <v>2</v>
      </c>
    </row>
    <row r="33" spans="1:22">
      <c r="A33" t="s">
        <v>0</v>
      </c>
      <c r="B33" t="s">
        <v>1</v>
      </c>
      <c r="C33" t="s">
        <v>2</v>
      </c>
      <c r="D33" t="s">
        <v>2</v>
      </c>
      <c r="E33" t="s">
        <v>3</v>
      </c>
      <c r="F33" t="s">
        <v>2</v>
      </c>
      <c r="G33" t="s">
        <v>20</v>
      </c>
      <c r="H33" t="s">
        <v>5</v>
      </c>
      <c r="I33" t="s">
        <v>6</v>
      </c>
      <c r="J33" t="s">
        <v>7</v>
      </c>
      <c r="K33" t="s">
        <v>8</v>
      </c>
      <c r="L33" t="s">
        <v>17</v>
      </c>
      <c r="M33">
        <v>10</v>
      </c>
      <c r="N33">
        <v>10</v>
      </c>
      <c r="O33" t="s">
        <v>27</v>
      </c>
      <c r="P33" t="s">
        <v>12</v>
      </c>
      <c r="Q33" t="s">
        <v>9</v>
      </c>
      <c r="R33" t="s">
        <v>14</v>
      </c>
      <c r="S33" t="s">
        <v>15</v>
      </c>
      <c r="T33" t="s">
        <v>16</v>
      </c>
      <c r="U33" t="s">
        <v>17</v>
      </c>
      <c r="V33" t="s">
        <v>9</v>
      </c>
    </row>
    <row r="34" spans="1:22">
      <c r="A34" t="s">
        <v>0</v>
      </c>
      <c r="B34" t="s">
        <v>19</v>
      </c>
      <c r="C34" t="s">
        <v>2</v>
      </c>
      <c r="D34" t="s">
        <v>2</v>
      </c>
      <c r="E34" t="s">
        <v>3</v>
      </c>
      <c r="F34" t="s">
        <v>2</v>
      </c>
      <c r="G34" t="s">
        <v>20</v>
      </c>
      <c r="H34" t="s">
        <v>5</v>
      </c>
      <c r="I34" t="s">
        <v>6</v>
      </c>
      <c r="J34" t="s">
        <v>39</v>
      </c>
      <c r="K34" t="s">
        <v>30</v>
      </c>
      <c r="L34" t="s">
        <v>17</v>
      </c>
      <c r="M34" t="s">
        <v>22</v>
      </c>
      <c r="N34" t="s">
        <v>10</v>
      </c>
      <c r="O34" t="s">
        <v>27</v>
      </c>
      <c r="P34" t="s">
        <v>12</v>
      </c>
      <c r="Q34" t="s">
        <v>9</v>
      </c>
      <c r="R34" t="s">
        <v>9</v>
      </c>
      <c r="S34" t="s">
        <v>15</v>
      </c>
      <c r="T34" t="s">
        <v>16</v>
      </c>
      <c r="U34" t="s">
        <v>17</v>
      </c>
      <c r="V34" t="s">
        <v>2</v>
      </c>
    </row>
    <row r="35" spans="1:22">
      <c r="A35" t="s">
        <v>18</v>
      </c>
      <c r="B35" t="s">
        <v>1</v>
      </c>
      <c r="C35" t="s">
        <v>2</v>
      </c>
      <c r="D35" t="s">
        <v>2</v>
      </c>
      <c r="E35" t="s">
        <v>2</v>
      </c>
      <c r="F35" t="s">
        <v>2</v>
      </c>
      <c r="G35" t="s">
        <v>20</v>
      </c>
      <c r="H35" t="s">
        <v>5</v>
      </c>
      <c r="I35" t="s">
        <v>6</v>
      </c>
      <c r="J35" t="s">
        <v>7</v>
      </c>
      <c r="K35" t="s">
        <v>21</v>
      </c>
      <c r="L35" t="s">
        <v>9</v>
      </c>
      <c r="M35" t="s">
        <v>10</v>
      </c>
      <c r="N35" t="s">
        <v>10</v>
      </c>
      <c r="O35" t="s">
        <v>11</v>
      </c>
      <c r="P35" t="s">
        <v>12</v>
      </c>
      <c r="Q35" t="s">
        <v>9</v>
      </c>
      <c r="R35" t="s">
        <v>9</v>
      </c>
      <c r="S35" t="s">
        <v>28</v>
      </c>
      <c r="T35" t="s">
        <v>29</v>
      </c>
      <c r="U35" t="s">
        <v>17</v>
      </c>
      <c r="V35" t="s">
        <v>9</v>
      </c>
    </row>
    <row r="36" spans="1:22">
      <c r="A36" t="s">
        <v>18</v>
      </c>
      <c r="B36" t="s">
        <v>1</v>
      </c>
      <c r="C36" t="s">
        <v>2</v>
      </c>
      <c r="D36" t="s">
        <v>26</v>
      </c>
      <c r="E36" t="s">
        <v>26</v>
      </c>
      <c r="F36" t="s">
        <v>26</v>
      </c>
      <c r="G36" t="s">
        <v>20</v>
      </c>
      <c r="H36" t="s">
        <v>5</v>
      </c>
      <c r="I36" t="s">
        <v>6</v>
      </c>
      <c r="J36" t="s">
        <v>7</v>
      </c>
      <c r="K36" t="s">
        <v>8</v>
      </c>
      <c r="L36" t="s">
        <v>17</v>
      </c>
      <c r="M36" t="s">
        <v>22</v>
      </c>
      <c r="N36">
        <v>10</v>
      </c>
      <c r="O36" t="s">
        <v>27</v>
      </c>
      <c r="P36" t="s">
        <v>12</v>
      </c>
      <c r="Q36" t="s">
        <v>13</v>
      </c>
      <c r="R36" t="s">
        <v>14</v>
      </c>
      <c r="S36" t="s">
        <v>15</v>
      </c>
      <c r="T36" t="s">
        <v>16</v>
      </c>
      <c r="U36" t="s">
        <v>17</v>
      </c>
      <c r="V36" t="s">
        <v>14</v>
      </c>
    </row>
    <row r="37" spans="1:22">
      <c r="A37" t="s">
        <v>0</v>
      </c>
      <c r="B37" t="s">
        <v>19</v>
      </c>
      <c r="C37" t="s">
        <v>26</v>
      </c>
      <c r="D37" t="s">
        <v>2</v>
      </c>
      <c r="E37" t="s">
        <v>26</v>
      </c>
      <c r="F37" t="s">
        <v>2</v>
      </c>
      <c r="G37" t="s">
        <v>4</v>
      </c>
      <c r="H37" t="s">
        <v>5</v>
      </c>
      <c r="I37" t="s">
        <v>6</v>
      </c>
      <c r="J37" t="s">
        <v>39</v>
      </c>
      <c r="K37" t="s">
        <v>8</v>
      </c>
      <c r="L37" t="s">
        <v>9</v>
      </c>
      <c r="M37" t="s">
        <v>10</v>
      </c>
      <c r="N37" t="s">
        <v>10</v>
      </c>
      <c r="O37" t="s">
        <v>27</v>
      </c>
      <c r="P37" t="s">
        <v>12</v>
      </c>
      <c r="Q37" t="s">
        <v>13</v>
      </c>
      <c r="R37" t="s">
        <v>14</v>
      </c>
      <c r="S37" t="s">
        <v>15</v>
      </c>
      <c r="T37" t="s">
        <v>40</v>
      </c>
      <c r="U37" t="s">
        <v>17</v>
      </c>
      <c r="V37" t="s">
        <v>9</v>
      </c>
    </row>
    <row r="38" spans="1:22">
      <c r="A38" t="s">
        <v>0</v>
      </c>
      <c r="B38" t="s">
        <v>19</v>
      </c>
      <c r="C38" t="s">
        <v>2</v>
      </c>
      <c r="D38" t="s">
        <v>3</v>
      </c>
      <c r="E38" t="s">
        <v>2</v>
      </c>
      <c r="F38" t="s">
        <v>2</v>
      </c>
      <c r="G38" t="s">
        <v>20</v>
      </c>
      <c r="H38" t="s">
        <v>5</v>
      </c>
      <c r="I38" t="s">
        <v>38</v>
      </c>
      <c r="J38" t="s">
        <v>39</v>
      </c>
      <c r="K38" t="s">
        <v>8</v>
      </c>
      <c r="L38" t="s">
        <v>9</v>
      </c>
      <c r="M38">
        <v>10</v>
      </c>
      <c r="N38" t="s">
        <v>22</v>
      </c>
      <c r="O38" t="s">
        <v>27</v>
      </c>
      <c r="P38" t="s">
        <v>12</v>
      </c>
      <c r="Q38" t="s">
        <v>13</v>
      </c>
      <c r="R38" t="s">
        <v>14</v>
      </c>
      <c r="S38" t="s">
        <v>15</v>
      </c>
      <c r="T38" t="s">
        <v>40</v>
      </c>
      <c r="U38" t="s">
        <v>17</v>
      </c>
      <c r="V38" t="s">
        <v>9</v>
      </c>
    </row>
    <row r="39" spans="1:22">
      <c r="A39" t="s">
        <v>18</v>
      </c>
      <c r="B39" t="s">
        <v>19</v>
      </c>
      <c r="C39" t="s">
        <v>37</v>
      </c>
      <c r="D39" t="s">
        <v>3</v>
      </c>
      <c r="E39" t="s">
        <v>3</v>
      </c>
      <c r="F39" t="s">
        <v>2</v>
      </c>
      <c r="G39" t="s">
        <v>20</v>
      </c>
      <c r="H39" t="s">
        <v>5</v>
      </c>
      <c r="I39" t="s">
        <v>38</v>
      </c>
      <c r="J39" t="s">
        <v>39</v>
      </c>
      <c r="K39" t="s">
        <v>8</v>
      </c>
      <c r="L39" t="s">
        <v>17</v>
      </c>
      <c r="M39">
        <v>10</v>
      </c>
      <c r="N39" t="s">
        <v>10</v>
      </c>
      <c r="O39" t="s">
        <v>27</v>
      </c>
      <c r="P39" t="s">
        <v>12</v>
      </c>
      <c r="Q39" t="s">
        <v>13</v>
      </c>
      <c r="R39" t="s">
        <v>14</v>
      </c>
      <c r="S39" t="s">
        <v>28</v>
      </c>
      <c r="T39" t="s">
        <v>29</v>
      </c>
      <c r="U39" t="s">
        <v>13</v>
      </c>
      <c r="V39" t="s">
        <v>9</v>
      </c>
    </row>
    <row r="40" spans="1:22">
      <c r="A40" t="s">
        <v>18</v>
      </c>
      <c r="B40" t="s">
        <v>19</v>
      </c>
      <c r="C40" t="s">
        <v>37</v>
      </c>
      <c r="D40" t="s">
        <v>3</v>
      </c>
      <c r="E40" t="s">
        <v>2</v>
      </c>
      <c r="F40" t="s">
        <v>3</v>
      </c>
      <c r="G40" t="s">
        <v>20</v>
      </c>
      <c r="H40" t="s">
        <v>5</v>
      </c>
      <c r="I40" t="s">
        <v>6</v>
      </c>
      <c r="J40" t="s">
        <v>39</v>
      </c>
      <c r="K40" t="s">
        <v>21</v>
      </c>
      <c r="L40" t="s">
        <v>17</v>
      </c>
      <c r="M40" t="s">
        <v>10</v>
      </c>
      <c r="N40" t="s">
        <v>10</v>
      </c>
      <c r="O40" t="s">
        <v>11</v>
      </c>
      <c r="P40" t="s">
        <v>12</v>
      </c>
      <c r="Q40" t="s">
        <v>13</v>
      </c>
      <c r="R40" t="s">
        <v>9</v>
      </c>
      <c r="S40" t="s">
        <v>28</v>
      </c>
      <c r="T40" t="s">
        <v>29</v>
      </c>
      <c r="U40" t="s">
        <v>17</v>
      </c>
      <c r="V40" t="s">
        <v>9</v>
      </c>
    </row>
    <row r="41" spans="1:22">
      <c r="A41" t="s">
        <v>18</v>
      </c>
      <c r="B41" t="s">
        <v>1</v>
      </c>
      <c r="C41" t="s">
        <v>3</v>
      </c>
      <c r="D41" t="s">
        <v>3</v>
      </c>
      <c r="E41" t="s">
        <v>3</v>
      </c>
      <c r="F41" t="s">
        <v>3</v>
      </c>
      <c r="G41" t="s">
        <v>20</v>
      </c>
      <c r="H41" t="s">
        <v>5</v>
      </c>
      <c r="I41" t="s">
        <v>38</v>
      </c>
      <c r="J41" t="s">
        <v>7</v>
      </c>
      <c r="K41" t="s">
        <v>24</v>
      </c>
      <c r="L41" t="s">
        <v>17</v>
      </c>
      <c r="M41" t="s">
        <v>31</v>
      </c>
      <c r="N41">
        <v>12</v>
      </c>
      <c r="O41" t="s">
        <v>27</v>
      </c>
      <c r="P41" t="s">
        <v>23</v>
      </c>
      <c r="Q41" t="s">
        <v>17</v>
      </c>
      <c r="R41" t="s">
        <v>2</v>
      </c>
      <c r="S41" t="s">
        <v>28</v>
      </c>
      <c r="T41" t="s">
        <v>29</v>
      </c>
      <c r="U41" t="s">
        <v>17</v>
      </c>
      <c r="V41" t="s">
        <v>2</v>
      </c>
    </row>
    <row r="42" spans="1:22">
      <c r="A42" t="s">
        <v>18</v>
      </c>
      <c r="B42" t="s">
        <v>19</v>
      </c>
      <c r="C42" t="s">
        <v>3</v>
      </c>
      <c r="D42" t="s">
        <v>3</v>
      </c>
      <c r="E42" t="s">
        <v>3</v>
      </c>
      <c r="F42" t="s">
        <v>3</v>
      </c>
      <c r="G42" t="s">
        <v>4</v>
      </c>
      <c r="H42" t="s">
        <v>167</v>
      </c>
      <c r="I42" t="s">
        <v>6</v>
      </c>
      <c r="J42" t="s">
        <v>7</v>
      </c>
      <c r="K42" t="s">
        <v>24</v>
      </c>
      <c r="L42" t="s">
        <v>17</v>
      </c>
      <c r="M42">
        <v>10</v>
      </c>
      <c r="N42" t="s">
        <v>10</v>
      </c>
      <c r="O42" t="s">
        <v>27</v>
      </c>
      <c r="P42" t="s">
        <v>12</v>
      </c>
      <c r="Q42" t="s">
        <v>13</v>
      </c>
      <c r="R42" t="s">
        <v>9</v>
      </c>
      <c r="S42" t="s">
        <v>28</v>
      </c>
      <c r="T42" t="s">
        <v>29</v>
      </c>
      <c r="U42" t="s">
        <v>17</v>
      </c>
      <c r="V42" t="s">
        <v>2</v>
      </c>
    </row>
    <row r="43" spans="1:22">
      <c r="A43" t="s">
        <v>18</v>
      </c>
      <c r="B43" t="s">
        <v>19</v>
      </c>
      <c r="C43" t="s">
        <v>3</v>
      </c>
      <c r="D43" t="s">
        <v>3</v>
      </c>
      <c r="E43" t="s">
        <v>3</v>
      </c>
      <c r="F43" t="s">
        <v>3</v>
      </c>
      <c r="G43" t="s">
        <v>20</v>
      </c>
      <c r="H43" t="s">
        <v>5</v>
      </c>
      <c r="I43" t="s">
        <v>38</v>
      </c>
      <c r="J43" t="s">
        <v>7</v>
      </c>
      <c r="K43" t="s">
        <v>8</v>
      </c>
      <c r="L43" t="s">
        <v>17</v>
      </c>
      <c r="M43" t="s">
        <v>31</v>
      </c>
      <c r="N43">
        <v>10</v>
      </c>
      <c r="O43" t="s">
        <v>32</v>
      </c>
      <c r="P43" t="s">
        <v>12</v>
      </c>
      <c r="Q43" t="s">
        <v>13</v>
      </c>
      <c r="R43" t="s">
        <v>9</v>
      </c>
      <c r="S43" t="s">
        <v>15</v>
      </c>
      <c r="T43" t="s">
        <v>41</v>
      </c>
      <c r="U43" t="s">
        <v>17</v>
      </c>
      <c r="V43" t="s">
        <v>2</v>
      </c>
    </row>
    <row r="44" spans="1:22">
      <c r="A44" t="s">
        <v>18</v>
      </c>
      <c r="B44" t="s">
        <v>1</v>
      </c>
      <c r="C44" t="s">
        <v>3</v>
      </c>
      <c r="D44" t="s">
        <v>2</v>
      </c>
      <c r="E44" t="s">
        <v>2</v>
      </c>
      <c r="F44" t="s">
        <v>3</v>
      </c>
      <c r="G44" t="s">
        <v>4</v>
      </c>
      <c r="H44" t="s">
        <v>5</v>
      </c>
      <c r="I44" t="s">
        <v>6</v>
      </c>
      <c r="J44" t="s">
        <v>39</v>
      </c>
      <c r="K44" t="s">
        <v>8</v>
      </c>
      <c r="L44" t="s">
        <v>17</v>
      </c>
      <c r="M44" t="s">
        <v>10</v>
      </c>
      <c r="N44" t="s">
        <v>10</v>
      </c>
      <c r="O44" t="s">
        <v>32</v>
      </c>
      <c r="P44" t="s">
        <v>12</v>
      </c>
      <c r="Q44" t="s">
        <v>13</v>
      </c>
      <c r="R44" t="s">
        <v>9</v>
      </c>
      <c r="S44" t="s">
        <v>28</v>
      </c>
      <c r="T44" t="s">
        <v>29</v>
      </c>
      <c r="U44" t="s">
        <v>9</v>
      </c>
      <c r="V44" t="s">
        <v>2</v>
      </c>
    </row>
    <row r="45" spans="1:22">
      <c r="A45" t="s">
        <v>18</v>
      </c>
      <c r="B45" t="s">
        <v>19</v>
      </c>
      <c r="C45" t="s">
        <v>2</v>
      </c>
      <c r="D45" t="s">
        <v>2</v>
      </c>
      <c r="E45" t="s">
        <v>2</v>
      </c>
      <c r="F45" t="s">
        <v>37</v>
      </c>
      <c r="G45" t="s">
        <v>20</v>
      </c>
      <c r="H45" t="s">
        <v>5</v>
      </c>
      <c r="I45" t="s">
        <v>38</v>
      </c>
      <c r="J45" t="s">
        <v>7</v>
      </c>
      <c r="K45" t="s">
        <v>8</v>
      </c>
      <c r="L45" t="s">
        <v>17</v>
      </c>
      <c r="M45" t="s">
        <v>10</v>
      </c>
      <c r="N45" t="s">
        <v>10</v>
      </c>
      <c r="O45" t="s">
        <v>23</v>
      </c>
      <c r="P45" t="s">
        <v>12</v>
      </c>
      <c r="Q45" t="s">
        <v>17</v>
      </c>
      <c r="R45" t="s">
        <v>9</v>
      </c>
      <c r="S45" t="s">
        <v>28</v>
      </c>
      <c r="T45" t="s">
        <v>29</v>
      </c>
      <c r="U45" t="s">
        <v>17</v>
      </c>
      <c r="V45" t="s">
        <v>2</v>
      </c>
    </row>
    <row r="46" spans="1:22">
      <c r="A46" t="s">
        <v>18</v>
      </c>
      <c r="B46" t="s">
        <v>19</v>
      </c>
      <c r="C46" t="s">
        <v>3</v>
      </c>
      <c r="D46" t="s">
        <v>37</v>
      </c>
      <c r="E46" t="s">
        <v>37</v>
      </c>
      <c r="F46" t="s">
        <v>37</v>
      </c>
      <c r="G46" t="s">
        <v>20</v>
      </c>
      <c r="H46" t="s">
        <v>167</v>
      </c>
      <c r="I46" t="s">
        <v>6</v>
      </c>
      <c r="J46" t="s">
        <v>7</v>
      </c>
      <c r="K46" t="s">
        <v>24</v>
      </c>
      <c r="L46" t="s">
        <v>17</v>
      </c>
      <c r="M46">
        <v>10</v>
      </c>
      <c r="N46" t="s">
        <v>10</v>
      </c>
      <c r="O46" t="s">
        <v>32</v>
      </c>
      <c r="P46" t="s">
        <v>12</v>
      </c>
      <c r="Q46" t="s">
        <v>17</v>
      </c>
      <c r="R46" t="s">
        <v>9</v>
      </c>
      <c r="S46" t="s">
        <v>28</v>
      </c>
      <c r="T46" t="s">
        <v>29</v>
      </c>
      <c r="U46" t="s">
        <v>9</v>
      </c>
      <c r="V46" t="s">
        <v>2</v>
      </c>
    </row>
    <row r="47" spans="1:22">
      <c r="A47" t="s">
        <v>18</v>
      </c>
      <c r="B47" t="s">
        <v>19</v>
      </c>
      <c r="C47" t="s">
        <v>37</v>
      </c>
      <c r="D47" t="s">
        <v>3</v>
      </c>
      <c r="E47" t="s">
        <v>3</v>
      </c>
      <c r="F47" t="s">
        <v>3</v>
      </c>
      <c r="G47" t="s">
        <v>4</v>
      </c>
      <c r="H47" t="s">
        <v>5</v>
      </c>
      <c r="I47" t="s">
        <v>6</v>
      </c>
      <c r="J47" t="s">
        <v>7</v>
      </c>
      <c r="K47" t="s">
        <v>24</v>
      </c>
      <c r="L47" t="s">
        <v>17</v>
      </c>
      <c r="M47">
        <v>12</v>
      </c>
      <c r="N47" t="s">
        <v>10</v>
      </c>
      <c r="O47" t="s">
        <v>27</v>
      </c>
      <c r="P47" t="s">
        <v>12</v>
      </c>
      <c r="Q47" t="s">
        <v>13</v>
      </c>
      <c r="R47" t="s">
        <v>14</v>
      </c>
      <c r="S47" t="s">
        <v>15</v>
      </c>
      <c r="T47" t="s">
        <v>29</v>
      </c>
      <c r="U47" t="s">
        <v>9</v>
      </c>
      <c r="V47" t="s">
        <v>9</v>
      </c>
    </row>
    <row r="48" spans="1:22">
      <c r="A48" t="s">
        <v>18</v>
      </c>
      <c r="B48" t="s">
        <v>19</v>
      </c>
      <c r="C48" t="s">
        <v>3</v>
      </c>
      <c r="D48" t="s">
        <v>3</v>
      </c>
      <c r="E48" t="s">
        <v>3</v>
      </c>
      <c r="F48" t="s">
        <v>3</v>
      </c>
      <c r="G48" t="s">
        <v>20</v>
      </c>
      <c r="H48" t="s">
        <v>5</v>
      </c>
      <c r="I48" t="s">
        <v>6</v>
      </c>
      <c r="J48" t="s">
        <v>7</v>
      </c>
      <c r="K48" t="s">
        <v>8</v>
      </c>
      <c r="L48" t="s">
        <v>17</v>
      </c>
      <c r="M48" t="s">
        <v>22</v>
      </c>
      <c r="N48" t="s">
        <v>10</v>
      </c>
      <c r="O48" t="s">
        <v>32</v>
      </c>
      <c r="P48" t="s">
        <v>12</v>
      </c>
      <c r="Q48" t="s">
        <v>13</v>
      </c>
      <c r="R48" t="s">
        <v>9</v>
      </c>
      <c r="S48" t="s">
        <v>28</v>
      </c>
      <c r="T48" t="s">
        <v>16</v>
      </c>
      <c r="U48" t="s">
        <v>9</v>
      </c>
      <c r="V48" t="s">
        <v>2</v>
      </c>
    </row>
    <row r="49" spans="1:22">
      <c r="A49" t="s">
        <v>18</v>
      </c>
      <c r="B49" t="s">
        <v>1</v>
      </c>
      <c r="C49" t="s">
        <v>3</v>
      </c>
      <c r="D49" t="s">
        <v>3</v>
      </c>
      <c r="E49" t="s">
        <v>2</v>
      </c>
      <c r="F49" t="s">
        <v>2</v>
      </c>
      <c r="G49" t="s">
        <v>20</v>
      </c>
      <c r="H49" t="s">
        <v>5</v>
      </c>
      <c r="I49" t="s">
        <v>38</v>
      </c>
      <c r="J49" t="s">
        <v>39</v>
      </c>
      <c r="K49" t="s">
        <v>8</v>
      </c>
      <c r="L49" t="s">
        <v>17</v>
      </c>
      <c r="M49">
        <v>10</v>
      </c>
      <c r="N49">
        <v>12</v>
      </c>
      <c r="O49" t="s">
        <v>32</v>
      </c>
      <c r="P49" t="s">
        <v>12</v>
      </c>
      <c r="Q49" t="s">
        <v>13</v>
      </c>
      <c r="R49" t="s">
        <v>2</v>
      </c>
      <c r="S49" t="s">
        <v>15</v>
      </c>
      <c r="T49" t="s">
        <v>16</v>
      </c>
      <c r="U49" t="s">
        <v>17</v>
      </c>
      <c r="V49" t="s">
        <v>2</v>
      </c>
    </row>
    <row r="50" spans="1:22">
      <c r="A50" t="s">
        <v>0</v>
      </c>
      <c r="B50" t="s">
        <v>19</v>
      </c>
      <c r="C50" t="s">
        <v>2</v>
      </c>
      <c r="D50" t="s">
        <v>3</v>
      </c>
      <c r="E50" t="s">
        <v>26</v>
      </c>
      <c r="F50" t="s">
        <v>26</v>
      </c>
      <c r="G50" t="s">
        <v>4</v>
      </c>
      <c r="H50" t="s">
        <v>5</v>
      </c>
      <c r="I50" t="s">
        <v>6</v>
      </c>
      <c r="J50" t="s">
        <v>39</v>
      </c>
      <c r="K50" t="s">
        <v>8</v>
      </c>
      <c r="L50" t="s">
        <v>17</v>
      </c>
      <c r="M50">
        <v>12</v>
      </c>
      <c r="N50">
        <v>10</v>
      </c>
      <c r="O50" t="s">
        <v>32</v>
      </c>
      <c r="P50" t="s">
        <v>12</v>
      </c>
      <c r="Q50" t="s">
        <v>13</v>
      </c>
      <c r="R50" t="s">
        <v>9</v>
      </c>
      <c r="S50" t="s">
        <v>15</v>
      </c>
      <c r="T50" t="s">
        <v>16</v>
      </c>
      <c r="U50" t="s">
        <v>9</v>
      </c>
      <c r="V50" t="s">
        <v>2</v>
      </c>
    </row>
    <row r="51" spans="1:22">
      <c r="A51" t="s">
        <v>18</v>
      </c>
      <c r="B51" t="s">
        <v>1</v>
      </c>
      <c r="C51" t="s">
        <v>37</v>
      </c>
      <c r="D51" t="s">
        <v>37</v>
      </c>
      <c r="E51" t="s">
        <v>37</v>
      </c>
      <c r="F51" t="s">
        <v>37</v>
      </c>
      <c r="G51" t="s">
        <v>20</v>
      </c>
      <c r="H51" t="s">
        <v>5</v>
      </c>
      <c r="I51" t="s">
        <v>38</v>
      </c>
      <c r="J51" t="s">
        <v>7</v>
      </c>
      <c r="K51" t="s">
        <v>24</v>
      </c>
      <c r="L51" t="s">
        <v>17</v>
      </c>
      <c r="M51">
        <v>12</v>
      </c>
      <c r="N51" t="s">
        <v>10</v>
      </c>
      <c r="O51" t="s">
        <v>23</v>
      </c>
      <c r="P51" t="s">
        <v>12</v>
      </c>
      <c r="Q51" t="s">
        <v>13</v>
      </c>
      <c r="R51" t="s">
        <v>9</v>
      </c>
      <c r="S51" t="s">
        <v>28</v>
      </c>
      <c r="T51" t="s">
        <v>29</v>
      </c>
      <c r="U51" t="s">
        <v>17</v>
      </c>
      <c r="V51" t="s">
        <v>9</v>
      </c>
    </row>
    <row r="52" spans="1:22">
      <c r="A52" t="s">
        <v>18</v>
      </c>
      <c r="B52" t="s">
        <v>1</v>
      </c>
      <c r="C52" t="s">
        <v>3</v>
      </c>
      <c r="D52" t="s">
        <v>37</v>
      </c>
      <c r="E52" t="s">
        <v>37</v>
      </c>
      <c r="F52" t="s">
        <v>37</v>
      </c>
      <c r="G52" t="s">
        <v>20</v>
      </c>
      <c r="H52" t="s">
        <v>5</v>
      </c>
      <c r="I52" t="s">
        <v>38</v>
      </c>
      <c r="J52" t="s">
        <v>7</v>
      </c>
      <c r="K52" t="s">
        <v>34</v>
      </c>
      <c r="L52" t="s">
        <v>17</v>
      </c>
      <c r="M52" t="s">
        <v>31</v>
      </c>
      <c r="N52" t="s">
        <v>31</v>
      </c>
      <c r="O52" t="s">
        <v>23</v>
      </c>
      <c r="P52" t="s">
        <v>12</v>
      </c>
      <c r="Q52" t="s">
        <v>13</v>
      </c>
      <c r="R52" t="s">
        <v>2</v>
      </c>
      <c r="S52" t="s">
        <v>28</v>
      </c>
      <c r="T52" t="s">
        <v>29</v>
      </c>
      <c r="U52" t="s">
        <v>9</v>
      </c>
      <c r="V52" t="s">
        <v>2</v>
      </c>
    </row>
    <row r="53" spans="1:22">
      <c r="A53" t="s">
        <v>0</v>
      </c>
      <c r="B53" t="s">
        <v>1</v>
      </c>
      <c r="C53" t="s">
        <v>37</v>
      </c>
      <c r="D53" t="s">
        <v>3</v>
      </c>
      <c r="E53" t="s">
        <v>37</v>
      </c>
      <c r="F53" t="s">
        <v>37</v>
      </c>
      <c r="G53" t="s">
        <v>20</v>
      </c>
      <c r="H53" t="s">
        <v>5</v>
      </c>
      <c r="I53" t="s">
        <v>6</v>
      </c>
      <c r="J53" t="s">
        <v>39</v>
      </c>
      <c r="K53" t="s">
        <v>8</v>
      </c>
      <c r="L53" t="s">
        <v>9</v>
      </c>
      <c r="M53" t="s">
        <v>31</v>
      </c>
      <c r="N53">
        <v>10</v>
      </c>
      <c r="O53" t="s">
        <v>27</v>
      </c>
      <c r="P53" t="s">
        <v>12</v>
      </c>
      <c r="Q53" t="s">
        <v>9</v>
      </c>
      <c r="R53" t="s">
        <v>2</v>
      </c>
      <c r="S53" t="s">
        <v>28</v>
      </c>
      <c r="T53" t="s">
        <v>29</v>
      </c>
      <c r="U53" t="s">
        <v>17</v>
      </c>
      <c r="V53" t="s">
        <v>2</v>
      </c>
    </row>
    <row r="54" spans="1:22">
      <c r="A54" t="s">
        <v>18</v>
      </c>
      <c r="B54" t="s">
        <v>1</v>
      </c>
      <c r="C54" t="s">
        <v>2</v>
      </c>
      <c r="D54" t="s">
        <v>2</v>
      </c>
      <c r="E54" t="s">
        <v>2</v>
      </c>
      <c r="F54" t="s">
        <v>2</v>
      </c>
      <c r="G54" t="s">
        <v>20</v>
      </c>
      <c r="H54" t="s">
        <v>5</v>
      </c>
      <c r="I54" t="s">
        <v>6</v>
      </c>
      <c r="J54" t="s">
        <v>39</v>
      </c>
      <c r="K54" t="s">
        <v>21</v>
      </c>
      <c r="L54" t="s">
        <v>17</v>
      </c>
      <c r="M54" t="s">
        <v>10</v>
      </c>
      <c r="N54" t="s">
        <v>10</v>
      </c>
      <c r="O54" t="s">
        <v>11</v>
      </c>
      <c r="P54" t="s">
        <v>12</v>
      </c>
      <c r="Q54" t="s">
        <v>13</v>
      </c>
      <c r="R54" t="s">
        <v>2</v>
      </c>
      <c r="S54" t="s">
        <v>15</v>
      </c>
      <c r="T54" t="s">
        <v>16</v>
      </c>
      <c r="U54" t="s">
        <v>17</v>
      </c>
      <c r="V54" t="s">
        <v>9</v>
      </c>
    </row>
    <row r="55" spans="1:22">
      <c r="A55" t="s">
        <v>0</v>
      </c>
      <c r="B55" t="s">
        <v>19</v>
      </c>
      <c r="C55" t="s">
        <v>3</v>
      </c>
      <c r="D55" t="s">
        <v>3</v>
      </c>
      <c r="E55" t="s">
        <v>3</v>
      </c>
      <c r="F55" t="s">
        <v>3</v>
      </c>
      <c r="G55" t="s">
        <v>20</v>
      </c>
      <c r="H55" t="s">
        <v>167</v>
      </c>
      <c r="I55" t="s">
        <v>38</v>
      </c>
      <c r="J55" t="s">
        <v>39</v>
      </c>
      <c r="K55" t="s">
        <v>8</v>
      </c>
      <c r="L55" t="s">
        <v>9</v>
      </c>
      <c r="M55">
        <v>10</v>
      </c>
      <c r="N55">
        <v>10</v>
      </c>
      <c r="O55" t="s">
        <v>32</v>
      </c>
      <c r="P55" t="s">
        <v>12</v>
      </c>
      <c r="Q55" t="s">
        <v>13</v>
      </c>
      <c r="R55" t="s">
        <v>9</v>
      </c>
      <c r="S55" t="s">
        <v>15</v>
      </c>
      <c r="T55" t="s">
        <v>40</v>
      </c>
      <c r="U55" t="s">
        <v>17</v>
      </c>
      <c r="V55" t="s">
        <v>9</v>
      </c>
    </row>
    <row r="56" spans="1:22">
      <c r="A56" t="s">
        <v>0</v>
      </c>
      <c r="B56" t="s">
        <v>19</v>
      </c>
      <c r="C56" t="s">
        <v>2</v>
      </c>
      <c r="D56" t="s">
        <v>3</v>
      </c>
      <c r="E56" t="s">
        <v>3</v>
      </c>
      <c r="F56" t="s">
        <v>3</v>
      </c>
      <c r="G56" t="s">
        <v>20</v>
      </c>
      <c r="H56" t="s">
        <v>5</v>
      </c>
      <c r="I56" t="s">
        <v>6</v>
      </c>
      <c r="J56" t="s">
        <v>39</v>
      </c>
      <c r="K56" t="s">
        <v>21</v>
      </c>
      <c r="L56" t="s">
        <v>17</v>
      </c>
      <c r="M56" t="s">
        <v>10</v>
      </c>
      <c r="N56" t="s">
        <v>22</v>
      </c>
      <c r="O56" t="s">
        <v>27</v>
      </c>
      <c r="P56" t="s">
        <v>12</v>
      </c>
      <c r="Q56" t="s">
        <v>17</v>
      </c>
      <c r="R56" t="s">
        <v>9</v>
      </c>
      <c r="S56" t="s">
        <v>28</v>
      </c>
      <c r="T56" t="s">
        <v>29</v>
      </c>
      <c r="U56" t="s">
        <v>9</v>
      </c>
      <c r="V56" t="s">
        <v>2</v>
      </c>
    </row>
    <row r="57" spans="1:22">
      <c r="A57" t="s">
        <v>0</v>
      </c>
      <c r="B57" t="s">
        <v>1</v>
      </c>
      <c r="C57" t="s">
        <v>37</v>
      </c>
      <c r="D57" t="s">
        <v>3</v>
      </c>
      <c r="E57" t="s">
        <v>37</v>
      </c>
      <c r="F57" t="s">
        <v>37</v>
      </c>
      <c r="G57" t="s">
        <v>20</v>
      </c>
      <c r="H57" t="s">
        <v>5</v>
      </c>
      <c r="I57" t="s">
        <v>38</v>
      </c>
      <c r="J57" t="s">
        <v>7</v>
      </c>
      <c r="K57" t="s">
        <v>8</v>
      </c>
      <c r="L57" t="s">
        <v>17</v>
      </c>
      <c r="M57" t="s">
        <v>31</v>
      </c>
      <c r="N57">
        <v>12</v>
      </c>
      <c r="O57" t="s">
        <v>27</v>
      </c>
      <c r="P57" t="s">
        <v>12</v>
      </c>
      <c r="Q57" t="s">
        <v>17</v>
      </c>
      <c r="R57" t="s">
        <v>2</v>
      </c>
      <c r="S57" t="s">
        <v>15</v>
      </c>
      <c r="T57" t="s">
        <v>29</v>
      </c>
      <c r="U57" t="s">
        <v>17</v>
      </c>
      <c r="V57" t="s">
        <v>2</v>
      </c>
    </row>
    <row r="58" spans="1:22">
      <c r="A58" t="s">
        <v>0</v>
      </c>
      <c r="B58" t="s">
        <v>42</v>
      </c>
      <c r="C58" t="s">
        <v>2</v>
      </c>
      <c r="D58" t="s">
        <v>2</v>
      </c>
      <c r="E58" t="s">
        <v>3</v>
      </c>
      <c r="F58" t="s">
        <v>3</v>
      </c>
      <c r="G58" t="s">
        <v>20</v>
      </c>
      <c r="H58" t="s">
        <v>5</v>
      </c>
      <c r="I58" t="s">
        <v>6</v>
      </c>
      <c r="J58" t="s">
        <v>39</v>
      </c>
      <c r="K58" t="s">
        <v>8</v>
      </c>
      <c r="L58" t="s">
        <v>17</v>
      </c>
      <c r="M58" t="s">
        <v>31</v>
      </c>
      <c r="N58" t="s">
        <v>31</v>
      </c>
      <c r="O58" t="s">
        <v>27</v>
      </c>
      <c r="P58" t="s">
        <v>12</v>
      </c>
      <c r="Q58" t="s">
        <v>9</v>
      </c>
      <c r="R58" t="s">
        <v>2</v>
      </c>
      <c r="S58" t="s">
        <v>28</v>
      </c>
      <c r="T58" t="s">
        <v>29</v>
      </c>
      <c r="U58" t="s">
        <v>9</v>
      </c>
      <c r="V58" t="s">
        <v>9</v>
      </c>
    </row>
    <row r="59" spans="1:22">
      <c r="A59" t="s">
        <v>0</v>
      </c>
      <c r="B59" t="s">
        <v>25</v>
      </c>
      <c r="C59" t="s">
        <v>3</v>
      </c>
      <c r="D59" t="s">
        <v>3</v>
      </c>
      <c r="E59" t="s">
        <v>3</v>
      </c>
      <c r="F59" t="s">
        <v>3</v>
      </c>
      <c r="G59" t="s">
        <v>20</v>
      </c>
      <c r="H59" t="s">
        <v>5</v>
      </c>
      <c r="I59" t="s">
        <v>6</v>
      </c>
      <c r="J59" t="s">
        <v>39</v>
      </c>
      <c r="K59" t="s">
        <v>8</v>
      </c>
      <c r="L59" t="s">
        <v>9</v>
      </c>
      <c r="M59" t="s">
        <v>10</v>
      </c>
      <c r="N59" t="s">
        <v>10</v>
      </c>
      <c r="O59" t="s">
        <v>32</v>
      </c>
      <c r="P59" t="s">
        <v>12</v>
      </c>
      <c r="Q59" t="s">
        <v>17</v>
      </c>
      <c r="R59" t="s">
        <v>2</v>
      </c>
      <c r="S59" t="s">
        <v>15</v>
      </c>
      <c r="T59" t="s">
        <v>16</v>
      </c>
      <c r="U59" t="s">
        <v>17</v>
      </c>
      <c r="V59" t="s">
        <v>2</v>
      </c>
    </row>
    <row r="60" spans="1:22">
      <c r="A60" t="s">
        <v>0</v>
      </c>
      <c r="B60" t="s">
        <v>1</v>
      </c>
      <c r="C60" t="s">
        <v>3</v>
      </c>
      <c r="D60" t="s">
        <v>3</v>
      </c>
      <c r="E60" t="s">
        <v>37</v>
      </c>
      <c r="F60" t="s">
        <v>37</v>
      </c>
      <c r="G60" t="s">
        <v>20</v>
      </c>
      <c r="H60" t="s">
        <v>5</v>
      </c>
      <c r="I60" t="s">
        <v>38</v>
      </c>
      <c r="J60" t="s">
        <v>7</v>
      </c>
      <c r="K60" t="s">
        <v>8</v>
      </c>
      <c r="L60" t="s">
        <v>17</v>
      </c>
      <c r="M60">
        <v>12</v>
      </c>
      <c r="N60">
        <v>10</v>
      </c>
      <c r="O60" t="s">
        <v>23</v>
      </c>
      <c r="P60" t="s">
        <v>12</v>
      </c>
      <c r="Q60" t="s">
        <v>9</v>
      </c>
      <c r="R60" t="s">
        <v>2</v>
      </c>
      <c r="S60" t="s">
        <v>15</v>
      </c>
      <c r="T60" t="s">
        <v>29</v>
      </c>
      <c r="U60" t="s">
        <v>17</v>
      </c>
      <c r="V60" t="s">
        <v>2</v>
      </c>
    </row>
    <row r="61" spans="1:22">
      <c r="A61" t="s">
        <v>0</v>
      </c>
      <c r="B61" t="s">
        <v>42</v>
      </c>
      <c r="C61" t="s">
        <v>3</v>
      </c>
      <c r="D61" t="s">
        <v>3</v>
      </c>
      <c r="E61" t="s">
        <v>3</v>
      </c>
      <c r="F61" t="s">
        <v>3</v>
      </c>
      <c r="G61" t="s">
        <v>20</v>
      </c>
      <c r="H61" t="s">
        <v>5</v>
      </c>
      <c r="I61" t="s">
        <v>6</v>
      </c>
      <c r="J61" t="s">
        <v>7</v>
      </c>
      <c r="K61" t="s">
        <v>8</v>
      </c>
      <c r="L61" t="s">
        <v>17</v>
      </c>
      <c r="M61" t="s">
        <v>35</v>
      </c>
      <c r="N61" t="s">
        <v>35</v>
      </c>
      <c r="O61" t="s">
        <v>36</v>
      </c>
      <c r="P61" t="s">
        <v>23</v>
      </c>
      <c r="Q61" t="s">
        <v>17</v>
      </c>
      <c r="R61" t="s">
        <v>2</v>
      </c>
      <c r="S61" t="s">
        <v>15</v>
      </c>
      <c r="T61" t="s">
        <v>16</v>
      </c>
      <c r="U61" t="s">
        <v>17</v>
      </c>
      <c r="V61" t="s">
        <v>2</v>
      </c>
    </row>
    <row r="62" spans="1:22">
      <c r="A62" t="s">
        <v>0</v>
      </c>
      <c r="B62" t="s">
        <v>19</v>
      </c>
      <c r="C62" t="s">
        <v>37</v>
      </c>
      <c r="D62" t="s">
        <v>37</v>
      </c>
      <c r="E62" t="s">
        <v>3</v>
      </c>
      <c r="F62" t="s">
        <v>3</v>
      </c>
      <c r="G62" t="s">
        <v>20</v>
      </c>
      <c r="H62" t="s">
        <v>5</v>
      </c>
      <c r="I62" t="s">
        <v>38</v>
      </c>
      <c r="J62" t="s">
        <v>39</v>
      </c>
      <c r="K62" t="s">
        <v>21</v>
      </c>
      <c r="L62" t="s">
        <v>13</v>
      </c>
      <c r="M62">
        <v>12</v>
      </c>
      <c r="N62" t="s">
        <v>22</v>
      </c>
      <c r="O62" t="s">
        <v>27</v>
      </c>
      <c r="P62" t="s">
        <v>12</v>
      </c>
      <c r="Q62" t="s">
        <v>17</v>
      </c>
      <c r="R62" t="s">
        <v>2</v>
      </c>
      <c r="S62" t="s">
        <v>28</v>
      </c>
      <c r="T62" t="s">
        <v>29</v>
      </c>
      <c r="U62" t="s">
        <v>17</v>
      </c>
      <c r="V62" t="s">
        <v>9</v>
      </c>
    </row>
    <row r="63" spans="1:22">
      <c r="A63" t="s">
        <v>0</v>
      </c>
      <c r="B63" t="s">
        <v>33</v>
      </c>
      <c r="C63" t="s">
        <v>2</v>
      </c>
      <c r="D63" t="s">
        <v>3</v>
      </c>
      <c r="E63" t="s">
        <v>3</v>
      </c>
      <c r="F63" t="s">
        <v>2</v>
      </c>
      <c r="G63" t="s">
        <v>4</v>
      </c>
      <c r="H63" t="s">
        <v>5</v>
      </c>
      <c r="I63" t="s">
        <v>6</v>
      </c>
      <c r="J63" t="s">
        <v>7</v>
      </c>
      <c r="K63" t="s">
        <v>24</v>
      </c>
      <c r="L63" t="s">
        <v>9</v>
      </c>
      <c r="M63" t="s">
        <v>10</v>
      </c>
      <c r="N63" t="s">
        <v>10</v>
      </c>
      <c r="O63" t="s">
        <v>11</v>
      </c>
      <c r="P63" t="s">
        <v>12</v>
      </c>
      <c r="Q63" t="s">
        <v>13</v>
      </c>
      <c r="R63" t="s">
        <v>2</v>
      </c>
      <c r="S63" t="s">
        <v>28</v>
      </c>
      <c r="T63" t="s">
        <v>29</v>
      </c>
      <c r="U63" t="s">
        <v>17</v>
      </c>
      <c r="V63" t="s">
        <v>2</v>
      </c>
    </row>
    <row r="64" spans="1:22">
      <c r="A64" t="s">
        <v>0</v>
      </c>
      <c r="B64" t="s">
        <v>19</v>
      </c>
      <c r="C64" t="s">
        <v>37</v>
      </c>
      <c r="D64" t="s">
        <v>3</v>
      </c>
      <c r="E64" t="s">
        <v>37</v>
      </c>
      <c r="F64" t="s">
        <v>3</v>
      </c>
      <c r="G64" t="s">
        <v>20</v>
      </c>
      <c r="H64" t="s">
        <v>167</v>
      </c>
      <c r="I64" t="s">
        <v>38</v>
      </c>
      <c r="J64" t="s">
        <v>7</v>
      </c>
      <c r="K64" t="s">
        <v>24</v>
      </c>
      <c r="L64" t="s">
        <v>17</v>
      </c>
      <c r="M64" t="s">
        <v>31</v>
      </c>
      <c r="N64">
        <v>10</v>
      </c>
      <c r="O64" t="s">
        <v>27</v>
      </c>
      <c r="P64" t="s">
        <v>23</v>
      </c>
      <c r="Q64" t="s">
        <v>13</v>
      </c>
      <c r="R64" t="s">
        <v>2</v>
      </c>
      <c r="S64" t="s">
        <v>15</v>
      </c>
      <c r="T64" t="s">
        <v>16</v>
      </c>
      <c r="U64" t="s">
        <v>17</v>
      </c>
      <c r="V64" t="s">
        <v>9</v>
      </c>
    </row>
    <row r="65" spans="1:22">
      <c r="A65" t="s">
        <v>0</v>
      </c>
      <c r="B65" t="s">
        <v>19</v>
      </c>
      <c r="C65" t="s">
        <v>3</v>
      </c>
      <c r="D65" t="s">
        <v>3</v>
      </c>
      <c r="E65" t="s">
        <v>3</v>
      </c>
      <c r="F65" t="s">
        <v>2</v>
      </c>
      <c r="G65" t="s">
        <v>4</v>
      </c>
      <c r="H65" t="s">
        <v>5</v>
      </c>
      <c r="I65" t="s">
        <v>38</v>
      </c>
      <c r="J65" t="s">
        <v>39</v>
      </c>
      <c r="K65" t="s">
        <v>24</v>
      </c>
      <c r="L65" t="s">
        <v>17</v>
      </c>
      <c r="M65" t="s">
        <v>35</v>
      </c>
      <c r="N65">
        <v>12</v>
      </c>
      <c r="O65" t="s">
        <v>27</v>
      </c>
      <c r="P65" t="s">
        <v>23</v>
      </c>
      <c r="Q65" t="s">
        <v>13</v>
      </c>
      <c r="R65" t="s">
        <v>2</v>
      </c>
      <c r="S65" t="s">
        <v>28</v>
      </c>
      <c r="T65" t="s">
        <v>16</v>
      </c>
      <c r="U65" t="s">
        <v>17</v>
      </c>
      <c r="V65" t="s">
        <v>2</v>
      </c>
    </row>
    <row r="66" spans="1:22">
      <c r="A66" t="s">
        <v>0</v>
      </c>
      <c r="B66" t="s">
        <v>19</v>
      </c>
      <c r="C66" t="s">
        <v>3</v>
      </c>
      <c r="D66" t="s">
        <v>3</v>
      </c>
      <c r="E66" t="s">
        <v>3</v>
      </c>
      <c r="F66" t="s">
        <v>3</v>
      </c>
      <c r="G66" t="s">
        <v>20</v>
      </c>
      <c r="H66" t="s">
        <v>5</v>
      </c>
      <c r="I66" t="s">
        <v>6</v>
      </c>
      <c r="J66" t="s">
        <v>7</v>
      </c>
      <c r="K66" t="s">
        <v>30</v>
      </c>
      <c r="L66" t="s">
        <v>9</v>
      </c>
      <c r="M66">
        <v>12</v>
      </c>
      <c r="N66" t="s">
        <v>10</v>
      </c>
      <c r="O66" t="s">
        <v>23</v>
      </c>
      <c r="P66" t="s">
        <v>12</v>
      </c>
      <c r="Q66" t="s">
        <v>13</v>
      </c>
      <c r="R66" t="s">
        <v>2</v>
      </c>
      <c r="S66" t="s">
        <v>28</v>
      </c>
      <c r="T66" t="s">
        <v>29</v>
      </c>
      <c r="U66" t="s">
        <v>17</v>
      </c>
      <c r="V66" t="s">
        <v>2</v>
      </c>
    </row>
    <row r="67" spans="1:22">
      <c r="A67" t="s">
        <v>18</v>
      </c>
      <c r="B67" t="s">
        <v>19</v>
      </c>
      <c r="C67" t="s">
        <v>2</v>
      </c>
      <c r="D67" t="s">
        <v>2</v>
      </c>
      <c r="E67" t="s">
        <v>2</v>
      </c>
      <c r="F67" t="s">
        <v>2</v>
      </c>
      <c r="G67" t="s">
        <v>20</v>
      </c>
      <c r="H67" t="s">
        <v>5</v>
      </c>
      <c r="I67" t="s">
        <v>38</v>
      </c>
      <c r="J67" t="s">
        <v>7</v>
      </c>
      <c r="K67" t="s">
        <v>30</v>
      </c>
      <c r="L67" t="s">
        <v>9</v>
      </c>
      <c r="M67" t="s">
        <v>10</v>
      </c>
      <c r="N67" t="s">
        <v>10</v>
      </c>
      <c r="O67" t="s">
        <v>27</v>
      </c>
      <c r="P67" t="s">
        <v>12</v>
      </c>
      <c r="Q67" t="s">
        <v>13</v>
      </c>
      <c r="R67" t="s">
        <v>14</v>
      </c>
      <c r="S67" t="s">
        <v>28</v>
      </c>
      <c r="T67" t="s">
        <v>29</v>
      </c>
      <c r="U67" t="s">
        <v>17</v>
      </c>
      <c r="V67" t="s">
        <v>14</v>
      </c>
    </row>
    <row r="68" spans="1:22">
      <c r="A68" t="s">
        <v>18</v>
      </c>
      <c r="B68" t="s">
        <v>1</v>
      </c>
      <c r="C68" t="s">
        <v>2</v>
      </c>
      <c r="D68" t="s">
        <v>3</v>
      </c>
      <c r="E68" t="s">
        <v>3</v>
      </c>
      <c r="F68" t="s">
        <v>3</v>
      </c>
      <c r="G68" t="s">
        <v>4</v>
      </c>
      <c r="H68" t="s">
        <v>5</v>
      </c>
      <c r="I68" t="s">
        <v>38</v>
      </c>
      <c r="J68" t="s">
        <v>7</v>
      </c>
      <c r="K68" t="s">
        <v>21</v>
      </c>
      <c r="L68" t="s">
        <v>17</v>
      </c>
      <c r="M68">
        <v>12</v>
      </c>
      <c r="N68">
        <v>10</v>
      </c>
      <c r="O68" t="s">
        <v>32</v>
      </c>
      <c r="P68" t="s">
        <v>12</v>
      </c>
      <c r="Q68" t="s">
        <v>13</v>
      </c>
      <c r="R68" t="s">
        <v>14</v>
      </c>
      <c r="S68" t="s">
        <v>15</v>
      </c>
      <c r="T68" t="s">
        <v>29</v>
      </c>
      <c r="U68" t="s">
        <v>17</v>
      </c>
      <c r="V68" t="s">
        <v>9</v>
      </c>
    </row>
    <row r="69" spans="1:22">
      <c r="A69" t="s">
        <v>18</v>
      </c>
      <c r="B69" t="s">
        <v>19</v>
      </c>
      <c r="C69" t="s">
        <v>26</v>
      </c>
      <c r="D69" t="s">
        <v>26</v>
      </c>
      <c r="E69" t="s">
        <v>3</v>
      </c>
      <c r="F69" t="s">
        <v>2</v>
      </c>
      <c r="G69" t="s">
        <v>4</v>
      </c>
      <c r="H69" t="s">
        <v>5</v>
      </c>
      <c r="I69" t="s">
        <v>38</v>
      </c>
      <c r="J69" t="s">
        <v>7</v>
      </c>
      <c r="K69" t="s">
        <v>8</v>
      </c>
      <c r="L69" t="s">
        <v>17</v>
      </c>
      <c r="M69" t="s">
        <v>10</v>
      </c>
      <c r="N69">
        <v>12</v>
      </c>
      <c r="O69" t="s">
        <v>32</v>
      </c>
      <c r="P69" t="s">
        <v>12</v>
      </c>
      <c r="Q69" t="s">
        <v>9</v>
      </c>
      <c r="R69" t="s">
        <v>14</v>
      </c>
      <c r="S69" t="s">
        <v>28</v>
      </c>
      <c r="T69" t="s">
        <v>29</v>
      </c>
      <c r="U69" t="s">
        <v>17</v>
      </c>
      <c r="V69" t="s">
        <v>14</v>
      </c>
    </row>
    <row r="70" spans="1:22">
      <c r="A70" t="s">
        <v>18</v>
      </c>
      <c r="B70" t="s">
        <v>1</v>
      </c>
      <c r="C70" t="s">
        <v>2</v>
      </c>
      <c r="D70" t="s">
        <v>2</v>
      </c>
      <c r="E70" t="s">
        <v>3</v>
      </c>
      <c r="F70" t="s">
        <v>3</v>
      </c>
      <c r="G70" t="s">
        <v>20</v>
      </c>
      <c r="H70" t="s">
        <v>5</v>
      </c>
      <c r="I70" t="s">
        <v>38</v>
      </c>
      <c r="J70" t="s">
        <v>7</v>
      </c>
      <c r="K70" t="s">
        <v>8</v>
      </c>
      <c r="L70" t="s">
        <v>17</v>
      </c>
      <c r="M70" t="s">
        <v>10</v>
      </c>
      <c r="N70" t="s">
        <v>10</v>
      </c>
      <c r="O70" t="s">
        <v>32</v>
      </c>
      <c r="P70" t="s">
        <v>12</v>
      </c>
      <c r="Q70" t="s">
        <v>13</v>
      </c>
      <c r="R70" t="s">
        <v>14</v>
      </c>
      <c r="S70" t="s">
        <v>28</v>
      </c>
      <c r="T70" t="s">
        <v>29</v>
      </c>
      <c r="U70" t="s">
        <v>17</v>
      </c>
      <c r="V70" t="s">
        <v>2</v>
      </c>
    </row>
    <row r="71" spans="1:22">
      <c r="A71" t="s">
        <v>18</v>
      </c>
      <c r="B71" t="s">
        <v>1</v>
      </c>
      <c r="C71" t="s">
        <v>2</v>
      </c>
      <c r="D71" t="s">
        <v>2</v>
      </c>
      <c r="E71" t="s">
        <v>3</v>
      </c>
      <c r="F71" t="s">
        <v>2</v>
      </c>
      <c r="G71" t="s">
        <v>20</v>
      </c>
      <c r="H71" t="s">
        <v>5</v>
      </c>
      <c r="I71" t="s">
        <v>38</v>
      </c>
      <c r="J71" t="s">
        <v>7</v>
      </c>
      <c r="K71" t="s">
        <v>34</v>
      </c>
      <c r="L71" t="s">
        <v>17</v>
      </c>
      <c r="M71">
        <v>12</v>
      </c>
      <c r="N71">
        <v>10</v>
      </c>
      <c r="O71" t="s">
        <v>27</v>
      </c>
      <c r="P71" t="s">
        <v>12</v>
      </c>
      <c r="Q71" t="s">
        <v>9</v>
      </c>
      <c r="R71" t="s">
        <v>9</v>
      </c>
      <c r="S71" t="s">
        <v>15</v>
      </c>
      <c r="T71" t="s">
        <v>29</v>
      </c>
      <c r="U71" t="s">
        <v>17</v>
      </c>
      <c r="V71" t="s">
        <v>14</v>
      </c>
    </row>
    <row r="72" spans="1:22">
      <c r="A72" t="s">
        <v>18</v>
      </c>
      <c r="B72" t="s">
        <v>19</v>
      </c>
      <c r="C72" t="s">
        <v>2</v>
      </c>
      <c r="D72" t="s">
        <v>2</v>
      </c>
      <c r="E72" t="s">
        <v>3</v>
      </c>
      <c r="F72" t="s">
        <v>3</v>
      </c>
      <c r="G72" t="s">
        <v>20</v>
      </c>
      <c r="H72" t="s">
        <v>5</v>
      </c>
      <c r="I72" t="s">
        <v>6</v>
      </c>
      <c r="J72" t="s">
        <v>7</v>
      </c>
      <c r="K72" t="s">
        <v>24</v>
      </c>
      <c r="L72" t="s">
        <v>17</v>
      </c>
      <c r="M72" t="s">
        <v>10</v>
      </c>
      <c r="N72" t="s">
        <v>10</v>
      </c>
      <c r="O72" t="s">
        <v>32</v>
      </c>
      <c r="P72" t="s">
        <v>32</v>
      </c>
      <c r="Q72" t="s">
        <v>13</v>
      </c>
      <c r="R72" t="s">
        <v>9</v>
      </c>
      <c r="S72" t="s">
        <v>15</v>
      </c>
      <c r="T72" t="s">
        <v>40</v>
      </c>
      <c r="U72" t="s">
        <v>17</v>
      </c>
      <c r="V72" t="s">
        <v>2</v>
      </c>
    </row>
    <row r="73" spans="1:22">
      <c r="A73" t="s">
        <v>18</v>
      </c>
      <c r="B73" t="s">
        <v>1</v>
      </c>
      <c r="C73" t="s">
        <v>26</v>
      </c>
      <c r="D73" t="s">
        <v>2</v>
      </c>
      <c r="E73" t="s">
        <v>2</v>
      </c>
      <c r="F73" t="s">
        <v>2</v>
      </c>
      <c r="G73" t="s">
        <v>20</v>
      </c>
      <c r="H73" t="s">
        <v>5</v>
      </c>
      <c r="I73" t="s">
        <v>38</v>
      </c>
      <c r="J73" t="s">
        <v>7</v>
      </c>
      <c r="K73" t="s">
        <v>24</v>
      </c>
      <c r="L73" t="s">
        <v>17</v>
      </c>
      <c r="M73" t="s">
        <v>10</v>
      </c>
      <c r="N73" t="s">
        <v>10</v>
      </c>
      <c r="O73" t="s">
        <v>27</v>
      </c>
      <c r="P73" t="s">
        <v>12</v>
      </c>
      <c r="Q73" t="s">
        <v>13</v>
      </c>
      <c r="R73" t="s">
        <v>14</v>
      </c>
      <c r="S73" t="s">
        <v>15</v>
      </c>
      <c r="T73" t="s">
        <v>16</v>
      </c>
      <c r="U73" t="s">
        <v>17</v>
      </c>
      <c r="V73" t="s">
        <v>9</v>
      </c>
    </row>
    <row r="74" spans="1:22">
      <c r="A74" t="s">
        <v>18</v>
      </c>
      <c r="B74" t="s">
        <v>33</v>
      </c>
      <c r="C74" t="s">
        <v>3</v>
      </c>
      <c r="D74" t="s">
        <v>3</v>
      </c>
      <c r="E74" t="s">
        <v>37</v>
      </c>
      <c r="F74" t="s">
        <v>3</v>
      </c>
      <c r="G74" t="s">
        <v>20</v>
      </c>
      <c r="H74" t="s">
        <v>5</v>
      </c>
      <c r="I74" t="s">
        <v>6</v>
      </c>
      <c r="J74" t="s">
        <v>7</v>
      </c>
      <c r="K74" t="s">
        <v>24</v>
      </c>
      <c r="L74" t="s">
        <v>9</v>
      </c>
      <c r="M74" t="s">
        <v>31</v>
      </c>
      <c r="N74">
        <v>12</v>
      </c>
      <c r="O74" t="s">
        <v>32</v>
      </c>
      <c r="P74" t="s">
        <v>12</v>
      </c>
      <c r="Q74" t="s">
        <v>9</v>
      </c>
      <c r="R74" t="s">
        <v>2</v>
      </c>
      <c r="S74" t="s">
        <v>15</v>
      </c>
      <c r="T74" t="s">
        <v>29</v>
      </c>
      <c r="U74" t="s">
        <v>17</v>
      </c>
      <c r="V74" t="s">
        <v>2</v>
      </c>
    </row>
    <row r="75" spans="1:22">
      <c r="A75" t="s">
        <v>18</v>
      </c>
      <c r="B75" t="s">
        <v>1</v>
      </c>
      <c r="C75" t="s">
        <v>3</v>
      </c>
      <c r="D75" t="s">
        <v>3</v>
      </c>
      <c r="E75" t="s">
        <v>3</v>
      </c>
      <c r="F75" t="s">
        <v>3</v>
      </c>
      <c r="G75" t="s">
        <v>4</v>
      </c>
      <c r="H75" t="s">
        <v>5</v>
      </c>
      <c r="I75" t="s">
        <v>6</v>
      </c>
      <c r="J75" t="s">
        <v>39</v>
      </c>
      <c r="K75" t="s">
        <v>24</v>
      </c>
      <c r="L75" t="s">
        <v>17</v>
      </c>
      <c r="M75" t="s">
        <v>10</v>
      </c>
      <c r="N75" t="s">
        <v>10</v>
      </c>
      <c r="O75" t="s">
        <v>27</v>
      </c>
      <c r="P75" t="s">
        <v>12</v>
      </c>
      <c r="Q75" t="s">
        <v>13</v>
      </c>
      <c r="R75" t="s">
        <v>2</v>
      </c>
      <c r="S75" t="s">
        <v>28</v>
      </c>
      <c r="T75" t="s">
        <v>29</v>
      </c>
      <c r="U75" t="s">
        <v>17</v>
      </c>
      <c r="V75" t="s">
        <v>9</v>
      </c>
    </row>
    <row r="76" spans="1:22">
      <c r="A76" t="s">
        <v>18</v>
      </c>
      <c r="B76" t="s">
        <v>42</v>
      </c>
      <c r="C76" t="s">
        <v>37</v>
      </c>
      <c r="D76" t="s">
        <v>3</v>
      </c>
      <c r="E76" t="s">
        <v>3</v>
      </c>
      <c r="F76" t="s">
        <v>3</v>
      </c>
      <c r="G76" t="s">
        <v>20</v>
      </c>
      <c r="H76" t="s">
        <v>167</v>
      </c>
      <c r="I76" t="s">
        <v>6</v>
      </c>
      <c r="J76" t="s">
        <v>7</v>
      </c>
      <c r="K76" t="s">
        <v>30</v>
      </c>
      <c r="L76" t="s">
        <v>17</v>
      </c>
      <c r="M76">
        <v>10</v>
      </c>
      <c r="N76" t="s">
        <v>22</v>
      </c>
      <c r="O76" t="s">
        <v>23</v>
      </c>
      <c r="P76" t="s">
        <v>12</v>
      </c>
      <c r="Q76" t="s">
        <v>9</v>
      </c>
      <c r="R76" t="s">
        <v>2</v>
      </c>
      <c r="S76" t="s">
        <v>15</v>
      </c>
      <c r="T76" t="s">
        <v>29</v>
      </c>
      <c r="U76" t="s">
        <v>17</v>
      </c>
      <c r="V76" t="s">
        <v>14</v>
      </c>
    </row>
    <row r="77" spans="1:22">
      <c r="A77" t="s">
        <v>18</v>
      </c>
      <c r="B77" t="s">
        <v>19</v>
      </c>
      <c r="C77" t="s">
        <v>2</v>
      </c>
      <c r="D77" t="s">
        <v>2</v>
      </c>
      <c r="E77" t="s">
        <v>2</v>
      </c>
      <c r="F77" t="s">
        <v>2</v>
      </c>
      <c r="G77" t="s">
        <v>4</v>
      </c>
      <c r="H77" t="s">
        <v>5</v>
      </c>
      <c r="I77" t="s">
        <v>6</v>
      </c>
      <c r="J77" t="s">
        <v>39</v>
      </c>
      <c r="K77" t="s">
        <v>8</v>
      </c>
      <c r="L77" t="s">
        <v>9</v>
      </c>
      <c r="M77" t="s">
        <v>22</v>
      </c>
      <c r="N77" t="s">
        <v>22</v>
      </c>
      <c r="O77" t="s">
        <v>23</v>
      </c>
      <c r="P77" t="s">
        <v>23</v>
      </c>
      <c r="Q77" t="s">
        <v>9</v>
      </c>
      <c r="R77" t="s">
        <v>14</v>
      </c>
      <c r="S77" t="s">
        <v>15</v>
      </c>
      <c r="T77" t="s">
        <v>16</v>
      </c>
      <c r="U77" t="s">
        <v>17</v>
      </c>
      <c r="V77" t="s">
        <v>14</v>
      </c>
    </row>
    <row r="78" spans="1:22">
      <c r="A78" t="s">
        <v>18</v>
      </c>
      <c r="B78" t="s">
        <v>33</v>
      </c>
      <c r="C78" t="s">
        <v>2</v>
      </c>
      <c r="D78" t="s">
        <v>26</v>
      </c>
      <c r="E78" t="s">
        <v>2</v>
      </c>
      <c r="F78" t="s">
        <v>26</v>
      </c>
      <c r="G78" t="s">
        <v>4</v>
      </c>
      <c r="H78" t="s">
        <v>5</v>
      </c>
      <c r="I78" t="s">
        <v>6</v>
      </c>
      <c r="J78" t="s">
        <v>39</v>
      </c>
      <c r="K78" t="s">
        <v>8</v>
      </c>
      <c r="L78" t="s">
        <v>17</v>
      </c>
      <c r="M78" t="s">
        <v>10</v>
      </c>
      <c r="N78" t="s">
        <v>10</v>
      </c>
      <c r="O78" t="s">
        <v>11</v>
      </c>
      <c r="P78" t="s">
        <v>12</v>
      </c>
      <c r="Q78" t="s">
        <v>13</v>
      </c>
      <c r="R78" t="s">
        <v>9</v>
      </c>
      <c r="S78" t="s">
        <v>28</v>
      </c>
      <c r="T78" t="s">
        <v>16</v>
      </c>
      <c r="U78" t="s">
        <v>9</v>
      </c>
      <c r="V78" t="s">
        <v>9</v>
      </c>
    </row>
    <row r="79" spans="1:22">
      <c r="A79" t="s">
        <v>18</v>
      </c>
      <c r="B79" t="s">
        <v>19</v>
      </c>
      <c r="C79" t="s">
        <v>26</v>
      </c>
      <c r="D79" t="s">
        <v>2</v>
      </c>
      <c r="E79" t="s">
        <v>2</v>
      </c>
      <c r="F79" t="s">
        <v>26</v>
      </c>
      <c r="G79" t="s">
        <v>4</v>
      </c>
      <c r="H79" t="s">
        <v>5</v>
      </c>
      <c r="I79" t="s">
        <v>6</v>
      </c>
      <c r="J79" t="s">
        <v>39</v>
      </c>
      <c r="K79" t="s">
        <v>8</v>
      </c>
      <c r="L79" t="s">
        <v>9</v>
      </c>
      <c r="M79" t="s">
        <v>10</v>
      </c>
      <c r="N79" t="s">
        <v>10</v>
      </c>
      <c r="O79" t="s">
        <v>11</v>
      </c>
      <c r="P79" t="s">
        <v>12</v>
      </c>
      <c r="Q79" t="s">
        <v>17</v>
      </c>
      <c r="R79" t="s">
        <v>9</v>
      </c>
      <c r="S79" t="s">
        <v>15</v>
      </c>
      <c r="T79" t="s">
        <v>16</v>
      </c>
      <c r="U79" t="s">
        <v>17</v>
      </c>
      <c r="V79" t="s">
        <v>2</v>
      </c>
    </row>
    <row r="80" spans="1:22">
      <c r="A80" t="s">
        <v>18</v>
      </c>
      <c r="B80" t="s">
        <v>33</v>
      </c>
      <c r="C80" t="s">
        <v>2</v>
      </c>
      <c r="D80" t="s">
        <v>3</v>
      </c>
      <c r="E80" t="s">
        <v>2</v>
      </c>
      <c r="F80" t="s">
        <v>2</v>
      </c>
      <c r="G80" t="s">
        <v>20</v>
      </c>
      <c r="H80" t="s">
        <v>5</v>
      </c>
      <c r="I80" t="s">
        <v>6</v>
      </c>
      <c r="J80" t="s">
        <v>39</v>
      </c>
      <c r="K80" t="s">
        <v>30</v>
      </c>
      <c r="L80" t="s">
        <v>9</v>
      </c>
      <c r="M80" t="s">
        <v>22</v>
      </c>
      <c r="N80" t="s">
        <v>10</v>
      </c>
      <c r="O80" t="s">
        <v>11</v>
      </c>
      <c r="P80" t="s">
        <v>12</v>
      </c>
      <c r="Q80" t="s">
        <v>9</v>
      </c>
      <c r="R80" t="s">
        <v>9</v>
      </c>
      <c r="S80" t="s">
        <v>15</v>
      </c>
      <c r="T80" t="s">
        <v>29</v>
      </c>
      <c r="U80" t="s">
        <v>13</v>
      </c>
      <c r="V80" t="s">
        <v>14</v>
      </c>
    </row>
    <row r="81" spans="1:22">
      <c r="A81" t="s">
        <v>18</v>
      </c>
      <c r="B81" t="s">
        <v>33</v>
      </c>
      <c r="C81" t="s">
        <v>26</v>
      </c>
      <c r="D81" t="s">
        <v>2</v>
      </c>
      <c r="E81" t="s">
        <v>3</v>
      </c>
      <c r="F81" t="s">
        <v>26</v>
      </c>
      <c r="G81" t="s">
        <v>20</v>
      </c>
      <c r="H81" t="s">
        <v>5</v>
      </c>
      <c r="I81" t="s">
        <v>6</v>
      </c>
      <c r="J81" t="s">
        <v>7</v>
      </c>
      <c r="K81" t="s">
        <v>30</v>
      </c>
      <c r="L81" t="s">
        <v>17</v>
      </c>
      <c r="M81" t="s">
        <v>22</v>
      </c>
      <c r="N81" t="s">
        <v>22</v>
      </c>
      <c r="O81" t="s">
        <v>32</v>
      </c>
      <c r="P81" t="s">
        <v>12</v>
      </c>
      <c r="Q81" t="s">
        <v>9</v>
      </c>
      <c r="R81" t="s">
        <v>9</v>
      </c>
      <c r="S81" t="s">
        <v>28</v>
      </c>
      <c r="T81" t="s">
        <v>16</v>
      </c>
      <c r="U81" t="s">
        <v>9</v>
      </c>
      <c r="V81" t="s">
        <v>14</v>
      </c>
    </row>
    <row r="82" spans="1:22">
      <c r="A82" t="s">
        <v>18</v>
      </c>
      <c r="B82" t="s">
        <v>1</v>
      </c>
      <c r="C82" t="s">
        <v>26</v>
      </c>
      <c r="D82" t="s">
        <v>2</v>
      </c>
      <c r="E82" t="s">
        <v>2</v>
      </c>
      <c r="F82" t="s">
        <v>2</v>
      </c>
      <c r="G82" t="s">
        <v>20</v>
      </c>
      <c r="H82" t="s">
        <v>5</v>
      </c>
      <c r="I82" t="s">
        <v>38</v>
      </c>
      <c r="J82" t="s">
        <v>7</v>
      </c>
      <c r="K82" t="s">
        <v>30</v>
      </c>
      <c r="L82" t="s">
        <v>17</v>
      </c>
      <c r="M82">
        <v>10</v>
      </c>
      <c r="N82">
        <v>12</v>
      </c>
      <c r="O82" t="s">
        <v>32</v>
      </c>
      <c r="P82" t="s">
        <v>12</v>
      </c>
      <c r="Q82" t="s">
        <v>13</v>
      </c>
      <c r="R82" t="s">
        <v>2</v>
      </c>
      <c r="S82" t="s">
        <v>28</v>
      </c>
      <c r="T82" t="s">
        <v>40</v>
      </c>
      <c r="U82" t="s">
        <v>9</v>
      </c>
      <c r="V82" t="s">
        <v>14</v>
      </c>
    </row>
    <row r="83" spans="1:22">
      <c r="A83" t="s">
        <v>18</v>
      </c>
      <c r="B83" t="s">
        <v>19</v>
      </c>
      <c r="C83" t="s">
        <v>26</v>
      </c>
      <c r="D83" t="s">
        <v>2</v>
      </c>
      <c r="E83" t="s">
        <v>2</v>
      </c>
      <c r="F83" t="s">
        <v>2</v>
      </c>
      <c r="G83" t="s">
        <v>20</v>
      </c>
      <c r="H83" t="s">
        <v>5</v>
      </c>
      <c r="I83" t="s">
        <v>6</v>
      </c>
      <c r="J83" t="s">
        <v>39</v>
      </c>
      <c r="K83" t="s">
        <v>30</v>
      </c>
      <c r="L83" t="s">
        <v>17</v>
      </c>
      <c r="M83" t="s">
        <v>22</v>
      </c>
      <c r="N83" t="s">
        <v>22</v>
      </c>
      <c r="O83" t="s">
        <v>11</v>
      </c>
      <c r="P83" t="s">
        <v>12</v>
      </c>
      <c r="Q83" t="s">
        <v>9</v>
      </c>
      <c r="R83" t="s">
        <v>2</v>
      </c>
      <c r="S83" t="s">
        <v>15</v>
      </c>
      <c r="T83" t="s">
        <v>16</v>
      </c>
      <c r="U83" t="s">
        <v>9</v>
      </c>
      <c r="V83" t="s">
        <v>9</v>
      </c>
    </row>
    <row r="84" spans="1:22">
      <c r="A84" t="s">
        <v>0</v>
      </c>
      <c r="B84" t="s">
        <v>1</v>
      </c>
      <c r="C84" t="s">
        <v>26</v>
      </c>
      <c r="D84" t="s">
        <v>26</v>
      </c>
      <c r="E84" t="s">
        <v>26</v>
      </c>
      <c r="F84" t="s">
        <v>26</v>
      </c>
      <c r="G84" t="s">
        <v>4</v>
      </c>
      <c r="H84" t="s">
        <v>5</v>
      </c>
      <c r="I84" t="s">
        <v>6</v>
      </c>
      <c r="J84" t="s">
        <v>7</v>
      </c>
      <c r="K84" t="s">
        <v>24</v>
      </c>
      <c r="L84" t="s">
        <v>17</v>
      </c>
      <c r="M84" t="s">
        <v>35</v>
      </c>
      <c r="N84" t="s">
        <v>10</v>
      </c>
      <c r="O84" t="s">
        <v>23</v>
      </c>
      <c r="P84" t="s">
        <v>12</v>
      </c>
      <c r="Q84" t="s">
        <v>9</v>
      </c>
      <c r="R84" t="s">
        <v>9</v>
      </c>
      <c r="S84" t="s">
        <v>15</v>
      </c>
      <c r="T84" t="s">
        <v>40</v>
      </c>
      <c r="U84" t="s">
        <v>17</v>
      </c>
      <c r="V84" t="s">
        <v>14</v>
      </c>
    </row>
    <row r="85" spans="1:22">
      <c r="A85" t="s">
        <v>0</v>
      </c>
      <c r="B85" t="s">
        <v>19</v>
      </c>
      <c r="C85" t="s">
        <v>26</v>
      </c>
      <c r="D85" t="s">
        <v>26</v>
      </c>
      <c r="E85" t="s">
        <v>2</v>
      </c>
      <c r="F85" t="s">
        <v>2</v>
      </c>
      <c r="G85" t="s">
        <v>20</v>
      </c>
      <c r="H85" t="s">
        <v>5</v>
      </c>
      <c r="I85" t="s">
        <v>6</v>
      </c>
      <c r="J85" t="s">
        <v>7</v>
      </c>
      <c r="K85" t="s">
        <v>21</v>
      </c>
      <c r="L85" t="s">
        <v>17</v>
      </c>
      <c r="M85">
        <v>10</v>
      </c>
      <c r="N85" t="s">
        <v>22</v>
      </c>
      <c r="O85" t="s">
        <v>32</v>
      </c>
      <c r="P85" t="s">
        <v>12</v>
      </c>
      <c r="Q85" t="s">
        <v>9</v>
      </c>
      <c r="R85" t="s">
        <v>9</v>
      </c>
      <c r="S85" t="s">
        <v>15</v>
      </c>
      <c r="T85" t="s">
        <v>29</v>
      </c>
      <c r="U85" t="s">
        <v>17</v>
      </c>
      <c r="V85" t="s">
        <v>9</v>
      </c>
    </row>
    <row r="86" spans="1:22">
      <c r="A86" t="s">
        <v>0</v>
      </c>
      <c r="B86" t="s">
        <v>19</v>
      </c>
      <c r="C86" t="s">
        <v>2</v>
      </c>
      <c r="D86" t="s">
        <v>2</v>
      </c>
      <c r="E86" t="s">
        <v>2</v>
      </c>
      <c r="F86" t="s">
        <v>26</v>
      </c>
      <c r="G86" t="s">
        <v>4</v>
      </c>
      <c r="H86" t="s">
        <v>5</v>
      </c>
      <c r="I86" t="s">
        <v>38</v>
      </c>
      <c r="J86" t="s">
        <v>7</v>
      </c>
      <c r="K86" t="s">
        <v>24</v>
      </c>
      <c r="L86" t="s">
        <v>17</v>
      </c>
      <c r="M86" t="s">
        <v>10</v>
      </c>
      <c r="N86" t="s">
        <v>10</v>
      </c>
      <c r="O86" t="s">
        <v>23</v>
      </c>
      <c r="P86" t="s">
        <v>12</v>
      </c>
      <c r="Q86" t="s">
        <v>9</v>
      </c>
      <c r="R86" t="s">
        <v>14</v>
      </c>
      <c r="S86" t="s">
        <v>15</v>
      </c>
      <c r="T86" t="s">
        <v>29</v>
      </c>
      <c r="U86" t="s">
        <v>17</v>
      </c>
      <c r="V86" t="s">
        <v>14</v>
      </c>
    </row>
    <row r="87" spans="1:22">
      <c r="A87" t="s">
        <v>0</v>
      </c>
      <c r="B87" t="s">
        <v>33</v>
      </c>
      <c r="C87" t="s">
        <v>2</v>
      </c>
      <c r="D87" t="s">
        <v>2</v>
      </c>
      <c r="E87" t="s">
        <v>2</v>
      </c>
      <c r="F87" t="s">
        <v>2</v>
      </c>
      <c r="G87" t="s">
        <v>4</v>
      </c>
      <c r="H87" t="s">
        <v>5</v>
      </c>
      <c r="I87" t="s">
        <v>38</v>
      </c>
      <c r="J87" t="s">
        <v>7</v>
      </c>
      <c r="K87" t="s">
        <v>24</v>
      </c>
      <c r="L87" t="s">
        <v>17</v>
      </c>
      <c r="M87" t="s">
        <v>31</v>
      </c>
      <c r="N87" t="s">
        <v>22</v>
      </c>
      <c r="O87" t="s">
        <v>23</v>
      </c>
      <c r="P87" t="s">
        <v>12</v>
      </c>
      <c r="Q87" t="s">
        <v>17</v>
      </c>
      <c r="R87" t="s">
        <v>14</v>
      </c>
      <c r="S87" t="s">
        <v>15</v>
      </c>
      <c r="T87" t="s">
        <v>29</v>
      </c>
      <c r="U87" t="s">
        <v>17</v>
      </c>
      <c r="V87" t="s">
        <v>14</v>
      </c>
    </row>
    <row r="88" spans="1:22">
      <c r="A88" t="s">
        <v>0</v>
      </c>
      <c r="B88" t="s">
        <v>42</v>
      </c>
      <c r="C88" t="s">
        <v>26</v>
      </c>
      <c r="D88" t="s">
        <v>26</v>
      </c>
      <c r="E88" t="s">
        <v>3</v>
      </c>
      <c r="F88" t="s">
        <v>2</v>
      </c>
      <c r="G88" t="s">
        <v>4</v>
      </c>
      <c r="H88" t="s">
        <v>167</v>
      </c>
      <c r="I88" t="s">
        <v>6</v>
      </c>
      <c r="J88" t="s">
        <v>39</v>
      </c>
      <c r="K88" t="s">
        <v>8</v>
      </c>
      <c r="L88" t="s">
        <v>9</v>
      </c>
      <c r="M88" t="s">
        <v>22</v>
      </c>
      <c r="N88" t="s">
        <v>22</v>
      </c>
      <c r="O88" t="s">
        <v>27</v>
      </c>
      <c r="P88" t="s">
        <v>12</v>
      </c>
      <c r="Q88" t="s">
        <v>17</v>
      </c>
      <c r="R88" t="s">
        <v>14</v>
      </c>
      <c r="S88" t="s">
        <v>15</v>
      </c>
      <c r="T88" t="s">
        <v>16</v>
      </c>
      <c r="U88" t="s">
        <v>9</v>
      </c>
      <c r="V88" t="s">
        <v>9</v>
      </c>
    </row>
    <row r="89" spans="1:22">
      <c r="A89" t="s">
        <v>0</v>
      </c>
      <c r="B89" t="s">
        <v>19</v>
      </c>
      <c r="C89" t="s">
        <v>26</v>
      </c>
      <c r="D89" t="s">
        <v>2</v>
      </c>
      <c r="E89" t="s">
        <v>3</v>
      </c>
      <c r="F89" t="s">
        <v>2</v>
      </c>
      <c r="G89" t="s">
        <v>4</v>
      </c>
      <c r="H89" t="s">
        <v>5</v>
      </c>
      <c r="I89" t="s">
        <v>38</v>
      </c>
      <c r="J89" t="s">
        <v>39</v>
      </c>
      <c r="K89" t="s">
        <v>21</v>
      </c>
      <c r="L89" t="s">
        <v>17</v>
      </c>
      <c r="M89">
        <v>10</v>
      </c>
      <c r="N89">
        <v>10</v>
      </c>
      <c r="O89" t="s">
        <v>32</v>
      </c>
      <c r="P89" t="s">
        <v>12</v>
      </c>
      <c r="Q89" t="s">
        <v>13</v>
      </c>
      <c r="R89" t="s">
        <v>2</v>
      </c>
      <c r="S89" t="s">
        <v>15</v>
      </c>
      <c r="T89" t="s">
        <v>41</v>
      </c>
      <c r="U89" t="s">
        <v>17</v>
      </c>
      <c r="V89" t="s">
        <v>9</v>
      </c>
    </row>
    <row r="90" spans="1:22">
      <c r="A90" t="s">
        <v>0</v>
      </c>
      <c r="B90" t="s">
        <v>1</v>
      </c>
      <c r="C90" t="s">
        <v>2</v>
      </c>
      <c r="D90" t="s">
        <v>26</v>
      </c>
      <c r="E90" t="s">
        <v>2</v>
      </c>
      <c r="F90" t="s">
        <v>26</v>
      </c>
      <c r="G90" t="s">
        <v>20</v>
      </c>
      <c r="H90" t="s">
        <v>5</v>
      </c>
      <c r="I90" t="s">
        <v>6</v>
      </c>
      <c r="J90" t="s">
        <v>7</v>
      </c>
      <c r="K90" t="s">
        <v>8</v>
      </c>
      <c r="L90" t="s">
        <v>17</v>
      </c>
      <c r="M90">
        <v>12</v>
      </c>
      <c r="N90">
        <v>12</v>
      </c>
      <c r="O90" t="s">
        <v>23</v>
      </c>
      <c r="P90" t="s">
        <v>12</v>
      </c>
      <c r="Q90" t="s">
        <v>17</v>
      </c>
      <c r="R90" t="s">
        <v>9</v>
      </c>
      <c r="S90" t="s">
        <v>28</v>
      </c>
      <c r="T90" t="s">
        <v>16</v>
      </c>
      <c r="U90" t="s">
        <v>9</v>
      </c>
      <c r="V90" t="s">
        <v>14</v>
      </c>
    </row>
    <row r="91" spans="1:22">
      <c r="A91" t="s">
        <v>18</v>
      </c>
      <c r="B91" t="s">
        <v>33</v>
      </c>
      <c r="C91" t="s">
        <v>2</v>
      </c>
      <c r="D91" t="s">
        <v>2</v>
      </c>
      <c r="E91" t="s">
        <v>2</v>
      </c>
      <c r="F91" t="s">
        <v>2</v>
      </c>
      <c r="G91" t="s">
        <v>20</v>
      </c>
      <c r="H91" t="s">
        <v>5</v>
      </c>
      <c r="I91" t="s">
        <v>38</v>
      </c>
      <c r="J91" t="s">
        <v>7</v>
      </c>
      <c r="K91" t="s">
        <v>30</v>
      </c>
      <c r="L91" t="s">
        <v>9</v>
      </c>
      <c r="M91" t="s">
        <v>10</v>
      </c>
      <c r="N91" t="s">
        <v>22</v>
      </c>
      <c r="O91" t="s">
        <v>23</v>
      </c>
      <c r="P91" t="s">
        <v>12</v>
      </c>
      <c r="Q91" t="s">
        <v>13</v>
      </c>
      <c r="R91" t="s">
        <v>9</v>
      </c>
      <c r="S91" t="s">
        <v>15</v>
      </c>
      <c r="T91" t="s">
        <v>29</v>
      </c>
      <c r="U91" t="s">
        <v>17</v>
      </c>
      <c r="V91" t="s">
        <v>2</v>
      </c>
    </row>
    <row r="92" spans="1:22">
      <c r="A92" t="s">
        <v>18</v>
      </c>
      <c r="B92" t="s">
        <v>1</v>
      </c>
      <c r="C92" t="s">
        <v>26</v>
      </c>
      <c r="D92" t="s">
        <v>2</v>
      </c>
      <c r="E92" t="s">
        <v>2</v>
      </c>
      <c r="F92" t="s">
        <v>2</v>
      </c>
      <c r="G92" t="s">
        <v>20</v>
      </c>
      <c r="H92" t="s">
        <v>5</v>
      </c>
      <c r="I92" t="s">
        <v>6</v>
      </c>
      <c r="J92" t="s">
        <v>39</v>
      </c>
      <c r="K92" t="s">
        <v>21</v>
      </c>
      <c r="L92" t="s">
        <v>17</v>
      </c>
      <c r="M92" t="s">
        <v>10</v>
      </c>
      <c r="N92" t="s">
        <v>10</v>
      </c>
      <c r="O92" t="s">
        <v>32</v>
      </c>
      <c r="P92" t="s">
        <v>32</v>
      </c>
      <c r="Q92" t="s">
        <v>13</v>
      </c>
      <c r="R92" t="s">
        <v>14</v>
      </c>
      <c r="S92" t="s">
        <v>15</v>
      </c>
      <c r="T92" t="s">
        <v>40</v>
      </c>
      <c r="U92" t="s">
        <v>9</v>
      </c>
      <c r="V92" t="s">
        <v>14</v>
      </c>
    </row>
    <row r="93" spans="1:22">
      <c r="A93" t="s">
        <v>18</v>
      </c>
      <c r="B93" t="s">
        <v>1</v>
      </c>
      <c r="C93" t="s">
        <v>3</v>
      </c>
      <c r="D93" t="s">
        <v>3</v>
      </c>
      <c r="E93" t="s">
        <v>3</v>
      </c>
      <c r="F93" t="s">
        <v>3</v>
      </c>
      <c r="G93" t="s">
        <v>20</v>
      </c>
      <c r="H93" t="s">
        <v>5</v>
      </c>
      <c r="I93" t="s">
        <v>38</v>
      </c>
      <c r="J93" t="s">
        <v>7</v>
      </c>
      <c r="K93" t="s">
        <v>24</v>
      </c>
      <c r="L93" t="s">
        <v>17</v>
      </c>
      <c r="M93">
        <v>12</v>
      </c>
      <c r="N93" t="s">
        <v>22</v>
      </c>
      <c r="O93" t="s">
        <v>23</v>
      </c>
      <c r="P93" t="s">
        <v>12</v>
      </c>
      <c r="Q93" t="s">
        <v>9</v>
      </c>
      <c r="R93" t="s">
        <v>14</v>
      </c>
      <c r="S93" t="s">
        <v>15</v>
      </c>
      <c r="T93" t="s">
        <v>29</v>
      </c>
      <c r="U93" t="s">
        <v>17</v>
      </c>
      <c r="V93" t="s">
        <v>9</v>
      </c>
    </row>
    <row r="94" spans="1:22">
      <c r="A94" t="s">
        <v>0</v>
      </c>
      <c r="B94" t="s">
        <v>33</v>
      </c>
      <c r="C94" t="s">
        <v>2</v>
      </c>
      <c r="D94" t="s">
        <v>2</v>
      </c>
      <c r="E94" t="s">
        <v>2</v>
      </c>
      <c r="F94" t="s">
        <v>26</v>
      </c>
      <c r="G94" t="s">
        <v>20</v>
      </c>
      <c r="H94" t="s">
        <v>5</v>
      </c>
      <c r="I94" t="s">
        <v>6</v>
      </c>
      <c r="J94" t="s">
        <v>7</v>
      </c>
      <c r="K94" t="s">
        <v>24</v>
      </c>
      <c r="L94" t="s">
        <v>9</v>
      </c>
      <c r="M94" t="s">
        <v>10</v>
      </c>
      <c r="N94" t="s">
        <v>22</v>
      </c>
      <c r="O94" t="s">
        <v>23</v>
      </c>
      <c r="P94" t="s">
        <v>12</v>
      </c>
      <c r="Q94" t="s">
        <v>9</v>
      </c>
      <c r="R94" t="s">
        <v>14</v>
      </c>
      <c r="S94" t="s">
        <v>15</v>
      </c>
      <c r="T94" t="s">
        <v>29</v>
      </c>
      <c r="U94" t="s">
        <v>17</v>
      </c>
      <c r="V94" t="s">
        <v>9</v>
      </c>
    </row>
    <row r="95" spans="1:22">
      <c r="A95" t="s">
        <v>0</v>
      </c>
      <c r="B95" t="s">
        <v>33</v>
      </c>
      <c r="C95" t="s">
        <v>2</v>
      </c>
      <c r="D95" t="s">
        <v>2</v>
      </c>
      <c r="E95" t="s">
        <v>2</v>
      </c>
      <c r="F95" t="s">
        <v>2</v>
      </c>
      <c r="G95" t="s">
        <v>20</v>
      </c>
      <c r="H95" t="s">
        <v>5</v>
      </c>
      <c r="I95" t="s">
        <v>6</v>
      </c>
      <c r="J95" t="s">
        <v>7</v>
      </c>
      <c r="K95" t="s">
        <v>21</v>
      </c>
      <c r="L95" t="s">
        <v>9</v>
      </c>
      <c r="M95" t="s">
        <v>10</v>
      </c>
      <c r="N95" t="s">
        <v>22</v>
      </c>
      <c r="O95" t="s">
        <v>23</v>
      </c>
      <c r="P95" t="s">
        <v>12</v>
      </c>
      <c r="Q95" t="s">
        <v>17</v>
      </c>
      <c r="R95" t="s">
        <v>14</v>
      </c>
      <c r="S95" t="s">
        <v>15</v>
      </c>
      <c r="T95" t="s">
        <v>29</v>
      </c>
      <c r="U95" t="s">
        <v>17</v>
      </c>
      <c r="V95" t="s">
        <v>14</v>
      </c>
    </row>
    <row r="96" spans="1:22">
      <c r="A96" t="s">
        <v>0</v>
      </c>
      <c r="B96" t="s">
        <v>1</v>
      </c>
      <c r="C96" t="s">
        <v>2</v>
      </c>
      <c r="D96" t="s">
        <v>2</v>
      </c>
      <c r="E96" t="s">
        <v>3</v>
      </c>
      <c r="F96" t="s">
        <v>2</v>
      </c>
      <c r="G96" t="s">
        <v>20</v>
      </c>
      <c r="H96" t="s">
        <v>5</v>
      </c>
      <c r="I96" t="s">
        <v>38</v>
      </c>
      <c r="J96" t="s">
        <v>39</v>
      </c>
      <c r="K96" t="s">
        <v>8</v>
      </c>
      <c r="L96" t="s">
        <v>17</v>
      </c>
      <c r="M96" t="s">
        <v>10</v>
      </c>
      <c r="N96" t="s">
        <v>10</v>
      </c>
      <c r="O96" t="s">
        <v>32</v>
      </c>
      <c r="P96" t="s">
        <v>12</v>
      </c>
      <c r="Q96" t="s">
        <v>17</v>
      </c>
      <c r="R96" t="s">
        <v>9</v>
      </c>
      <c r="S96" t="s">
        <v>28</v>
      </c>
      <c r="T96" t="s">
        <v>29</v>
      </c>
      <c r="U96" t="s">
        <v>17</v>
      </c>
      <c r="V96" t="s">
        <v>9</v>
      </c>
    </row>
    <row r="97" spans="1:22">
      <c r="A97" t="s">
        <v>0</v>
      </c>
      <c r="B97" t="s">
        <v>19</v>
      </c>
      <c r="C97" t="s">
        <v>2</v>
      </c>
      <c r="D97" t="s">
        <v>2</v>
      </c>
      <c r="E97" t="s">
        <v>2</v>
      </c>
      <c r="F97" t="s">
        <v>2</v>
      </c>
      <c r="G97" t="s">
        <v>20</v>
      </c>
      <c r="H97" t="s">
        <v>5</v>
      </c>
      <c r="I97" t="s">
        <v>38</v>
      </c>
      <c r="J97" t="s">
        <v>39</v>
      </c>
      <c r="K97" t="s">
        <v>30</v>
      </c>
      <c r="L97" t="s">
        <v>17</v>
      </c>
      <c r="M97">
        <v>10</v>
      </c>
      <c r="N97">
        <v>10</v>
      </c>
      <c r="O97" t="s">
        <v>27</v>
      </c>
      <c r="P97" t="s">
        <v>12</v>
      </c>
      <c r="Q97" t="s">
        <v>13</v>
      </c>
      <c r="R97" t="s">
        <v>2</v>
      </c>
      <c r="S97" t="s">
        <v>15</v>
      </c>
      <c r="T97" t="s">
        <v>29</v>
      </c>
      <c r="U97" t="s">
        <v>17</v>
      </c>
      <c r="V97" t="s">
        <v>14</v>
      </c>
    </row>
    <row r="98" spans="1:22">
      <c r="A98" t="s">
        <v>0</v>
      </c>
      <c r="B98" t="s">
        <v>19</v>
      </c>
      <c r="C98" t="s">
        <v>2</v>
      </c>
      <c r="D98" t="s">
        <v>2</v>
      </c>
      <c r="E98" t="s">
        <v>3</v>
      </c>
      <c r="F98" t="s">
        <v>2</v>
      </c>
      <c r="G98" t="s">
        <v>4</v>
      </c>
      <c r="H98" t="s">
        <v>5</v>
      </c>
      <c r="I98" t="s">
        <v>6</v>
      </c>
      <c r="J98" t="s">
        <v>39</v>
      </c>
      <c r="K98" t="s">
        <v>24</v>
      </c>
      <c r="L98" t="s">
        <v>17</v>
      </c>
      <c r="M98" t="s">
        <v>22</v>
      </c>
      <c r="N98" t="s">
        <v>10</v>
      </c>
      <c r="O98" t="s">
        <v>27</v>
      </c>
      <c r="P98" t="s">
        <v>12</v>
      </c>
      <c r="Q98" t="s">
        <v>17</v>
      </c>
      <c r="R98" t="s">
        <v>9</v>
      </c>
      <c r="S98" t="s">
        <v>15</v>
      </c>
      <c r="T98" t="s">
        <v>29</v>
      </c>
      <c r="U98" t="s">
        <v>13</v>
      </c>
      <c r="V98" t="s">
        <v>9</v>
      </c>
    </row>
    <row r="99" spans="1:22">
      <c r="A99" t="s">
        <v>0</v>
      </c>
      <c r="B99" t="s">
        <v>33</v>
      </c>
      <c r="C99" t="s">
        <v>2</v>
      </c>
      <c r="D99" t="s">
        <v>2</v>
      </c>
      <c r="E99" t="s">
        <v>3</v>
      </c>
      <c r="F99" t="s">
        <v>3</v>
      </c>
      <c r="G99" t="s">
        <v>4</v>
      </c>
      <c r="H99" t="s">
        <v>5</v>
      </c>
      <c r="I99" t="s">
        <v>6</v>
      </c>
      <c r="J99" t="s">
        <v>7</v>
      </c>
      <c r="K99" t="s">
        <v>8</v>
      </c>
      <c r="L99" t="s">
        <v>17</v>
      </c>
      <c r="M99" t="s">
        <v>10</v>
      </c>
      <c r="N99" t="s">
        <v>22</v>
      </c>
      <c r="O99" t="s">
        <v>23</v>
      </c>
      <c r="P99" t="s">
        <v>12</v>
      </c>
      <c r="Q99" t="s">
        <v>17</v>
      </c>
      <c r="R99" t="s">
        <v>14</v>
      </c>
      <c r="S99" t="s">
        <v>15</v>
      </c>
      <c r="T99" t="s">
        <v>29</v>
      </c>
      <c r="U99" t="s">
        <v>17</v>
      </c>
      <c r="V99" t="s">
        <v>9</v>
      </c>
    </row>
    <row r="100" spans="1:22">
      <c r="A100" t="s">
        <v>0</v>
      </c>
      <c r="B100" t="s">
        <v>1</v>
      </c>
      <c r="C100" t="s">
        <v>2</v>
      </c>
      <c r="D100" t="s">
        <v>2</v>
      </c>
      <c r="E100" t="s">
        <v>2</v>
      </c>
      <c r="F100" t="s">
        <v>26</v>
      </c>
      <c r="G100" t="s">
        <v>4</v>
      </c>
      <c r="H100" t="s">
        <v>167</v>
      </c>
      <c r="I100" t="s">
        <v>6</v>
      </c>
      <c r="J100" t="s">
        <v>7</v>
      </c>
      <c r="K100" t="s">
        <v>24</v>
      </c>
      <c r="L100" t="s">
        <v>17</v>
      </c>
      <c r="M100">
        <v>10</v>
      </c>
      <c r="N100">
        <v>10</v>
      </c>
      <c r="O100" t="s">
        <v>27</v>
      </c>
      <c r="P100" t="s">
        <v>12</v>
      </c>
      <c r="Q100" t="s">
        <v>17</v>
      </c>
      <c r="R100" t="s">
        <v>9</v>
      </c>
      <c r="S100" t="s">
        <v>15</v>
      </c>
      <c r="T100" t="s">
        <v>29</v>
      </c>
      <c r="U100" t="s">
        <v>17</v>
      </c>
      <c r="V100" t="s">
        <v>2</v>
      </c>
    </row>
    <row r="101" spans="1:22">
      <c r="A101" t="s">
        <v>0</v>
      </c>
      <c r="B101" t="s">
        <v>19</v>
      </c>
      <c r="C101" t="s">
        <v>2</v>
      </c>
      <c r="D101" t="s">
        <v>2</v>
      </c>
      <c r="E101" t="s">
        <v>3</v>
      </c>
      <c r="F101" t="s">
        <v>2</v>
      </c>
      <c r="G101" t="s">
        <v>20</v>
      </c>
      <c r="H101" t="s">
        <v>5</v>
      </c>
      <c r="I101" t="s">
        <v>6</v>
      </c>
      <c r="J101" t="s">
        <v>7</v>
      </c>
      <c r="K101" t="s">
        <v>24</v>
      </c>
      <c r="L101" t="s">
        <v>17</v>
      </c>
      <c r="M101" t="s">
        <v>10</v>
      </c>
      <c r="N101" t="s">
        <v>10</v>
      </c>
      <c r="O101" t="s">
        <v>23</v>
      </c>
      <c r="P101" t="s">
        <v>12</v>
      </c>
      <c r="Q101" t="s">
        <v>17</v>
      </c>
      <c r="R101" t="s">
        <v>9</v>
      </c>
      <c r="S101" t="s">
        <v>15</v>
      </c>
      <c r="T101" t="s">
        <v>29</v>
      </c>
      <c r="U101" t="s">
        <v>13</v>
      </c>
      <c r="V101" t="s">
        <v>2</v>
      </c>
    </row>
    <row r="102" spans="1:22">
      <c r="A102" t="s">
        <v>18</v>
      </c>
      <c r="B102" t="s">
        <v>33</v>
      </c>
      <c r="C102" t="s">
        <v>3</v>
      </c>
      <c r="D102" t="s">
        <v>2</v>
      </c>
      <c r="E102" t="s">
        <v>3</v>
      </c>
      <c r="F102" t="s">
        <v>3</v>
      </c>
      <c r="G102" t="s">
        <v>20</v>
      </c>
      <c r="H102" t="s">
        <v>5</v>
      </c>
      <c r="I102" t="s">
        <v>6</v>
      </c>
      <c r="J102" t="s">
        <v>7</v>
      </c>
      <c r="K102" t="s">
        <v>8</v>
      </c>
      <c r="L102" t="s">
        <v>17</v>
      </c>
      <c r="M102" t="s">
        <v>22</v>
      </c>
      <c r="N102" t="s">
        <v>22</v>
      </c>
      <c r="O102" t="s">
        <v>11</v>
      </c>
      <c r="P102" t="s">
        <v>12</v>
      </c>
      <c r="Q102" t="s">
        <v>17</v>
      </c>
      <c r="R102" t="s">
        <v>14</v>
      </c>
      <c r="S102" t="s">
        <v>15</v>
      </c>
      <c r="T102" t="s">
        <v>29</v>
      </c>
      <c r="U102" t="s">
        <v>17</v>
      </c>
      <c r="V102" t="s">
        <v>9</v>
      </c>
    </row>
    <row r="103" spans="1:22">
      <c r="A103" t="s">
        <v>18</v>
      </c>
      <c r="B103" t="s">
        <v>25</v>
      </c>
      <c r="C103" t="s">
        <v>2</v>
      </c>
      <c r="D103" t="s">
        <v>26</v>
      </c>
      <c r="E103" t="s">
        <v>3</v>
      </c>
      <c r="F103" t="s">
        <v>26</v>
      </c>
      <c r="G103" t="s">
        <v>20</v>
      </c>
      <c r="H103" t="s">
        <v>5</v>
      </c>
      <c r="I103" t="s">
        <v>6</v>
      </c>
      <c r="J103" t="s">
        <v>39</v>
      </c>
      <c r="K103" t="s">
        <v>8</v>
      </c>
      <c r="L103" t="s">
        <v>9</v>
      </c>
      <c r="M103" t="s">
        <v>10</v>
      </c>
      <c r="N103" t="s">
        <v>22</v>
      </c>
      <c r="O103" t="s">
        <v>11</v>
      </c>
      <c r="P103" t="s">
        <v>23</v>
      </c>
      <c r="Q103" t="s">
        <v>17</v>
      </c>
      <c r="R103" t="s">
        <v>9</v>
      </c>
      <c r="S103" t="s">
        <v>15</v>
      </c>
      <c r="T103" t="s">
        <v>16</v>
      </c>
      <c r="U103" t="s">
        <v>13</v>
      </c>
      <c r="V103" t="s">
        <v>9</v>
      </c>
    </row>
    <row r="104" spans="1:22">
      <c r="A104" t="s">
        <v>18</v>
      </c>
      <c r="B104" t="s">
        <v>1</v>
      </c>
      <c r="C104" t="s">
        <v>26</v>
      </c>
      <c r="D104" t="s">
        <v>2</v>
      </c>
      <c r="E104" t="s">
        <v>3</v>
      </c>
      <c r="F104" t="s">
        <v>26</v>
      </c>
      <c r="G104" t="s">
        <v>4</v>
      </c>
      <c r="H104" t="s">
        <v>5</v>
      </c>
      <c r="I104" t="s">
        <v>6</v>
      </c>
      <c r="J104" t="s">
        <v>39</v>
      </c>
      <c r="K104" t="s">
        <v>8</v>
      </c>
      <c r="L104" t="s">
        <v>17</v>
      </c>
      <c r="M104" t="s">
        <v>10</v>
      </c>
      <c r="N104" t="s">
        <v>10</v>
      </c>
      <c r="O104" t="s">
        <v>11</v>
      </c>
      <c r="P104" t="s">
        <v>12</v>
      </c>
      <c r="Q104" t="s">
        <v>9</v>
      </c>
      <c r="R104" t="s">
        <v>9</v>
      </c>
      <c r="S104" t="s">
        <v>15</v>
      </c>
      <c r="T104" t="s">
        <v>16</v>
      </c>
      <c r="U104" t="s">
        <v>9</v>
      </c>
      <c r="V104" t="s">
        <v>2</v>
      </c>
    </row>
    <row r="105" spans="1:22">
      <c r="A105" t="s">
        <v>18</v>
      </c>
      <c r="B105" t="s">
        <v>1</v>
      </c>
      <c r="C105" t="s">
        <v>2</v>
      </c>
      <c r="D105" t="s">
        <v>26</v>
      </c>
      <c r="E105" t="s">
        <v>2</v>
      </c>
      <c r="F105" t="s">
        <v>2</v>
      </c>
      <c r="G105" t="s">
        <v>4</v>
      </c>
      <c r="H105" t="s">
        <v>5</v>
      </c>
      <c r="I105" t="s">
        <v>6</v>
      </c>
      <c r="J105" t="s">
        <v>39</v>
      </c>
      <c r="K105" t="s">
        <v>8</v>
      </c>
      <c r="L105" t="s">
        <v>17</v>
      </c>
      <c r="M105" t="s">
        <v>10</v>
      </c>
      <c r="N105" t="s">
        <v>10</v>
      </c>
      <c r="O105" t="s">
        <v>11</v>
      </c>
      <c r="P105" t="s">
        <v>12</v>
      </c>
      <c r="Q105" t="s">
        <v>9</v>
      </c>
      <c r="R105" t="s">
        <v>9</v>
      </c>
      <c r="S105" t="s">
        <v>15</v>
      </c>
      <c r="T105" t="s">
        <v>16</v>
      </c>
      <c r="U105" t="s">
        <v>17</v>
      </c>
      <c r="V105" t="s">
        <v>9</v>
      </c>
    </row>
    <row r="106" spans="1:22">
      <c r="A106" t="s">
        <v>18</v>
      </c>
      <c r="B106" t="s">
        <v>19</v>
      </c>
      <c r="C106" t="s">
        <v>2</v>
      </c>
      <c r="D106" t="s">
        <v>26</v>
      </c>
      <c r="E106" t="s">
        <v>3</v>
      </c>
      <c r="F106" t="s">
        <v>26</v>
      </c>
      <c r="G106" t="s">
        <v>4</v>
      </c>
      <c r="H106" t="s">
        <v>5</v>
      </c>
      <c r="I106" t="s">
        <v>6</v>
      </c>
      <c r="J106" t="s">
        <v>39</v>
      </c>
      <c r="K106" t="s">
        <v>21</v>
      </c>
      <c r="L106" t="s">
        <v>17</v>
      </c>
      <c r="M106" t="s">
        <v>10</v>
      </c>
      <c r="N106" t="s">
        <v>10</v>
      </c>
      <c r="O106" t="s">
        <v>23</v>
      </c>
      <c r="P106" t="s">
        <v>23</v>
      </c>
      <c r="Q106" t="s">
        <v>13</v>
      </c>
      <c r="R106" t="s">
        <v>9</v>
      </c>
      <c r="S106" t="s">
        <v>15</v>
      </c>
      <c r="T106" t="s">
        <v>16</v>
      </c>
      <c r="U106" t="s">
        <v>9</v>
      </c>
      <c r="V106" t="s">
        <v>14</v>
      </c>
    </row>
    <row r="107" spans="1:22">
      <c r="A107" t="s">
        <v>18</v>
      </c>
      <c r="B107" t="s">
        <v>1</v>
      </c>
      <c r="C107" t="s">
        <v>2</v>
      </c>
      <c r="D107" t="s">
        <v>26</v>
      </c>
      <c r="E107" t="s">
        <v>3</v>
      </c>
      <c r="F107" t="s">
        <v>26</v>
      </c>
      <c r="G107" t="s">
        <v>4</v>
      </c>
      <c r="H107" t="s">
        <v>5</v>
      </c>
      <c r="I107" t="s">
        <v>6</v>
      </c>
      <c r="J107" t="s">
        <v>39</v>
      </c>
      <c r="K107" t="s">
        <v>8</v>
      </c>
      <c r="L107" t="s">
        <v>17</v>
      </c>
      <c r="M107" t="s">
        <v>31</v>
      </c>
      <c r="N107">
        <v>12</v>
      </c>
      <c r="O107" t="s">
        <v>23</v>
      </c>
      <c r="P107" t="s">
        <v>12</v>
      </c>
      <c r="Q107" t="s">
        <v>9</v>
      </c>
      <c r="R107" t="s">
        <v>9</v>
      </c>
      <c r="S107" t="s">
        <v>15</v>
      </c>
      <c r="T107" t="s">
        <v>16</v>
      </c>
      <c r="U107" t="s">
        <v>17</v>
      </c>
      <c r="V107" t="s">
        <v>14</v>
      </c>
    </row>
    <row r="108" spans="1:22">
      <c r="A108" t="s">
        <v>18</v>
      </c>
      <c r="B108" t="s">
        <v>25</v>
      </c>
      <c r="C108" t="s">
        <v>26</v>
      </c>
      <c r="D108" t="s">
        <v>3</v>
      </c>
      <c r="E108" t="s">
        <v>3</v>
      </c>
      <c r="F108" t="s">
        <v>2</v>
      </c>
      <c r="G108" t="s">
        <v>20</v>
      </c>
      <c r="H108" t="s">
        <v>5</v>
      </c>
      <c r="I108" t="s">
        <v>6</v>
      </c>
      <c r="J108" t="s">
        <v>39</v>
      </c>
      <c r="K108" t="s">
        <v>8</v>
      </c>
      <c r="L108" t="s">
        <v>17</v>
      </c>
      <c r="M108" t="s">
        <v>22</v>
      </c>
      <c r="N108" t="s">
        <v>22</v>
      </c>
      <c r="O108" t="s">
        <v>23</v>
      </c>
      <c r="P108" t="s">
        <v>12</v>
      </c>
      <c r="Q108" t="s">
        <v>13</v>
      </c>
      <c r="R108" t="s">
        <v>9</v>
      </c>
      <c r="S108" t="s">
        <v>28</v>
      </c>
      <c r="T108" t="s">
        <v>16</v>
      </c>
      <c r="U108" t="s">
        <v>17</v>
      </c>
      <c r="V108" t="s">
        <v>9</v>
      </c>
    </row>
    <row r="109" spans="1:22">
      <c r="A109" t="s">
        <v>18</v>
      </c>
      <c r="B109" t="s">
        <v>19</v>
      </c>
      <c r="C109" t="s">
        <v>2</v>
      </c>
      <c r="D109" t="s">
        <v>26</v>
      </c>
      <c r="E109" t="s">
        <v>2</v>
      </c>
      <c r="F109" t="s">
        <v>26</v>
      </c>
      <c r="G109" t="s">
        <v>4</v>
      </c>
      <c r="H109" t="s">
        <v>5</v>
      </c>
      <c r="I109" t="s">
        <v>6</v>
      </c>
      <c r="J109" t="s">
        <v>39</v>
      </c>
      <c r="K109" t="s">
        <v>8</v>
      </c>
      <c r="L109" t="s">
        <v>17</v>
      </c>
      <c r="M109" t="s">
        <v>22</v>
      </c>
      <c r="N109" t="s">
        <v>22</v>
      </c>
      <c r="O109" t="s">
        <v>32</v>
      </c>
      <c r="P109" t="s">
        <v>23</v>
      </c>
      <c r="Q109" t="s">
        <v>9</v>
      </c>
      <c r="R109" t="s">
        <v>14</v>
      </c>
      <c r="S109" t="s">
        <v>15</v>
      </c>
      <c r="T109" t="s">
        <v>16</v>
      </c>
      <c r="U109" t="s">
        <v>17</v>
      </c>
      <c r="V109" t="s">
        <v>14</v>
      </c>
    </row>
    <row r="110" spans="1:22">
      <c r="A110" t="s">
        <v>0</v>
      </c>
      <c r="B110" t="s">
        <v>19</v>
      </c>
      <c r="C110" t="s">
        <v>26</v>
      </c>
      <c r="D110" t="s">
        <v>2</v>
      </c>
      <c r="E110" t="s">
        <v>2</v>
      </c>
      <c r="F110" t="s">
        <v>2</v>
      </c>
      <c r="G110" t="s">
        <v>20</v>
      </c>
      <c r="H110" t="s">
        <v>5</v>
      </c>
      <c r="I110" t="s">
        <v>6</v>
      </c>
      <c r="J110" t="s">
        <v>39</v>
      </c>
      <c r="K110" t="s">
        <v>30</v>
      </c>
      <c r="L110" t="s">
        <v>17</v>
      </c>
      <c r="M110" t="s">
        <v>10</v>
      </c>
      <c r="N110">
        <v>10</v>
      </c>
      <c r="O110" t="s">
        <v>23</v>
      </c>
      <c r="P110" t="s">
        <v>23</v>
      </c>
      <c r="Q110" t="s">
        <v>9</v>
      </c>
      <c r="R110" t="s">
        <v>9</v>
      </c>
      <c r="S110" t="s">
        <v>15</v>
      </c>
      <c r="T110" t="s">
        <v>16</v>
      </c>
      <c r="U110" t="s">
        <v>17</v>
      </c>
      <c r="V110" t="s">
        <v>14</v>
      </c>
    </row>
    <row r="111" spans="1:22">
      <c r="A111" t="s">
        <v>18</v>
      </c>
      <c r="B111" t="s">
        <v>19</v>
      </c>
      <c r="C111" t="s">
        <v>26</v>
      </c>
      <c r="D111" t="s">
        <v>2</v>
      </c>
      <c r="E111" t="s">
        <v>2</v>
      </c>
      <c r="F111" t="s">
        <v>26</v>
      </c>
      <c r="G111" t="s">
        <v>4</v>
      </c>
      <c r="H111" t="s">
        <v>5</v>
      </c>
      <c r="I111" t="s">
        <v>6</v>
      </c>
      <c r="J111" t="s">
        <v>39</v>
      </c>
      <c r="K111" t="s">
        <v>8</v>
      </c>
      <c r="L111" t="s">
        <v>9</v>
      </c>
      <c r="M111" t="s">
        <v>10</v>
      </c>
      <c r="N111" t="s">
        <v>10</v>
      </c>
      <c r="O111" t="s">
        <v>11</v>
      </c>
      <c r="P111" t="s">
        <v>12</v>
      </c>
      <c r="Q111" t="s">
        <v>9</v>
      </c>
      <c r="R111" t="s">
        <v>9</v>
      </c>
      <c r="S111" t="s">
        <v>15</v>
      </c>
      <c r="T111" t="s">
        <v>16</v>
      </c>
      <c r="U111" t="s">
        <v>9</v>
      </c>
      <c r="V111" t="s">
        <v>9</v>
      </c>
    </row>
    <row r="112" spans="1:22">
      <c r="A112" t="s">
        <v>18</v>
      </c>
      <c r="B112" t="s">
        <v>33</v>
      </c>
      <c r="C112" t="s">
        <v>2</v>
      </c>
      <c r="D112" t="s">
        <v>2</v>
      </c>
      <c r="E112" t="s">
        <v>26</v>
      </c>
      <c r="F112" t="s">
        <v>26</v>
      </c>
      <c r="G112" t="s">
        <v>4</v>
      </c>
      <c r="H112" t="s">
        <v>167</v>
      </c>
      <c r="I112" t="s">
        <v>6</v>
      </c>
      <c r="J112" t="s">
        <v>39</v>
      </c>
      <c r="K112" t="s">
        <v>8</v>
      </c>
      <c r="L112" t="s">
        <v>17</v>
      </c>
      <c r="M112">
        <v>12</v>
      </c>
      <c r="N112" t="s">
        <v>10</v>
      </c>
      <c r="O112" t="s">
        <v>11</v>
      </c>
      <c r="P112" t="s">
        <v>12</v>
      </c>
      <c r="Q112" t="s">
        <v>9</v>
      </c>
      <c r="R112" t="s">
        <v>9</v>
      </c>
      <c r="S112" t="s">
        <v>15</v>
      </c>
      <c r="T112" t="s">
        <v>16</v>
      </c>
      <c r="U112" t="s">
        <v>9</v>
      </c>
      <c r="V112" t="s">
        <v>14</v>
      </c>
    </row>
    <row r="113" spans="1:22">
      <c r="A113" t="s">
        <v>18</v>
      </c>
      <c r="B113" t="s">
        <v>33</v>
      </c>
      <c r="C113" t="s">
        <v>3</v>
      </c>
      <c r="D113" t="s">
        <v>2</v>
      </c>
      <c r="E113" t="s">
        <v>3</v>
      </c>
      <c r="F113" t="s">
        <v>26</v>
      </c>
      <c r="G113" t="s">
        <v>4</v>
      </c>
      <c r="H113" t="s">
        <v>5</v>
      </c>
      <c r="I113" t="s">
        <v>6</v>
      </c>
      <c r="J113" t="s">
        <v>39</v>
      </c>
      <c r="K113" t="s">
        <v>21</v>
      </c>
      <c r="L113" t="s">
        <v>17</v>
      </c>
      <c r="M113" t="s">
        <v>10</v>
      </c>
      <c r="N113" t="s">
        <v>10</v>
      </c>
      <c r="O113" t="s">
        <v>11</v>
      </c>
      <c r="P113" t="s">
        <v>12</v>
      </c>
      <c r="Q113" t="s">
        <v>17</v>
      </c>
      <c r="R113" t="s">
        <v>14</v>
      </c>
      <c r="S113" t="s">
        <v>15</v>
      </c>
      <c r="T113" t="s">
        <v>16</v>
      </c>
      <c r="U113" t="s">
        <v>9</v>
      </c>
      <c r="V113" t="s">
        <v>14</v>
      </c>
    </row>
    <row r="114" spans="1:22">
      <c r="A114" t="s">
        <v>18</v>
      </c>
      <c r="B114" t="s">
        <v>33</v>
      </c>
      <c r="C114" t="s">
        <v>26</v>
      </c>
      <c r="D114" t="s">
        <v>2</v>
      </c>
      <c r="E114" t="s">
        <v>2</v>
      </c>
      <c r="F114" t="s">
        <v>26</v>
      </c>
      <c r="G114" t="s">
        <v>4</v>
      </c>
      <c r="H114" t="s">
        <v>5</v>
      </c>
      <c r="I114" t="s">
        <v>6</v>
      </c>
      <c r="J114" t="s">
        <v>7</v>
      </c>
      <c r="K114" t="s">
        <v>8</v>
      </c>
      <c r="L114" t="s">
        <v>17</v>
      </c>
      <c r="M114">
        <v>12</v>
      </c>
      <c r="N114" t="s">
        <v>10</v>
      </c>
      <c r="O114" t="s">
        <v>36</v>
      </c>
      <c r="P114" t="s">
        <v>12</v>
      </c>
      <c r="Q114" t="s">
        <v>9</v>
      </c>
      <c r="R114" t="s">
        <v>9</v>
      </c>
      <c r="S114" t="s">
        <v>15</v>
      </c>
      <c r="T114" t="s">
        <v>16</v>
      </c>
      <c r="U114" t="s">
        <v>9</v>
      </c>
      <c r="V114" t="s">
        <v>14</v>
      </c>
    </row>
    <row r="115" spans="1:22">
      <c r="A115" t="s">
        <v>0</v>
      </c>
      <c r="B115" t="s">
        <v>1</v>
      </c>
      <c r="C115" t="s">
        <v>2</v>
      </c>
      <c r="D115" t="s">
        <v>26</v>
      </c>
      <c r="E115" t="s">
        <v>2</v>
      </c>
      <c r="F115" t="s">
        <v>26</v>
      </c>
      <c r="G115" t="s">
        <v>4</v>
      </c>
      <c r="H115" t="s">
        <v>5</v>
      </c>
      <c r="I115" t="s">
        <v>38</v>
      </c>
      <c r="J115" t="s">
        <v>39</v>
      </c>
      <c r="K115" t="s">
        <v>8</v>
      </c>
      <c r="L115" t="s">
        <v>17</v>
      </c>
      <c r="M115" t="s">
        <v>10</v>
      </c>
      <c r="N115" t="s">
        <v>10</v>
      </c>
      <c r="O115" t="s">
        <v>27</v>
      </c>
      <c r="P115" t="s">
        <v>12</v>
      </c>
      <c r="Q115" t="s">
        <v>9</v>
      </c>
      <c r="R115" t="s">
        <v>9</v>
      </c>
      <c r="S115" t="s">
        <v>28</v>
      </c>
      <c r="T115" t="s">
        <v>16</v>
      </c>
      <c r="U115" t="s">
        <v>9</v>
      </c>
      <c r="V115" t="s">
        <v>2</v>
      </c>
    </row>
    <row r="116" spans="1:22">
      <c r="A116" t="s">
        <v>0</v>
      </c>
      <c r="B116" t="s">
        <v>1</v>
      </c>
      <c r="C116" t="s">
        <v>26</v>
      </c>
      <c r="D116" t="s">
        <v>26</v>
      </c>
      <c r="E116" t="s">
        <v>26</v>
      </c>
      <c r="F116" t="s">
        <v>26</v>
      </c>
      <c r="G116" t="s">
        <v>4</v>
      </c>
      <c r="H116" t="s">
        <v>5</v>
      </c>
      <c r="I116" t="s">
        <v>38</v>
      </c>
      <c r="J116" t="s">
        <v>39</v>
      </c>
      <c r="K116" t="s">
        <v>21</v>
      </c>
      <c r="L116" t="s">
        <v>17</v>
      </c>
      <c r="M116" t="s">
        <v>22</v>
      </c>
      <c r="N116" t="s">
        <v>22</v>
      </c>
      <c r="O116" t="s">
        <v>32</v>
      </c>
      <c r="P116" t="s">
        <v>12</v>
      </c>
      <c r="Q116" t="s">
        <v>9</v>
      </c>
      <c r="R116" t="s">
        <v>14</v>
      </c>
      <c r="S116" t="s">
        <v>15</v>
      </c>
      <c r="T116" t="s">
        <v>16</v>
      </c>
      <c r="U116" t="s">
        <v>9</v>
      </c>
      <c r="V116" t="s">
        <v>9</v>
      </c>
    </row>
    <row r="117" spans="1:22">
      <c r="A117" t="s">
        <v>0</v>
      </c>
      <c r="B117" t="s">
        <v>1</v>
      </c>
      <c r="C117" t="s">
        <v>2</v>
      </c>
      <c r="D117" t="s">
        <v>2</v>
      </c>
      <c r="E117" t="s">
        <v>2</v>
      </c>
      <c r="F117" t="s">
        <v>2</v>
      </c>
      <c r="G117" t="s">
        <v>20</v>
      </c>
      <c r="H117" t="s">
        <v>5</v>
      </c>
      <c r="I117" t="s">
        <v>38</v>
      </c>
      <c r="J117" t="s">
        <v>39</v>
      </c>
      <c r="K117" t="s">
        <v>8</v>
      </c>
      <c r="L117" t="s">
        <v>9</v>
      </c>
      <c r="M117" t="s">
        <v>31</v>
      </c>
      <c r="N117">
        <v>12</v>
      </c>
      <c r="O117" t="s">
        <v>27</v>
      </c>
      <c r="P117" t="s">
        <v>12</v>
      </c>
      <c r="Q117" t="s">
        <v>9</v>
      </c>
      <c r="R117" t="s">
        <v>2</v>
      </c>
      <c r="S117" t="s">
        <v>15</v>
      </c>
      <c r="T117" t="s">
        <v>16</v>
      </c>
      <c r="U117" t="s">
        <v>9</v>
      </c>
      <c r="V117" t="s">
        <v>9</v>
      </c>
    </row>
    <row r="118" spans="1:22">
      <c r="A118" t="s">
        <v>18</v>
      </c>
      <c r="B118" t="s">
        <v>1</v>
      </c>
      <c r="C118" t="s">
        <v>2</v>
      </c>
      <c r="D118" t="s">
        <v>2</v>
      </c>
      <c r="E118" t="s">
        <v>2</v>
      </c>
      <c r="F118" t="s">
        <v>2</v>
      </c>
      <c r="G118" t="s">
        <v>20</v>
      </c>
      <c r="H118" t="s">
        <v>5</v>
      </c>
      <c r="I118" t="s">
        <v>6</v>
      </c>
      <c r="J118" t="s">
        <v>39</v>
      </c>
      <c r="K118" t="s">
        <v>21</v>
      </c>
      <c r="L118" t="s">
        <v>17</v>
      </c>
      <c r="M118" t="s">
        <v>31</v>
      </c>
      <c r="N118">
        <v>10</v>
      </c>
      <c r="O118" t="s">
        <v>11</v>
      </c>
      <c r="P118" t="s">
        <v>12</v>
      </c>
      <c r="Q118" t="s">
        <v>9</v>
      </c>
      <c r="R118" t="s">
        <v>9</v>
      </c>
      <c r="S118" t="s">
        <v>15</v>
      </c>
      <c r="T118" t="s">
        <v>16</v>
      </c>
      <c r="U118" t="s">
        <v>9</v>
      </c>
      <c r="V118" t="s">
        <v>14</v>
      </c>
    </row>
    <row r="119" spans="1:22">
      <c r="A119" t="s">
        <v>18</v>
      </c>
      <c r="B119" t="s">
        <v>1</v>
      </c>
      <c r="C119" t="s">
        <v>2</v>
      </c>
      <c r="D119" t="s">
        <v>37</v>
      </c>
      <c r="E119" t="s">
        <v>3</v>
      </c>
      <c r="F119" t="s">
        <v>3</v>
      </c>
      <c r="G119" t="s">
        <v>20</v>
      </c>
      <c r="H119" t="s">
        <v>5</v>
      </c>
      <c r="I119" t="s">
        <v>6</v>
      </c>
      <c r="J119" t="s">
        <v>7</v>
      </c>
      <c r="K119" t="s">
        <v>30</v>
      </c>
      <c r="L119" t="s">
        <v>17</v>
      </c>
      <c r="M119" t="s">
        <v>31</v>
      </c>
      <c r="N119" t="s">
        <v>31</v>
      </c>
      <c r="O119" t="s">
        <v>32</v>
      </c>
      <c r="P119" t="s">
        <v>12</v>
      </c>
      <c r="Q119" t="s">
        <v>9</v>
      </c>
      <c r="R119" t="s">
        <v>9</v>
      </c>
      <c r="S119" t="s">
        <v>15</v>
      </c>
      <c r="T119" t="s">
        <v>16</v>
      </c>
      <c r="U119" t="s">
        <v>13</v>
      </c>
      <c r="V119" t="s">
        <v>9</v>
      </c>
    </row>
    <row r="120" spans="1:22">
      <c r="A120" t="s">
        <v>18</v>
      </c>
      <c r="B120" t="s">
        <v>19</v>
      </c>
      <c r="C120" t="s">
        <v>26</v>
      </c>
      <c r="D120" t="s">
        <v>3</v>
      </c>
      <c r="E120" t="s">
        <v>2</v>
      </c>
      <c r="F120" t="s">
        <v>26</v>
      </c>
      <c r="G120" t="s">
        <v>4</v>
      </c>
      <c r="H120" t="s">
        <v>5</v>
      </c>
      <c r="I120" t="s">
        <v>6</v>
      </c>
      <c r="J120" t="s">
        <v>39</v>
      </c>
      <c r="K120" t="s">
        <v>8</v>
      </c>
      <c r="L120" t="s">
        <v>17</v>
      </c>
      <c r="M120">
        <v>10</v>
      </c>
      <c r="N120" t="s">
        <v>10</v>
      </c>
      <c r="O120" t="s">
        <v>32</v>
      </c>
      <c r="P120" t="s">
        <v>12</v>
      </c>
      <c r="Q120" t="s">
        <v>9</v>
      </c>
      <c r="R120" t="s">
        <v>9</v>
      </c>
      <c r="S120" t="s">
        <v>28</v>
      </c>
      <c r="T120" t="s">
        <v>16</v>
      </c>
      <c r="U120" t="s">
        <v>9</v>
      </c>
      <c r="V120" t="s">
        <v>9</v>
      </c>
    </row>
    <row r="121" spans="1:22">
      <c r="A121" t="s">
        <v>18</v>
      </c>
      <c r="B121" t="s">
        <v>1</v>
      </c>
      <c r="C121" t="s">
        <v>3</v>
      </c>
      <c r="D121" t="s">
        <v>3</v>
      </c>
      <c r="E121" t="s">
        <v>3</v>
      </c>
      <c r="F121" t="s">
        <v>3</v>
      </c>
      <c r="G121" t="s">
        <v>20</v>
      </c>
      <c r="H121" t="s">
        <v>5</v>
      </c>
      <c r="I121" t="s">
        <v>38</v>
      </c>
      <c r="J121" t="s">
        <v>7</v>
      </c>
      <c r="K121" t="s">
        <v>24</v>
      </c>
      <c r="L121" t="s">
        <v>17</v>
      </c>
      <c r="M121">
        <v>12</v>
      </c>
      <c r="N121">
        <v>12</v>
      </c>
      <c r="O121" t="s">
        <v>23</v>
      </c>
      <c r="P121" t="s">
        <v>12</v>
      </c>
      <c r="Q121" t="s">
        <v>9</v>
      </c>
      <c r="R121" t="s">
        <v>9</v>
      </c>
      <c r="S121" t="s">
        <v>15</v>
      </c>
      <c r="T121" t="s">
        <v>16</v>
      </c>
      <c r="U121" t="s">
        <v>17</v>
      </c>
      <c r="V121" t="s">
        <v>9</v>
      </c>
    </row>
    <row r="122" spans="1:22">
      <c r="A122" t="s">
        <v>0</v>
      </c>
      <c r="B122" t="s">
        <v>1</v>
      </c>
      <c r="C122" t="s">
        <v>2</v>
      </c>
      <c r="D122" t="s">
        <v>3</v>
      </c>
      <c r="E122" t="s">
        <v>3</v>
      </c>
      <c r="F122" t="s">
        <v>2</v>
      </c>
      <c r="G122" t="s">
        <v>20</v>
      </c>
      <c r="H122" t="s">
        <v>5</v>
      </c>
      <c r="I122" t="s">
        <v>6</v>
      </c>
      <c r="J122" t="s">
        <v>39</v>
      </c>
      <c r="K122" t="s">
        <v>8</v>
      </c>
      <c r="L122" t="s">
        <v>17</v>
      </c>
      <c r="M122" t="s">
        <v>22</v>
      </c>
      <c r="N122" t="s">
        <v>22</v>
      </c>
      <c r="O122" t="s">
        <v>11</v>
      </c>
      <c r="P122" t="s">
        <v>12</v>
      </c>
      <c r="Q122" t="s">
        <v>17</v>
      </c>
      <c r="R122" t="s">
        <v>14</v>
      </c>
      <c r="S122" t="s">
        <v>15</v>
      </c>
      <c r="T122" t="s">
        <v>16</v>
      </c>
      <c r="U122" t="s">
        <v>17</v>
      </c>
      <c r="V122" t="s">
        <v>2</v>
      </c>
    </row>
    <row r="123" spans="1:22">
      <c r="A123" t="s">
        <v>18</v>
      </c>
      <c r="B123" t="s">
        <v>19</v>
      </c>
      <c r="C123" t="s">
        <v>26</v>
      </c>
      <c r="D123" t="s">
        <v>26</v>
      </c>
      <c r="E123" t="s">
        <v>2</v>
      </c>
      <c r="F123" t="s">
        <v>26</v>
      </c>
      <c r="G123" t="s">
        <v>4</v>
      </c>
      <c r="H123" t="s">
        <v>5</v>
      </c>
      <c r="I123" t="s">
        <v>6</v>
      </c>
      <c r="J123" t="s">
        <v>39</v>
      </c>
      <c r="K123" t="s">
        <v>8</v>
      </c>
      <c r="L123" t="s">
        <v>9</v>
      </c>
      <c r="M123" t="s">
        <v>10</v>
      </c>
      <c r="N123" t="s">
        <v>10</v>
      </c>
      <c r="O123" t="s">
        <v>11</v>
      </c>
      <c r="P123" t="s">
        <v>12</v>
      </c>
      <c r="Q123" t="s">
        <v>9</v>
      </c>
      <c r="R123" t="s">
        <v>9</v>
      </c>
      <c r="S123" t="s">
        <v>15</v>
      </c>
      <c r="T123" t="s">
        <v>16</v>
      </c>
      <c r="U123" t="s">
        <v>9</v>
      </c>
      <c r="V123" t="s">
        <v>14</v>
      </c>
    </row>
    <row r="124" spans="1:22">
      <c r="A124" t="s">
        <v>18</v>
      </c>
      <c r="B124" t="s">
        <v>19</v>
      </c>
      <c r="C124" t="s">
        <v>2</v>
      </c>
      <c r="D124" t="s">
        <v>26</v>
      </c>
      <c r="E124" t="s">
        <v>3</v>
      </c>
      <c r="F124" t="s">
        <v>2</v>
      </c>
      <c r="G124" t="s">
        <v>20</v>
      </c>
      <c r="H124" t="s">
        <v>167</v>
      </c>
      <c r="I124" t="s">
        <v>6</v>
      </c>
      <c r="J124" t="s">
        <v>39</v>
      </c>
      <c r="K124" t="s">
        <v>8</v>
      </c>
      <c r="L124" t="s">
        <v>9</v>
      </c>
      <c r="M124" t="s">
        <v>22</v>
      </c>
      <c r="N124">
        <v>10</v>
      </c>
      <c r="O124" t="s">
        <v>23</v>
      </c>
      <c r="P124" t="s">
        <v>12</v>
      </c>
      <c r="Q124" t="s">
        <v>9</v>
      </c>
      <c r="R124" t="s">
        <v>14</v>
      </c>
      <c r="S124" t="s">
        <v>15</v>
      </c>
      <c r="T124" t="s">
        <v>16</v>
      </c>
      <c r="U124" t="s">
        <v>17</v>
      </c>
      <c r="V124" t="s">
        <v>14</v>
      </c>
    </row>
    <row r="125" spans="1:22">
      <c r="A125" t="s">
        <v>18</v>
      </c>
      <c r="B125" t="s">
        <v>19</v>
      </c>
      <c r="C125" t="s">
        <v>2</v>
      </c>
      <c r="D125" t="s">
        <v>2</v>
      </c>
      <c r="E125" t="s">
        <v>2</v>
      </c>
      <c r="F125" t="s">
        <v>2</v>
      </c>
      <c r="G125" t="s">
        <v>4</v>
      </c>
      <c r="H125" t="s">
        <v>5</v>
      </c>
      <c r="I125" t="s">
        <v>38</v>
      </c>
      <c r="J125" t="s">
        <v>7</v>
      </c>
      <c r="K125" t="s">
        <v>24</v>
      </c>
      <c r="L125" t="s">
        <v>9</v>
      </c>
      <c r="M125">
        <v>12</v>
      </c>
      <c r="N125" t="s">
        <v>10</v>
      </c>
      <c r="O125" t="s">
        <v>27</v>
      </c>
      <c r="P125" t="s">
        <v>12</v>
      </c>
      <c r="Q125" t="s">
        <v>9</v>
      </c>
      <c r="R125" t="s">
        <v>2</v>
      </c>
      <c r="S125" t="s">
        <v>15</v>
      </c>
      <c r="T125" t="s">
        <v>29</v>
      </c>
      <c r="U125" t="s">
        <v>17</v>
      </c>
      <c r="V125" t="s">
        <v>9</v>
      </c>
    </row>
    <row r="126" spans="1:22">
      <c r="A126" t="s">
        <v>18</v>
      </c>
      <c r="B126" t="s">
        <v>19</v>
      </c>
      <c r="C126" t="s">
        <v>2</v>
      </c>
      <c r="D126" t="s">
        <v>2</v>
      </c>
      <c r="E126" t="s">
        <v>3</v>
      </c>
      <c r="F126" t="s">
        <v>2</v>
      </c>
      <c r="G126" t="s">
        <v>4</v>
      </c>
      <c r="H126" t="s">
        <v>5</v>
      </c>
      <c r="I126" t="s">
        <v>6</v>
      </c>
      <c r="J126" t="s">
        <v>39</v>
      </c>
      <c r="K126" t="s">
        <v>8</v>
      </c>
      <c r="L126" t="s">
        <v>9</v>
      </c>
      <c r="M126" t="s">
        <v>22</v>
      </c>
      <c r="N126" t="s">
        <v>22</v>
      </c>
      <c r="O126" t="s">
        <v>23</v>
      </c>
      <c r="P126" t="s">
        <v>12</v>
      </c>
      <c r="Q126" t="s">
        <v>9</v>
      </c>
      <c r="R126" t="s">
        <v>9</v>
      </c>
      <c r="S126" t="s">
        <v>15</v>
      </c>
      <c r="T126" t="s">
        <v>16</v>
      </c>
      <c r="U126" t="s">
        <v>9</v>
      </c>
      <c r="V126" t="s">
        <v>14</v>
      </c>
    </row>
    <row r="127" spans="1:22">
      <c r="A127" t="s">
        <v>18</v>
      </c>
      <c r="B127" t="s">
        <v>19</v>
      </c>
      <c r="C127" t="s">
        <v>26</v>
      </c>
      <c r="D127" t="s">
        <v>2</v>
      </c>
      <c r="E127" t="s">
        <v>2</v>
      </c>
      <c r="F127" t="s">
        <v>26</v>
      </c>
      <c r="G127" t="s">
        <v>20</v>
      </c>
      <c r="H127" t="s">
        <v>167</v>
      </c>
      <c r="I127" t="s">
        <v>38</v>
      </c>
      <c r="J127" t="s">
        <v>39</v>
      </c>
      <c r="K127" t="s">
        <v>8</v>
      </c>
      <c r="L127" t="s">
        <v>9</v>
      </c>
      <c r="M127">
        <v>10</v>
      </c>
      <c r="N127" t="s">
        <v>10</v>
      </c>
      <c r="O127" t="s">
        <v>23</v>
      </c>
      <c r="P127" t="s">
        <v>12</v>
      </c>
      <c r="Q127" t="s">
        <v>17</v>
      </c>
      <c r="R127" t="s">
        <v>9</v>
      </c>
      <c r="S127" t="s">
        <v>15</v>
      </c>
      <c r="T127" t="s">
        <v>29</v>
      </c>
      <c r="U127" t="s">
        <v>9</v>
      </c>
      <c r="V127" t="s">
        <v>2</v>
      </c>
    </row>
    <row r="128" spans="1:22">
      <c r="A128" t="s">
        <v>18</v>
      </c>
      <c r="B128" t="s">
        <v>1</v>
      </c>
      <c r="C128" t="s">
        <v>26</v>
      </c>
      <c r="D128" t="s">
        <v>2</v>
      </c>
      <c r="E128" t="s">
        <v>2</v>
      </c>
      <c r="F128" t="s">
        <v>26</v>
      </c>
      <c r="G128" t="s">
        <v>4</v>
      </c>
      <c r="H128" t="s">
        <v>5</v>
      </c>
      <c r="I128" t="s">
        <v>38</v>
      </c>
      <c r="J128" t="s">
        <v>39</v>
      </c>
      <c r="K128" t="s">
        <v>21</v>
      </c>
      <c r="L128" t="s">
        <v>17</v>
      </c>
      <c r="M128" t="s">
        <v>10</v>
      </c>
      <c r="N128" t="s">
        <v>22</v>
      </c>
      <c r="O128" t="s">
        <v>23</v>
      </c>
      <c r="P128" t="s">
        <v>12</v>
      </c>
      <c r="Q128" t="s">
        <v>17</v>
      </c>
      <c r="R128" t="s">
        <v>9</v>
      </c>
      <c r="S128" t="s">
        <v>15</v>
      </c>
      <c r="T128" t="s">
        <v>16</v>
      </c>
      <c r="U128" t="s">
        <v>17</v>
      </c>
      <c r="V128" t="s">
        <v>14</v>
      </c>
    </row>
    <row r="129" spans="1:22">
      <c r="A129" t="s">
        <v>18</v>
      </c>
      <c r="B129" t="s">
        <v>25</v>
      </c>
      <c r="C129" t="s">
        <v>3</v>
      </c>
      <c r="D129" t="s">
        <v>3</v>
      </c>
      <c r="E129" t="s">
        <v>2</v>
      </c>
      <c r="F129" t="s">
        <v>2</v>
      </c>
      <c r="G129" t="s">
        <v>20</v>
      </c>
      <c r="H129" t="s">
        <v>5</v>
      </c>
      <c r="I129" t="s">
        <v>6</v>
      </c>
      <c r="J129" t="s">
        <v>39</v>
      </c>
      <c r="K129" t="s">
        <v>30</v>
      </c>
      <c r="L129" t="s">
        <v>17</v>
      </c>
      <c r="M129">
        <v>10</v>
      </c>
      <c r="N129" t="s">
        <v>10</v>
      </c>
      <c r="O129" t="s">
        <v>11</v>
      </c>
      <c r="P129" t="s">
        <v>12</v>
      </c>
      <c r="Q129" t="s">
        <v>9</v>
      </c>
      <c r="R129" t="s">
        <v>14</v>
      </c>
      <c r="S129" t="s">
        <v>15</v>
      </c>
      <c r="T129" t="s">
        <v>16</v>
      </c>
      <c r="U129" t="s">
        <v>17</v>
      </c>
      <c r="V129" t="s">
        <v>9</v>
      </c>
    </row>
    <row r="130" spans="1:22">
      <c r="A130" t="s">
        <v>0</v>
      </c>
      <c r="B130" t="s">
        <v>19</v>
      </c>
      <c r="C130" t="s">
        <v>2</v>
      </c>
      <c r="D130" t="s">
        <v>2</v>
      </c>
      <c r="E130" t="s">
        <v>3</v>
      </c>
      <c r="F130" t="s">
        <v>2</v>
      </c>
      <c r="G130" t="s">
        <v>20</v>
      </c>
      <c r="H130" t="s">
        <v>167</v>
      </c>
      <c r="I130" t="s">
        <v>6</v>
      </c>
      <c r="J130" t="s">
        <v>39</v>
      </c>
      <c r="K130" t="s">
        <v>24</v>
      </c>
      <c r="L130" t="s">
        <v>13</v>
      </c>
      <c r="M130" t="s">
        <v>22</v>
      </c>
      <c r="N130" t="s">
        <v>22</v>
      </c>
      <c r="O130" t="s">
        <v>11</v>
      </c>
      <c r="P130" t="s">
        <v>12</v>
      </c>
      <c r="Q130" t="s">
        <v>17</v>
      </c>
      <c r="R130" t="s">
        <v>9</v>
      </c>
      <c r="S130" t="s">
        <v>15</v>
      </c>
      <c r="T130" t="s">
        <v>16</v>
      </c>
      <c r="U130" t="s">
        <v>13</v>
      </c>
      <c r="V130" t="s">
        <v>2</v>
      </c>
    </row>
    <row r="131" spans="1:22">
      <c r="A131" t="s">
        <v>18</v>
      </c>
      <c r="B131" t="s">
        <v>33</v>
      </c>
      <c r="C131" t="s">
        <v>26</v>
      </c>
      <c r="D131" t="s">
        <v>26</v>
      </c>
      <c r="E131" t="s">
        <v>2</v>
      </c>
      <c r="F131" t="s">
        <v>26</v>
      </c>
      <c r="G131" t="s">
        <v>4</v>
      </c>
      <c r="H131" t="s">
        <v>167</v>
      </c>
      <c r="I131" t="s">
        <v>6</v>
      </c>
      <c r="J131" t="s">
        <v>39</v>
      </c>
      <c r="K131" t="s">
        <v>21</v>
      </c>
      <c r="L131" t="s">
        <v>9</v>
      </c>
      <c r="M131" t="s">
        <v>10</v>
      </c>
      <c r="N131" t="s">
        <v>10</v>
      </c>
      <c r="O131" t="s">
        <v>23</v>
      </c>
      <c r="P131" t="s">
        <v>12</v>
      </c>
      <c r="Q131" t="s">
        <v>9</v>
      </c>
      <c r="R131" t="s">
        <v>9</v>
      </c>
      <c r="S131" t="s">
        <v>15</v>
      </c>
      <c r="T131" t="s">
        <v>16</v>
      </c>
      <c r="U131" t="s">
        <v>13</v>
      </c>
      <c r="V131" t="s">
        <v>9</v>
      </c>
    </row>
    <row r="132" spans="1:22">
      <c r="A132" t="s">
        <v>18</v>
      </c>
      <c r="B132" t="s">
        <v>1</v>
      </c>
      <c r="C132" t="s">
        <v>26</v>
      </c>
      <c r="D132" t="s">
        <v>2</v>
      </c>
      <c r="E132" t="s">
        <v>2</v>
      </c>
      <c r="F132" t="s">
        <v>26</v>
      </c>
      <c r="G132" t="s">
        <v>4</v>
      </c>
      <c r="H132" t="s">
        <v>5</v>
      </c>
      <c r="I132" t="s">
        <v>6</v>
      </c>
      <c r="J132" t="s">
        <v>39</v>
      </c>
      <c r="K132" t="s">
        <v>8</v>
      </c>
      <c r="L132" t="s">
        <v>17</v>
      </c>
      <c r="M132" t="s">
        <v>10</v>
      </c>
      <c r="N132" t="s">
        <v>10</v>
      </c>
      <c r="O132" t="s">
        <v>27</v>
      </c>
      <c r="P132" t="s">
        <v>12</v>
      </c>
      <c r="Q132" t="s">
        <v>9</v>
      </c>
      <c r="R132" t="s">
        <v>9</v>
      </c>
      <c r="S132" t="s">
        <v>15</v>
      </c>
      <c r="T132" t="s">
        <v>16</v>
      </c>
      <c r="U132" t="s">
        <v>17</v>
      </c>
      <c r="V13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vt:lpstr>
      <vt:lpstr>GENDER VS END SEM PERFORMANCE </vt:lpstr>
      <vt:lpstr>CASTE VS PERFORMANCE </vt:lpstr>
      <vt:lpstr>STUDY TYPE VS PERFORMANCE</vt:lpstr>
      <vt:lpstr>LEARNING STYLE VS ENDSEM</vt:lpstr>
      <vt:lpstr>Attributes</vt:lpstr>
      <vt:lpstr>Clean Data </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JASRAJ SINGH</dc:creator>
  <cp:lastModifiedBy>JASRAJ SINGH</cp:lastModifiedBy>
  <dcterms:created xsi:type="dcterms:W3CDTF">2025-07-18T05:27:30Z</dcterms:created>
  <dcterms:modified xsi:type="dcterms:W3CDTF">2025-10-26T11:23:15Z</dcterms:modified>
</cp:coreProperties>
</file>