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sting\Analysis\Ugro cap\"/>
    </mc:Choice>
  </mc:AlternateContent>
  <xr:revisionPtr revIDLastSave="0" documentId="13_ncr:1_{7AF7962A-3F76-4B74-A309-746E4A88FBE4}" xr6:coauthVersionLast="47" xr6:coauthVersionMax="47" xr10:uidLastSave="{00000000-0000-0000-0000-000000000000}"/>
  <bookViews>
    <workbookView xWindow="-108" yWindow="-108" windowWidth="23256" windowHeight="12456" activeTab="1" xr2:uid="{3674111A-39A7-4E8A-9197-33BC3AB4EAEF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2" l="1"/>
  <c r="O29" i="2"/>
  <c r="P29" i="2" s="1"/>
  <c r="Q29" i="2" s="1"/>
  <c r="R29" i="2" s="1"/>
  <c r="S29" i="2" s="1"/>
  <c r="T29" i="2" s="1"/>
  <c r="U29" i="2" s="1"/>
  <c r="N29" i="2"/>
  <c r="K8" i="1"/>
  <c r="S24" i="2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EW24" i="2" s="1"/>
  <c r="EX24" i="2" s="1"/>
  <c r="EY24" i="2" s="1"/>
  <c r="EZ24" i="2" s="1"/>
  <c r="FA24" i="2" s="1"/>
  <c r="FB24" i="2" s="1"/>
  <c r="FC24" i="2" s="1"/>
  <c r="FD24" i="2" s="1"/>
  <c r="FE24" i="2" s="1"/>
  <c r="FF24" i="2" s="1"/>
  <c r="FG24" i="2" s="1"/>
  <c r="FH24" i="2" s="1"/>
  <c r="FI24" i="2" s="1"/>
  <c r="FJ24" i="2" s="1"/>
  <c r="FK24" i="2" s="1"/>
  <c r="FL24" i="2" s="1"/>
  <c r="FM24" i="2" s="1"/>
  <c r="FN24" i="2" s="1"/>
  <c r="FO24" i="2" s="1"/>
  <c r="FP24" i="2" s="1"/>
  <c r="FQ24" i="2" s="1"/>
  <c r="FR24" i="2" s="1"/>
  <c r="FS24" i="2" s="1"/>
  <c r="FT24" i="2" s="1"/>
  <c r="FU24" i="2" s="1"/>
  <c r="FV24" i="2" s="1"/>
  <c r="FW24" i="2" s="1"/>
  <c r="FX24" i="2" s="1"/>
  <c r="FY24" i="2" s="1"/>
  <c r="FZ24" i="2" s="1"/>
  <c r="GA24" i="2" s="1"/>
  <c r="GB24" i="2" s="1"/>
  <c r="GC24" i="2" s="1"/>
  <c r="GD24" i="2" s="1"/>
  <c r="GE24" i="2" s="1"/>
  <c r="GF24" i="2" s="1"/>
  <c r="GG24" i="2" s="1"/>
  <c r="GH24" i="2" s="1"/>
  <c r="GI24" i="2" s="1"/>
  <c r="GJ24" i="2" s="1"/>
  <c r="GK24" i="2" s="1"/>
  <c r="GL24" i="2" s="1"/>
  <c r="GM24" i="2" s="1"/>
  <c r="GN24" i="2" s="1"/>
  <c r="GO24" i="2" s="1"/>
  <c r="GP24" i="2" s="1"/>
  <c r="GQ24" i="2" s="1"/>
  <c r="GR24" i="2" s="1"/>
  <c r="GS24" i="2" s="1"/>
  <c r="GT24" i="2" s="1"/>
  <c r="GU24" i="2" s="1"/>
  <c r="GV24" i="2" s="1"/>
  <c r="GW24" i="2" s="1"/>
  <c r="GX24" i="2" s="1"/>
  <c r="GY24" i="2" s="1"/>
  <c r="GZ24" i="2" s="1"/>
  <c r="HA24" i="2" s="1"/>
  <c r="HB24" i="2" s="1"/>
  <c r="HC24" i="2" s="1"/>
  <c r="HD24" i="2" s="1"/>
  <c r="HE24" i="2" s="1"/>
  <c r="HF24" i="2" s="1"/>
  <c r="HG24" i="2" s="1"/>
  <c r="HH24" i="2" s="1"/>
  <c r="HI24" i="2" s="1"/>
  <c r="HJ24" i="2" s="1"/>
  <c r="HK24" i="2" s="1"/>
  <c r="HL24" i="2" s="1"/>
  <c r="HM24" i="2" s="1"/>
  <c r="HN24" i="2" s="1"/>
  <c r="HO24" i="2" s="1"/>
  <c r="HP24" i="2" s="1"/>
  <c r="HQ24" i="2" s="1"/>
  <c r="HR24" i="2" s="1"/>
  <c r="HS24" i="2" s="1"/>
  <c r="HT24" i="2" s="1"/>
  <c r="HU24" i="2" s="1"/>
  <c r="HV24" i="2" s="1"/>
  <c r="HW24" i="2" s="1"/>
  <c r="HX24" i="2" s="1"/>
  <c r="HY24" i="2" s="1"/>
  <c r="HZ24" i="2" s="1"/>
  <c r="IA24" i="2" s="1"/>
  <c r="IB24" i="2" s="1"/>
  <c r="IC24" i="2" s="1"/>
  <c r="ID24" i="2" s="1"/>
  <c r="IE24" i="2" s="1"/>
  <c r="IF24" i="2" s="1"/>
  <c r="IG24" i="2" s="1"/>
  <c r="IH24" i="2" s="1"/>
  <c r="II24" i="2" s="1"/>
  <c r="IJ24" i="2" s="1"/>
  <c r="IK24" i="2" s="1"/>
  <c r="IL24" i="2" s="1"/>
  <c r="IM24" i="2" s="1"/>
  <c r="IN24" i="2" s="1"/>
  <c r="IO24" i="2" s="1"/>
  <c r="IP24" i="2" s="1"/>
  <c r="IQ24" i="2" s="1"/>
  <c r="IR24" i="2" s="1"/>
  <c r="IS24" i="2" s="1"/>
  <c r="IT24" i="2" s="1"/>
  <c r="IU24" i="2" s="1"/>
  <c r="IV24" i="2" s="1"/>
  <c r="IW24" i="2" s="1"/>
  <c r="IX24" i="2" s="1"/>
  <c r="IY24" i="2" s="1"/>
  <c r="IZ24" i="2" s="1"/>
  <c r="JA24" i="2" s="1"/>
  <c r="JB24" i="2" s="1"/>
  <c r="JC24" i="2" s="1"/>
  <c r="JD24" i="2" s="1"/>
  <c r="JE24" i="2" s="1"/>
  <c r="JF24" i="2" s="1"/>
  <c r="JG24" i="2" s="1"/>
  <c r="JH24" i="2" s="1"/>
  <c r="JI24" i="2" s="1"/>
  <c r="JJ24" i="2" s="1"/>
  <c r="JK24" i="2" s="1"/>
  <c r="JL24" i="2" s="1"/>
  <c r="JM24" i="2" s="1"/>
  <c r="JN24" i="2" s="1"/>
  <c r="JO24" i="2" s="1"/>
  <c r="JP24" i="2" s="1"/>
  <c r="JQ24" i="2" s="1"/>
  <c r="JR24" i="2" s="1"/>
  <c r="JS24" i="2" s="1"/>
  <c r="JT24" i="2" s="1"/>
  <c r="JU24" i="2" s="1"/>
  <c r="JV24" i="2" s="1"/>
  <c r="JW24" i="2" s="1"/>
  <c r="JX24" i="2" s="1"/>
  <c r="JY24" i="2" s="1"/>
  <c r="JZ24" i="2" s="1"/>
  <c r="KA24" i="2" s="1"/>
  <c r="KB24" i="2" s="1"/>
  <c r="KC24" i="2" s="1"/>
  <c r="KD24" i="2" s="1"/>
  <c r="KE24" i="2" s="1"/>
  <c r="KF24" i="2" s="1"/>
  <c r="KG24" i="2" s="1"/>
  <c r="KH24" i="2" s="1"/>
  <c r="KI24" i="2" s="1"/>
  <c r="KJ24" i="2" s="1"/>
  <c r="KK24" i="2" s="1"/>
  <c r="KL24" i="2" s="1"/>
  <c r="KM24" i="2" s="1"/>
  <c r="KN24" i="2" s="1"/>
  <c r="KO24" i="2" s="1"/>
  <c r="KP24" i="2" s="1"/>
  <c r="KQ24" i="2" s="1"/>
  <c r="KR24" i="2" s="1"/>
  <c r="KS24" i="2" s="1"/>
  <c r="KT24" i="2" s="1"/>
  <c r="KU24" i="2" s="1"/>
  <c r="KV24" i="2" s="1"/>
  <c r="KW24" i="2" s="1"/>
  <c r="KX24" i="2" s="1"/>
  <c r="KY24" i="2" s="1"/>
  <c r="KZ24" i="2" s="1"/>
  <c r="LA24" i="2" s="1"/>
  <c r="LB24" i="2" s="1"/>
  <c r="LC24" i="2" s="1"/>
  <c r="LD24" i="2" s="1"/>
  <c r="LE24" i="2" s="1"/>
  <c r="LF24" i="2" s="1"/>
  <c r="LG24" i="2" s="1"/>
  <c r="LH24" i="2" s="1"/>
  <c r="LI24" i="2" s="1"/>
  <c r="LJ24" i="2" s="1"/>
  <c r="LK24" i="2" s="1"/>
  <c r="LL24" i="2" s="1"/>
  <c r="LM24" i="2" s="1"/>
  <c r="LN24" i="2" s="1"/>
  <c r="LO24" i="2" s="1"/>
  <c r="LP24" i="2" s="1"/>
  <c r="LQ24" i="2" s="1"/>
  <c r="LR24" i="2" s="1"/>
  <c r="LS24" i="2" s="1"/>
  <c r="LT24" i="2" s="1"/>
  <c r="LU24" i="2" s="1"/>
  <c r="LV24" i="2" s="1"/>
  <c r="LW24" i="2" s="1"/>
  <c r="LX24" i="2" s="1"/>
  <c r="LY24" i="2" s="1"/>
  <c r="LZ24" i="2" s="1"/>
  <c r="MA24" i="2" s="1"/>
  <c r="MB24" i="2" s="1"/>
  <c r="MC24" i="2" s="1"/>
  <c r="MD24" i="2" s="1"/>
  <c r="ME24" i="2" s="1"/>
  <c r="MF24" i="2" s="1"/>
  <c r="MG24" i="2" s="1"/>
  <c r="MH24" i="2" s="1"/>
  <c r="MI24" i="2" s="1"/>
  <c r="MJ24" i="2" s="1"/>
  <c r="MK24" i="2" s="1"/>
  <c r="ML24" i="2" s="1"/>
  <c r="MM24" i="2" s="1"/>
  <c r="MN24" i="2" s="1"/>
  <c r="MO24" i="2" s="1"/>
  <c r="MP24" i="2" s="1"/>
  <c r="MQ24" i="2" s="1"/>
  <c r="MR24" i="2" s="1"/>
  <c r="MS24" i="2" s="1"/>
  <c r="MT24" i="2" s="1"/>
  <c r="MU24" i="2" s="1"/>
  <c r="MV24" i="2" s="1"/>
  <c r="MW24" i="2" s="1"/>
  <c r="MX24" i="2" s="1"/>
  <c r="MY24" i="2" s="1"/>
  <c r="MZ24" i="2" s="1"/>
  <c r="NA24" i="2" s="1"/>
  <c r="NB24" i="2" s="1"/>
  <c r="NC24" i="2" s="1"/>
  <c r="ND24" i="2" s="1"/>
  <c r="NE24" i="2" s="1"/>
  <c r="NF24" i="2" s="1"/>
  <c r="NG24" i="2" s="1"/>
  <c r="NH24" i="2" s="1"/>
  <c r="NI24" i="2" s="1"/>
  <c r="NJ24" i="2" s="1"/>
  <c r="NK24" i="2" s="1"/>
  <c r="NL24" i="2" s="1"/>
  <c r="NM24" i="2" s="1"/>
  <c r="NN24" i="2" s="1"/>
  <c r="NO24" i="2" s="1"/>
  <c r="NP24" i="2" s="1"/>
  <c r="NQ24" i="2" s="1"/>
  <c r="NR24" i="2" s="1"/>
  <c r="NS24" i="2" s="1"/>
  <c r="NT24" i="2" s="1"/>
  <c r="NU24" i="2" s="1"/>
  <c r="NV24" i="2" s="1"/>
  <c r="NW24" i="2" s="1"/>
  <c r="NX24" i="2" s="1"/>
  <c r="NY24" i="2" s="1"/>
  <c r="NZ24" i="2" s="1"/>
  <c r="OA24" i="2" s="1"/>
  <c r="OB24" i="2" s="1"/>
  <c r="OC24" i="2" s="1"/>
  <c r="OD24" i="2" s="1"/>
  <c r="OE24" i="2" s="1"/>
  <c r="OF24" i="2" s="1"/>
  <c r="OG24" i="2" s="1"/>
  <c r="OH24" i="2" s="1"/>
  <c r="OI24" i="2" s="1"/>
  <c r="OJ24" i="2" s="1"/>
  <c r="OK24" i="2" s="1"/>
  <c r="OL24" i="2" s="1"/>
  <c r="OM24" i="2" s="1"/>
  <c r="ON24" i="2" s="1"/>
  <c r="OO24" i="2" s="1"/>
  <c r="OP24" i="2" s="1"/>
  <c r="OQ24" i="2" s="1"/>
  <c r="OR24" i="2" s="1"/>
  <c r="OS24" i="2" s="1"/>
  <c r="OT24" i="2" s="1"/>
  <c r="OU24" i="2" s="1"/>
  <c r="OV24" i="2" s="1"/>
  <c r="OW24" i="2" s="1"/>
  <c r="OX24" i="2" s="1"/>
  <c r="OY24" i="2" s="1"/>
  <c r="OZ24" i="2" s="1"/>
  <c r="PA24" i="2" s="1"/>
  <c r="PB24" i="2" s="1"/>
  <c r="PC24" i="2" s="1"/>
  <c r="PD24" i="2" s="1"/>
  <c r="PE24" i="2" s="1"/>
  <c r="PF24" i="2" s="1"/>
  <c r="PG24" i="2" s="1"/>
  <c r="PH24" i="2" s="1"/>
  <c r="PI24" i="2" s="1"/>
  <c r="PJ24" i="2" s="1"/>
  <c r="PK24" i="2" s="1"/>
  <c r="PL24" i="2" s="1"/>
  <c r="PM24" i="2" s="1"/>
  <c r="PN24" i="2" s="1"/>
  <c r="PO24" i="2" s="1"/>
  <c r="PP24" i="2" s="1"/>
  <c r="PQ24" i="2" s="1"/>
  <c r="PR24" i="2" s="1"/>
  <c r="PS24" i="2" s="1"/>
  <c r="PT24" i="2" s="1"/>
  <c r="PU24" i="2" s="1"/>
  <c r="PV24" i="2" s="1"/>
  <c r="PW24" i="2" s="1"/>
  <c r="PX24" i="2" s="1"/>
  <c r="PY24" i="2" s="1"/>
  <c r="PZ24" i="2" s="1"/>
  <c r="QA24" i="2" s="1"/>
  <c r="QB24" i="2" s="1"/>
  <c r="QC24" i="2" s="1"/>
  <c r="QD24" i="2" s="1"/>
  <c r="QE24" i="2" s="1"/>
  <c r="QF24" i="2" s="1"/>
  <c r="QG24" i="2" s="1"/>
  <c r="QH24" i="2" s="1"/>
  <c r="QI24" i="2" s="1"/>
  <c r="QJ24" i="2" s="1"/>
  <c r="QK24" i="2" s="1"/>
  <c r="QL24" i="2" s="1"/>
  <c r="QM24" i="2" s="1"/>
  <c r="QN24" i="2" s="1"/>
  <c r="QO24" i="2" s="1"/>
  <c r="QP24" i="2" s="1"/>
  <c r="QQ24" i="2" s="1"/>
  <c r="QR24" i="2" s="1"/>
  <c r="QS24" i="2" s="1"/>
  <c r="QT24" i="2" s="1"/>
  <c r="QU24" i="2" s="1"/>
  <c r="QV24" i="2" s="1"/>
  <c r="QW24" i="2" s="1"/>
  <c r="QX24" i="2" s="1"/>
  <c r="QY24" i="2" s="1"/>
  <c r="QZ24" i="2" s="1"/>
  <c r="RA24" i="2" s="1"/>
  <c r="RB24" i="2" s="1"/>
  <c r="RC24" i="2" s="1"/>
  <c r="RD24" i="2" s="1"/>
  <c r="RE24" i="2" s="1"/>
  <c r="RF24" i="2" s="1"/>
  <c r="RG24" i="2" s="1"/>
  <c r="RH24" i="2" s="1"/>
  <c r="RI24" i="2" s="1"/>
  <c r="RJ24" i="2" s="1"/>
  <c r="RK24" i="2" s="1"/>
  <c r="RL24" i="2" s="1"/>
  <c r="RM24" i="2" s="1"/>
  <c r="RN24" i="2" s="1"/>
  <c r="RO24" i="2" s="1"/>
  <c r="RP24" i="2" s="1"/>
  <c r="RQ24" i="2" s="1"/>
  <c r="RR24" i="2" s="1"/>
  <c r="RS24" i="2" s="1"/>
  <c r="RT24" i="2" s="1"/>
  <c r="RU24" i="2" s="1"/>
  <c r="RV24" i="2" s="1"/>
  <c r="RW24" i="2" s="1"/>
  <c r="RX24" i="2" s="1"/>
  <c r="RY24" i="2" s="1"/>
  <c r="RZ24" i="2" s="1"/>
  <c r="SA24" i="2" s="1"/>
  <c r="SB24" i="2" s="1"/>
  <c r="SC24" i="2" s="1"/>
  <c r="SD24" i="2" s="1"/>
  <c r="SE24" i="2" s="1"/>
  <c r="SF24" i="2" s="1"/>
  <c r="SG24" i="2" s="1"/>
  <c r="SH24" i="2" s="1"/>
  <c r="SI24" i="2" s="1"/>
  <c r="SJ24" i="2" s="1"/>
  <c r="SK24" i="2" s="1"/>
  <c r="SL24" i="2" s="1"/>
  <c r="SM24" i="2" s="1"/>
  <c r="SN24" i="2" s="1"/>
  <c r="SO24" i="2" s="1"/>
  <c r="SP24" i="2" s="1"/>
  <c r="SQ24" i="2" s="1"/>
  <c r="SR24" i="2" s="1"/>
  <c r="SS24" i="2" s="1"/>
  <c r="ST24" i="2" s="1"/>
  <c r="SU24" i="2" s="1"/>
  <c r="SV24" i="2" s="1"/>
  <c r="SW24" i="2" s="1"/>
  <c r="SX24" i="2" s="1"/>
  <c r="SY24" i="2" s="1"/>
  <c r="SZ24" i="2" s="1"/>
  <c r="TA24" i="2" s="1"/>
  <c r="TB24" i="2" s="1"/>
  <c r="TC24" i="2" s="1"/>
  <c r="TD24" i="2" s="1"/>
  <c r="TE24" i="2" s="1"/>
  <c r="TF24" i="2" s="1"/>
  <c r="TG24" i="2" s="1"/>
  <c r="TH24" i="2" s="1"/>
  <c r="TI24" i="2" s="1"/>
  <c r="TJ24" i="2" s="1"/>
  <c r="TK24" i="2" s="1"/>
  <c r="TL24" i="2" s="1"/>
  <c r="TM24" i="2" s="1"/>
  <c r="TN24" i="2" s="1"/>
  <c r="TO24" i="2" s="1"/>
  <c r="TP24" i="2" s="1"/>
  <c r="TQ24" i="2" s="1"/>
  <c r="TR24" i="2" s="1"/>
  <c r="TS24" i="2" s="1"/>
  <c r="TT24" i="2" s="1"/>
  <c r="TU24" i="2" s="1"/>
  <c r="TV24" i="2" s="1"/>
  <c r="TW24" i="2" s="1"/>
  <c r="TX24" i="2" s="1"/>
  <c r="TY24" i="2" s="1"/>
  <c r="TZ24" i="2" s="1"/>
  <c r="UA24" i="2" s="1"/>
  <c r="UB24" i="2" s="1"/>
  <c r="UC24" i="2" s="1"/>
  <c r="UD24" i="2" s="1"/>
  <c r="UE24" i="2" s="1"/>
  <c r="UF24" i="2" s="1"/>
  <c r="UG24" i="2" s="1"/>
  <c r="UH24" i="2" s="1"/>
  <c r="UI24" i="2" s="1"/>
  <c r="UJ24" i="2" s="1"/>
  <c r="UK24" i="2" s="1"/>
  <c r="UL24" i="2" s="1"/>
  <c r="UM24" i="2" s="1"/>
  <c r="UN24" i="2" s="1"/>
  <c r="UO24" i="2" s="1"/>
  <c r="UP24" i="2" s="1"/>
  <c r="UQ24" i="2" s="1"/>
  <c r="UR24" i="2" s="1"/>
  <c r="US24" i="2" s="1"/>
  <c r="UT24" i="2" s="1"/>
  <c r="UU24" i="2" s="1"/>
  <c r="UV24" i="2" s="1"/>
  <c r="UW24" i="2" s="1"/>
  <c r="UX24" i="2" s="1"/>
  <c r="UY24" i="2" s="1"/>
  <c r="UZ24" i="2" s="1"/>
  <c r="VA24" i="2" s="1"/>
  <c r="VB24" i="2" s="1"/>
  <c r="VC24" i="2" s="1"/>
  <c r="VD24" i="2" s="1"/>
  <c r="VE24" i="2" s="1"/>
  <c r="VF24" i="2" s="1"/>
  <c r="VG24" i="2" s="1"/>
  <c r="VH24" i="2" s="1"/>
  <c r="VI24" i="2" s="1"/>
  <c r="VJ24" i="2" s="1"/>
  <c r="VK24" i="2" s="1"/>
  <c r="VL24" i="2" s="1"/>
  <c r="VM24" i="2" s="1"/>
  <c r="VN24" i="2" s="1"/>
  <c r="VO24" i="2" s="1"/>
  <c r="VP24" i="2" s="1"/>
  <c r="VQ24" i="2" s="1"/>
  <c r="VR24" i="2" s="1"/>
  <c r="VS24" i="2" s="1"/>
  <c r="VT24" i="2" s="1"/>
  <c r="VU24" i="2" s="1"/>
  <c r="VV24" i="2" s="1"/>
  <c r="VW24" i="2" s="1"/>
  <c r="VX24" i="2" s="1"/>
  <c r="VY24" i="2" s="1"/>
  <c r="VZ24" i="2" s="1"/>
  <c r="WA24" i="2" s="1"/>
  <c r="WB24" i="2" s="1"/>
  <c r="WC24" i="2" s="1"/>
  <c r="WD24" i="2" s="1"/>
  <c r="WE24" i="2" s="1"/>
  <c r="WF24" i="2" s="1"/>
  <c r="WG24" i="2" s="1"/>
  <c r="WH24" i="2" s="1"/>
  <c r="WI24" i="2" s="1"/>
  <c r="WJ24" i="2" s="1"/>
  <c r="WK24" i="2" s="1"/>
  <c r="WL24" i="2" s="1"/>
  <c r="WM24" i="2" s="1"/>
  <c r="WN24" i="2" s="1"/>
  <c r="WO24" i="2" s="1"/>
  <c r="WP24" i="2" s="1"/>
  <c r="WQ24" i="2" s="1"/>
  <c r="WR24" i="2" s="1"/>
  <c r="WS24" i="2" s="1"/>
  <c r="WT24" i="2" s="1"/>
  <c r="WU24" i="2" s="1"/>
  <c r="WV24" i="2" s="1"/>
  <c r="WW24" i="2" s="1"/>
  <c r="WX24" i="2" s="1"/>
  <c r="WY24" i="2" s="1"/>
  <c r="WZ24" i="2" s="1"/>
  <c r="XA24" i="2" s="1"/>
  <c r="XB24" i="2" s="1"/>
  <c r="XC24" i="2" s="1"/>
  <c r="XD24" i="2" s="1"/>
  <c r="XE24" i="2" s="1"/>
  <c r="XF24" i="2" s="1"/>
  <c r="XG24" i="2" s="1"/>
  <c r="XH24" i="2" s="1"/>
  <c r="XI24" i="2" s="1"/>
  <c r="XJ24" i="2" s="1"/>
  <c r="XK24" i="2" s="1"/>
  <c r="XL24" i="2" s="1"/>
  <c r="XM24" i="2" s="1"/>
  <c r="XN24" i="2" s="1"/>
  <c r="XO24" i="2" s="1"/>
  <c r="XP24" i="2" s="1"/>
  <c r="XQ24" i="2" s="1"/>
  <c r="XR24" i="2" s="1"/>
  <c r="XS24" i="2" s="1"/>
  <c r="XT24" i="2" s="1"/>
  <c r="XU24" i="2" s="1"/>
  <c r="XV24" i="2" s="1"/>
  <c r="XW24" i="2" s="1"/>
  <c r="XX24" i="2" s="1"/>
  <c r="XY24" i="2" s="1"/>
  <c r="XZ24" i="2" s="1"/>
  <c r="YA24" i="2" s="1"/>
  <c r="YB24" i="2" s="1"/>
  <c r="YC24" i="2" s="1"/>
  <c r="YD24" i="2" s="1"/>
  <c r="YE24" i="2" s="1"/>
  <c r="YF24" i="2" s="1"/>
  <c r="YG24" i="2" s="1"/>
  <c r="YH24" i="2" s="1"/>
  <c r="YI24" i="2" s="1"/>
  <c r="YJ24" i="2" s="1"/>
  <c r="YK24" i="2" s="1"/>
  <c r="YL24" i="2" s="1"/>
  <c r="YM24" i="2" s="1"/>
  <c r="YN24" i="2" s="1"/>
  <c r="YO24" i="2" s="1"/>
  <c r="YP24" i="2" s="1"/>
  <c r="YQ24" i="2" s="1"/>
  <c r="YR24" i="2" s="1"/>
  <c r="YS24" i="2" s="1"/>
  <c r="YT24" i="2" s="1"/>
  <c r="YU24" i="2" s="1"/>
  <c r="YV24" i="2" s="1"/>
  <c r="YW24" i="2" s="1"/>
  <c r="YX24" i="2" s="1"/>
  <c r="YY24" i="2" s="1"/>
  <c r="YZ24" i="2" s="1"/>
  <c r="ZA24" i="2" s="1"/>
  <c r="ZB24" i="2" s="1"/>
  <c r="ZC24" i="2" s="1"/>
  <c r="ZD24" i="2" s="1"/>
  <c r="ZE24" i="2" s="1"/>
  <c r="ZF24" i="2" s="1"/>
  <c r="ZG24" i="2" s="1"/>
  <c r="ZH24" i="2" s="1"/>
  <c r="ZI24" i="2" s="1"/>
  <c r="ZJ24" i="2" s="1"/>
  <c r="ZK24" i="2" s="1"/>
  <c r="ZL24" i="2" s="1"/>
  <c r="ZM24" i="2" s="1"/>
  <c r="ZN24" i="2" s="1"/>
  <c r="ZO24" i="2" s="1"/>
  <c r="ZP24" i="2" s="1"/>
  <c r="ZQ24" i="2" s="1"/>
  <c r="ZR24" i="2" s="1"/>
  <c r="ZS24" i="2" s="1"/>
  <c r="ZT24" i="2" s="1"/>
  <c r="ZU24" i="2" s="1"/>
  <c r="ZV24" i="2" s="1"/>
  <c r="ZW24" i="2" s="1"/>
  <c r="ZX24" i="2" s="1"/>
  <c r="ZY24" i="2" s="1"/>
  <c r="ZZ24" i="2" s="1"/>
  <c r="AAA24" i="2" s="1"/>
  <c r="AAB24" i="2" s="1"/>
  <c r="AAC24" i="2" s="1"/>
  <c r="AAD24" i="2" s="1"/>
  <c r="AAE24" i="2" s="1"/>
  <c r="AAF24" i="2" s="1"/>
  <c r="AAG24" i="2" s="1"/>
  <c r="AAH24" i="2" s="1"/>
  <c r="AAI24" i="2" s="1"/>
  <c r="AAJ24" i="2" s="1"/>
  <c r="AAK24" i="2" s="1"/>
  <c r="AAL24" i="2" s="1"/>
  <c r="AAM24" i="2" s="1"/>
  <c r="AAN24" i="2" s="1"/>
  <c r="AAO24" i="2" s="1"/>
  <c r="AAP24" i="2" s="1"/>
  <c r="AAQ24" i="2" s="1"/>
  <c r="AAR24" i="2" s="1"/>
  <c r="AAS24" i="2" s="1"/>
  <c r="AAT24" i="2" s="1"/>
  <c r="AAU24" i="2" s="1"/>
  <c r="AAV24" i="2" s="1"/>
  <c r="AAW24" i="2" s="1"/>
  <c r="AAX24" i="2" s="1"/>
  <c r="AAY24" i="2" s="1"/>
  <c r="AAZ24" i="2" s="1"/>
  <c r="ABA24" i="2" s="1"/>
  <c r="ABB24" i="2" s="1"/>
  <c r="ABC24" i="2" s="1"/>
  <c r="ABD24" i="2" s="1"/>
  <c r="ABE24" i="2" s="1"/>
  <c r="ABF24" i="2" s="1"/>
  <c r="ABG24" i="2" s="1"/>
  <c r="ABH24" i="2" s="1"/>
  <c r="ABI24" i="2" s="1"/>
  <c r="ABJ24" i="2" s="1"/>
  <c r="ABK24" i="2" s="1"/>
  <c r="ABL24" i="2" s="1"/>
  <c r="ABM24" i="2" s="1"/>
  <c r="ABN24" i="2" s="1"/>
  <c r="ABO24" i="2" s="1"/>
  <c r="ABP24" i="2" s="1"/>
  <c r="ABQ24" i="2" s="1"/>
  <c r="ABR24" i="2" s="1"/>
  <c r="ABS24" i="2" s="1"/>
  <c r="ABT24" i="2" s="1"/>
  <c r="ABU24" i="2" s="1"/>
  <c r="ABV24" i="2" s="1"/>
  <c r="ABW24" i="2" s="1"/>
  <c r="ABX24" i="2" s="1"/>
  <c r="ABY24" i="2" s="1"/>
  <c r="ABZ24" i="2" s="1"/>
  <c r="ACA24" i="2" s="1"/>
  <c r="ACB24" i="2" s="1"/>
  <c r="ACC24" i="2" s="1"/>
  <c r="ACD24" i="2" s="1"/>
  <c r="ACE24" i="2" s="1"/>
  <c r="ACF24" i="2" s="1"/>
  <c r="ACG24" i="2" s="1"/>
  <c r="ACH24" i="2" s="1"/>
  <c r="ACI24" i="2" s="1"/>
  <c r="ACJ24" i="2" s="1"/>
  <c r="ACK24" i="2" s="1"/>
  <c r="ACL24" i="2" s="1"/>
  <c r="ACM24" i="2" s="1"/>
  <c r="ACN24" i="2" s="1"/>
  <c r="ACO24" i="2" s="1"/>
  <c r="ACP24" i="2" s="1"/>
  <c r="ACQ24" i="2" s="1"/>
  <c r="ACR24" i="2" s="1"/>
  <c r="ACS24" i="2" s="1"/>
  <c r="ACT24" i="2" s="1"/>
  <c r="ACU24" i="2" s="1"/>
  <c r="ACV24" i="2" s="1"/>
  <c r="ACW24" i="2" s="1"/>
  <c r="ACX24" i="2" s="1"/>
  <c r="ACY24" i="2" s="1"/>
  <c r="ACZ24" i="2" s="1"/>
  <c r="ADA24" i="2" s="1"/>
  <c r="ADB24" i="2" s="1"/>
  <c r="ADC24" i="2" s="1"/>
  <c r="ADD24" i="2" s="1"/>
  <c r="ADE24" i="2" s="1"/>
  <c r="ADF24" i="2" s="1"/>
  <c r="ADG24" i="2" s="1"/>
  <c r="ADH24" i="2" s="1"/>
  <c r="ADI24" i="2" s="1"/>
  <c r="ADJ24" i="2" s="1"/>
  <c r="ADK24" i="2" s="1"/>
  <c r="ADL24" i="2" s="1"/>
  <c r="ADM24" i="2" s="1"/>
  <c r="ADN24" i="2" s="1"/>
  <c r="ADO24" i="2" s="1"/>
  <c r="ADP24" i="2" s="1"/>
  <c r="ADQ24" i="2" s="1"/>
  <c r="ADR24" i="2" s="1"/>
  <c r="ADS24" i="2" s="1"/>
  <c r="ADT24" i="2" s="1"/>
  <c r="ADU24" i="2" s="1"/>
  <c r="ADV24" i="2" s="1"/>
  <c r="ADW24" i="2" s="1"/>
  <c r="ADX24" i="2" s="1"/>
  <c r="ADY24" i="2" s="1"/>
  <c r="ADZ24" i="2" s="1"/>
  <c r="AEA24" i="2" s="1"/>
  <c r="AEB24" i="2" s="1"/>
  <c r="AEC24" i="2" s="1"/>
  <c r="AED24" i="2" s="1"/>
  <c r="AEE24" i="2" s="1"/>
  <c r="AEF24" i="2" s="1"/>
  <c r="AEG24" i="2" s="1"/>
  <c r="AEH24" i="2" s="1"/>
  <c r="AEI24" i="2" s="1"/>
  <c r="AEJ24" i="2" s="1"/>
  <c r="AEK24" i="2" s="1"/>
  <c r="AEL24" i="2" s="1"/>
  <c r="AEM24" i="2" s="1"/>
  <c r="AEN24" i="2" s="1"/>
  <c r="AEO24" i="2" s="1"/>
  <c r="AEP24" i="2" s="1"/>
  <c r="AEQ24" i="2" s="1"/>
  <c r="AER24" i="2" s="1"/>
  <c r="AES24" i="2" s="1"/>
  <c r="AET24" i="2" s="1"/>
  <c r="AEU24" i="2" s="1"/>
  <c r="AEV24" i="2" s="1"/>
  <c r="AEW24" i="2" s="1"/>
  <c r="AEX24" i="2" s="1"/>
  <c r="AEY24" i="2" s="1"/>
  <c r="AEZ24" i="2" s="1"/>
  <c r="AFA24" i="2" s="1"/>
  <c r="AFB24" i="2" s="1"/>
  <c r="AFC24" i="2" s="1"/>
  <c r="AFD24" i="2" s="1"/>
  <c r="AFE24" i="2" s="1"/>
  <c r="AFF24" i="2" s="1"/>
  <c r="AFG24" i="2" s="1"/>
  <c r="AFH24" i="2" s="1"/>
  <c r="AFI24" i="2" s="1"/>
  <c r="AFJ24" i="2" s="1"/>
  <c r="AFK24" i="2" s="1"/>
  <c r="AFL24" i="2" s="1"/>
  <c r="AFM24" i="2" s="1"/>
  <c r="AFN24" i="2" s="1"/>
  <c r="AFO24" i="2" s="1"/>
  <c r="AFP24" i="2" s="1"/>
  <c r="AFQ24" i="2" s="1"/>
  <c r="AFR24" i="2" s="1"/>
  <c r="AFS24" i="2" s="1"/>
  <c r="AFT24" i="2" s="1"/>
  <c r="AFU24" i="2" s="1"/>
  <c r="AFV24" i="2" s="1"/>
  <c r="AFW24" i="2" s="1"/>
  <c r="AFX24" i="2" s="1"/>
  <c r="AFY24" i="2" s="1"/>
  <c r="AFZ24" i="2" s="1"/>
  <c r="AGA24" i="2" s="1"/>
  <c r="AGB24" i="2" s="1"/>
  <c r="AGC24" i="2" s="1"/>
  <c r="AGD24" i="2" s="1"/>
  <c r="AGE24" i="2" s="1"/>
  <c r="AGF24" i="2" s="1"/>
  <c r="AGG24" i="2" s="1"/>
  <c r="AGH24" i="2" s="1"/>
  <c r="AGI24" i="2" s="1"/>
  <c r="AGJ24" i="2" s="1"/>
  <c r="AGK24" i="2" s="1"/>
  <c r="AGL24" i="2" s="1"/>
  <c r="AGM24" i="2" s="1"/>
  <c r="AGN24" i="2" s="1"/>
  <c r="AGO24" i="2" s="1"/>
  <c r="AGP24" i="2" s="1"/>
  <c r="AGQ24" i="2" s="1"/>
  <c r="AGR24" i="2" s="1"/>
  <c r="AGS24" i="2" s="1"/>
  <c r="AGT24" i="2" s="1"/>
  <c r="AGU24" i="2" s="1"/>
  <c r="AGV24" i="2" s="1"/>
  <c r="AGW24" i="2" s="1"/>
  <c r="AGX24" i="2" s="1"/>
  <c r="AGY24" i="2" s="1"/>
  <c r="AGZ24" i="2" s="1"/>
  <c r="AHA24" i="2" s="1"/>
  <c r="AHB24" i="2" s="1"/>
  <c r="AHC24" i="2" s="1"/>
  <c r="AHD24" i="2" s="1"/>
  <c r="AHE24" i="2" s="1"/>
  <c r="AHF24" i="2" s="1"/>
  <c r="AHG24" i="2" s="1"/>
  <c r="AHH24" i="2" s="1"/>
  <c r="AHI24" i="2" s="1"/>
  <c r="AHJ24" i="2" s="1"/>
  <c r="AHK24" i="2" s="1"/>
  <c r="AHL24" i="2" s="1"/>
  <c r="AHM24" i="2" s="1"/>
  <c r="AHN24" i="2" s="1"/>
  <c r="AHO24" i="2" s="1"/>
  <c r="AHP24" i="2" s="1"/>
  <c r="AHQ24" i="2" s="1"/>
  <c r="AHR24" i="2" s="1"/>
  <c r="AHS24" i="2" s="1"/>
  <c r="AHT24" i="2" s="1"/>
  <c r="AHU24" i="2" s="1"/>
  <c r="AHV24" i="2" s="1"/>
  <c r="AHW24" i="2" s="1"/>
  <c r="AHX24" i="2" s="1"/>
  <c r="AHY24" i="2" s="1"/>
  <c r="AHZ24" i="2" s="1"/>
  <c r="AIA24" i="2" s="1"/>
  <c r="AIB24" i="2" s="1"/>
  <c r="AIC24" i="2" s="1"/>
  <c r="AID24" i="2" s="1"/>
  <c r="AIE24" i="2" s="1"/>
  <c r="AIF24" i="2" s="1"/>
  <c r="AIG24" i="2" s="1"/>
  <c r="AIH24" i="2" s="1"/>
  <c r="AII24" i="2" s="1"/>
  <c r="AIJ24" i="2" s="1"/>
  <c r="AIK24" i="2" s="1"/>
  <c r="AIL24" i="2" s="1"/>
  <c r="AIM24" i="2" s="1"/>
  <c r="AIN24" i="2" s="1"/>
  <c r="AIO24" i="2" s="1"/>
  <c r="AIP24" i="2" s="1"/>
  <c r="AIQ24" i="2" s="1"/>
  <c r="AIR24" i="2" s="1"/>
  <c r="AIS24" i="2" s="1"/>
  <c r="AIT24" i="2" s="1"/>
  <c r="AIU24" i="2" s="1"/>
  <c r="AIV24" i="2" s="1"/>
  <c r="AIW24" i="2" s="1"/>
  <c r="AIX24" i="2" s="1"/>
  <c r="AIY24" i="2" s="1"/>
  <c r="AIZ24" i="2" s="1"/>
  <c r="AJA24" i="2" s="1"/>
  <c r="AJB24" i="2" s="1"/>
  <c r="AJC24" i="2" s="1"/>
  <c r="AJD24" i="2" s="1"/>
  <c r="AJE24" i="2" s="1"/>
  <c r="AJF24" i="2" s="1"/>
  <c r="AJG24" i="2" s="1"/>
  <c r="AJH24" i="2" s="1"/>
  <c r="AJI24" i="2" s="1"/>
  <c r="AJJ24" i="2" s="1"/>
  <c r="AJK24" i="2" s="1"/>
  <c r="AJL24" i="2" s="1"/>
  <c r="AJM24" i="2" s="1"/>
  <c r="AJN24" i="2" s="1"/>
  <c r="AJO24" i="2" s="1"/>
  <c r="AJP24" i="2" s="1"/>
  <c r="AJQ24" i="2" s="1"/>
  <c r="AJR24" i="2" s="1"/>
  <c r="AJS24" i="2" s="1"/>
  <c r="AJT24" i="2" s="1"/>
  <c r="AJU24" i="2" s="1"/>
  <c r="AJV24" i="2" s="1"/>
  <c r="AJW24" i="2" s="1"/>
  <c r="AJX24" i="2" s="1"/>
  <c r="AJY24" i="2" s="1"/>
  <c r="AJZ24" i="2" s="1"/>
  <c r="AKA24" i="2" s="1"/>
  <c r="AKB24" i="2" s="1"/>
  <c r="AKC24" i="2" s="1"/>
  <c r="AKD24" i="2" s="1"/>
  <c r="AKE24" i="2" s="1"/>
  <c r="AKF24" i="2" s="1"/>
  <c r="AKG24" i="2" s="1"/>
  <c r="AKH24" i="2" s="1"/>
  <c r="AKI24" i="2" s="1"/>
  <c r="AKJ24" i="2" s="1"/>
  <c r="AKK24" i="2" s="1"/>
  <c r="AKL24" i="2" s="1"/>
  <c r="AKM24" i="2" s="1"/>
  <c r="AKN24" i="2" s="1"/>
  <c r="AKO24" i="2" s="1"/>
  <c r="AKP24" i="2" s="1"/>
  <c r="AKQ24" i="2" s="1"/>
  <c r="AKR24" i="2" s="1"/>
  <c r="AKS24" i="2" s="1"/>
  <c r="AKT24" i="2" s="1"/>
  <c r="AKU24" i="2" s="1"/>
  <c r="AKV24" i="2" s="1"/>
  <c r="AKW24" i="2" s="1"/>
  <c r="AKX24" i="2" s="1"/>
  <c r="AKY24" i="2" s="1"/>
  <c r="AKZ24" i="2" s="1"/>
  <c r="ALA24" i="2" s="1"/>
  <c r="ALB24" i="2" s="1"/>
  <c r="ALC24" i="2" s="1"/>
  <c r="ALD24" i="2" s="1"/>
  <c r="ALE24" i="2" s="1"/>
  <c r="ALF24" i="2" s="1"/>
  <c r="ALG24" i="2" s="1"/>
  <c r="ALH24" i="2" s="1"/>
  <c r="ALI24" i="2" s="1"/>
  <c r="ALJ24" i="2" s="1"/>
  <c r="ALK24" i="2" s="1"/>
  <c r="ALL24" i="2" s="1"/>
  <c r="ALM24" i="2" s="1"/>
  <c r="ALN24" i="2" s="1"/>
  <c r="ALO24" i="2" s="1"/>
  <c r="ALP24" i="2" s="1"/>
  <c r="ALQ24" i="2" s="1"/>
  <c r="ALR24" i="2" s="1"/>
  <c r="ALS24" i="2" s="1"/>
  <c r="ALT24" i="2" s="1"/>
  <c r="ALU24" i="2" s="1"/>
  <c r="ALV24" i="2" s="1"/>
  <c r="ALW24" i="2" s="1"/>
  <c r="ALX24" i="2" s="1"/>
  <c r="ALY24" i="2" s="1"/>
  <c r="ALZ24" i="2" s="1"/>
  <c r="AMA24" i="2" s="1"/>
  <c r="AMB24" i="2" s="1"/>
  <c r="AMC24" i="2" s="1"/>
  <c r="AMD24" i="2" s="1"/>
  <c r="AME24" i="2" s="1"/>
  <c r="AMF24" i="2" s="1"/>
  <c r="AMG24" i="2" s="1"/>
  <c r="AMH24" i="2" s="1"/>
  <c r="AMI24" i="2" s="1"/>
  <c r="AMJ24" i="2" s="1"/>
  <c r="AMK24" i="2" s="1"/>
  <c r="AML24" i="2" s="1"/>
  <c r="AMM24" i="2" s="1"/>
  <c r="AMN24" i="2" s="1"/>
  <c r="AMO24" i="2" s="1"/>
  <c r="AMP24" i="2" s="1"/>
  <c r="AMQ24" i="2" s="1"/>
  <c r="AMR24" i="2" s="1"/>
  <c r="AMS24" i="2" s="1"/>
  <c r="AMT24" i="2" s="1"/>
  <c r="AMU24" i="2" s="1"/>
  <c r="AMV24" i="2" s="1"/>
  <c r="AMW24" i="2" s="1"/>
  <c r="AMX24" i="2" s="1"/>
  <c r="AMY24" i="2" s="1"/>
  <c r="AMZ24" i="2" s="1"/>
  <c r="ANA24" i="2" s="1"/>
  <c r="ANB24" i="2" s="1"/>
  <c r="ANC24" i="2" s="1"/>
  <c r="AND24" i="2" s="1"/>
  <c r="ANE24" i="2" s="1"/>
  <c r="ANF24" i="2" s="1"/>
  <c r="ANG24" i="2" s="1"/>
  <c r="ANH24" i="2" s="1"/>
  <c r="ANI24" i="2" s="1"/>
  <c r="ANJ24" i="2" s="1"/>
  <c r="ANK24" i="2" s="1"/>
  <c r="ANL24" i="2" s="1"/>
  <c r="ANM24" i="2" s="1"/>
  <c r="ANN24" i="2" s="1"/>
  <c r="ANO24" i="2" s="1"/>
  <c r="ANP24" i="2" s="1"/>
  <c r="ANQ24" i="2" s="1"/>
  <c r="ANR24" i="2" s="1"/>
  <c r="ANS24" i="2" s="1"/>
  <c r="ANT24" i="2" s="1"/>
  <c r="ANU24" i="2" s="1"/>
  <c r="ANV24" i="2" s="1"/>
  <c r="ANW24" i="2" s="1"/>
  <c r="ANX24" i="2" s="1"/>
  <c r="ANY24" i="2" s="1"/>
  <c r="ANZ24" i="2" s="1"/>
  <c r="AOA24" i="2" s="1"/>
  <c r="AOB24" i="2" s="1"/>
  <c r="AOC24" i="2" s="1"/>
  <c r="AOD24" i="2" s="1"/>
  <c r="AOE24" i="2" s="1"/>
  <c r="AOF24" i="2" s="1"/>
  <c r="AOG24" i="2" s="1"/>
  <c r="AOH24" i="2" s="1"/>
  <c r="AOI24" i="2" s="1"/>
  <c r="AOJ24" i="2" s="1"/>
  <c r="AOK24" i="2" s="1"/>
  <c r="AOL24" i="2" s="1"/>
  <c r="AOM24" i="2" s="1"/>
  <c r="AON24" i="2" s="1"/>
  <c r="AOO24" i="2" s="1"/>
  <c r="AOP24" i="2" s="1"/>
  <c r="AOQ24" i="2" s="1"/>
  <c r="AOR24" i="2" s="1"/>
  <c r="AOS24" i="2" s="1"/>
  <c r="AOT24" i="2" s="1"/>
  <c r="AOU24" i="2" s="1"/>
  <c r="AOV24" i="2" s="1"/>
  <c r="AOW24" i="2" s="1"/>
  <c r="AOX24" i="2" s="1"/>
  <c r="AOY24" i="2" s="1"/>
  <c r="AOZ24" i="2" s="1"/>
  <c r="APA24" i="2" s="1"/>
  <c r="APB24" i="2" s="1"/>
  <c r="APC24" i="2" s="1"/>
  <c r="APD24" i="2" s="1"/>
  <c r="APE24" i="2" s="1"/>
  <c r="APF24" i="2" s="1"/>
  <c r="APG24" i="2" s="1"/>
  <c r="APH24" i="2" s="1"/>
  <c r="API24" i="2" s="1"/>
  <c r="APJ24" i="2" s="1"/>
  <c r="APK24" i="2" s="1"/>
  <c r="APL24" i="2" s="1"/>
  <c r="APM24" i="2" s="1"/>
  <c r="APN24" i="2" s="1"/>
  <c r="APO24" i="2" s="1"/>
  <c r="APP24" i="2" s="1"/>
  <c r="APQ24" i="2" s="1"/>
  <c r="APR24" i="2" s="1"/>
  <c r="APS24" i="2" s="1"/>
  <c r="APT24" i="2" s="1"/>
  <c r="APU24" i="2" s="1"/>
  <c r="APV24" i="2" s="1"/>
  <c r="APW24" i="2" s="1"/>
  <c r="APX24" i="2" s="1"/>
  <c r="APY24" i="2" s="1"/>
  <c r="APZ24" i="2" s="1"/>
  <c r="AQA24" i="2" s="1"/>
  <c r="AQB24" i="2" s="1"/>
  <c r="AQC24" i="2" s="1"/>
  <c r="AQD24" i="2" s="1"/>
  <c r="AQE24" i="2" s="1"/>
  <c r="AQF24" i="2" s="1"/>
  <c r="AQG24" i="2" s="1"/>
  <c r="AQH24" i="2" s="1"/>
  <c r="AQI24" i="2" s="1"/>
  <c r="AQJ24" i="2" s="1"/>
  <c r="AQK24" i="2" s="1"/>
  <c r="AQL24" i="2" s="1"/>
  <c r="AQM24" i="2" s="1"/>
  <c r="AQN24" i="2" s="1"/>
  <c r="AQO24" i="2" s="1"/>
  <c r="AQP24" i="2" s="1"/>
  <c r="AQQ24" i="2" s="1"/>
  <c r="AQR24" i="2" s="1"/>
  <c r="AQS24" i="2" s="1"/>
  <c r="AQT24" i="2" s="1"/>
  <c r="AQU24" i="2" s="1"/>
  <c r="AQV24" i="2" s="1"/>
  <c r="AQW24" i="2" s="1"/>
  <c r="AQX24" i="2" s="1"/>
  <c r="AQY24" i="2" s="1"/>
  <c r="AQZ24" i="2" s="1"/>
  <c r="ARA24" i="2" s="1"/>
  <c r="ARB24" i="2" s="1"/>
  <c r="ARC24" i="2" s="1"/>
  <c r="ARD24" i="2" s="1"/>
  <c r="ARE24" i="2" s="1"/>
  <c r="ARF24" i="2" s="1"/>
  <c r="ARG24" i="2" s="1"/>
  <c r="ARH24" i="2" s="1"/>
  <c r="ARI24" i="2" s="1"/>
  <c r="ARJ24" i="2" s="1"/>
  <c r="ARK24" i="2" s="1"/>
  <c r="ARL24" i="2" s="1"/>
  <c r="ARM24" i="2" s="1"/>
  <c r="ARN24" i="2" s="1"/>
  <c r="ARO24" i="2" s="1"/>
  <c r="ARP24" i="2" s="1"/>
  <c r="ARQ24" i="2" s="1"/>
  <c r="ARR24" i="2" s="1"/>
  <c r="ARS24" i="2" s="1"/>
  <c r="ART24" i="2" s="1"/>
  <c r="ARU24" i="2" s="1"/>
  <c r="ARV24" i="2" s="1"/>
  <c r="ARW24" i="2" s="1"/>
  <c r="ARX24" i="2" s="1"/>
  <c r="ARY24" i="2" s="1"/>
  <c r="ARZ24" i="2" s="1"/>
  <c r="ASA24" i="2" s="1"/>
  <c r="ASB24" i="2" s="1"/>
  <c r="ASC24" i="2" s="1"/>
  <c r="ASD24" i="2" s="1"/>
  <c r="ASE24" i="2" s="1"/>
  <c r="ASF24" i="2" s="1"/>
  <c r="ASG24" i="2" s="1"/>
  <c r="ASH24" i="2" s="1"/>
  <c r="ASI24" i="2" s="1"/>
  <c r="ASJ24" i="2" s="1"/>
  <c r="ASK24" i="2" s="1"/>
  <c r="ASL24" i="2" s="1"/>
  <c r="ASM24" i="2" s="1"/>
  <c r="ASN24" i="2" s="1"/>
  <c r="ASO24" i="2" s="1"/>
  <c r="ASP24" i="2" s="1"/>
  <c r="ASQ24" i="2" s="1"/>
  <c r="ASR24" i="2" s="1"/>
  <c r="ASS24" i="2" s="1"/>
  <c r="AST24" i="2" s="1"/>
  <c r="ASU24" i="2" s="1"/>
  <c r="ASV24" i="2" s="1"/>
  <c r="ASW24" i="2" s="1"/>
  <c r="ASX24" i="2" s="1"/>
  <c r="ASY24" i="2" s="1"/>
  <c r="ASZ24" i="2" s="1"/>
  <c r="ATA24" i="2" s="1"/>
  <c r="ATB24" i="2" s="1"/>
  <c r="ATC24" i="2" s="1"/>
  <c r="ATD24" i="2" s="1"/>
  <c r="ATE24" i="2" s="1"/>
  <c r="ATF24" i="2" s="1"/>
  <c r="ATG24" i="2" s="1"/>
  <c r="ATH24" i="2" s="1"/>
  <c r="ATI24" i="2" s="1"/>
  <c r="ATJ24" i="2" s="1"/>
  <c r="ATK24" i="2" s="1"/>
  <c r="ATL24" i="2" s="1"/>
  <c r="ATM24" i="2" s="1"/>
  <c r="ATN24" i="2" s="1"/>
  <c r="ATO24" i="2" s="1"/>
  <c r="ATP24" i="2" s="1"/>
  <c r="ATQ24" i="2" s="1"/>
  <c r="ATR24" i="2" s="1"/>
  <c r="ATS24" i="2" s="1"/>
  <c r="ATT24" i="2" s="1"/>
  <c r="ATU24" i="2" s="1"/>
  <c r="ATV24" i="2" s="1"/>
  <c r="ATW24" i="2" s="1"/>
  <c r="ATX24" i="2" s="1"/>
  <c r="ATY24" i="2" s="1"/>
  <c r="ATZ24" i="2" s="1"/>
  <c r="AUA24" i="2" s="1"/>
  <c r="AUB24" i="2" s="1"/>
  <c r="AUC24" i="2" s="1"/>
  <c r="AUD24" i="2" s="1"/>
  <c r="AUE24" i="2" s="1"/>
  <c r="AUF24" i="2" s="1"/>
  <c r="AUG24" i="2" s="1"/>
  <c r="AUH24" i="2" s="1"/>
  <c r="AUI24" i="2" s="1"/>
  <c r="AUJ24" i="2" s="1"/>
  <c r="AUK24" i="2" s="1"/>
  <c r="AUL24" i="2" s="1"/>
  <c r="AUM24" i="2" s="1"/>
  <c r="AUN24" i="2" s="1"/>
  <c r="AUO24" i="2" s="1"/>
  <c r="AUP24" i="2" s="1"/>
  <c r="AUQ24" i="2" s="1"/>
  <c r="AUR24" i="2" s="1"/>
  <c r="AUS24" i="2" s="1"/>
  <c r="AUT24" i="2" s="1"/>
  <c r="AUU24" i="2" s="1"/>
  <c r="AUV24" i="2" s="1"/>
  <c r="AUW24" i="2" s="1"/>
  <c r="AUX24" i="2" s="1"/>
  <c r="AUY24" i="2" s="1"/>
  <c r="AUZ24" i="2" s="1"/>
  <c r="AVA24" i="2" s="1"/>
  <c r="AVB24" i="2" s="1"/>
  <c r="AVC24" i="2" s="1"/>
  <c r="AVD24" i="2" s="1"/>
  <c r="AVE24" i="2" s="1"/>
  <c r="AVF24" i="2" s="1"/>
  <c r="AVG24" i="2" s="1"/>
  <c r="AVH24" i="2" s="1"/>
  <c r="AVI24" i="2" s="1"/>
  <c r="AVJ24" i="2" s="1"/>
  <c r="AVK24" i="2" s="1"/>
  <c r="AVL24" i="2" s="1"/>
  <c r="AVM24" i="2" s="1"/>
  <c r="AVN24" i="2" s="1"/>
  <c r="AVO24" i="2" s="1"/>
  <c r="AVP24" i="2" s="1"/>
  <c r="AVQ24" i="2" s="1"/>
  <c r="AVR24" i="2" s="1"/>
  <c r="AVS24" i="2" s="1"/>
  <c r="AVT24" i="2" s="1"/>
  <c r="AVU24" i="2" s="1"/>
  <c r="AVV24" i="2" s="1"/>
  <c r="AVW24" i="2" s="1"/>
  <c r="AVX24" i="2" s="1"/>
  <c r="AVY24" i="2" s="1"/>
  <c r="AVZ24" i="2" s="1"/>
  <c r="AWA24" i="2" s="1"/>
  <c r="AWB24" i="2" s="1"/>
  <c r="AWC24" i="2" s="1"/>
  <c r="AWD24" i="2" s="1"/>
  <c r="AWE24" i="2" s="1"/>
  <c r="AWF24" i="2" s="1"/>
  <c r="AWG24" i="2" s="1"/>
  <c r="AWH24" i="2" s="1"/>
  <c r="AWI24" i="2" s="1"/>
  <c r="AWJ24" i="2" s="1"/>
  <c r="AWK24" i="2" s="1"/>
  <c r="AWL24" i="2" s="1"/>
  <c r="AWM24" i="2" s="1"/>
  <c r="AWN24" i="2" s="1"/>
  <c r="AWO24" i="2" s="1"/>
  <c r="AWP24" i="2" s="1"/>
  <c r="AWQ24" i="2" s="1"/>
  <c r="AWR24" i="2" s="1"/>
  <c r="AWS24" i="2" s="1"/>
  <c r="AWT24" i="2" s="1"/>
  <c r="AWU24" i="2" s="1"/>
  <c r="AWV24" i="2" s="1"/>
  <c r="AWW24" i="2" s="1"/>
  <c r="AWX24" i="2" s="1"/>
  <c r="AWY24" i="2" s="1"/>
  <c r="AWZ24" i="2" s="1"/>
  <c r="AXA24" i="2" s="1"/>
  <c r="AXB24" i="2" s="1"/>
  <c r="AXC24" i="2" s="1"/>
  <c r="AXD24" i="2" s="1"/>
  <c r="AXE24" i="2" s="1"/>
  <c r="AXF24" i="2" s="1"/>
  <c r="AXG24" i="2" s="1"/>
  <c r="AXH24" i="2" s="1"/>
  <c r="AXI24" i="2" s="1"/>
  <c r="AXJ24" i="2" s="1"/>
  <c r="AXK24" i="2" s="1"/>
  <c r="AXL24" i="2" s="1"/>
  <c r="AXM24" i="2" s="1"/>
  <c r="AXN24" i="2" s="1"/>
  <c r="AXO24" i="2" s="1"/>
  <c r="AXP24" i="2" s="1"/>
  <c r="AXQ24" i="2" s="1"/>
  <c r="AXR24" i="2" s="1"/>
  <c r="AXS24" i="2" s="1"/>
  <c r="AXT24" i="2" s="1"/>
  <c r="AXU24" i="2" s="1"/>
  <c r="AXV24" i="2" s="1"/>
  <c r="AXW24" i="2" s="1"/>
  <c r="AXX24" i="2" s="1"/>
  <c r="AXY24" i="2" s="1"/>
  <c r="AXZ24" i="2" s="1"/>
  <c r="AYA24" i="2" s="1"/>
  <c r="AYB24" i="2" s="1"/>
  <c r="AYC24" i="2" s="1"/>
  <c r="AYD24" i="2" s="1"/>
  <c r="AYE24" i="2" s="1"/>
  <c r="AYF24" i="2" s="1"/>
  <c r="AYG24" i="2" s="1"/>
  <c r="AYH24" i="2" s="1"/>
  <c r="AYI24" i="2" s="1"/>
  <c r="AYJ24" i="2" s="1"/>
  <c r="AYK24" i="2" s="1"/>
  <c r="AYL24" i="2" s="1"/>
  <c r="AYM24" i="2" s="1"/>
  <c r="AYN24" i="2" s="1"/>
  <c r="AYO24" i="2" s="1"/>
  <c r="AYP24" i="2" s="1"/>
  <c r="AYQ24" i="2" s="1"/>
  <c r="AYR24" i="2" s="1"/>
  <c r="AYS24" i="2" s="1"/>
  <c r="AYT24" i="2" s="1"/>
  <c r="AYU24" i="2" s="1"/>
  <c r="AYV24" i="2" s="1"/>
  <c r="AYW24" i="2" s="1"/>
  <c r="AYX24" i="2" s="1"/>
  <c r="AYY24" i="2" s="1"/>
  <c r="AYZ24" i="2" s="1"/>
  <c r="AZA24" i="2" s="1"/>
  <c r="AZB24" i="2" s="1"/>
  <c r="AZC24" i="2" s="1"/>
  <c r="AZD24" i="2" s="1"/>
  <c r="AZE24" i="2" s="1"/>
  <c r="AZF24" i="2" s="1"/>
  <c r="AZG24" i="2" s="1"/>
  <c r="AZH24" i="2" s="1"/>
  <c r="AZI24" i="2" s="1"/>
  <c r="AZJ24" i="2" s="1"/>
  <c r="AZK24" i="2" s="1"/>
  <c r="AZL24" i="2" s="1"/>
  <c r="AZM24" i="2" s="1"/>
  <c r="AZN24" i="2" s="1"/>
  <c r="AZO24" i="2" s="1"/>
  <c r="AZP24" i="2" s="1"/>
  <c r="AZQ24" i="2" s="1"/>
  <c r="AZR24" i="2" s="1"/>
  <c r="AZS24" i="2" s="1"/>
  <c r="AZT24" i="2" s="1"/>
  <c r="AZU24" i="2" s="1"/>
  <c r="AZV24" i="2" s="1"/>
  <c r="AZW24" i="2" s="1"/>
  <c r="AZX24" i="2" s="1"/>
  <c r="AZY24" i="2" s="1"/>
  <c r="AZZ24" i="2" s="1"/>
  <c r="BAA24" i="2" s="1"/>
  <c r="BAB24" i="2" s="1"/>
  <c r="BAC24" i="2" s="1"/>
  <c r="BAD24" i="2" s="1"/>
  <c r="BAE24" i="2" s="1"/>
  <c r="BAF24" i="2" s="1"/>
  <c r="BAG24" i="2" s="1"/>
  <c r="BAH24" i="2" s="1"/>
  <c r="BAI24" i="2" s="1"/>
  <c r="BAJ24" i="2" s="1"/>
  <c r="BAK24" i="2" s="1"/>
  <c r="BAL24" i="2" s="1"/>
  <c r="BAM24" i="2" s="1"/>
  <c r="BAN24" i="2" s="1"/>
  <c r="BAO24" i="2" s="1"/>
  <c r="BAP24" i="2" s="1"/>
  <c r="BAQ24" i="2" s="1"/>
  <c r="BAR24" i="2" s="1"/>
  <c r="BAS24" i="2" s="1"/>
  <c r="BAT24" i="2" s="1"/>
  <c r="BAU24" i="2" s="1"/>
  <c r="BAV24" i="2" s="1"/>
  <c r="BAW24" i="2" s="1"/>
  <c r="BAX24" i="2" s="1"/>
  <c r="BAY24" i="2" s="1"/>
  <c r="BAZ24" i="2" s="1"/>
  <c r="BBA24" i="2" s="1"/>
  <c r="BBB24" i="2" s="1"/>
  <c r="BBC24" i="2" s="1"/>
  <c r="BBD24" i="2" s="1"/>
  <c r="BBE24" i="2" s="1"/>
  <c r="BBF24" i="2" s="1"/>
  <c r="BBG24" i="2" s="1"/>
  <c r="BBH24" i="2" s="1"/>
  <c r="BBI24" i="2" s="1"/>
  <c r="BBJ24" i="2" s="1"/>
  <c r="BBK24" i="2" s="1"/>
  <c r="BBL24" i="2" s="1"/>
  <c r="BBM24" i="2" s="1"/>
  <c r="BBN24" i="2" s="1"/>
  <c r="BBO24" i="2" s="1"/>
  <c r="BBP24" i="2" s="1"/>
  <c r="BBQ24" i="2" s="1"/>
  <c r="BBR24" i="2" s="1"/>
  <c r="BBS24" i="2" s="1"/>
  <c r="BBT24" i="2" s="1"/>
  <c r="BBU24" i="2" s="1"/>
  <c r="BBV24" i="2" s="1"/>
  <c r="BBW24" i="2" s="1"/>
  <c r="BBX24" i="2" s="1"/>
  <c r="BBY24" i="2" s="1"/>
  <c r="BBZ24" i="2" s="1"/>
  <c r="BCA24" i="2" s="1"/>
  <c r="BCB24" i="2" s="1"/>
  <c r="BCC24" i="2" s="1"/>
  <c r="BCD24" i="2" s="1"/>
  <c r="BCE24" i="2" s="1"/>
  <c r="BCF24" i="2" s="1"/>
  <c r="BCG24" i="2" s="1"/>
  <c r="BCH24" i="2" s="1"/>
  <c r="BCI24" i="2" s="1"/>
  <c r="BCJ24" i="2" s="1"/>
  <c r="BCK24" i="2" s="1"/>
  <c r="BCL24" i="2" s="1"/>
  <c r="BCM24" i="2" s="1"/>
  <c r="BCN24" i="2" s="1"/>
  <c r="BCO24" i="2" s="1"/>
  <c r="BCP24" i="2" s="1"/>
  <c r="BCQ24" i="2" s="1"/>
  <c r="BCR24" i="2" s="1"/>
  <c r="BCS24" i="2" s="1"/>
  <c r="BCT24" i="2" s="1"/>
  <c r="BCU24" i="2" s="1"/>
  <c r="BCV24" i="2" s="1"/>
  <c r="BCW24" i="2" s="1"/>
  <c r="BCX24" i="2" s="1"/>
  <c r="BCY24" i="2" s="1"/>
  <c r="BCZ24" i="2" s="1"/>
  <c r="BDA24" i="2" s="1"/>
  <c r="BDB24" i="2" s="1"/>
  <c r="BDC24" i="2" s="1"/>
  <c r="BDD24" i="2" s="1"/>
  <c r="BDE24" i="2" s="1"/>
  <c r="BDF24" i="2" s="1"/>
  <c r="BDG24" i="2" s="1"/>
  <c r="BDH24" i="2" s="1"/>
  <c r="BDI24" i="2" s="1"/>
  <c r="BDJ24" i="2" s="1"/>
  <c r="BDK24" i="2" s="1"/>
  <c r="BDL24" i="2" s="1"/>
  <c r="BDM24" i="2" s="1"/>
  <c r="BDN24" i="2" s="1"/>
  <c r="BDO24" i="2" s="1"/>
  <c r="BDP24" i="2" s="1"/>
  <c r="BDQ24" i="2" s="1"/>
  <c r="BDR24" i="2" s="1"/>
  <c r="BDS24" i="2" s="1"/>
  <c r="BDT24" i="2" s="1"/>
  <c r="BDU24" i="2" s="1"/>
  <c r="BDV24" i="2" s="1"/>
  <c r="BDW24" i="2" s="1"/>
  <c r="BDX24" i="2" s="1"/>
  <c r="BDY24" i="2" s="1"/>
  <c r="BDZ24" i="2" s="1"/>
  <c r="BEA24" i="2" s="1"/>
  <c r="BEB24" i="2" s="1"/>
  <c r="BEC24" i="2" s="1"/>
  <c r="BED24" i="2" s="1"/>
  <c r="BEE24" i="2" s="1"/>
  <c r="BEF24" i="2" s="1"/>
  <c r="BEG24" i="2" s="1"/>
  <c r="BEH24" i="2" s="1"/>
  <c r="BEI24" i="2" s="1"/>
  <c r="BEJ24" i="2" s="1"/>
  <c r="BEK24" i="2" s="1"/>
  <c r="BEL24" i="2" s="1"/>
  <c r="BEM24" i="2" s="1"/>
  <c r="BEN24" i="2" s="1"/>
  <c r="BEO24" i="2" s="1"/>
  <c r="BEP24" i="2" s="1"/>
  <c r="BEQ24" i="2" s="1"/>
  <c r="BER24" i="2" s="1"/>
  <c r="BES24" i="2" s="1"/>
  <c r="BET24" i="2" s="1"/>
  <c r="BEU24" i="2" s="1"/>
  <c r="BEV24" i="2" s="1"/>
  <c r="BEW24" i="2" s="1"/>
  <c r="BEX24" i="2" s="1"/>
  <c r="BEY24" i="2" s="1"/>
  <c r="BEZ24" i="2" s="1"/>
  <c r="BFA24" i="2" s="1"/>
  <c r="BFB24" i="2" s="1"/>
  <c r="BFC24" i="2" s="1"/>
  <c r="BFD24" i="2" s="1"/>
  <c r="BFE24" i="2" s="1"/>
  <c r="BFF24" i="2" s="1"/>
  <c r="BFG24" i="2" s="1"/>
  <c r="BFH24" i="2" s="1"/>
  <c r="BFI24" i="2" s="1"/>
  <c r="BFJ24" i="2" s="1"/>
  <c r="BFK24" i="2" s="1"/>
  <c r="BFL24" i="2" s="1"/>
  <c r="BFM24" i="2" s="1"/>
  <c r="BFN24" i="2" s="1"/>
  <c r="BFO24" i="2" s="1"/>
  <c r="BFP24" i="2" s="1"/>
  <c r="BFQ24" i="2" s="1"/>
  <c r="BFR24" i="2" s="1"/>
  <c r="BFS24" i="2" s="1"/>
  <c r="BFT24" i="2" s="1"/>
  <c r="BFU24" i="2" s="1"/>
  <c r="BFV24" i="2" s="1"/>
  <c r="BFW24" i="2" s="1"/>
  <c r="BFX24" i="2" s="1"/>
  <c r="BFY24" i="2" s="1"/>
  <c r="BFZ24" i="2" s="1"/>
  <c r="BGA24" i="2" s="1"/>
  <c r="BGB24" i="2" s="1"/>
  <c r="BGC24" i="2" s="1"/>
  <c r="BGD24" i="2" s="1"/>
  <c r="BGE24" i="2" s="1"/>
  <c r="BGF24" i="2" s="1"/>
  <c r="BGG24" i="2" s="1"/>
  <c r="BGH24" i="2" s="1"/>
  <c r="BGI24" i="2" s="1"/>
  <c r="BGJ24" i="2" s="1"/>
  <c r="BGK24" i="2" s="1"/>
  <c r="BGL24" i="2" s="1"/>
  <c r="BGM24" i="2" s="1"/>
  <c r="BGN24" i="2" s="1"/>
  <c r="BGO24" i="2" s="1"/>
  <c r="BGP24" i="2" s="1"/>
  <c r="BGQ24" i="2" s="1"/>
  <c r="BGR24" i="2" s="1"/>
  <c r="BGS24" i="2" s="1"/>
  <c r="BGT24" i="2" s="1"/>
  <c r="BGU24" i="2" s="1"/>
  <c r="BGV24" i="2" s="1"/>
  <c r="BGW24" i="2" s="1"/>
  <c r="BGX24" i="2" s="1"/>
  <c r="BGY24" i="2" s="1"/>
  <c r="BGZ24" i="2" s="1"/>
  <c r="BHA24" i="2" s="1"/>
  <c r="BHB24" i="2" s="1"/>
  <c r="BHC24" i="2" s="1"/>
  <c r="BHD24" i="2" s="1"/>
  <c r="BHE24" i="2" s="1"/>
  <c r="BHF24" i="2" s="1"/>
  <c r="BHG24" i="2" s="1"/>
  <c r="BHH24" i="2" s="1"/>
  <c r="BHI24" i="2" s="1"/>
  <c r="BHJ24" i="2" s="1"/>
  <c r="BHK24" i="2" s="1"/>
  <c r="BHL24" i="2" s="1"/>
  <c r="BHM24" i="2" s="1"/>
  <c r="BHN24" i="2" s="1"/>
  <c r="BHO24" i="2" s="1"/>
  <c r="BHP24" i="2" s="1"/>
  <c r="BHQ24" i="2" s="1"/>
  <c r="BHR24" i="2" s="1"/>
  <c r="BHS24" i="2" s="1"/>
  <c r="BHT24" i="2" s="1"/>
  <c r="BHU24" i="2" s="1"/>
  <c r="BHV24" i="2" s="1"/>
  <c r="BHW24" i="2" s="1"/>
  <c r="BHX24" i="2" s="1"/>
  <c r="BHY24" i="2" s="1"/>
  <c r="BHZ24" i="2" s="1"/>
  <c r="BIA24" i="2" s="1"/>
  <c r="BIB24" i="2" s="1"/>
  <c r="BIC24" i="2" s="1"/>
  <c r="BID24" i="2" s="1"/>
  <c r="BIE24" i="2" s="1"/>
  <c r="BIF24" i="2" s="1"/>
  <c r="BIG24" i="2" s="1"/>
  <c r="BIH24" i="2" s="1"/>
  <c r="BII24" i="2" s="1"/>
  <c r="BIJ24" i="2" s="1"/>
  <c r="BIK24" i="2" s="1"/>
  <c r="BIL24" i="2" s="1"/>
  <c r="BIM24" i="2" s="1"/>
  <c r="BIN24" i="2" s="1"/>
  <c r="BIO24" i="2" s="1"/>
  <c r="BIP24" i="2" s="1"/>
  <c r="BIQ24" i="2" s="1"/>
  <c r="BIR24" i="2" s="1"/>
  <c r="BIS24" i="2" s="1"/>
  <c r="BIT24" i="2" s="1"/>
  <c r="BIU24" i="2" s="1"/>
  <c r="BIV24" i="2" s="1"/>
  <c r="BIW24" i="2" s="1"/>
  <c r="BIX24" i="2" s="1"/>
  <c r="BIY24" i="2" s="1"/>
  <c r="BIZ24" i="2" s="1"/>
  <c r="BJA24" i="2" s="1"/>
  <c r="BJB24" i="2" s="1"/>
  <c r="BJC24" i="2" s="1"/>
  <c r="BJD24" i="2" s="1"/>
  <c r="BJE24" i="2" s="1"/>
  <c r="BJF24" i="2" s="1"/>
  <c r="BJG24" i="2" s="1"/>
  <c r="BJH24" i="2" s="1"/>
  <c r="BJI24" i="2" s="1"/>
  <c r="BJJ24" i="2" s="1"/>
  <c r="BJK24" i="2" s="1"/>
  <c r="BJL24" i="2" s="1"/>
  <c r="BJM24" i="2" s="1"/>
  <c r="BJN24" i="2" s="1"/>
  <c r="BJO24" i="2" s="1"/>
  <c r="BJP24" i="2" s="1"/>
  <c r="BJQ24" i="2" s="1"/>
  <c r="BJR24" i="2" s="1"/>
  <c r="BJS24" i="2" s="1"/>
  <c r="BJT24" i="2" s="1"/>
  <c r="BJU24" i="2" s="1"/>
  <c r="BJV24" i="2" s="1"/>
  <c r="BJW24" i="2" s="1"/>
  <c r="BJX24" i="2" s="1"/>
  <c r="BJY24" i="2" s="1"/>
  <c r="BJZ24" i="2" s="1"/>
  <c r="BKA24" i="2" s="1"/>
  <c r="BKB24" i="2" s="1"/>
  <c r="BKC24" i="2" s="1"/>
  <c r="BKD24" i="2" s="1"/>
  <c r="BKE24" i="2" s="1"/>
  <c r="BKF24" i="2" s="1"/>
  <c r="BKG24" i="2" s="1"/>
  <c r="BKH24" i="2" s="1"/>
  <c r="BKI24" i="2" s="1"/>
  <c r="BKJ24" i="2" s="1"/>
  <c r="BKK24" i="2" s="1"/>
  <c r="BKL24" i="2" s="1"/>
  <c r="BKM24" i="2" s="1"/>
  <c r="BKN24" i="2" s="1"/>
  <c r="BKO24" i="2" s="1"/>
  <c r="BKP24" i="2" s="1"/>
  <c r="BKQ24" i="2" s="1"/>
  <c r="BKR24" i="2" s="1"/>
  <c r="BKS24" i="2" s="1"/>
  <c r="BKT24" i="2" s="1"/>
  <c r="BKU24" i="2" s="1"/>
  <c r="BKV24" i="2" s="1"/>
  <c r="BKW24" i="2" s="1"/>
  <c r="BKX24" i="2" s="1"/>
  <c r="BKY24" i="2" s="1"/>
  <c r="BKZ24" i="2" s="1"/>
  <c r="BLA24" i="2" s="1"/>
  <c r="BLB24" i="2" s="1"/>
  <c r="BLC24" i="2" s="1"/>
  <c r="BLD24" i="2" s="1"/>
  <c r="BLE24" i="2" s="1"/>
  <c r="BLF24" i="2" s="1"/>
  <c r="BLG24" i="2" s="1"/>
  <c r="BLH24" i="2" s="1"/>
  <c r="BLI24" i="2" s="1"/>
  <c r="BLJ24" i="2" s="1"/>
  <c r="BLK24" i="2" s="1"/>
  <c r="BLL24" i="2" s="1"/>
  <c r="BLM24" i="2" s="1"/>
  <c r="BLN24" i="2" s="1"/>
  <c r="BLO24" i="2" s="1"/>
  <c r="BLP24" i="2" s="1"/>
  <c r="BLQ24" i="2" s="1"/>
  <c r="BLR24" i="2" s="1"/>
  <c r="BLS24" i="2" s="1"/>
  <c r="BLT24" i="2" s="1"/>
  <c r="BLU24" i="2" s="1"/>
  <c r="BLV24" i="2" s="1"/>
  <c r="BLW24" i="2" s="1"/>
  <c r="BLX24" i="2" s="1"/>
  <c r="BLY24" i="2" s="1"/>
  <c r="BLZ24" i="2" s="1"/>
  <c r="BMA24" i="2" s="1"/>
  <c r="BMB24" i="2" s="1"/>
  <c r="BMC24" i="2" s="1"/>
  <c r="BMD24" i="2" s="1"/>
  <c r="BME24" i="2" s="1"/>
  <c r="BMF24" i="2" s="1"/>
  <c r="BMG24" i="2" s="1"/>
  <c r="BMH24" i="2" s="1"/>
  <c r="BMI24" i="2" s="1"/>
  <c r="BMJ24" i="2" s="1"/>
  <c r="BMK24" i="2" s="1"/>
  <c r="BML24" i="2" s="1"/>
  <c r="BMM24" i="2" s="1"/>
  <c r="BMN24" i="2" s="1"/>
  <c r="BMO24" i="2" s="1"/>
  <c r="BMP24" i="2" s="1"/>
  <c r="BMQ24" i="2" s="1"/>
  <c r="BMR24" i="2" s="1"/>
  <c r="BMS24" i="2" s="1"/>
  <c r="BMT24" i="2" s="1"/>
  <c r="BMU24" i="2" s="1"/>
  <c r="BMV24" i="2" s="1"/>
  <c r="BMW24" i="2" s="1"/>
  <c r="BMX24" i="2" s="1"/>
  <c r="BMY24" i="2" s="1"/>
  <c r="BMZ24" i="2" s="1"/>
  <c r="BNA24" i="2" s="1"/>
  <c r="BNB24" i="2" s="1"/>
  <c r="BNC24" i="2" s="1"/>
  <c r="BND24" i="2" s="1"/>
  <c r="BNE24" i="2" s="1"/>
  <c r="BNF24" i="2" s="1"/>
  <c r="BNG24" i="2" s="1"/>
  <c r="BNH24" i="2" s="1"/>
  <c r="BNI24" i="2" s="1"/>
  <c r="BNJ24" i="2" s="1"/>
  <c r="BNK24" i="2" s="1"/>
  <c r="BNL24" i="2" s="1"/>
  <c r="BNM24" i="2" s="1"/>
  <c r="BNN24" i="2" s="1"/>
  <c r="BNO24" i="2" s="1"/>
  <c r="BNP24" i="2" s="1"/>
  <c r="BNQ24" i="2" s="1"/>
  <c r="BNR24" i="2" s="1"/>
  <c r="BNS24" i="2" s="1"/>
  <c r="BNT24" i="2" s="1"/>
  <c r="BNU24" i="2" s="1"/>
  <c r="BNV24" i="2" s="1"/>
  <c r="BNW24" i="2" s="1"/>
  <c r="BNX24" i="2" s="1"/>
  <c r="BNY24" i="2" s="1"/>
  <c r="BNZ24" i="2" s="1"/>
  <c r="BOA24" i="2" s="1"/>
  <c r="BOB24" i="2" s="1"/>
  <c r="BOC24" i="2" s="1"/>
  <c r="BOD24" i="2" s="1"/>
  <c r="BOE24" i="2" s="1"/>
  <c r="BOF24" i="2" s="1"/>
  <c r="BOG24" i="2" s="1"/>
  <c r="BOH24" i="2" s="1"/>
  <c r="BOI24" i="2" s="1"/>
  <c r="BOJ24" i="2" s="1"/>
  <c r="BOK24" i="2" s="1"/>
  <c r="BOL24" i="2" s="1"/>
  <c r="BOM24" i="2" s="1"/>
  <c r="BON24" i="2" s="1"/>
  <c r="BOO24" i="2" s="1"/>
  <c r="BOP24" i="2" s="1"/>
  <c r="BOQ24" i="2" s="1"/>
  <c r="BOR24" i="2" s="1"/>
  <c r="BOS24" i="2" s="1"/>
  <c r="BOT24" i="2" s="1"/>
  <c r="BOU24" i="2" s="1"/>
  <c r="BOV24" i="2" s="1"/>
  <c r="BOW24" i="2" s="1"/>
  <c r="BOX24" i="2" s="1"/>
  <c r="BOY24" i="2" s="1"/>
  <c r="BOZ24" i="2" s="1"/>
  <c r="BPA24" i="2" s="1"/>
  <c r="BPB24" i="2" s="1"/>
  <c r="BPC24" i="2" s="1"/>
  <c r="BPD24" i="2" s="1"/>
  <c r="BPE24" i="2" s="1"/>
  <c r="BPF24" i="2" s="1"/>
  <c r="BPG24" i="2" s="1"/>
  <c r="BPH24" i="2" s="1"/>
  <c r="BPI24" i="2" s="1"/>
  <c r="BPJ24" i="2" s="1"/>
  <c r="BPK24" i="2" s="1"/>
  <c r="BPL24" i="2" s="1"/>
  <c r="BPM24" i="2" s="1"/>
  <c r="BPN24" i="2" s="1"/>
  <c r="BPO24" i="2" s="1"/>
  <c r="BPP24" i="2" s="1"/>
  <c r="BPQ24" i="2" s="1"/>
  <c r="BPR24" i="2" s="1"/>
  <c r="BPS24" i="2" s="1"/>
  <c r="BPT24" i="2" s="1"/>
  <c r="BPU24" i="2" s="1"/>
  <c r="BPV24" i="2" s="1"/>
  <c r="BPW24" i="2" s="1"/>
  <c r="BPX24" i="2" s="1"/>
  <c r="BPY24" i="2" s="1"/>
  <c r="BPZ24" i="2" s="1"/>
  <c r="BQA24" i="2" s="1"/>
  <c r="BQB24" i="2" s="1"/>
  <c r="BQC24" i="2" s="1"/>
  <c r="BQD24" i="2" s="1"/>
  <c r="BQE24" i="2" s="1"/>
  <c r="BQF24" i="2" s="1"/>
  <c r="BQG24" i="2" s="1"/>
  <c r="BQH24" i="2" s="1"/>
  <c r="BQI24" i="2" s="1"/>
  <c r="BQJ24" i="2" s="1"/>
  <c r="BQK24" i="2" s="1"/>
  <c r="BQL24" i="2" s="1"/>
  <c r="BQM24" i="2" s="1"/>
  <c r="BQN24" i="2" s="1"/>
  <c r="BQO24" i="2" s="1"/>
  <c r="BQP24" i="2" s="1"/>
  <c r="BQQ24" i="2" s="1"/>
  <c r="BQR24" i="2" s="1"/>
  <c r="BQS24" i="2" s="1"/>
  <c r="BQT24" i="2" s="1"/>
  <c r="BQU24" i="2" s="1"/>
  <c r="BQV24" i="2" s="1"/>
  <c r="BQW24" i="2" s="1"/>
  <c r="BQX24" i="2" s="1"/>
  <c r="BQY24" i="2" s="1"/>
  <c r="BQZ24" i="2" s="1"/>
  <c r="BRA24" i="2" s="1"/>
  <c r="BRB24" i="2" s="1"/>
  <c r="BRC24" i="2" s="1"/>
  <c r="BRD24" i="2" s="1"/>
  <c r="BRE24" i="2" s="1"/>
  <c r="BRF24" i="2" s="1"/>
  <c r="BRG24" i="2" s="1"/>
  <c r="BRH24" i="2" s="1"/>
  <c r="BRI24" i="2" s="1"/>
  <c r="BRJ24" i="2" s="1"/>
  <c r="BRK24" i="2" s="1"/>
  <c r="BRL24" i="2" s="1"/>
  <c r="BRM24" i="2" s="1"/>
  <c r="BRN24" i="2" s="1"/>
  <c r="BRO24" i="2" s="1"/>
  <c r="BRP24" i="2" s="1"/>
  <c r="BRQ24" i="2" s="1"/>
  <c r="BRR24" i="2" s="1"/>
  <c r="BRS24" i="2" s="1"/>
  <c r="BRT24" i="2" s="1"/>
  <c r="BRU24" i="2" s="1"/>
  <c r="BRV24" i="2" s="1"/>
  <c r="BRW24" i="2" s="1"/>
  <c r="BRX24" i="2" s="1"/>
  <c r="BRY24" i="2" s="1"/>
  <c r="BRZ24" i="2" s="1"/>
  <c r="BSA24" i="2" s="1"/>
  <c r="BSB24" i="2" s="1"/>
  <c r="BSC24" i="2" s="1"/>
  <c r="BSD24" i="2" s="1"/>
  <c r="BSE24" i="2" s="1"/>
  <c r="BSF24" i="2" s="1"/>
  <c r="BSG24" i="2" s="1"/>
  <c r="BSH24" i="2" s="1"/>
  <c r="BSI24" i="2" s="1"/>
  <c r="BSJ24" i="2" s="1"/>
  <c r="BSK24" i="2" s="1"/>
  <c r="BSL24" i="2" s="1"/>
  <c r="BSM24" i="2" s="1"/>
  <c r="BSN24" i="2" s="1"/>
  <c r="BSO24" i="2" s="1"/>
  <c r="BSP24" i="2" s="1"/>
  <c r="BSQ24" i="2" s="1"/>
  <c r="BSR24" i="2" s="1"/>
  <c r="BSS24" i="2" s="1"/>
  <c r="BST24" i="2" s="1"/>
  <c r="BSU24" i="2" s="1"/>
  <c r="BSV24" i="2" s="1"/>
  <c r="BSW24" i="2" s="1"/>
  <c r="BSX24" i="2" s="1"/>
  <c r="BSY24" i="2" s="1"/>
  <c r="BSZ24" i="2" s="1"/>
  <c r="BTA24" i="2" s="1"/>
  <c r="BTB24" i="2" s="1"/>
  <c r="BTC24" i="2" s="1"/>
  <c r="BTD24" i="2" s="1"/>
  <c r="BTE24" i="2" s="1"/>
  <c r="BTF24" i="2" s="1"/>
  <c r="BTG24" i="2" s="1"/>
  <c r="BTH24" i="2" s="1"/>
  <c r="BTI24" i="2" s="1"/>
  <c r="BTJ24" i="2" s="1"/>
  <c r="BTK24" i="2" s="1"/>
  <c r="BTL24" i="2" s="1"/>
  <c r="BTM24" i="2" s="1"/>
  <c r="BTN24" i="2" s="1"/>
  <c r="BTO24" i="2" s="1"/>
  <c r="BTP24" i="2" s="1"/>
  <c r="BTQ24" i="2" s="1"/>
  <c r="BTR24" i="2" s="1"/>
  <c r="BTS24" i="2" s="1"/>
  <c r="BTT24" i="2" s="1"/>
  <c r="BTU24" i="2" s="1"/>
  <c r="BTV24" i="2" s="1"/>
  <c r="BTW24" i="2" s="1"/>
  <c r="BTX24" i="2" s="1"/>
  <c r="BTY24" i="2" s="1"/>
  <c r="BTZ24" i="2" s="1"/>
  <c r="BUA24" i="2" s="1"/>
  <c r="BUB24" i="2" s="1"/>
  <c r="BUC24" i="2" s="1"/>
  <c r="BUD24" i="2" s="1"/>
  <c r="BUE24" i="2" s="1"/>
  <c r="BUF24" i="2" s="1"/>
  <c r="BUG24" i="2" s="1"/>
  <c r="BUH24" i="2" s="1"/>
  <c r="BUI24" i="2" s="1"/>
  <c r="BUJ24" i="2" s="1"/>
  <c r="BUK24" i="2" s="1"/>
  <c r="BUL24" i="2" s="1"/>
  <c r="BUM24" i="2" s="1"/>
  <c r="BUN24" i="2" s="1"/>
  <c r="BUO24" i="2" s="1"/>
  <c r="BUP24" i="2" s="1"/>
  <c r="BUQ24" i="2" s="1"/>
  <c r="BUR24" i="2" s="1"/>
  <c r="BUS24" i="2" s="1"/>
  <c r="BUT24" i="2" s="1"/>
  <c r="BUU24" i="2" s="1"/>
  <c r="BUV24" i="2" s="1"/>
  <c r="BUW24" i="2" s="1"/>
  <c r="BUX24" i="2" s="1"/>
  <c r="BUY24" i="2" s="1"/>
  <c r="BUZ24" i="2" s="1"/>
  <c r="BVA24" i="2" s="1"/>
  <c r="BVB24" i="2" s="1"/>
  <c r="BVC24" i="2" s="1"/>
  <c r="BVD24" i="2" s="1"/>
  <c r="BVE24" i="2" s="1"/>
  <c r="BVF24" i="2" s="1"/>
  <c r="BVG24" i="2" s="1"/>
  <c r="BVH24" i="2" s="1"/>
  <c r="BVI24" i="2" s="1"/>
  <c r="BVJ24" i="2" s="1"/>
  <c r="BVK24" i="2" s="1"/>
  <c r="BVL24" i="2" s="1"/>
  <c r="BVM24" i="2" s="1"/>
  <c r="BVN24" i="2" s="1"/>
  <c r="BVO24" i="2" s="1"/>
  <c r="BVP24" i="2" s="1"/>
  <c r="BVQ24" i="2" s="1"/>
  <c r="BVR24" i="2" s="1"/>
  <c r="BVS24" i="2" s="1"/>
  <c r="BVT24" i="2" s="1"/>
  <c r="BVU24" i="2" s="1"/>
  <c r="BVV24" i="2" s="1"/>
  <c r="BVW24" i="2" s="1"/>
  <c r="BVX24" i="2" s="1"/>
  <c r="BVY24" i="2" s="1"/>
  <c r="BVZ24" i="2" s="1"/>
  <c r="BWA24" i="2" s="1"/>
  <c r="BWB24" i="2" s="1"/>
  <c r="BWC24" i="2" s="1"/>
  <c r="BWD24" i="2" s="1"/>
  <c r="BWE24" i="2" s="1"/>
  <c r="BWF24" i="2" s="1"/>
  <c r="BWG24" i="2" s="1"/>
  <c r="BWH24" i="2" s="1"/>
  <c r="BWI24" i="2" s="1"/>
  <c r="BWJ24" i="2" s="1"/>
  <c r="BWK24" i="2" s="1"/>
  <c r="BWL24" i="2" s="1"/>
  <c r="BWM24" i="2" s="1"/>
  <c r="BWN24" i="2" s="1"/>
  <c r="BWO24" i="2" s="1"/>
  <c r="BWP24" i="2" s="1"/>
  <c r="BWQ24" i="2" s="1"/>
  <c r="BWR24" i="2" s="1"/>
  <c r="BWS24" i="2" s="1"/>
  <c r="BWT24" i="2" s="1"/>
  <c r="BWU24" i="2" s="1"/>
  <c r="BWV24" i="2" s="1"/>
  <c r="BWW24" i="2" s="1"/>
  <c r="BWX24" i="2" s="1"/>
  <c r="BWY24" i="2" s="1"/>
  <c r="BWZ24" i="2" s="1"/>
  <c r="BXA24" i="2" s="1"/>
  <c r="BXB24" i="2" s="1"/>
  <c r="BXC24" i="2" s="1"/>
  <c r="BXD24" i="2" s="1"/>
  <c r="BXE24" i="2" s="1"/>
  <c r="BXF24" i="2" s="1"/>
  <c r="BXG24" i="2" s="1"/>
  <c r="BXH24" i="2" s="1"/>
  <c r="BXI24" i="2" s="1"/>
  <c r="BXJ24" i="2" s="1"/>
  <c r="BXK24" i="2" s="1"/>
  <c r="BXL24" i="2" s="1"/>
  <c r="BXM24" i="2" s="1"/>
  <c r="BXN24" i="2" s="1"/>
  <c r="BXO24" i="2" s="1"/>
  <c r="BXP24" i="2" s="1"/>
  <c r="BXQ24" i="2" s="1"/>
  <c r="BXR24" i="2" s="1"/>
  <c r="BXS24" i="2" s="1"/>
  <c r="BXT24" i="2" s="1"/>
  <c r="BXU24" i="2" s="1"/>
  <c r="BXV24" i="2" s="1"/>
  <c r="BXW24" i="2" s="1"/>
  <c r="BXX24" i="2" s="1"/>
  <c r="BXY24" i="2" s="1"/>
  <c r="BXZ24" i="2" s="1"/>
  <c r="BYA24" i="2" s="1"/>
  <c r="BYB24" i="2" s="1"/>
  <c r="BYC24" i="2" s="1"/>
  <c r="BYD24" i="2" s="1"/>
  <c r="BYE24" i="2" s="1"/>
  <c r="BYF24" i="2" s="1"/>
  <c r="BYG24" i="2" s="1"/>
  <c r="BYH24" i="2" s="1"/>
  <c r="BYI24" i="2" s="1"/>
  <c r="BYJ24" i="2" s="1"/>
  <c r="BYK24" i="2" s="1"/>
  <c r="BYL24" i="2" s="1"/>
  <c r="BYM24" i="2" s="1"/>
  <c r="BYN24" i="2" s="1"/>
  <c r="BYO24" i="2" s="1"/>
  <c r="BYP24" i="2" s="1"/>
  <c r="BYQ24" i="2" s="1"/>
  <c r="BYR24" i="2" s="1"/>
  <c r="BYS24" i="2" s="1"/>
  <c r="BYT24" i="2" s="1"/>
  <c r="BYU24" i="2" s="1"/>
  <c r="BYV24" i="2" s="1"/>
  <c r="BYW24" i="2" s="1"/>
  <c r="BYX24" i="2" s="1"/>
  <c r="BYY24" i="2" s="1"/>
  <c r="BYZ24" i="2" s="1"/>
  <c r="BZA24" i="2" s="1"/>
  <c r="BZB24" i="2" s="1"/>
  <c r="BZC24" i="2" s="1"/>
  <c r="BZD24" i="2" s="1"/>
  <c r="BZE24" i="2" s="1"/>
  <c r="BZF24" i="2" s="1"/>
  <c r="BZG24" i="2" s="1"/>
  <c r="BZH24" i="2" s="1"/>
  <c r="BZI24" i="2" s="1"/>
  <c r="BZJ24" i="2" s="1"/>
  <c r="BZK24" i="2" s="1"/>
  <c r="BZL24" i="2" s="1"/>
  <c r="BZM24" i="2" s="1"/>
  <c r="BZN24" i="2" s="1"/>
  <c r="BZO24" i="2" s="1"/>
  <c r="BZP24" i="2" s="1"/>
  <c r="BZQ24" i="2" s="1"/>
  <c r="BZR24" i="2" s="1"/>
  <c r="BZS24" i="2" s="1"/>
  <c r="BZT24" i="2" s="1"/>
  <c r="BZU24" i="2" s="1"/>
  <c r="BZV24" i="2" s="1"/>
  <c r="BZW24" i="2" s="1"/>
  <c r="BZX24" i="2" s="1"/>
  <c r="BZY24" i="2" s="1"/>
  <c r="BZZ24" i="2" s="1"/>
  <c r="CAA24" i="2" s="1"/>
  <c r="CAB24" i="2" s="1"/>
  <c r="CAC24" i="2" s="1"/>
  <c r="CAD24" i="2" s="1"/>
  <c r="CAE24" i="2" s="1"/>
  <c r="CAF24" i="2" s="1"/>
  <c r="CAG24" i="2" s="1"/>
  <c r="CAH24" i="2" s="1"/>
  <c r="CAI24" i="2" s="1"/>
  <c r="CAJ24" i="2" s="1"/>
  <c r="CAK24" i="2" s="1"/>
  <c r="CAL24" i="2" s="1"/>
  <c r="CAM24" i="2" s="1"/>
  <c r="CAN24" i="2" s="1"/>
  <c r="CAO24" i="2" s="1"/>
  <c r="CAP24" i="2" s="1"/>
  <c r="CAQ24" i="2" s="1"/>
  <c r="CAR24" i="2" s="1"/>
  <c r="CAS24" i="2" s="1"/>
  <c r="CAT24" i="2" s="1"/>
  <c r="CAU24" i="2" s="1"/>
  <c r="CAV24" i="2" s="1"/>
  <c r="CAW24" i="2" s="1"/>
  <c r="CAX24" i="2" s="1"/>
  <c r="CAY24" i="2" s="1"/>
  <c r="CAZ24" i="2" s="1"/>
  <c r="CBA24" i="2" s="1"/>
  <c r="CBB24" i="2" s="1"/>
  <c r="CBC24" i="2" s="1"/>
  <c r="CBD24" i="2" s="1"/>
  <c r="CBE24" i="2" s="1"/>
  <c r="CBF24" i="2" s="1"/>
  <c r="CBG24" i="2" s="1"/>
  <c r="CBH24" i="2" s="1"/>
  <c r="CBI24" i="2" s="1"/>
  <c r="CBJ24" i="2" s="1"/>
  <c r="CBK24" i="2" s="1"/>
  <c r="CBL24" i="2" s="1"/>
  <c r="CBM24" i="2" s="1"/>
  <c r="CBN24" i="2" s="1"/>
  <c r="CBO24" i="2" s="1"/>
  <c r="CBP24" i="2" s="1"/>
  <c r="CBQ24" i="2" s="1"/>
  <c r="CBR24" i="2" s="1"/>
  <c r="CBS24" i="2" s="1"/>
  <c r="CBT24" i="2" s="1"/>
  <c r="CBU24" i="2" s="1"/>
  <c r="CBV24" i="2" s="1"/>
  <c r="CBW24" i="2" s="1"/>
  <c r="CBX24" i="2" s="1"/>
  <c r="CBY24" i="2" s="1"/>
  <c r="CBZ24" i="2" s="1"/>
  <c r="CCA24" i="2" s="1"/>
  <c r="CCB24" i="2" s="1"/>
  <c r="CCC24" i="2" s="1"/>
  <c r="CCD24" i="2" s="1"/>
  <c r="CCE24" i="2" s="1"/>
  <c r="CCF24" i="2" s="1"/>
  <c r="CCG24" i="2" s="1"/>
  <c r="CCH24" i="2" s="1"/>
  <c r="CCI24" i="2" s="1"/>
  <c r="CCJ24" i="2" s="1"/>
  <c r="CCK24" i="2" s="1"/>
  <c r="CCL24" i="2" s="1"/>
  <c r="CCM24" i="2" s="1"/>
  <c r="CCN24" i="2" s="1"/>
  <c r="CCO24" i="2" s="1"/>
  <c r="CCP24" i="2" s="1"/>
  <c r="CCQ24" i="2" s="1"/>
  <c r="CCR24" i="2" s="1"/>
  <c r="CCS24" i="2" s="1"/>
  <c r="CCT24" i="2" s="1"/>
  <c r="CCU24" i="2" s="1"/>
  <c r="CCV24" i="2" s="1"/>
  <c r="CCW24" i="2" s="1"/>
  <c r="CCX24" i="2" s="1"/>
  <c r="CCY24" i="2" s="1"/>
  <c r="CCZ24" i="2" s="1"/>
  <c r="CDA24" i="2" s="1"/>
  <c r="CDB24" i="2" s="1"/>
  <c r="CDC24" i="2" s="1"/>
  <c r="CDD24" i="2" s="1"/>
  <c r="CDE24" i="2" s="1"/>
  <c r="CDF24" i="2" s="1"/>
  <c r="CDG24" i="2" s="1"/>
  <c r="CDH24" i="2" s="1"/>
  <c r="CDI24" i="2" s="1"/>
  <c r="CDJ24" i="2" s="1"/>
  <c r="CDK24" i="2" s="1"/>
  <c r="CDL24" i="2" s="1"/>
  <c r="CDM24" i="2" s="1"/>
  <c r="CDN24" i="2" s="1"/>
  <c r="CDO24" i="2" s="1"/>
  <c r="CDP24" i="2" s="1"/>
  <c r="CDQ24" i="2" s="1"/>
  <c r="CDR24" i="2" s="1"/>
  <c r="CDS24" i="2" s="1"/>
  <c r="CDT24" i="2" s="1"/>
  <c r="CDU24" i="2" s="1"/>
  <c r="CDV24" i="2" s="1"/>
  <c r="CDW24" i="2" s="1"/>
  <c r="CDX24" i="2" s="1"/>
  <c r="CDY24" i="2" s="1"/>
  <c r="CDZ24" i="2" s="1"/>
  <c r="CEA24" i="2" s="1"/>
  <c r="CEB24" i="2" s="1"/>
  <c r="CEC24" i="2" s="1"/>
  <c r="CED24" i="2" s="1"/>
  <c r="CEE24" i="2" s="1"/>
  <c r="CEF24" i="2" s="1"/>
  <c r="CEG24" i="2" s="1"/>
  <c r="CEH24" i="2" s="1"/>
  <c r="CEI24" i="2" s="1"/>
  <c r="CEJ24" i="2" s="1"/>
  <c r="CEK24" i="2" s="1"/>
  <c r="CEL24" i="2" s="1"/>
  <c r="CEM24" i="2" s="1"/>
  <c r="CEN24" i="2" s="1"/>
  <c r="CEO24" i="2" s="1"/>
  <c r="CEP24" i="2" s="1"/>
  <c r="CEQ24" i="2" s="1"/>
  <c r="CER24" i="2" s="1"/>
  <c r="CES24" i="2" s="1"/>
  <c r="CET24" i="2" s="1"/>
  <c r="CEU24" i="2" s="1"/>
  <c r="CEV24" i="2" s="1"/>
  <c r="CEW24" i="2" s="1"/>
  <c r="CEX24" i="2" s="1"/>
  <c r="CEY24" i="2" s="1"/>
  <c r="CEZ24" i="2" s="1"/>
  <c r="CFA24" i="2" s="1"/>
  <c r="CFB24" i="2" s="1"/>
  <c r="CFC24" i="2" s="1"/>
  <c r="CFD24" i="2" s="1"/>
  <c r="CFE24" i="2" s="1"/>
  <c r="CFF24" i="2" s="1"/>
  <c r="CFG24" i="2" s="1"/>
  <c r="CFH24" i="2" s="1"/>
  <c r="CFI24" i="2" s="1"/>
  <c r="CFJ24" i="2" s="1"/>
  <c r="CFK24" i="2" s="1"/>
  <c r="CFL24" i="2" s="1"/>
  <c r="CFM24" i="2" s="1"/>
  <c r="CFN24" i="2" s="1"/>
  <c r="CFO24" i="2" s="1"/>
  <c r="CFP24" i="2" s="1"/>
  <c r="CFQ24" i="2" s="1"/>
  <c r="CFR24" i="2" s="1"/>
  <c r="CFS24" i="2" s="1"/>
  <c r="CFT24" i="2" s="1"/>
  <c r="CFU24" i="2" s="1"/>
  <c r="CFV24" i="2" s="1"/>
  <c r="CFW24" i="2" s="1"/>
  <c r="CFX24" i="2" s="1"/>
  <c r="CFY24" i="2" s="1"/>
  <c r="CFZ24" i="2" s="1"/>
  <c r="CGA24" i="2" s="1"/>
  <c r="CGB24" i="2" s="1"/>
  <c r="CGC24" i="2" s="1"/>
  <c r="CGD24" i="2" s="1"/>
  <c r="CGE24" i="2" s="1"/>
  <c r="CGF24" i="2" s="1"/>
  <c r="CGG24" i="2" s="1"/>
  <c r="CGH24" i="2" s="1"/>
  <c r="CGI24" i="2" s="1"/>
  <c r="CGJ24" i="2" s="1"/>
  <c r="CGK24" i="2" s="1"/>
  <c r="CGL24" i="2" s="1"/>
  <c r="CGM24" i="2" s="1"/>
  <c r="CGN24" i="2" s="1"/>
  <c r="CGO24" i="2" s="1"/>
  <c r="CGP24" i="2" s="1"/>
  <c r="CGQ24" i="2" s="1"/>
  <c r="CGR24" i="2" s="1"/>
  <c r="CGS24" i="2" s="1"/>
  <c r="CGT24" i="2" s="1"/>
  <c r="CGU24" i="2" s="1"/>
  <c r="CGV24" i="2" s="1"/>
  <c r="CGW24" i="2" s="1"/>
  <c r="CGX24" i="2" s="1"/>
  <c r="CGY24" i="2" s="1"/>
  <c r="CGZ24" i="2" s="1"/>
  <c r="CHA24" i="2" s="1"/>
  <c r="CHB24" i="2" s="1"/>
  <c r="CHC24" i="2" s="1"/>
  <c r="CHD24" i="2" s="1"/>
  <c r="CHE24" i="2" s="1"/>
  <c r="CHF24" i="2" s="1"/>
  <c r="CHG24" i="2" s="1"/>
  <c r="CHH24" i="2" s="1"/>
  <c r="CHI24" i="2" s="1"/>
  <c r="CHJ24" i="2" s="1"/>
  <c r="CHK24" i="2" s="1"/>
  <c r="CHL24" i="2" s="1"/>
  <c r="CHM24" i="2" s="1"/>
  <c r="CHN24" i="2" s="1"/>
  <c r="CHO24" i="2" s="1"/>
  <c r="CHP24" i="2" s="1"/>
  <c r="CHQ24" i="2" s="1"/>
  <c r="CHR24" i="2" s="1"/>
  <c r="CHS24" i="2" s="1"/>
  <c r="CHT24" i="2" s="1"/>
  <c r="CHU24" i="2" s="1"/>
  <c r="CHV24" i="2" s="1"/>
  <c r="CHW24" i="2" s="1"/>
  <c r="CHX24" i="2" s="1"/>
  <c r="CHY24" i="2" s="1"/>
  <c r="CHZ24" i="2" s="1"/>
  <c r="CIA24" i="2" s="1"/>
  <c r="CIB24" i="2" s="1"/>
  <c r="CIC24" i="2" s="1"/>
  <c r="CID24" i="2" s="1"/>
  <c r="CIE24" i="2" s="1"/>
  <c r="CIF24" i="2" s="1"/>
  <c r="CIG24" i="2" s="1"/>
  <c r="CIH24" i="2" s="1"/>
  <c r="CII24" i="2" s="1"/>
  <c r="CIJ24" i="2" s="1"/>
  <c r="CIK24" i="2" s="1"/>
  <c r="CIL24" i="2" s="1"/>
  <c r="CIM24" i="2" s="1"/>
  <c r="CIN24" i="2" s="1"/>
  <c r="CIO24" i="2" s="1"/>
  <c r="CIP24" i="2" s="1"/>
  <c r="CIQ24" i="2" s="1"/>
  <c r="CIR24" i="2" s="1"/>
  <c r="CIS24" i="2" s="1"/>
  <c r="CIT24" i="2" s="1"/>
  <c r="CIU24" i="2" s="1"/>
  <c r="CIV24" i="2" s="1"/>
  <c r="CIW24" i="2" s="1"/>
  <c r="CIX24" i="2" s="1"/>
  <c r="CIY24" i="2" s="1"/>
  <c r="CIZ24" i="2" s="1"/>
  <c r="CJA24" i="2" s="1"/>
  <c r="CJB24" i="2" s="1"/>
  <c r="CJC24" i="2" s="1"/>
  <c r="CJD24" i="2" s="1"/>
  <c r="CJE24" i="2" s="1"/>
  <c r="CJF24" i="2" s="1"/>
  <c r="CJG24" i="2" s="1"/>
  <c r="CJH24" i="2" s="1"/>
  <c r="CJI24" i="2" s="1"/>
  <c r="CJJ24" i="2" s="1"/>
  <c r="CJK24" i="2" s="1"/>
  <c r="CJL24" i="2" s="1"/>
  <c r="CJM24" i="2" s="1"/>
  <c r="CJN24" i="2" s="1"/>
  <c r="CJO24" i="2" s="1"/>
  <c r="CJP24" i="2" s="1"/>
  <c r="CJQ24" i="2" s="1"/>
  <c r="CJR24" i="2" s="1"/>
  <c r="CJS24" i="2" s="1"/>
  <c r="CJT24" i="2" s="1"/>
  <c r="CJU24" i="2" s="1"/>
  <c r="CJV24" i="2" s="1"/>
  <c r="CJW24" i="2" s="1"/>
  <c r="CJX24" i="2" s="1"/>
  <c r="CJY24" i="2" s="1"/>
  <c r="CJZ24" i="2" s="1"/>
  <c r="CKA24" i="2" s="1"/>
  <c r="CKB24" i="2" s="1"/>
  <c r="CKC24" i="2" s="1"/>
  <c r="CKD24" i="2" s="1"/>
  <c r="CKE24" i="2" s="1"/>
  <c r="CKF24" i="2" s="1"/>
  <c r="CKG24" i="2" s="1"/>
  <c r="CKH24" i="2" s="1"/>
  <c r="CKI24" i="2" s="1"/>
  <c r="CKJ24" i="2" s="1"/>
  <c r="CKK24" i="2" s="1"/>
  <c r="CKL24" i="2" s="1"/>
  <c r="CKM24" i="2" s="1"/>
  <c r="CKN24" i="2" s="1"/>
  <c r="CKO24" i="2" s="1"/>
  <c r="CKP24" i="2" s="1"/>
  <c r="CKQ24" i="2" s="1"/>
  <c r="CKR24" i="2" s="1"/>
  <c r="CKS24" i="2" s="1"/>
  <c r="CKT24" i="2" s="1"/>
  <c r="CKU24" i="2" s="1"/>
  <c r="CKV24" i="2" s="1"/>
  <c r="CKW24" i="2" s="1"/>
  <c r="CKX24" i="2" s="1"/>
  <c r="CKY24" i="2" s="1"/>
  <c r="CKZ24" i="2" s="1"/>
  <c r="CLA24" i="2" s="1"/>
  <c r="CLB24" i="2" s="1"/>
  <c r="CLC24" i="2" s="1"/>
  <c r="CLD24" i="2" s="1"/>
  <c r="CLE24" i="2" s="1"/>
  <c r="CLF24" i="2" s="1"/>
  <c r="CLG24" i="2" s="1"/>
  <c r="CLH24" i="2" s="1"/>
  <c r="CLI24" i="2" s="1"/>
  <c r="CLJ24" i="2" s="1"/>
  <c r="CLK24" i="2" s="1"/>
  <c r="CLL24" i="2" s="1"/>
  <c r="CLM24" i="2" s="1"/>
  <c r="CLN24" i="2" s="1"/>
  <c r="CLO24" i="2" s="1"/>
  <c r="CLP24" i="2" s="1"/>
  <c r="CLQ24" i="2" s="1"/>
  <c r="CLR24" i="2" s="1"/>
  <c r="CLS24" i="2" s="1"/>
  <c r="CLT24" i="2" s="1"/>
  <c r="CLU24" i="2" s="1"/>
  <c r="CLV24" i="2" s="1"/>
  <c r="CLW24" i="2" s="1"/>
  <c r="CLX24" i="2" s="1"/>
  <c r="CLY24" i="2" s="1"/>
  <c r="CLZ24" i="2" s="1"/>
  <c r="CMA24" i="2" s="1"/>
  <c r="CMB24" i="2" s="1"/>
  <c r="CMC24" i="2" s="1"/>
  <c r="CMD24" i="2" s="1"/>
  <c r="CME24" i="2" s="1"/>
  <c r="CMF24" i="2" s="1"/>
  <c r="CMG24" i="2" s="1"/>
  <c r="CMH24" i="2" s="1"/>
  <c r="CMI24" i="2" s="1"/>
  <c r="CMJ24" i="2" s="1"/>
  <c r="CMK24" i="2" s="1"/>
  <c r="CML24" i="2" s="1"/>
  <c r="CMM24" i="2" s="1"/>
  <c r="CMN24" i="2" s="1"/>
  <c r="CMO24" i="2" s="1"/>
  <c r="CMP24" i="2" s="1"/>
  <c r="CMQ24" i="2" s="1"/>
  <c r="CMR24" i="2" s="1"/>
  <c r="CMS24" i="2" s="1"/>
  <c r="CMT24" i="2" s="1"/>
  <c r="CMU24" i="2" s="1"/>
  <c r="CMV24" i="2" s="1"/>
  <c r="CMW24" i="2" s="1"/>
  <c r="CMX24" i="2" s="1"/>
  <c r="CMY24" i="2" s="1"/>
  <c r="CMZ24" i="2" s="1"/>
  <c r="CNA24" i="2" s="1"/>
  <c r="CNB24" i="2" s="1"/>
  <c r="CNC24" i="2" s="1"/>
  <c r="CND24" i="2" s="1"/>
  <c r="CNE24" i="2" s="1"/>
  <c r="CNF24" i="2" s="1"/>
  <c r="CNG24" i="2" s="1"/>
  <c r="CNH24" i="2" s="1"/>
  <c r="CNI24" i="2" s="1"/>
  <c r="CNJ24" i="2" s="1"/>
  <c r="CNK24" i="2" s="1"/>
  <c r="CNL24" i="2" s="1"/>
  <c r="CNM24" i="2" s="1"/>
  <c r="CNN24" i="2" s="1"/>
  <c r="CNO24" i="2" s="1"/>
  <c r="CNP24" i="2" s="1"/>
  <c r="CNQ24" i="2" s="1"/>
  <c r="CNR24" i="2" s="1"/>
  <c r="CNS24" i="2" s="1"/>
  <c r="CNT24" i="2" s="1"/>
  <c r="CNU24" i="2" s="1"/>
  <c r="CNV24" i="2" s="1"/>
  <c r="CNW24" i="2" s="1"/>
  <c r="CNX24" i="2" s="1"/>
  <c r="CNY24" i="2" s="1"/>
  <c r="CNZ24" i="2" s="1"/>
  <c r="COA24" i="2" s="1"/>
  <c r="COB24" i="2" s="1"/>
  <c r="COC24" i="2" s="1"/>
  <c r="COD24" i="2" s="1"/>
  <c r="COE24" i="2" s="1"/>
  <c r="COF24" i="2" s="1"/>
  <c r="COG24" i="2" s="1"/>
  <c r="COH24" i="2" s="1"/>
  <c r="COI24" i="2" s="1"/>
  <c r="COJ24" i="2" s="1"/>
  <c r="COK24" i="2" s="1"/>
  <c r="COL24" i="2" s="1"/>
  <c r="COM24" i="2" s="1"/>
  <c r="CON24" i="2" s="1"/>
  <c r="COO24" i="2" s="1"/>
  <c r="COP24" i="2" s="1"/>
  <c r="COQ24" i="2" s="1"/>
  <c r="COR24" i="2" s="1"/>
  <c r="COS24" i="2" s="1"/>
  <c r="COT24" i="2" s="1"/>
  <c r="COU24" i="2" s="1"/>
  <c r="COV24" i="2" s="1"/>
  <c r="COW24" i="2" s="1"/>
  <c r="COX24" i="2" s="1"/>
  <c r="COY24" i="2" s="1"/>
  <c r="COZ24" i="2" s="1"/>
  <c r="CPA24" i="2" s="1"/>
  <c r="CPB24" i="2" s="1"/>
  <c r="CPC24" i="2" s="1"/>
  <c r="CPD24" i="2" s="1"/>
  <c r="CPE24" i="2" s="1"/>
  <c r="CPF24" i="2" s="1"/>
  <c r="CPG24" i="2" s="1"/>
  <c r="CPH24" i="2" s="1"/>
  <c r="CPI24" i="2" s="1"/>
  <c r="CPJ24" i="2" s="1"/>
  <c r="CPK24" i="2" s="1"/>
  <c r="CPL24" i="2" s="1"/>
  <c r="CPM24" i="2" s="1"/>
  <c r="CPN24" i="2" s="1"/>
  <c r="CPO24" i="2" s="1"/>
  <c r="CPP24" i="2" s="1"/>
  <c r="CPQ24" i="2" s="1"/>
  <c r="CPR24" i="2" s="1"/>
  <c r="CPS24" i="2" s="1"/>
  <c r="CPT24" i="2" s="1"/>
  <c r="CPU24" i="2" s="1"/>
  <c r="CPV24" i="2" s="1"/>
  <c r="CPW24" i="2" s="1"/>
  <c r="CPX24" i="2" s="1"/>
  <c r="CPY24" i="2" s="1"/>
  <c r="CPZ24" i="2" s="1"/>
  <c r="CQA24" i="2" s="1"/>
  <c r="CQB24" i="2" s="1"/>
  <c r="CQC24" i="2" s="1"/>
  <c r="CQD24" i="2" s="1"/>
  <c r="CQE24" i="2" s="1"/>
  <c r="CQF24" i="2" s="1"/>
  <c r="CQG24" i="2" s="1"/>
  <c r="CQH24" i="2" s="1"/>
  <c r="CQI24" i="2" s="1"/>
  <c r="CQJ24" i="2" s="1"/>
  <c r="CQK24" i="2" s="1"/>
  <c r="CQL24" i="2" s="1"/>
  <c r="CQM24" i="2" s="1"/>
  <c r="CQN24" i="2" s="1"/>
  <c r="CQO24" i="2" s="1"/>
  <c r="CQP24" i="2" s="1"/>
  <c r="CQQ24" i="2" s="1"/>
  <c r="CQR24" i="2" s="1"/>
  <c r="CQS24" i="2" s="1"/>
  <c r="CQT24" i="2" s="1"/>
  <c r="CQU24" i="2" s="1"/>
  <c r="CQV24" i="2" s="1"/>
  <c r="CQW24" i="2" s="1"/>
  <c r="CQX24" i="2" s="1"/>
  <c r="CQY24" i="2" s="1"/>
  <c r="CQZ24" i="2" s="1"/>
  <c r="CRA24" i="2" s="1"/>
  <c r="CRB24" i="2" s="1"/>
  <c r="CRC24" i="2" s="1"/>
  <c r="CRD24" i="2" s="1"/>
  <c r="CRE24" i="2" s="1"/>
  <c r="CRF24" i="2" s="1"/>
  <c r="CRG24" i="2" s="1"/>
  <c r="CRH24" i="2" s="1"/>
  <c r="CRI24" i="2" s="1"/>
  <c r="CRJ24" i="2" s="1"/>
  <c r="CRK24" i="2" s="1"/>
  <c r="CRL24" i="2" s="1"/>
  <c r="CRM24" i="2" s="1"/>
  <c r="CRN24" i="2" s="1"/>
  <c r="CRO24" i="2" s="1"/>
  <c r="CRP24" i="2" s="1"/>
  <c r="CRQ24" i="2" s="1"/>
  <c r="CRR24" i="2" s="1"/>
  <c r="CRS24" i="2" s="1"/>
  <c r="CRT24" i="2" s="1"/>
  <c r="CRU24" i="2" s="1"/>
  <c r="CRV24" i="2" s="1"/>
  <c r="CRW24" i="2" s="1"/>
  <c r="CRX24" i="2" s="1"/>
  <c r="CRY24" i="2" s="1"/>
  <c r="CRZ24" i="2" s="1"/>
  <c r="CSA24" i="2" s="1"/>
  <c r="CSB24" i="2" s="1"/>
  <c r="CSC24" i="2" s="1"/>
  <c r="CSD24" i="2" s="1"/>
  <c r="CSE24" i="2" s="1"/>
  <c r="CSF24" i="2" s="1"/>
  <c r="CSG24" i="2" s="1"/>
  <c r="CSH24" i="2" s="1"/>
  <c r="CSI24" i="2" s="1"/>
  <c r="CSJ24" i="2" s="1"/>
  <c r="CSK24" i="2" s="1"/>
  <c r="CSL24" i="2" s="1"/>
  <c r="CSM24" i="2" s="1"/>
  <c r="CSN24" i="2" s="1"/>
  <c r="CSO24" i="2" s="1"/>
  <c r="CSP24" i="2" s="1"/>
  <c r="CSQ24" i="2" s="1"/>
  <c r="CSR24" i="2" s="1"/>
  <c r="CSS24" i="2" s="1"/>
  <c r="CST24" i="2" s="1"/>
  <c r="CSU24" i="2" s="1"/>
  <c r="CSV24" i="2" s="1"/>
  <c r="CSW24" i="2" s="1"/>
  <c r="CSX24" i="2" s="1"/>
  <c r="CSY24" i="2" s="1"/>
  <c r="CSZ24" i="2" s="1"/>
  <c r="CTA24" i="2" s="1"/>
  <c r="CTB24" i="2" s="1"/>
  <c r="CTC24" i="2" s="1"/>
  <c r="CTD24" i="2" s="1"/>
  <c r="CTE24" i="2" s="1"/>
  <c r="CTF24" i="2" s="1"/>
  <c r="CTG24" i="2" s="1"/>
  <c r="CTH24" i="2" s="1"/>
  <c r="CTI24" i="2" s="1"/>
  <c r="CTJ24" i="2" s="1"/>
  <c r="CTK24" i="2" s="1"/>
  <c r="CTL24" i="2" s="1"/>
  <c r="CTM24" i="2" s="1"/>
  <c r="CTN24" i="2" s="1"/>
  <c r="CTO24" i="2" s="1"/>
  <c r="CTP24" i="2" s="1"/>
  <c r="CTQ24" i="2" s="1"/>
  <c r="CTR24" i="2" s="1"/>
  <c r="CTS24" i="2" s="1"/>
  <c r="CTT24" i="2" s="1"/>
  <c r="CTU24" i="2" s="1"/>
  <c r="CTV24" i="2" s="1"/>
  <c r="CTW24" i="2" s="1"/>
  <c r="CTX24" i="2" s="1"/>
  <c r="CTY24" i="2" s="1"/>
  <c r="CTZ24" i="2" s="1"/>
  <c r="CUA24" i="2" s="1"/>
  <c r="CUB24" i="2" s="1"/>
  <c r="CUC24" i="2" s="1"/>
  <c r="CUD24" i="2" s="1"/>
  <c r="CUE24" i="2" s="1"/>
  <c r="CUF24" i="2" s="1"/>
  <c r="CUG24" i="2" s="1"/>
  <c r="CUH24" i="2" s="1"/>
  <c r="CUI24" i="2" s="1"/>
  <c r="CUJ24" i="2" s="1"/>
  <c r="CUK24" i="2" s="1"/>
  <c r="CUL24" i="2" s="1"/>
  <c r="CUM24" i="2" s="1"/>
  <c r="CUN24" i="2" s="1"/>
  <c r="CUO24" i="2" s="1"/>
  <c r="CUP24" i="2" s="1"/>
  <c r="CUQ24" i="2" s="1"/>
  <c r="CUR24" i="2" s="1"/>
  <c r="CUS24" i="2" s="1"/>
  <c r="CUT24" i="2" s="1"/>
  <c r="CUU24" i="2" s="1"/>
  <c r="CUV24" i="2" s="1"/>
  <c r="CUW24" i="2" s="1"/>
  <c r="CUX24" i="2" s="1"/>
  <c r="CUY24" i="2" s="1"/>
  <c r="CUZ24" i="2" s="1"/>
  <c r="CVA24" i="2" s="1"/>
  <c r="CVB24" i="2" s="1"/>
  <c r="CVC24" i="2" s="1"/>
  <c r="CVD24" i="2" s="1"/>
  <c r="CVE24" i="2" s="1"/>
  <c r="CVF24" i="2" s="1"/>
  <c r="CVG24" i="2" s="1"/>
  <c r="CVH24" i="2" s="1"/>
  <c r="CVI24" i="2" s="1"/>
  <c r="CVJ24" i="2" s="1"/>
  <c r="CVK24" i="2" s="1"/>
  <c r="CVL24" i="2" s="1"/>
  <c r="CVM24" i="2" s="1"/>
  <c r="CVN24" i="2" s="1"/>
  <c r="CVO24" i="2" s="1"/>
  <c r="CVP24" i="2" s="1"/>
  <c r="CVQ24" i="2" s="1"/>
  <c r="CVR24" i="2" s="1"/>
  <c r="CVS24" i="2" s="1"/>
  <c r="CVT24" i="2" s="1"/>
  <c r="CVU24" i="2" s="1"/>
  <c r="CVV24" i="2" s="1"/>
  <c r="CVW24" i="2" s="1"/>
  <c r="CVX24" i="2" s="1"/>
  <c r="CVY24" i="2" s="1"/>
  <c r="CVZ24" i="2" s="1"/>
  <c r="CWA24" i="2" s="1"/>
  <c r="CWB24" i="2" s="1"/>
  <c r="CWC24" i="2" s="1"/>
  <c r="CWD24" i="2" s="1"/>
  <c r="CWE24" i="2" s="1"/>
  <c r="CWF24" i="2" s="1"/>
  <c r="CWG24" i="2" s="1"/>
  <c r="CWH24" i="2" s="1"/>
  <c r="CWI24" i="2" s="1"/>
  <c r="CWJ24" i="2" s="1"/>
  <c r="CWK24" i="2" s="1"/>
  <c r="CWL24" i="2" s="1"/>
  <c r="CWM24" i="2" s="1"/>
  <c r="CWN24" i="2" s="1"/>
  <c r="CWO24" i="2" s="1"/>
  <c r="CWP24" i="2" s="1"/>
  <c r="CWQ24" i="2" s="1"/>
  <c r="CWR24" i="2" s="1"/>
  <c r="CWS24" i="2" s="1"/>
  <c r="CWT24" i="2" s="1"/>
  <c r="CWU24" i="2" s="1"/>
  <c r="CWV24" i="2" s="1"/>
  <c r="CWW24" i="2" s="1"/>
  <c r="CWX24" i="2" s="1"/>
  <c r="CWY24" i="2" s="1"/>
  <c r="CWZ24" i="2" s="1"/>
  <c r="CXA24" i="2" s="1"/>
  <c r="CXB24" i="2" s="1"/>
  <c r="CXC24" i="2" s="1"/>
  <c r="CXD24" i="2" s="1"/>
  <c r="CXE24" i="2" s="1"/>
  <c r="CXF24" i="2" s="1"/>
  <c r="CXG24" i="2" s="1"/>
  <c r="CXH24" i="2" s="1"/>
  <c r="CXI24" i="2" s="1"/>
  <c r="CXJ24" i="2" s="1"/>
  <c r="CXK24" i="2" s="1"/>
  <c r="CXL24" i="2" s="1"/>
  <c r="CXM24" i="2" s="1"/>
  <c r="CXN24" i="2" s="1"/>
  <c r="CXO24" i="2" s="1"/>
  <c r="CXP24" i="2" s="1"/>
  <c r="CXQ24" i="2" s="1"/>
  <c r="CXR24" i="2" s="1"/>
  <c r="CXS24" i="2" s="1"/>
  <c r="CXT24" i="2" s="1"/>
  <c r="CXU24" i="2" s="1"/>
  <c r="CXV24" i="2" s="1"/>
  <c r="CXW24" i="2" s="1"/>
  <c r="CXX24" i="2" s="1"/>
  <c r="CXY24" i="2" s="1"/>
  <c r="CXZ24" i="2" s="1"/>
  <c r="CYA24" i="2" s="1"/>
  <c r="CYB24" i="2" s="1"/>
  <c r="CYC24" i="2" s="1"/>
  <c r="CYD24" i="2" s="1"/>
  <c r="CYE24" i="2" s="1"/>
  <c r="CYF24" i="2" s="1"/>
  <c r="CYG24" i="2" s="1"/>
  <c r="CYH24" i="2" s="1"/>
  <c r="CYI24" i="2" s="1"/>
  <c r="CYJ24" i="2" s="1"/>
  <c r="CYK24" i="2" s="1"/>
  <c r="CYL24" i="2" s="1"/>
  <c r="CYM24" i="2" s="1"/>
  <c r="CYN24" i="2" s="1"/>
  <c r="CYO24" i="2" s="1"/>
  <c r="CYP24" i="2" s="1"/>
  <c r="CYQ24" i="2" s="1"/>
  <c r="CYR24" i="2" s="1"/>
  <c r="CYS24" i="2" s="1"/>
  <c r="CYT24" i="2" s="1"/>
  <c r="CYU24" i="2" s="1"/>
  <c r="CYV24" i="2" s="1"/>
  <c r="CYW24" i="2" s="1"/>
  <c r="CYX24" i="2" s="1"/>
  <c r="CYY24" i="2" s="1"/>
  <c r="CYZ24" i="2" s="1"/>
  <c r="CZA24" i="2" s="1"/>
  <c r="CZB24" i="2" s="1"/>
  <c r="CZC24" i="2" s="1"/>
  <c r="CZD24" i="2" s="1"/>
  <c r="CZE24" i="2" s="1"/>
  <c r="CZF24" i="2" s="1"/>
  <c r="CZG24" i="2" s="1"/>
  <c r="CZH24" i="2" s="1"/>
  <c r="CZI24" i="2" s="1"/>
  <c r="CZJ24" i="2" s="1"/>
  <c r="CZK24" i="2" s="1"/>
  <c r="CZL24" i="2" s="1"/>
  <c r="CZM24" i="2" s="1"/>
  <c r="CZN24" i="2" s="1"/>
  <c r="CZO24" i="2" s="1"/>
  <c r="CZP24" i="2" s="1"/>
  <c r="CZQ24" i="2" s="1"/>
  <c r="CZR24" i="2" s="1"/>
  <c r="CZS24" i="2" s="1"/>
  <c r="CZT24" i="2" s="1"/>
  <c r="CZU24" i="2" s="1"/>
  <c r="CZV24" i="2" s="1"/>
  <c r="CZW24" i="2" s="1"/>
  <c r="CZX24" i="2" s="1"/>
  <c r="CZY24" i="2" s="1"/>
  <c r="CZZ24" i="2" s="1"/>
  <c r="DAA24" i="2" s="1"/>
  <c r="DAB24" i="2" s="1"/>
  <c r="DAC24" i="2" s="1"/>
  <c r="DAD24" i="2" s="1"/>
  <c r="DAE24" i="2" s="1"/>
  <c r="DAF24" i="2" s="1"/>
  <c r="DAG24" i="2" s="1"/>
  <c r="DAH24" i="2" s="1"/>
  <c r="DAI24" i="2" s="1"/>
  <c r="DAJ24" i="2" s="1"/>
  <c r="DAK24" i="2" s="1"/>
  <c r="DAL24" i="2" s="1"/>
  <c r="DAM24" i="2" s="1"/>
  <c r="DAN24" i="2" s="1"/>
  <c r="DAO24" i="2" s="1"/>
  <c r="DAP24" i="2" s="1"/>
  <c r="DAQ24" i="2" s="1"/>
  <c r="DAR24" i="2" s="1"/>
  <c r="DAS24" i="2" s="1"/>
  <c r="DAT24" i="2" s="1"/>
  <c r="DAU24" i="2" s="1"/>
  <c r="DAV24" i="2" s="1"/>
  <c r="DAW24" i="2" s="1"/>
  <c r="DAX24" i="2" s="1"/>
  <c r="DAY24" i="2" s="1"/>
  <c r="DAZ24" i="2" s="1"/>
  <c r="DBA24" i="2" s="1"/>
  <c r="DBB24" i="2" s="1"/>
  <c r="DBC24" i="2" s="1"/>
  <c r="DBD24" i="2" s="1"/>
  <c r="DBE24" i="2" s="1"/>
  <c r="DBF24" i="2" s="1"/>
  <c r="DBG24" i="2" s="1"/>
  <c r="DBH24" i="2" s="1"/>
  <c r="DBI24" i="2" s="1"/>
  <c r="DBJ24" i="2" s="1"/>
  <c r="DBK24" i="2" s="1"/>
  <c r="DBL24" i="2" s="1"/>
  <c r="DBM24" i="2" s="1"/>
  <c r="DBN24" i="2" s="1"/>
  <c r="DBO24" i="2" s="1"/>
  <c r="DBP24" i="2" s="1"/>
  <c r="DBQ24" i="2" s="1"/>
  <c r="DBR24" i="2" s="1"/>
  <c r="DBS24" i="2" s="1"/>
  <c r="DBT24" i="2" s="1"/>
  <c r="DBU24" i="2" s="1"/>
  <c r="DBV24" i="2" s="1"/>
  <c r="DBW24" i="2" s="1"/>
  <c r="DBX24" i="2" s="1"/>
  <c r="DBY24" i="2" s="1"/>
  <c r="DBZ24" i="2" s="1"/>
  <c r="DCA24" i="2" s="1"/>
  <c r="DCB24" i="2" s="1"/>
  <c r="DCC24" i="2" s="1"/>
  <c r="DCD24" i="2" s="1"/>
  <c r="DCE24" i="2" s="1"/>
  <c r="DCF24" i="2" s="1"/>
  <c r="DCG24" i="2" s="1"/>
  <c r="DCH24" i="2" s="1"/>
  <c r="DCI24" i="2" s="1"/>
  <c r="DCJ24" i="2" s="1"/>
  <c r="DCK24" i="2" s="1"/>
  <c r="DCL24" i="2" s="1"/>
  <c r="DCM24" i="2" s="1"/>
  <c r="DCN24" i="2" s="1"/>
  <c r="DCO24" i="2" s="1"/>
  <c r="DCP24" i="2" s="1"/>
  <c r="DCQ24" i="2" s="1"/>
  <c r="DCR24" i="2" s="1"/>
  <c r="DCS24" i="2" s="1"/>
  <c r="DCT24" i="2" s="1"/>
  <c r="DCU24" i="2" s="1"/>
  <c r="DCV24" i="2" s="1"/>
  <c r="DCW24" i="2" s="1"/>
  <c r="DCX24" i="2" s="1"/>
  <c r="DCY24" i="2" s="1"/>
  <c r="DCZ24" i="2" s="1"/>
  <c r="DDA24" i="2" s="1"/>
  <c r="DDB24" i="2" s="1"/>
  <c r="DDC24" i="2" s="1"/>
  <c r="DDD24" i="2" s="1"/>
  <c r="DDE24" i="2" s="1"/>
  <c r="DDF24" i="2" s="1"/>
  <c r="DDG24" i="2" s="1"/>
  <c r="DDH24" i="2" s="1"/>
  <c r="DDI24" i="2" s="1"/>
  <c r="DDJ24" i="2" s="1"/>
  <c r="DDK24" i="2" s="1"/>
  <c r="DDL24" i="2" s="1"/>
  <c r="DDM24" i="2" s="1"/>
  <c r="DDN24" i="2" s="1"/>
  <c r="DDO24" i="2" s="1"/>
  <c r="DDP24" i="2" s="1"/>
  <c r="DDQ24" i="2" s="1"/>
  <c r="DDR24" i="2" s="1"/>
  <c r="DDS24" i="2" s="1"/>
  <c r="DDT24" i="2" s="1"/>
  <c r="DDU24" i="2" s="1"/>
  <c r="DDV24" i="2" s="1"/>
  <c r="DDW24" i="2" s="1"/>
  <c r="DDX24" i="2" s="1"/>
  <c r="DDY24" i="2" s="1"/>
  <c r="DDZ24" i="2" s="1"/>
  <c r="DEA24" i="2" s="1"/>
  <c r="DEB24" i="2" s="1"/>
  <c r="DEC24" i="2" s="1"/>
  <c r="DED24" i="2" s="1"/>
  <c r="DEE24" i="2" s="1"/>
  <c r="DEF24" i="2" s="1"/>
  <c r="DEG24" i="2" s="1"/>
  <c r="DEH24" i="2" s="1"/>
  <c r="DEI24" i="2" s="1"/>
  <c r="DEJ24" i="2" s="1"/>
  <c r="DEK24" i="2" s="1"/>
  <c r="DEL24" i="2" s="1"/>
  <c r="DEM24" i="2" s="1"/>
  <c r="DEN24" i="2" s="1"/>
  <c r="DEO24" i="2" s="1"/>
  <c r="DEP24" i="2" s="1"/>
  <c r="DEQ24" i="2" s="1"/>
  <c r="DER24" i="2" s="1"/>
  <c r="DES24" i="2" s="1"/>
  <c r="DET24" i="2" s="1"/>
  <c r="DEU24" i="2" s="1"/>
  <c r="DEV24" i="2" s="1"/>
  <c r="DEW24" i="2" s="1"/>
  <c r="DEX24" i="2" s="1"/>
  <c r="DEY24" i="2" s="1"/>
  <c r="DEZ24" i="2" s="1"/>
  <c r="DFA24" i="2" s="1"/>
  <c r="DFB24" i="2" s="1"/>
  <c r="DFC24" i="2" s="1"/>
  <c r="DFD24" i="2" s="1"/>
  <c r="DFE24" i="2" s="1"/>
  <c r="DFF24" i="2" s="1"/>
  <c r="DFG24" i="2" s="1"/>
  <c r="DFH24" i="2" s="1"/>
  <c r="DFI24" i="2" s="1"/>
  <c r="DFJ24" i="2" s="1"/>
  <c r="DFK24" i="2" s="1"/>
  <c r="DFL24" i="2" s="1"/>
  <c r="DFM24" i="2" s="1"/>
  <c r="DFN24" i="2" s="1"/>
  <c r="DFO24" i="2" s="1"/>
  <c r="DFP24" i="2" s="1"/>
  <c r="DFQ24" i="2" s="1"/>
  <c r="DFR24" i="2" s="1"/>
  <c r="DFS24" i="2" s="1"/>
  <c r="DFT24" i="2" s="1"/>
  <c r="DFU24" i="2" s="1"/>
  <c r="DFV24" i="2" s="1"/>
  <c r="DFW24" i="2" s="1"/>
  <c r="DFX24" i="2" s="1"/>
  <c r="DFY24" i="2" s="1"/>
  <c r="DFZ24" i="2" s="1"/>
  <c r="DGA24" i="2" s="1"/>
  <c r="DGB24" i="2" s="1"/>
  <c r="DGC24" i="2" s="1"/>
  <c r="DGD24" i="2" s="1"/>
  <c r="DGE24" i="2" s="1"/>
  <c r="DGF24" i="2" s="1"/>
  <c r="DGG24" i="2" s="1"/>
  <c r="DGH24" i="2" s="1"/>
  <c r="DGI24" i="2" s="1"/>
  <c r="DGJ24" i="2" s="1"/>
  <c r="DGK24" i="2" s="1"/>
  <c r="DGL24" i="2" s="1"/>
  <c r="DGM24" i="2" s="1"/>
  <c r="DGN24" i="2" s="1"/>
  <c r="DGO24" i="2" s="1"/>
  <c r="DGP24" i="2" s="1"/>
  <c r="DGQ24" i="2" s="1"/>
  <c r="DGR24" i="2" s="1"/>
  <c r="DGS24" i="2" s="1"/>
  <c r="DGT24" i="2" s="1"/>
  <c r="DGU24" i="2" s="1"/>
  <c r="DGV24" i="2" s="1"/>
  <c r="DGW24" i="2" s="1"/>
  <c r="DGX24" i="2" s="1"/>
  <c r="DGY24" i="2" s="1"/>
  <c r="DGZ24" i="2" s="1"/>
  <c r="DHA24" i="2" s="1"/>
  <c r="DHB24" i="2" s="1"/>
  <c r="DHC24" i="2" s="1"/>
  <c r="DHD24" i="2" s="1"/>
  <c r="DHE24" i="2" s="1"/>
  <c r="DHF24" i="2" s="1"/>
  <c r="DHG24" i="2" s="1"/>
  <c r="DHH24" i="2" s="1"/>
  <c r="DHI24" i="2" s="1"/>
  <c r="DHJ24" i="2" s="1"/>
  <c r="DHK24" i="2" s="1"/>
  <c r="DHL24" i="2" s="1"/>
  <c r="DHM24" i="2" s="1"/>
  <c r="DHN24" i="2" s="1"/>
  <c r="DHO24" i="2" s="1"/>
  <c r="DHP24" i="2" s="1"/>
  <c r="DHQ24" i="2" s="1"/>
  <c r="DHR24" i="2" s="1"/>
  <c r="DHS24" i="2" s="1"/>
  <c r="DHT24" i="2" s="1"/>
  <c r="DHU24" i="2" s="1"/>
  <c r="DHV24" i="2" s="1"/>
  <c r="DHW24" i="2" s="1"/>
  <c r="DHX24" i="2" s="1"/>
  <c r="DHY24" i="2" s="1"/>
  <c r="DHZ24" i="2" s="1"/>
  <c r="DIA24" i="2" s="1"/>
  <c r="DIB24" i="2" s="1"/>
  <c r="DIC24" i="2" s="1"/>
  <c r="DID24" i="2" s="1"/>
  <c r="DIE24" i="2" s="1"/>
  <c r="DIF24" i="2" s="1"/>
  <c r="DIG24" i="2" s="1"/>
  <c r="DIH24" i="2" s="1"/>
  <c r="DII24" i="2" s="1"/>
  <c r="DIJ24" i="2" s="1"/>
  <c r="DIK24" i="2" s="1"/>
  <c r="DIL24" i="2" s="1"/>
  <c r="DIM24" i="2" s="1"/>
  <c r="DIN24" i="2" s="1"/>
  <c r="DIO24" i="2" s="1"/>
  <c r="DIP24" i="2" s="1"/>
  <c r="DIQ24" i="2" s="1"/>
  <c r="DIR24" i="2" s="1"/>
  <c r="DIS24" i="2" s="1"/>
  <c r="DIT24" i="2" s="1"/>
  <c r="DIU24" i="2" s="1"/>
  <c r="DIV24" i="2" s="1"/>
  <c r="DIW24" i="2" s="1"/>
  <c r="DIX24" i="2" s="1"/>
  <c r="DIY24" i="2" s="1"/>
  <c r="DIZ24" i="2" s="1"/>
  <c r="DJA24" i="2" s="1"/>
  <c r="DJB24" i="2" s="1"/>
  <c r="DJC24" i="2" s="1"/>
  <c r="DJD24" i="2" s="1"/>
  <c r="DJE24" i="2" s="1"/>
  <c r="DJF24" i="2" s="1"/>
  <c r="DJG24" i="2" s="1"/>
  <c r="DJH24" i="2" s="1"/>
  <c r="DJI24" i="2" s="1"/>
  <c r="DJJ24" i="2" s="1"/>
  <c r="DJK24" i="2" s="1"/>
  <c r="DJL24" i="2" s="1"/>
  <c r="DJM24" i="2" s="1"/>
  <c r="DJN24" i="2" s="1"/>
  <c r="DJO24" i="2" s="1"/>
  <c r="DJP24" i="2" s="1"/>
  <c r="DJQ24" i="2" s="1"/>
  <c r="DJR24" i="2" s="1"/>
  <c r="DJS24" i="2" s="1"/>
  <c r="DJT24" i="2" s="1"/>
  <c r="DJU24" i="2" s="1"/>
  <c r="DJV24" i="2" s="1"/>
  <c r="DJW24" i="2" s="1"/>
  <c r="DJX24" i="2" s="1"/>
  <c r="DJY24" i="2" s="1"/>
  <c r="DJZ24" i="2" s="1"/>
  <c r="DKA24" i="2" s="1"/>
  <c r="DKB24" i="2" s="1"/>
  <c r="DKC24" i="2" s="1"/>
  <c r="DKD24" i="2" s="1"/>
  <c r="DKE24" i="2" s="1"/>
  <c r="DKF24" i="2" s="1"/>
  <c r="DKG24" i="2" s="1"/>
  <c r="DKH24" i="2" s="1"/>
  <c r="DKI24" i="2" s="1"/>
  <c r="DKJ24" i="2" s="1"/>
  <c r="DKK24" i="2" s="1"/>
  <c r="DKL24" i="2" s="1"/>
  <c r="DKM24" i="2" s="1"/>
  <c r="DKN24" i="2" s="1"/>
  <c r="DKO24" i="2" s="1"/>
  <c r="DKP24" i="2" s="1"/>
  <c r="DKQ24" i="2" s="1"/>
  <c r="DKR24" i="2" s="1"/>
  <c r="DKS24" i="2" s="1"/>
  <c r="DKT24" i="2" s="1"/>
  <c r="DKU24" i="2" s="1"/>
  <c r="DKV24" i="2" s="1"/>
  <c r="DKW24" i="2" s="1"/>
  <c r="DKX24" i="2" s="1"/>
  <c r="DKY24" i="2" s="1"/>
  <c r="DKZ24" i="2" s="1"/>
  <c r="DLA24" i="2" s="1"/>
  <c r="DLB24" i="2" s="1"/>
  <c r="DLC24" i="2" s="1"/>
  <c r="DLD24" i="2" s="1"/>
  <c r="DLE24" i="2" s="1"/>
  <c r="DLF24" i="2" s="1"/>
  <c r="DLG24" i="2" s="1"/>
  <c r="DLH24" i="2" s="1"/>
  <c r="DLI24" i="2" s="1"/>
  <c r="DLJ24" i="2" s="1"/>
  <c r="DLK24" i="2" s="1"/>
  <c r="DLL24" i="2" s="1"/>
  <c r="DLM24" i="2" s="1"/>
  <c r="DLN24" i="2" s="1"/>
  <c r="DLO24" i="2" s="1"/>
  <c r="DLP24" i="2" s="1"/>
  <c r="DLQ24" i="2" s="1"/>
  <c r="DLR24" i="2" s="1"/>
  <c r="DLS24" i="2" s="1"/>
  <c r="DLT24" i="2" s="1"/>
  <c r="DLU24" i="2" s="1"/>
  <c r="DLV24" i="2" s="1"/>
  <c r="DLW24" i="2" s="1"/>
  <c r="DLX24" i="2" s="1"/>
  <c r="DLY24" i="2" s="1"/>
  <c r="DLZ24" i="2" s="1"/>
  <c r="DMA24" i="2" s="1"/>
  <c r="DMB24" i="2" s="1"/>
  <c r="DMC24" i="2" s="1"/>
  <c r="DMD24" i="2" s="1"/>
  <c r="DME24" i="2" s="1"/>
  <c r="DMF24" i="2" s="1"/>
  <c r="DMG24" i="2" s="1"/>
  <c r="DMH24" i="2" s="1"/>
  <c r="DMI24" i="2" s="1"/>
  <c r="DMJ24" i="2" s="1"/>
  <c r="DMK24" i="2" s="1"/>
  <c r="DML24" i="2" s="1"/>
  <c r="DMM24" i="2" s="1"/>
  <c r="DMN24" i="2" s="1"/>
  <c r="DMO24" i="2" s="1"/>
  <c r="DMP24" i="2" s="1"/>
  <c r="DMQ24" i="2" s="1"/>
  <c r="DMR24" i="2" s="1"/>
  <c r="DMS24" i="2" s="1"/>
  <c r="DMT24" i="2" s="1"/>
  <c r="DMU24" i="2" s="1"/>
  <c r="DMV24" i="2" s="1"/>
  <c r="DMW24" i="2" s="1"/>
  <c r="DMX24" i="2" s="1"/>
  <c r="DMY24" i="2" s="1"/>
  <c r="DMZ24" i="2" s="1"/>
  <c r="DNA24" i="2" s="1"/>
  <c r="DNB24" i="2" s="1"/>
  <c r="DNC24" i="2" s="1"/>
  <c r="DND24" i="2" s="1"/>
  <c r="DNE24" i="2" s="1"/>
  <c r="DNF24" i="2" s="1"/>
  <c r="DNG24" i="2" s="1"/>
  <c r="DNH24" i="2" s="1"/>
  <c r="DNI24" i="2" s="1"/>
  <c r="DNJ24" i="2" s="1"/>
  <c r="DNK24" i="2" s="1"/>
  <c r="DNL24" i="2" s="1"/>
  <c r="DNM24" i="2" s="1"/>
  <c r="DNN24" i="2" s="1"/>
  <c r="DNO24" i="2" s="1"/>
  <c r="DNP24" i="2" s="1"/>
  <c r="DNQ24" i="2" s="1"/>
  <c r="DNR24" i="2" s="1"/>
  <c r="DNS24" i="2" s="1"/>
  <c r="DNT24" i="2" s="1"/>
  <c r="DNU24" i="2" s="1"/>
  <c r="DNV24" i="2" s="1"/>
  <c r="DNW24" i="2" s="1"/>
  <c r="DNX24" i="2" s="1"/>
  <c r="DNY24" i="2" s="1"/>
  <c r="DNZ24" i="2" s="1"/>
  <c r="DOA24" i="2" s="1"/>
  <c r="DOB24" i="2" s="1"/>
  <c r="DOC24" i="2" s="1"/>
  <c r="DOD24" i="2" s="1"/>
  <c r="DOE24" i="2" s="1"/>
  <c r="DOF24" i="2" s="1"/>
  <c r="DOG24" i="2" s="1"/>
  <c r="DOH24" i="2" s="1"/>
  <c r="DOI24" i="2" s="1"/>
  <c r="DOJ24" i="2" s="1"/>
  <c r="DOK24" i="2" s="1"/>
  <c r="DOL24" i="2" s="1"/>
  <c r="DOM24" i="2" s="1"/>
  <c r="DON24" i="2" s="1"/>
  <c r="DOO24" i="2" s="1"/>
  <c r="DOP24" i="2" s="1"/>
  <c r="DOQ24" i="2" s="1"/>
  <c r="DOR24" i="2" s="1"/>
  <c r="DOS24" i="2" s="1"/>
  <c r="DOT24" i="2" s="1"/>
  <c r="DOU24" i="2" s="1"/>
  <c r="DOV24" i="2" s="1"/>
  <c r="DOW24" i="2" s="1"/>
  <c r="DOX24" i="2" s="1"/>
  <c r="DOY24" i="2" s="1"/>
  <c r="DOZ24" i="2" s="1"/>
  <c r="DPA24" i="2" s="1"/>
  <c r="DPB24" i="2" s="1"/>
  <c r="DPC24" i="2" s="1"/>
  <c r="DPD24" i="2" s="1"/>
  <c r="DPE24" i="2" s="1"/>
  <c r="DPF24" i="2" s="1"/>
  <c r="DPG24" i="2" s="1"/>
  <c r="DPH24" i="2" s="1"/>
  <c r="DPI24" i="2" s="1"/>
  <c r="DPJ24" i="2" s="1"/>
  <c r="DPK24" i="2" s="1"/>
  <c r="DPL24" i="2" s="1"/>
  <c r="DPM24" i="2" s="1"/>
  <c r="DPN24" i="2" s="1"/>
  <c r="DPO24" i="2" s="1"/>
  <c r="DPP24" i="2" s="1"/>
  <c r="DPQ24" i="2" s="1"/>
  <c r="DPR24" i="2" s="1"/>
  <c r="DPS24" i="2" s="1"/>
  <c r="DPT24" i="2" s="1"/>
  <c r="DPU24" i="2" s="1"/>
  <c r="DPV24" i="2" s="1"/>
  <c r="DPW24" i="2" s="1"/>
  <c r="DPX24" i="2" s="1"/>
  <c r="DPY24" i="2" s="1"/>
  <c r="DPZ24" i="2" s="1"/>
  <c r="DQA24" i="2" s="1"/>
  <c r="DQB24" i="2" s="1"/>
  <c r="DQC24" i="2" s="1"/>
  <c r="DQD24" i="2" s="1"/>
  <c r="DQE24" i="2" s="1"/>
  <c r="DQF24" i="2" s="1"/>
  <c r="DQG24" i="2" s="1"/>
  <c r="DQH24" i="2" s="1"/>
  <c r="DQI24" i="2" s="1"/>
  <c r="DQJ24" i="2" s="1"/>
  <c r="DQK24" i="2" s="1"/>
  <c r="DQL24" i="2" s="1"/>
  <c r="DQM24" i="2" s="1"/>
  <c r="DQN24" i="2" s="1"/>
  <c r="DQO24" i="2" s="1"/>
  <c r="DQP24" i="2" s="1"/>
  <c r="DQQ24" i="2" s="1"/>
  <c r="DQR24" i="2" s="1"/>
  <c r="DQS24" i="2" s="1"/>
  <c r="DQT24" i="2" s="1"/>
  <c r="DQU24" i="2" s="1"/>
  <c r="DQV24" i="2" s="1"/>
  <c r="DQW24" i="2" s="1"/>
  <c r="DQX24" i="2" s="1"/>
  <c r="DQY24" i="2" s="1"/>
  <c r="DQZ24" i="2" s="1"/>
  <c r="DRA24" i="2" s="1"/>
  <c r="DRB24" i="2" s="1"/>
  <c r="DRC24" i="2" s="1"/>
  <c r="DRD24" i="2" s="1"/>
  <c r="DRE24" i="2" s="1"/>
  <c r="DRF24" i="2" s="1"/>
  <c r="DRG24" i="2" s="1"/>
  <c r="DRH24" i="2" s="1"/>
  <c r="DRI24" i="2" s="1"/>
  <c r="DRJ24" i="2" s="1"/>
  <c r="DRK24" i="2" s="1"/>
  <c r="DRL24" i="2" s="1"/>
  <c r="DRM24" i="2" s="1"/>
  <c r="DRN24" i="2" s="1"/>
  <c r="DRO24" i="2" s="1"/>
  <c r="DRP24" i="2" s="1"/>
  <c r="DRQ24" i="2" s="1"/>
  <c r="DRR24" i="2" s="1"/>
  <c r="DRS24" i="2" s="1"/>
  <c r="DRT24" i="2" s="1"/>
  <c r="DRU24" i="2" s="1"/>
  <c r="DRV24" i="2" s="1"/>
  <c r="DRW24" i="2" s="1"/>
  <c r="DRX24" i="2" s="1"/>
  <c r="DRY24" i="2" s="1"/>
  <c r="DRZ24" i="2" s="1"/>
  <c r="DSA24" i="2" s="1"/>
  <c r="DSB24" i="2" s="1"/>
  <c r="DSC24" i="2" s="1"/>
  <c r="DSD24" i="2" s="1"/>
  <c r="DSE24" i="2" s="1"/>
  <c r="DSF24" i="2" s="1"/>
  <c r="DSG24" i="2" s="1"/>
  <c r="DSH24" i="2" s="1"/>
  <c r="DSI24" i="2" s="1"/>
  <c r="DSJ24" i="2" s="1"/>
  <c r="DSK24" i="2" s="1"/>
  <c r="DSL24" i="2" s="1"/>
  <c r="DSM24" i="2" s="1"/>
  <c r="DSN24" i="2" s="1"/>
  <c r="DSO24" i="2" s="1"/>
  <c r="DSP24" i="2" s="1"/>
  <c r="DSQ24" i="2" s="1"/>
  <c r="DSR24" i="2" s="1"/>
  <c r="DSS24" i="2" s="1"/>
  <c r="DST24" i="2" s="1"/>
  <c r="DSU24" i="2" s="1"/>
  <c r="DSV24" i="2" s="1"/>
  <c r="DSW24" i="2" s="1"/>
  <c r="DSX24" i="2" s="1"/>
  <c r="DSY24" i="2" s="1"/>
  <c r="DSZ24" i="2" s="1"/>
  <c r="DTA24" i="2" s="1"/>
  <c r="DTB24" i="2" s="1"/>
  <c r="DTC24" i="2" s="1"/>
  <c r="DTD24" i="2" s="1"/>
  <c r="DTE24" i="2" s="1"/>
  <c r="DTF24" i="2" s="1"/>
  <c r="DTG24" i="2" s="1"/>
  <c r="DTH24" i="2" s="1"/>
  <c r="DTI24" i="2" s="1"/>
  <c r="DTJ24" i="2" s="1"/>
  <c r="DTK24" i="2" s="1"/>
  <c r="DTL24" i="2" s="1"/>
  <c r="DTM24" i="2" s="1"/>
  <c r="DTN24" i="2" s="1"/>
  <c r="DTO24" i="2" s="1"/>
  <c r="DTP24" i="2" s="1"/>
  <c r="DTQ24" i="2" s="1"/>
  <c r="DTR24" i="2" s="1"/>
  <c r="DTS24" i="2" s="1"/>
  <c r="DTT24" i="2" s="1"/>
  <c r="DTU24" i="2" s="1"/>
  <c r="DTV24" i="2" s="1"/>
  <c r="DTW24" i="2" s="1"/>
  <c r="DTX24" i="2" s="1"/>
  <c r="DTY24" i="2" s="1"/>
  <c r="DTZ24" i="2" s="1"/>
  <c r="DUA24" i="2" s="1"/>
  <c r="DUB24" i="2" s="1"/>
  <c r="DUC24" i="2" s="1"/>
  <c r="DUD24" i="2" s="1"/>
  <c r="DUE24" i="2" s="1"/>
  <c r="DUF24" i="2" s="1"/>
  <c r="DUG24" i="2" s="1"/>
  <c r="DUH24" i="2" s="1"/>
  <c r="DUI24" i="2" s="1"/>
  <c r="DUJ24" i="2" s="1"/>
  <c r="DUK24" i="2" s="1"/>
  <c r="DUL24" i="2" s="1"/>
  <c r="DUM24" i="2" s="1"/>
  <c r="DUN24" i="2" s="1"/>
  <c r="DUO24" i="2" s="1"/>
  <c r="DUP24" i="2" s="1"/>
  <c r="DUQ24" i="2" s="1"/>
  <c r="DUR24" i="2" s="1"/>
  <c r="DUS24" i="2" s="1"/>
  <c r="DUT24" i="2" s="1"/>
  <c r="DUU24" i="2" s="1"/>
  <c r="DUV24" i="2" s="1"/>
  <c r="DUW24" i="2" s="1"/>
  <c r="DUX24" i="2" s="1"/>
  <c r="DUY24" i="2" s="1"/>
  <c r="DUZ24" i="2" s="1"/>
  <c r="DVA24" i="2" s="1"/>
  <c r="DVB24" i="2" s="1"/>
  <c r="DVC24" i="2" s="1"/>
  <c r="DVD24" i="2" s="1"/>
  <c r="DVE24" i="2" s="1"/>
  <c r="DVF24" i="2" s="1"/>
  <c r="DVG24" i="2" s="1"/>
  <c r="DVH24" i="2" s="1"/>
  <c r="DVI24" i="2" s="1"/>
  <c r="DVJ24" i="2" s="1"/>
  <c r="DVK24" i="2" s="1"/>
  <c r="DVL24" i="2" s="1"/>
  <c r="DVM24" i="2" s="1"/>
  <c r="DVN24" i="2" s="1"/>
  <c r="DVO24" i="2" s="1"/>
  <c r="DVP24" i="2" s="1"/>
  <c r="DVQ24" i="2" s="1"/>
  <c r="DVR24" i="2" s="1"/>
  <c r="DVS24" i="2" s="1"/>
  <c r="DVT24" i="2" s="1"/>
  <c r="DVU24" i="2" s="1"/>
  <c r="DVV24" i="2" s="1"/>
  <c r="DVW24" i="2" s="1"/>
  <c r="DVX24" i="2" s="1"/>
  <c r="DVY24" i="2" s="1"/>
  <c r="DVZ24" i="2" s="1"/>
  <c r="DWA24" i="2" s="1"/>
  <c r="DWB24" i="2" s="1"/>
  <c r="DWC24" i="2" s="1"/>
  <c r="DWD24" i="2" s="1"/>
  <c r="DWE24" i="2" s="1"/>
  <c r="DWF24" i="2" s="1"/>
  <c r="DWG24" i="2" s="1"/>
  <c r="DWH24" i="2" s="1"/>
  <c r="DWI24" i="2" s="1"/>
  <c r="DWJ24" i="2" s="1"/>
  <c r="DWK24" i="2" s="1"/>
  <c r="DWL24" i="2" s="1"/>
  <c r="DWM24" i="2" s="1"/>
  <c r="DWN24" i="2" s="1"/>
  <c r="DWO24" i="2" s="1"/>
  <c r="DWP24" i="2" s="1"/>
  <c r="DWQ24" i="2" s="1"/>
  <c r="DWR24" i="2" s="1"/>
  <c r="DWS24" i="2" s="1"/>
  <c r="DWT24" i="2" s="1"/>
  <c r="DWU24" i="2" s="1"/>
  <c r="DWV24" i="2" s="1"/>
  <c r="DWW24" i="2" s="1"/>
  <c r="DWX24" i="2" s="1"/>
  <c r="DWY24" i="2" s="1"/>
  <c r="DWZ24" i="2" s="1"/>
  <c r="DXA24" i="2" s="1"/>
  <c r="DXB24" i="2" s="1"/>
  <c r="DXC24" i="2" s="1"/>
  <c r="DXD24" i="2" s="1"/>
  <c r="DXE24" i="2" s="1"/>
  <c r="DXF24" i="2" s="1"/>
  <c r="DXG24" i="2" s="1"/>
  <c r="DXH24" i="2" s="1"/>
  <c r="DXI24" i="2" s="1"/>
  <c r="DXJ24" i="2" s="1"/>
  <c r="DXK24" i="2" s="1"/>
  <c r="DXL24" i="2" s="1"/>
  <c r="DXM24" i="2" s="1"/>
  <c r="DXN24" i="2" s="1"/>
  <c r="DXO24" i="2" s="1"/>
  <c r="DXP24" i="2" s="1"/>
  <c r="DXQ24" i="2" s="1"/>
  <c r="DXR24" i="2" s="1"/>
  <c r="DXS24" i="2" s="1"/>
  <c r="DXT24" i="2" s="1"/>
  <c r="DXU24" i="2" s="1"/>
  <c r="DXV24" i="2" s="1"/>
  <c r="DXW24" i="2" s="1"/>
  <c r="DXX24" i="2" s="1"/>
  <c r="DXY24" i="2" s="1"/>
  <c r="DXZ24" i="2" s="1"/>
  <c r="DYA24" i="2" s="1"/>
  <c r="DYB24" i="2" s="1"/>
  <c r="DYC24" i="2" s="1"/>
  <c r="DYD24" i="2" s="1"/>
  <c r="DYE24" i="2" s="1"/>
  <c r="DYF24" i="2" s="1"/>
  <c r="DYG24" i="2" s="1"/>
  <c r="DYH24" i="2" s="1"/>
  <c r="DYI24" i="2" s="1"/>
  <c r="DYJ24" i="2" s="1"/>
  <c r="DYK24" i="2" s="1"/>
  <c r="DYL24" i="2" s="1"/>
  <c r="DYM24" i="2" s="1"/>
  <c r="DYN24" i="2" s="1"/>
  <c r="DYO24" i="2" s="1"/>
  <c r="DYP24" i="2" s="1"/>
  <c r="DYQ24" i="2" s="1"/>
  <c r="DYR24" i="2" s="1"/>
  <c r="DYS24" i="2" s="1"/>
  <c r="DYT24" i="2" s="1"/>
  <c r="DYU24" i="2" s="1"/>
  <c r="DYV24" i="2" s="1"/>
  <c r="DYW24" i="2" s="1"/>
  <c r="DYX24" i="2" s="1"/>
  <c r="DYY24" i="2" s="1"/>
  <c r="DYZ24" i="2" s="1"/>
  <c r="DZA24" i="2" s="1"/>
  <c r="DZB24" i="2" s="1"/>
  <c r="DZC24" i="2" s="1"/>
  <c r="DZD24" i="2" s="1"/>
  <c r="DZE24" i="2" s="1"/>
  <c r="DZF24" i="2" s="1"/>
  <c r="DZG24" i="2" s="1"/>
  <c r="DZH24" i="2" s="1"/>
  <c r="DZI24" i="2" s="1"/>
  <c r="DZJ24" i="2" s="1"/>
  <c r="DZK24" i="2" s="1"/>
  <c r="DZL24" i="2" s="1"/>
  <c r="DZM24" i="2" s="1"/>
  <c r="DZN24" i="2" s="1"/>
  <c r="DZO24" i="2" s="1"/>
  <c r="DZP24" i="2" s="1"/>
  <c r="DZQ24" i="2" s="1"/>
  <c r="DZR24" i="2" s="1"/>
  <c r="DZS24" i="2" s="1"/>
  <c r="DZT24" i="2" s="1"/>
  <c r="DZU24" i="2" s="1"/>
  <c r="DZV24" i="2" s="1"/>
  <c r="DZW24" i="2" s="1"/>
  <c r="DZX24" i="2" s="1"/>
  <c r="DZY24" i="2" s="1"/>
  <c r="DZZ24" i="2" s="1"/>
  <c r="EAA24" i="2" s="1"/>
  <c r="EAB24" i="2" s="1"/>
  <c r="EAC24" i="2" s="1"/>
  <c r="EAD24" i="2" s="1"/>
  <c r="EAE24" i="2" s="1"/>
  <c r="EAF24" i="2" s="1"/>
  <c r="EAG24" i="2" s="1"/>
  <c r="EAH24" i="2" s="1"/>
  <c r="EAI24" i="2" s="1"/>
  <c r="EAJ24" i="2" s="1"/>
  <c r="EAK24" i="2" s="1"/>
  <c r="EAL24" i="2" s="1"/>
  <c r="EAM24" i="2" s="1"/>
  <c r="EAN24" i="2" s="1"/>
  <c r="EAO24" i="2" s="1"/>
  <c r="EAP24" i="2" s="1"/>
  <c r="EAQ24" i="2" s="1"/>
  <c r="EAR24" i="2" s="1"/>
  <c r="EAS24" i="2" s="1"/>
  <c r="EAT24" i="2" s="1"/>
  <c r="EAU24" i="2" s="1"/>
  <c r="EAV24" i="2" s="1"/>
  <c r="EAW24" i="2" s="1"/>
  <c r="EAX24" i="2" s="1"/>
  <c r="EAY24" i="2" s="1"/>
  <c r="EAZ24" i="2" s="1"/>
  <c r="EBA24" i="2" s="1"/>
  <c r="EBB24" i="2" s="1"/>
  <c r="EBC24" i="2" s="1"/>
  <c r="EBD24" i="2" s="1"/>
  <c r="EBE24" i="2" s="1"/>
  <c r="EBF24" i="2" s="1"/>
  <c r="EBG24" i="2" s="1"/>
  <c r="EBH24" i="2" s="1"/>
  <c r="EBI24" i="2" s="1"/>
  <c r="EBJ24" i="2" s="1"/>
  <c r="EBK24" i="2" s="1"/>
  <c r="EBL24" i="2" s="1"/>
  <c r="EBM24" i="2" s="1"/>
  <c r="EBN24" i="2" s="1"/>
  <c r="EBO24" i="2" s="1"/>
  <c r="EBP24" i="2" s="1"/>
  <c r="EBQ24" i="2" s="1"/>
  <c r="EBR24" i="2" s="1"/>
  <c r="EBS24" i="2" s="1"/>
  <c r="EBT24" i="2" s="1"/>
  <c r="EBU24" i="2" s="1"/>
  <c r="EBV24" i="2" s="1"/>
  <c r="EBW24" i="2" s="1"/>
  <c r="EBX24" i="2" s="1"/>
  <c r="EBY24" i="2" s="1"/>
  <c r="EBZ24" i="2" s="1"/>
  <c r="ECA24" i="2" s="1"/>
  <c r="ECB24" i="2" s="1"/>
  <c r="ECC24" i="2" s="1"/>
  <c r="ECD24" i="2" s="1"/>
  <c r="ECE24" i="2" s="1"/>
  <c r="ECF24" i="2" s="1"/>
  <c r="ECG24" i="2" s="1"/>
  <c r="ECH24" i="2" s="1"/>
  <c r="ECI24" i="2" s="1"/>
  <c r="ECJ24" i="2" s="1"/>
  <c r="ECK24" i="2" s="1"/>
  <c r="ECL24" i="2" s="1"/>
  <c r="ECM24" i="2" s="1"/>
  <c r="ECN24" i="2" s="1"/>
  <c r="ECO24" i="2" s="1"/>
  <c r="ECP24" i="2" s="1"/>
  <c r="ECQ24" i="2" s="1"/>
  <c r="ECR24" i="2" s="1"/>
  <c r="ECS24" i="2" s="1"/>
  <c r="ECT24" i="2" s="1"/>
  <c r="ECU24" i="2" s="1"/>
  <c r="ECV24" i="2" s="1"/>
  <c r="ECW24" i="2" s="1"/>
  <c r="ECX24" i="2" s="1"/>
  <c r="ECY24" i="2" s="1"/>
  <c r="ECZ24" i="2" s="1"/>
  <c r="EDA24" i="2" s="1"/>
  <c r="EDB24" i="2" s="1"/>
  <c r="EDC24" i="2" s="1"/>
  <c r="EDD24" i="2" s="1"/>
  <c r="EDE24" i="2" s="1"/>
  <c r="EDF24" i="2" s="1"/>
  <c r="EDG24" i="2" s="1"/>
  <c r="EDH24" i="2" s="1"/>
  <c r="EDI24" i="2" s="1"/>
  <c r="EDJ24" i="2" s="1"/>
  <c r="EDK24" i="2" s="1"/>
  <c r="EDL24" i="2" s="1"/>
  <c r="EDM24" i="2" s="1"/>
  <c r="EDN24" i="2" s="1"/>
  <c r="EDO24" i="2" s="1"/>
  <c r="EDP24" i="2" s="1"/>
  <c r="EDQ24" i="2" s="1"/>
  <c r="EDR24" i="2" s="1"/>
  <c r="EDS24" i="2" s="1"/>
  <c r="EDT24" i="2" s="1"/>
  <c r="EDU24" i="2" s="1"/>
  <c r="EDV24" i="2" s="1"/>
  <c r="EDW24" i="2" s="1"/>
  <c r="EDX24" i="2" s="1"/>
  <c r="EDY24" i="2" s="1"/>
  <c r="EDZ24" i="2" s="1"/>
  <c r="EEA24" i="2" s="1"/>
  <c r="EEB24" i="2" s="1"/>
  <c r="EEC24" i="2" s="1"/>
  <c r="EED24" i="2" s="1"/>
  <c r="EEE24" i="2" s="1"/>
  <c r="EEF24" i="2" s="1"/>
  <c r="EEG24" i="2" s="1"/>
  <c r="EEH24" i="2" s="1"/>
  <c r="EEI24" i="2" s="1"/>
  <c r="EEJ24" i="2" s="1"/>
  <c r="EEK24" i="2" s="1"/>
  <c r="EEL24" i="2" s="1"/>
  <c r="EEM24" i="2" s="1"/>
  <c r="EEN24" i="2" s="1"/>
  <c r="EEO24" i="2" s="1"/>
  <c r="EEP24" i="2" s="1"/>
  <c r="EEQ24" i="2" s="1"/>
  <c r="EER24" i="2" s="1"/>
  <c r="EES24" i="2" s="1"/>
  <c r="EET24" i="2" s="1"/>
  <c r="EEU24" i="2" s="1"/>
  <c r="EEV24" i="2" s="1"/>
  <c r="EEW24" i="2" s="1"/>
  <c r="EEX24" i="2" s="1"/>
  <c r="EEY24" i="2" s="1"/>
  <c r="EEZ24" i="2" s="1"/>
  <c r="EFA24" i="2" s="1"/>
  <c r="EFB24" i="2" s="1"/>
  <c r="EFC24" i="2" s="1"/>
  <c r="EFD24" i="2" s="1"/>
  <c r="EFE24" i="2" s="1"/>
  <c r="EFF24" i="2" s="1"/>
  <c r="EFG24" i="2" s="1"/>
  <c r="EFH24" i="2" s="1"/>
  <c r="EFI24" i="2" s="1"/>
  <c r="EFJ24" i="2" s="1"/>
  <c r="EFK24" i="2" s="1"/>
  <c r="EFL24" i="2" s="1"/>
  <c r="EFM24" i="2" s="1"/>
  <c r="EFN24" i="2" s="1"/>
  <c r="EFO24" i="2" s="1"/>
  <c r="EFP24" i="2" s="1"/>
  <c r="EFQ24" i="2" s="1"/>
  <c r="EFR24" i="2" s="1"/>
  <c r="EFS24" i="2" s="1"/>
  <c r="EFT24" i="2" s="1"/>
  <c r="EFU24" i="2" s="1"/>
  <c r="EFV24" i="2" s="1"/>
  <c r="EFW24" i="2" s="1"/>
  <c r="EFX24" i="2" s="1"/>
  <c r="EFY24" i="2" s="1"/>
  <c r="EFZ24" i="2" s="1"/>
  <c r="EGA24" i="2" s="1"/>
  <c r="EGB24" i="2" s="1"/>
  <c r="EGC24" i="2" s="1"/>
  <c r="EGD24" i="2" s="1"/>
  <c r="EGE24" i="2" s="1"/>
  <c r="EGF24" i="2" s="1"/>
  <c r="EGG24" i="2" s="1"/>
  <c r="EGH24" i="2" s="1"/>
  <c r="EGI24" i="2" s="1"/>
  <c r="EGJ24" i="2" s="1"/>
  <c r="EGK24" i="2" s="1"/>
  <c r="EGL24" i="2" s="1"/>
  <c r="EGM24" i="2" s="1"/>
  <c r="EGN24" i="2" s="1"/>
  <c r="EGO24" i="2" s="1"/>
  <c r="EGP24" i="2" s="1"/>
  <c r="EGQ24" i="2" s="1"/>
  <c r="EGR24" i="2" s="1"/>
  <c r="EGS24" i="2" s="1"/>
  <c r="EGT24" i="2" s="1"/>
  <c r="EGU24" i="2" s="1"/>
  <c r="EGV24" i="2" s="1"/>
  <c r="EGW24" i="2" s="1"/>
  <c r="EGX24" i="2" s="1"/>
  <c r="EGY24" i="2" s="1"/>
  <c r="EGZ24" i="2" s="1"/>
  <c r="EHA24" i="2" s="1"/>
  <c r="EHB24" i="2" s="1"/>
  <c r="EHC24" i="2" s="1"/>
  <c r="EHD24" i="2" s="1"/>
  <c r="EHE24" i="2" s="1"/>
  <c r="EHF24" i="2" s="1"/>
  <c r="EHG24" i="2" s="1"/>
  <c r="EHH24" i="2" s="1"/>
  <c r="EHI24" i="2" s="1"/>
  <c r="EHJ24" i="2" s="1"/>
  <c r="EHK24" i="2" s="1"/>
  <c r="EHL24" i="2" s="1"/>
  <c r="EHM24" i="2" s="1"/>
  <c r="EHN24" i="2" s="1"/>
  <c r="EHO24" i="2" s="1"/>
  <c r="EHP24" i="2" s="1"/>
  <c r="EHQ24" i="2" s="1"/>
  <c r="EHR24" i="2" s="1"/>
  <c r="EHS24" i="2" s="1"/>
  <c r="EHT24" i="2" s="1"/>
  <c r="EHU24" i="2" s="1"/>
  <c r="EHV24" i="2" s="1"/>
  <c r="EHW24" i="2" s="1"/>
  <c r="EHX24" i="2" s="1"/>
  <c r="EHY24" i="2" s="1"/>
  <c r="EHZ24" i="2" s="1"/>
  <c r="EIA24" i="2" s="1"/>
  <c r="EIB24" i="2" s="1"/>
  <c r="EIC24" i="2" s="1"/>
  <c r="EID24" i="2" s="1"/>
  <c r="EIE24" i="2" s="1"/>
  <c r="EIF24" i="2" s="1"/>
  <c r="EIG24" i="2" s="1"/>
  <c r="EIH24" i="2" s="1"/>
  <c r="EII24" i="2" s="1"/>
  <c r="EIJ24" i="2" s="1"/>
  <c r="EIK24" i="2" s="1"/>
  <c r="EIL24" i="2" s="1"/>
  <c r="EIM24" i="2" s="1"/>
  <c r="EIN24" i="2" s="1"/>
  <c r="EIO24" i="2" s="1"/>
  <c r="EIP24" i="2" s="1"/>
  <c r="EIQ24" i="2" s="1"/>
  <c r="EIR24" i="2" s="1"/>
  <c r="EIS24" i="2" s="1"/>
  <c r="EIT24" i="2" s="1"/>
  <c r="EIU24" i="2" s="1"/>
  <c r="EIV24" i="2" s="1"/>
  <c r="EIW24" i="2" s="1"/>
  <c r="EIX24" i="2" s="1"/>
  <c r="EIY24" i="2" s="1"/>
  <c r="EIZ24" i="2" s="1"/>
  <c r="EJA24" i="2" s="1"/>
  <c r="EJB24" i="2" s="1"/>
  <c r="EJC24" i="2" s="1"/>
  <c r="EJD24" i="2" s="1"/>
  <c r="EJE24" i="2" s="1"/>
  <c r="EJF24" i="2" s="1"/>
  <c r="EJG24" i="2" s="1"/>
  <c r="EJH24" i="2" s="1"/>
  <c r="EJI24" i="2" s="1"/>
  <c r="EJJ24" i="2" s="1"/>
  <c r="EJK24" i="2" s="1"/>
  <c r="EJL24" i="2" s="1"/>
  <c r="EJM24" i="2" s="1"/>
  <c r="EJN24" i="2" s="1"/>
  <c r="EJO24" i="2" s="1"/>
  <c r="EJP24" i="2" s="1"/>
  <c r="EJQ24" i="2" s="1"/>
  <c r="EJR24" i="2" s="1"/>
  <c r="EJS24" i="2" s="1"/>
  <c r="EJT24" i="2" s="1"/>
  <c r="EJU24" i="2" s="1"/>
  <c r="EJV24" i="2" s="1"/>
  <c r="EJW24" i="2" s="1"/>
  <c r="EJX24" i="2" s="1"/>
  <c r="EJY24" i="2" s="1"/>
  <c r="EJZ24" i="2" s="1"/>
  <c r="EKA24" i="2" s="1"/>
  <c r="EKB24" i="2" s="1"/>
  <c r="EKC24" i="2" s="1"/>
  <c r="EKD24" i="2" s="1"/>
  <c r="EKE24" i="2" s="1"/>
  <c r="EKF24" i="2" s="1"/>
  <c r="EKG24" i="2" s="1"/>
  <c r="EKH24" i="2" s="1"/>
  <c r="EKI24" i="2" s="1"/>
  <c r="EKJ24" i="2" s="1"/>
  <c r="EKK24" i="2" s="1"/>
  <c r="EKL24" i="2" s="1"/>
  <c r="EKM24" i="2" s="1"/>
  <c r="EKN24" i="2" s="1"/>
  <c r="EKO24" i="2" s="1"/>
  <c r="EKP24" i="2" s="1"/>
  <c r="EKQ24" i="2" s="1"/>
  <c r="EKR24" i="2" s="1"/>
  <c r="EKS24" i="2" s="1"/>
  <c r="EKT24" i="2" s="1"/>
  <c r="EKU24" i="2" s="1"/>
  <c r="EKV24" i="2" s="1"/>
  <c r="EKW24" i="2" s="1"/>
  <c r="EKX24" i="2" s="1"/>
  <c r="EKY24" i="2" s="1"/>
  <c r="EKZ24" i="2" s="1"/>
  <c r="ELA24" i="2" s="1"/>
  <c r="ELB24" i="2" s="1"/>
  <c r="ELC24" i="2" s="1"/>
  <c r="ELD24" i="2" s="1"/>
  <c r="ELE24" i="2" s="1"/>
  <c r="ELF24" i="2" s="1"/>
  <c r="ELG24" i="2" s="1"/>
  <c r="ELH24" i="2" s="1"/>
  <c r="ELI24" i="2" s="1"/>
  <c r="ELJ24" i="2" s="1"/>
  <c r="ELK24" i="2" s="1"/>
  <c r="ELL24" i="2" s="1"/>
  <c r="ELM24" i="2" s="1"/>
  <c r="ELN24" i="2" s="1"/>
  <c r="ELO24" i="2" s="1"/>
  <c r="ELP24" i="2" s="1"/>
  <c r="ELQ24" i="2" s="1"/>
  <c r="ELR24" i="2" s="1"/>
  <c r="ELS24" i="2" s="1"/>
  <c r="ELT24" i="2" s="1"/>
  <c r="ELU24" i="2" s="1"/>
  <c r="ELV24" i="2" s="1"/>
  <c r="ELW24" i="2" s="1"/>
  <c r="ELX24" i="2" s="1"/>
  <c r="ELY24" i="2" s="1"/>
  <c r="ELZ24" i="2" s="1"/>
  <c r="EMA24" i="2" s="1"/>
  <c r="EMB24" i="2" s="1"/>
  <c r="EMC24" i="2" s="1"/>
  <c r="EMD24" i="2" s="1"/>
  <c r="EME24" i="2" s="1"/>
  <c r="EMF24" i="2" s="1"/>
  <c r="EMG24" i="2" s="1"/>
  <c r="EMH24" i="2" s="1"/>
  <c r="EMI24" i="2" s="1"/>
  <c r="EMJ24" i="2" s="1"/>
  <c r="EMK24" i="2" s="1"/>
  <c r="EML24" i="2" s="1"/>
  <c r="EMM24" i="2" s="1"/>
  <c r="EMN24" i="2" s="1"/>
  <c r="EMO24" i="2" s="1"/>
  <c r="EMP24" i="2" s="1"/>
  <c r="EMQ24" i="2" s="1"/>
  <c r="EMR24" i="2" s="1"/>
  <c r="EMS24" i="2" s="1"/>
  <c r="EMT24" i="2" s="1"/>
  <c r="EMU24" i="2" s="1"/>
  <c r="EMV24" i="2" s="1"/>
  <c r="EMW24" i="2" s="1"/>
  <c r="EMX24" i="2" s="1"/>
  <c r="EMY24" i="2" s="1"/>
  <c r="EMZ24" i="2" s="1"/>
  <c r="ENA24" i="2" s="1"/>
  <c r="ENB24" i="2" s="1"/>
  <c r="ENC24" i="2" s="1"/>
  <c r="END24" i="2" s="1"/>
  <c r="ENE24" i="2" s="1"/>
  <c r="ENF24" i="2" s="1"/>
  <c r="ENG24" i="2" s="1"/>
  <c r="ENH24" i="2" s="1"/>
  <c r="ENI24" i="2" s="1"/>
  <c r="ENJ24" i="2" s="1"/>
  <c r="ENK24" i="2" s="1"/>
  <c r="ENL24" i="2" s="1"/>
  <c r="ENM24" i="2" s="1"/>
  <c r="ENN24" i="2" s="1"/>
  <c r="ENO24" i="2" s="1"/>
  <c r="ENP24" i="2" s="1"/>
  <c r="ENQ24" i="2" s="1"/>
  <c r="ENR24" i="2" s="1"/>
  <c r="ENS24" i="2" s="1"/>
  <c r="ENT24" i="2" s="1"/>
  <c r="ENU24" i="2" s="1"/>
  <c r="ENV24" i="2" s="1"/>
  <c r="ENW24" i="2" s="1"/>
  <c r="ENX24" i="2" s="1"/>
  <c r="ENY24" i="2" s="1"/>
  <c r="ENZ24" i="2" s="1"/>
  <c r="EOA24" i="2" s="1"/>
  <c r="EOB24" i="2" s="1"/>
  <c r="EOC24" i="2" s="1"/>
  <c r="EOD24" i="2" s="1"/>
  <c r="EOE24" i="2" s="1"/>
  <c r="EOF24" i="2" s="1"/>
  <c r="EOG24" i="2" s="1"/>
  <c r="EOH24" i="2" s="1"/>
  <c r="EOI24" i="2" s="1"/>
  <c r="EOJ24" i="2" s="1"/>
  <c r="EOK24" i="2" s="1"/>
  <c r="EOL24" i="2" s="1"/>
  <c r="EOM24" i="2" s="1"/>
  <c r="EON24" i="2" s="1"/>
  <c r="EOO24" i="2" s="1"/>
  <c r="EOP24" i="2" s="1"/>
  <c r="EOQ24" i="2" s="1"/>
  <c r="EOR24" i="2" s="1"/>
  <c r="EOS24" i="2" s="1"/>
  <c r="EOT24" i="2" s="1"/>
  <c r="EOU24" i="2" s="1"/>
  <c r="EOV24" i="2" s="1"/>
  <c r="EOW24" i="2" s="1"/>
  <c r="EOX24" i="2" s="1"/>
  <c r="EOY24" i="2" s="1"/>
  <c r="EOZ24" i="2" s="1"/>
  <c r="EPA24" i="2" s="1"/>
  <c r="EPB24" i="2" s="1"/>
  <c r="EPC24" i="2" s="1"/>
  <c r="EPD24" i="2" s="1"/>
  <c r="EPE24" i="2" s="1"/>
  <c r="EPF24" i="2" s="1"/>
  <c r="EPG24" i="2" s="1"/>
  <c r="EPH24" i="2" s="1"/>
  <c r="EPI24" i="2" s="1"/>
  <c r="EPJ24" i="2" s="1"/>
  <c r="EPK24" i="2" s="1"/>
  <c r="EPL24" i="2" s="1"/>
  <c r="EPM24" i="2" s="1"/>
  <c r="EPN24" i="2" s="1"/>
  <c r="EPO24" i="2" s="1"/>
  <c r="EPP24" i="2" s="1"/>
  <c r="EPQ24" i="2" s="1"/>
  <c r="EPR24" i="2" s="1"/>
  <c r="EPS24" i="2" s="1"/>
  <c r="EPT24" i="2" s="1"/>
  <c r="EPU24" i="2" s="1"/>
  <c r="EPV24" i="2" s="1"/>
  <c r="EPW24" i="2" s="1"/>
  <c r="EPX24" i="2" s="1"/>
  <c r="EPY24" i="2" s="1"/>
  <c r="EPZ24" i="2" s="1"/>
  <c r="EQA24" i="2" s="1"/>
  <c r="EQB24" i="2" s="1"/>
  <c r="EQC24" i="2" s="1"/>
  <c r="EQD24" i="2" s="1"/>
  <c r="EQE24" i="2" s="1"/>
  <c r="EQF24" i="2" s="1"/>
  <c r="EQG24" i="2" s="1"/>
  <c r="EQH24" i="2" s="1"/>
  <c r="EQI24" i="2" s="1"/>
  <c r="EQJ24" i="2" s="1"/>
  <c r="EQK24" i="2" s="1"/>
  <c r="EQL24" i="2" s="1"/>
  <c r="EQM24" i="2" s="1"/>
  <c r="EQN24" i="2" s="1"/>
  <c r="EQO24" i="2" s="1"/>
  <c r="EQP24" i="2" s="1"/>
  <c r="EQQ24" i="2" s="1"/>
  <c r="EQR24" i="2" s="1"/>
  <c r="EQS24" i="2" s="1"/>
  <c r="EQT24" i="2" s="1"/>
  <c r="EQU24" i="2" s="1"/>
  <c r="EQV24" i="2" s="1"/>
  <c r="EQW24" i="2" s="1"/>
  <c r="EQX24" i="2" s="1"/>
  <c r="EQY24" i="2" s="1"/>
  <c r="EQZ24" i="2" s="1"/>
  <c r="ERA24" i="2" s="1"/>
  <c r="ERB24" i="2" s="1"/>
  <c r="ERC24" i="2" s="1"/>
  <c r="ERD24" i="2" s="1"/>
  <c r="ERE24" i="2" s="1"/>
  <c r="ERF24" i="2" s="1"/>
  <c r="ERG24" i="2" s="1"/>
  <c r="ERH24" i="2" s="1"/>
  <c r="ERI24" i="2" s="1"/>
  <c r="ERJ24" i="2" s="1"/>
  <c r="ERK24" i="2" s="1"/>
  <c r="ERL24" i="2" s="1"/>
  <c r="ERM24" i="2" s="1"/>
  <c r="ERN24" i="2" s="1"/>
  <c r="ERO24" i="2" s="1"/>
  <c r="ERP24" i="2" s="1"/>
  <c r="ERQ24" i="2" s="1"/>
  <c r="ERR24" i="2" s="1"/>
  <c r="ERS24" i="2" s="1"/>
  <c r="ERT24" i="2" s="1"/>
  <c r="ERU24" i="2" s="1"/>
  <c r="ERV24" i="2" s="1"/>
  <c r="ERW24" i="2" s="1"/>
  <c r="ERX24" i="2" s="1"/>
  <c r="ERY24" i="2" s="1"/>
  <c r="ERZ24" i="2" s="1"/>
  <c r="ESA24" i="2" s="1"/>
  <c r="ESB24" i="2" s="1"/>
  <c r="ESC24" i="2" s="1"/>
  <c r="ESD24" i="2" s="1"/>
  <c r="ESE24" i="2" s="1"/>
  <c r="ESF24" i="2" s="1"/>
  <c r="ESG24" i="2" s="1"/>
  <c r="ESH24" i="2" s="1"/>
  <c r="ESI24" i="2" s="1"/>
  <c r="ESJ24" i="2" s="1"/>
  <c r="ESK24" i="2" s="1"/>
  <c r="ESL24" i="2" s="1"/>
  <c r="ESM24" i="2" s="1"/>
  <c r="ESN24" i="2" s="1"/>
  <c r="ESO24" i="2" s="1"/>
  <c r="ESP24" i="2" s="1"/>
  <c r="ESQ24" i="2" s="1"/>
  <c r="ESR24" i="2" s="1"/>
  <c r="ESS24" i="2" s="1"/>
  <c r="EST24" i="2" s="1"/>
  <c r="ESU24" i="2" s="1"/>
  <c r="ESV24" i="2" s="1"/>
  <c r="ESW24" i="2" s="1"/>
  <c r="ESX24" i="2" s="1"/>
  <c r="ESY24" i="2" s="1"/>
  <c r="ESZ24" i="2" s="1"/>
  <c r="ETA24" i="2" s="1"/>
  <c r="ETB24" i="2" s="1"/>
  <c r="ETC24" i="2" s="1"/>
  <c r="ETD24" i="2" s="1"/>
  <c r="ETE24" i="2" s="1"/>
  <c r="ETF24" i="2" s="1"/>
  <c r="ETG24" i="2" s="1"/>
  <c r="ETH24" i="2" s="1"/>
  <c r="ETI24" i="2" s="1"/>
  <c r="ETJ24" i="2" s="1"/>
  <c r="ETK24" i="2" s="1"/>
  <c r="ETL24" i="2" s="1"/>
  <c r="ETM24" i="2" s="1"/>
  <c r="ETN24" i="2" s="1"/>
  <c r="ETO24" i="2" s="1"/>
  <c r="ETP24" i="2" s="1"/>
  <c r="ETQ24" i="2" s="1"/>
  <c r="ETR24" i="2" s="1"/>
  <c r="ETS24" i="2" s="1"/>
  <c r="ETT24" i="2" s="1"/>
  <c r="ETU24" i="2" s="1"/>
  <c r="ETV24" i="2" s="1"/>
  <c r="ETW24" i="2" s="1"/>
  <c r="ETX24" i="2" s="1"/>
  <c r="ETY24" i="2" s="1"/>
  <c r="ETZ24" i="2" s="1"/>
  <c r="EUA24" i="2" s="1"/>
  <c r="EUB24" i="2" s="1"/>
  <c r="EUC24" i="2" s="1"/>
  <c r="EUD24" i="2" s="1"/>
  <c r="EUE24" i="2" s="1"/>
  <c r="EUF24" i="2" s="1"/>
  <c r="EUG24" i="2" s="1"/>
  <c r="EUH24" i="2" s="1"/>
  <c r="EUI24" i="2" s="1"/>
  <c r="EUJ24" i="2" s="1"/>
  <c r="EUK24" i="2" s="1"/>
  <c r="EUL24" i="2" s="1"/>
  <c r="EUM24" i="2" s="1"/>
  <c r="EUN24" i="2" s="1"/>
  <c r="EUO24" i="2" s="1"/>
  <c r="EUP24" i="2" s="1"/>
  <c r="EUQ24" i="2" s="1"/>
  <c r="EUR24" i="2" s="1"/>
  <c r="EUS24" i="2" s="1"/>
  <c r="EUT24" i="2" s="1"/>
  <c r="EUU24" i="2" s="1"/>
  <c r="EUV24" i="2" s="1"/>
  <c r="EUW24" i="2" s="1"/>
  <c r="EUX24" i="2" s="1"/>
  <c r="EUY24" i="2" s="1"/>
  <c r="EUZ24" i="2" s="1"/>
  <c r="EVA24" i="2" s="1"/>
  <c r="EVB24" i="2" s="1"/>
  <c r="EVC24" i="2" s="1"/>
  <c r="EVD24" i="2" s="1"/>
  <c r="EVE24" i="2" s="1"/>
  <c r="EVF24" i="2" s="1"/>
  <c r="EVG24" i="2" s="1"/>
  <c r="EVH24" i="2" s="1"/>
  <c r="EVI24" i="2" s="1"/>
  <c r="EVJ24" i="2" s="1"/>
  <c r="EVK24" i="2" s="1"/>
  <c r="EVL24" i="2" s="1"/>
  <c r="EVM24" i="2" s="1"/>
  <c r="EVN24" i="2" s="1"/>
  <c r="EVO24" i="2" s="1"/>
  <c r="EVP24" i="2" s="1"/>
  <c r="EVQ24" i="2" s="1"/>
  <c r="EVR24" i="2" s="1"/>
  <c r="EVS24" i="2" s="1"/>
  <c r="EVT24" i="2" s="1"/>
  <c r="EVU24" i="2" s="1"/>
  <c r="EVV24" i="2" s="1"/>
  <c r="EVW24" i="2" s="1"/>
  <c r="EVX24" i="2" s="1"/>
  <c r="EVY24" i="2" s="1"/>
  <c r="EVZ24" i="2" s="1"/>
  <c r="EWA24" i="2" s="1"/>
  <c r="EWB24" i="2" s="1"/>
  <c r="EWC24" i="2" s="1"/>
  <c r="EWD24" i="2" s="1"/>
  <c r="EWE24" i="2" s="1"/>
  <c r="EWF24" i="2" s="1"/>
  <c r="EWG24" i="2" s="1"/>
  <c r="EWH24" i="2" s="1"/>
  <c r="EWI24" i="2" s="1"/>
  <c r="EWJ24" i="2" s="1"/>
  <c r="EWK24" i="2" s="1"/>
  <c r="EWL24" i="2" s="1"/>
  <c r="EWM24" i="2" s="1"/>
  <c r="EWN24" i="2" s="1"/>
  <c r="EWO24" i="2" s="1"/>
  <c r="EWP24" i="2" s="1"/>
  <c r="EWQ24" i="2" s="1"/>
  <c r="EWR24" i="2" s="1"/>
  <c r="EWS24" i="2" s="1"/>
  <c r="EWT24" i="2" s="1"/>
  <c r="EWU24" i="2" s="1"/>
  <c r="EWV24" i="2" s="1"/>
  <c r="EWW24" i="2" s="1"/>
  <c r="EWX24" i="2" s="1"/>
  <c r="EWY24" i="2" s="1"/>
  <c r="EWZ24" i="2" s="1"/>
  <c r="EXA24" i="2" s="1"/>
  <c r="EXB24" i="2" s="1"/>
  <c r="EXC24" i="2" s="1"/>
  <c r="EXD24" i="2" s="1"/>
  <c r="EXE24" i="2" s="1"/>
  <c r="EXF24" i="2" s="1"/>
  <c r="EXG24" i="2" s="1"/>
  <c r="EXH24" i="2" s="1"/>
  <c r="EXI24" i="2" s="1"/>
  <c r="EXJ24" i="2" s="1"/>
  <c r="EXK24" i="2" s="1"/>
  <c r="EXL24" i="2" s="1"/>
  <c r="EXM24" i="2" s="1"/>
  <c r="EXN24" i="2" s="1"/>
  <c r="EXO24" i="2" s="1"/>
  <c r="EXP24" i="2" s="1"/>
  <c r="EXQ24" i="2" s="1"/>
  <c r="EXR24" i="2" s="1"/>
  <c r="EXS24" i="2" s="1"/>
  <c r="EXT24" i="2" s="1"/>
  <c r="EXU24" i="2" s="1"/>
  <c r="EXV24" i="2" s="1"/>
  <c r="EXW24" i="2" s="1"/>
  <c r="EXX24" i="2" s="1"/>
  <c r="EXY24" i="2" s="1"/>
  <c r="EXZ24" i="2" s="1"/>
  <c r="EYA24" i="2" s="1"/>
  <c r="EYB24" i="2" s="1"/>
  <c r="EYC24" i="2" s="1"/>
  <c r="EYD24" i="2" s="1"/>
  <c r="EYE24" i="2" s="1"/>
  <c r="EYF24" i="2" s="1"/>
  <c r="EYG24" i="2" s="1"/>
  <c r="EYH24" i="2" s="1"/>
  <c r="EYI24" i="2" s="1"/>
  <c r="EYJ24" i="2" s="1"/>
  <c r="EYK24" i="2" s="1"/>
  <c r="EYL24" i="2" s="1"/>
  <c r="EYM24" i="2" s="1"/>
  <c r="EYN24" i="2" s="1"/>
  <c r="EYO24" i="2" s="1"/>
  <c r="EYP24" i="2" s="1"/>
  <c r="EYQ24" i="2" s="1"/>
  <c r="EYR24" i="2" s="1"/>
  <c r="EYS24" i="2" s="1"/>
  <c r="EYT24" i="2" s="1"/>
  <c r="EYU24" i="2" s="1"/>
  <c r="EYV24" i="2" s="1"/>
  <c r="EYW24" i="2" s="1"/>
  <c r="EYX24" i="2" s="1"/>
  <c r="EYY24" i="2" s="1"/>
  <c r="EYZ24" i="2" s="1"/>
  <c r="EZA24" i="2" s="1"/>
  <c r="EZB24" i="2" s="1"/>
  <c r="EZC24" i="2" s="1"/>
  <c r="EZD24" i="2" s="1"/>
  <c r="EZE24" i="2" s="1"/>
  <c r="EZF24" i="2" s="1"/>
  <c r="EZG24" i="2" s="1"/>
  <c r="EZH24" i="2" s="1"/>
  <c r="EZI24" i="2" s="1"/>
  <c r="EZJ24" i="2" s="1"/>
  <c r="EZK24" i="2" s="1"/>
  <c r="EZL24" i="2" s="1"/>
  <c r="EZM24" i="2" s="1"/>
  <c r="EZN24" i="2" s="1"/>
  <c r="EZO24" i="2" s="1"/>
  <c r="EZP24" i="2" s="1"/>
  <c r="EZQ24" i="2" s="1"/>
  <c r="EZR24" i="2" s="1"/>
  <c r="EZS24" i="2" s="1"/>
  <c r="EZT24" i="2" s="1"/>
  <c r="EZU24" i="2" s="1"/>
  <c r="EZV24" i="2" s="1"/>
  <c r="EZW24" i="2" s="1"/>
  <c r="EZX24" i="2" s="1"/>
  <c r="EZY24" i="2" s="1"/>
  <c r="EZZ24" i="2" s="1"/>
  <c r="FAA24" i="2" s="1"/>
  <c r="FAB24" i="2" s="1"/>
  <c r="FAC24" i="2" s="1"/>
  <c r="FAD24" i="2" s="1"/>
  <c r="FAE24" i="2" s="1"/>
  <c r="FAF24" i="2" s="1"/>
  <c r="FAG24" i="2" s="1"/>
  <c r="FAH24" i="2" s="1"/>
  <c r="FAI24" i="2" s="1"/>
  <c r="FAJ24" i="2" s="1"/>
  <c r="FAK24" i="2" s="1"/>
  <c r="FAL24" i="2" s="1"/>
  <c r="FAM24" i="2" s="1"/>
  <c r="FAN24" i="2" s="1"/>
  <c r="FAO24" i="2" s="1"/>
  <c r="FAP24" i="2" s="1"/>
  <c r="FAQ24" i="2" s="1"/>
  <c r="FAR24" i="2" s="1"/>
  <c r="FAS24" i="2" s="1"/>
  <c r="FAT24" i="2" s="1"/>
  <c r="FAU24" i="2" s="1"/>
  <c r="FAV24" i="2" s="1"/>
  <c r="FAW24" i="2" s="1"/>
  <c r="FAX24" i="2" s="1"/>
  <c r="FAY24" i="2" s="1"/>
  <c r="FAZ24" i="2" s="1"/>
  <c r="FBA24" i="2" s="1"/>
  <c r="FBB24" i="2" s="1"/>
  <c r="FBC24" i="2" s="1"/>
  <c r="FBD24" i="2" s="1"/>
  <c r="FBE24" i="2" s="1"/>
  <c r="FBF24" i="2" s="1"/>
  <c r="FBG24" i="2" s="1"/>
  <c r="FBH24" i="2" s="1"/>
  <c r="FBI24" i="2" s="1"/>
  <c r="FBJ24" i="2" s="1"/>
  <c r="FBK24" i="2" s="1"/>
  <c r="FBL24" i="2" s="1"/>
  <c r="FBM24" i="2" s="1"/>
  <c r="FBN24" i="2" s="1"/>
  <c r="FBO24" i="2" s="1"/>
  <c r="FBP24" i="2" s="1"/>
  <c r="FBQ24" i="2" s="1"/>
  <c r="FBR24" i="2" s="1"/>
  <c r="FBS24" i="2" s="1"/>
  <c r="FBT24" i="2" s="1"/>
  <c r="FBU24" i="2" s="1"/>
  <c r="FBV24" i="2" s="1"/>
  <c r="FBW24" i="2" s="1"/>
  <c r="FBX24" i="2" s="1"/>
  <c r="FBY24" i="2" s="1"/>
  <c r="FBZ24" i="2" s="1"/>
  <c r="FCA24" i="2" s="1"/>
  <c r="FCB24" i="2" s="1"/>
  <c r="FCC24" i="2" s="1"/>
  <c r="FCD24" i="2" s="1"/>
  <c r="FCE24" i="2" s="1"/>
  <c r="FCF24" i="2" s="1"/>
  <c r="FCG24" i="2" s="1"/>
  <c r="FCH24" i="2" s="1"/>
  <c r="FCI24" i="2" s="1"/>
  <c r="FCJ24" i="2" s="1"/>
  <c r="FCK24" i="2" s="1"/>
  <c r="FCL24" i="2" s="1"/>
  <c r="FCM24" i="2" s="1"/>
  <c r="FCN24" i="2" s="1"/>
  <c r="FCO24" i="2" s="1"/>
  <c r="FCP24" i="2" s="1"/>
  <c r="FCQ24" i="2" s="1"/>
  <c r="FCR24" i="2" s="1"/>
  <c r="FCS24" i="2" s="1"/>
  <c r="FCT24" i="2" s="1"/>
  <c r="FCU24" i="2" s="1"/>
  <c r="FCV24" i="2" s="1"/>
  <c r="FCW24" i="2" s="1"/>
  <c r="FCX24" i="2" s="1"/>
  <c r="FCY24" i="2" s="1"/>
  <c r="FCZ24" i="2" s="1"/>
  <c r="FDA24" i="2" s="1"/>
  <c r="FDB24" i="2" s="1"/>
  <c r="FDC24" i="2" s="1"/>
  <c r="FDD24" i="2" s="1"/>
  <c r="FDE24" i="2" s="1"/>
  <c r="FDF24" i="2" s="1"/>
  <c r="FDG24" i="2" s="1"/>
  <c r="FDH24" i="2" s="1"/>
  <c r="FDI24" i="2" s="1"/>
  <c r="FDJ24" i="2" s="1"/>
  <c r="FDK24" i="2" s="1"/>
  <c r="FDL24" i="2" s="1"/>
  <c r="FDM24" i="2" s="1"/>
  <c r="FDN24" i="2" s="1"/>
  <c r="FDO24" i="2" s="1"/>
  <c r="FDP24" i="2" s="1"/>
  <c r="FDQ24" i="2" s="1"/>
  <c r="FDR24" i="2" s="1"/>
  <c r="FDS24" i="2" s="1"/>
  <c r="FDT24" i="2" s="1"/>
  <c r="FDU24" i="2" s="1"/>
  <c r="FDV24" i="2" s="1"/>
  <c r="FDW24" i="2" s="1"/>
  <c r="FDX24" i="2" s="1"/>
  <c r="FDY24" i="2" s="1"/>
  <c r="FDZ24" i="2" s="1"/>
  <c r="FEA24" i="2" s="1"/>
  <c r="FEB24" i="2" s="1"/>
  <c r="FEC24" i="2" s="1"/>
  <c r="FED24" i="2" s="1"/>
  <c r="FEE24" i="2" s="1"/>
  <c r="FEF24" i="2" s="1"/>
  <c r="FEG24" i="2" s="1"/>
  <c r="FEH24" i="2" s="1"/>
  <c r="FEI24" i="2" s="1"/>
  <c r="FEJ24" i="2" s="1"/>
  <c r="FEK24" i="2" s="1"/>
  <c r="FEL24" i="2" s="1"/>
  <c r="FEM24" i="2" s="1"/>
  <c r="FEN24" i="2" s="1"/>
  <c r="FEO24" i="2" s="1"/>
  <c r="FEP24" i="2" s="1"/>
  <c r="FEQ24" i="2" s="1"/>
  <c r="FER24" i="2" s="1"/>
  <c r="FES24" i="2" s="1"/>
  <c r="FET24" i="2" s="1"/>
  <c r="FEU24" i="2" s="1"/>
  <c r="FEV24" i="2" s="1"/>
  <c r="FEW24" i="2" s="1"/>
  <c r="FEX24" i="2" s="1"/>
  <c r="FEY24" i="2" s="1"/>
  <c r="FEZ24" i="2" s="1"/>
  <c r="FFA24" i="2" s="1"/>
  <c r="FFB24" i="2" s="1"/>
  <c r="FFC24" i="2" s="1"/>
  <c r="FFD24" i="2" s="1"/>
  <c r="FFE24" i="2" s="1"/>
  <c r="FFF24" i="2" s="1"/>
  <c r="FFG24" i="2" s="1"/>
  <c r="FFH24" i="2" s="1"/>
  <c r="FFI24" i="2" s="1"/>
  <c r="FFJ24" i="2" s="1"/>
  <c r="FFK24" i="2" s="1"/>
  <c r="FFL24" i="2" s="1"/>
  <c r="FFM24" i="2" s="1"/>
  <c r="FFN24" i="2" s="1"/>
  <c r="FFO24" i="2" s="1"/>
  <c r="FFP24" i="2" s="1"/>
  <c r="FFQ24" i="2" s="1"/>
  <c r="FFR24" i="2" s="1"/>
  <c r="FFS24" i="2" s="1"/>
  <c r="FFT24" i="2" s="1"/>
  <c r="FFU24" i="2" s="1"/>
  <c r="FFV24" i="2" s="1"/>
  <c r="FFW24" i="2" s="1"/>
  <c r="FFX24" i="2" s="1"/>
  <c r="FFY24" i="2" s="1"/>
  <c r="FFZ24" i="2" s="1"/>
  <c r="FGA24" i="2" s="1"/>
  <c r="FGB24" i="2" s="1"/>
  <c r="FGC24" i="2" s="1"/>
  <c r="FGD24" i="2" s="1"/>
  <c r="FGE24" i="2" s="1"/>
  <c r="FGF24" i="2" s="1"/>
  <c r="FGG24" i="2" s="1"/>
  <c r="FGH24" i="2" s="1"/>
  <c r="FGI24" i="2" s="1"/>
  <c r="FGJ24" i="2" s="1"/>
  <c r="FGK24" i="2" s="1"/>
  <c r="FGL24" i="2" s="1"/>
  <c r="FGM24" i="2" s="1"/>
  <c r="FGN24" i="2" s="1"/>
  <c r="FGO24" i="2" s="1"/>
  <c r="FGP24" i="2" s="1"/>
  <c r="FGQ24" i="2" s="1"/>
  <c r="FGR24" i="2" s="1"/>
  <c r="FGS24" i="2" s="1"/>
  <c r="FGT24" i="2" s="1"/>
  <c r="FGU24" i="2" s="1"/>
  <c r="FGV24" i="2" s="1"/>
  <c r="FGW24" i="2" s="1"/>
  <c r="FGX24" i="2" s="1"/>
  <c r="FGY24" i="2" s="1"/>
  <c r="FGZ24" i="2" s="1"/>
  <c r="FHA24" i="2" s="1"/>
  <c r="FHB24" i="2" s="1"/>
  <c r="FHC24" i="2" s="1"/>
  <c r="FHD24" i="2" s="1"/>
  <c r="FHE24" i="2" s="1"/>
  <c r="FHF24" i="2" s="1"/>
  <c r="FHG24" i="2" s="1"/>
  <c r="FHH24" i="2" s="1"/>
  <c r="FHI24" i="2" s="1"/>
  <c r="FHJ24" i="2" s="1"/>
  <c r="FHK24" i="2" s="1"/>
  <c r="FHL24" i="2" s="1"/>
  <c r="FHM24" i="2" s="1"/>
  <c r="FHN24" i="2" s="1"/>
  <c r="FHO24" i="2" s="1"/>
  <c r="FHP24" i="2" s="1"/>
  <c r="FHQ24" i="2" s="1"/>
  <c r="FHR24" i="2" s="1"/>
  <c r="FHS24" i="2" s="1"/>
  <c r="FHT24" i="2" s="1"/>
  <c r="FHU24" i="2" s="1"/>
  <c r="FHV24" i="2" s="1"/>
  <c r="FHW24" i="2" s="1"/>
  <c r="FHX24" i="2" s="1"/>
  <c r="FHY24" i="2" s="1"/>
  <c r="FHZ24" i="2" s="1"/>
  <c r="FIA24" i="2" s="1"/>
  <c r="FIB24" i="2" s="1"/>
  <c r="FIC24" i="2" s="1"/>
  <c r="FID24" i="2" s="1"/>
  <c r="FIE24" i="2" s="1"/>
  <c r="FIF24" i="2" s="1"/>
  <c r="FIG24" i="2" s="1"/>
  <c r="FIH24" i="2" s="1"/>
  <c r="FII24" i="2" s="1"/>
  <c r="FIJ24" i="2" s="1"/>
  <c r="FIK24" i="2" s="1"/>
  <c r="FIL24" i="2" s="1"/>
  <c r="FIM24" i="2" s="1"/>
  <c r="FIN24" i="2" s="1"/>
  <c r="FIO24" i="2" s="1"/>
  <c r="FIP24" i="2" s="1"/>
  <c r="FIQ24" i="2" s="1"/>
  <c r="FIR24" i="2" s="1"/>
  <c r="FIS24" i="2" s="1"/>
  <c r="FIT24" i="2" s="1"/>
  <c r="FIU24" i="2" s="1"/>
  <c r="FIV24" i="2" s="1"/>
  <c r="FIW24" i="2" s="1"/>
  <c r="FIX24" i="2" s="1"/>
  <c r="FIY24" i="2" s="1"/>
  <c r="FIZ24" i="2" s="1"/>
  <c r="FJA24" i="2" s="1"/>
  <c r="FJB24" i="2" s="1"/>
  <c r="FJC24" i="2" s="1"/>
  <c r="FJD24" i="2" s="1"/>
  <c r="FJE24" i="2" s="1"/>
  <c r="FJF24" i="2" s="1"/>
  <c r="FJG24" i="2" s="1"/>
  <c r="FJH24" i="2" s="1"/>
  <c r="FJI24" i="2" s="1"/>
  <c r="FJJ24" i="2" s="1"/>
  <c r="FJK24" i="2" s="1"/>
  <c r="FJL24" i="2" s="1"/>
  <c r="FJM24" i="2" s="1"/>
  <c r="FJN24" i="2" s="1"/>
  <c r="FJO24" i="2" s="1"/>
  <c r="FJP24" i="2" s="1"/>
  <c r="FJQ24" i="2" s="1"/>
  <c r="FJR24" i="2" s="1"/>
  <c r="FJS24" i="2" s="1"/>
  <c r="FJT24" i="2" s="1"/>
  <c r="FJU24" i="2" s="1"/>
  <c r="FJV24" i="2" s="1"/>
  <c r="FJW24" i="2" s="1"/>
  <c r="FJX24" i="2" s="1"/>
  <c r="FJY24" i="2" s="1"/>
  <c r="FJZ24" i="2" s="1"/>
  <c r="FKA24" i="2" s="1"/>
  <c r="FKB24" i="2" s="1"/>
  <c r="FKC24" i="2" s="1"/>
  <c r="FKD24" i="2" s="1"/>
  <c r="FKE24" i="2" s="1"/>
  <c r="FKF24" i="2" s="1"/>
  <c r="FKG24" i="2" s="1"/>
  <c r="FKH24" i="2" s="1"/>
  <c r="FKI24" i="2" s="1"/>
  <c r="FKJ24" i="2" s="1"/>
  <c r="FKK24" i="2" s="1"/>
  <c r="FKL24" i="2" s="1"/>
  <c r="FKM24" i="2" s="1"/>
  <c r="FKN24" i="2" s="1"/>
  <c r="FKO24" i="2" s="1"/>
  <c r="FKP24" i="2" s="1"/>
  <c r="FKQ24" i="2" s="1"/>
  <c r="FKR24" i="2" s="1"/>
  <c r="FKS24" i="2" s="1"/>
  <c r="FKT24" i="2" s="1"/>
  <c r="FKU24" i="2" s="1"/>
  <c r="FKV24" i="2" s="1"/>
  <c r="FKW24" i="2" s="1"/>
  <c r="FKX24" i="2" s="1"/>
  <c r="FKY24" i="2" s="1"/>
  <c r="FKZ24" i="2" s="1"/>
  <c r="FLA24" i="2" s="1"/>
  <c r="FLB24" i="2" s="1"/>
  <c r="FLC24" i="2" s="1"/>
  <c r="FLD24" i="2" s="1"/>
  <c r="FLE24" i="2" s="1"/>
  <c r="FLF24" i="2" s="1"/>
  <c r="FLG24" i="2" s="1"/>
  <c r="FLH24" i="2" s="1"/>
  <c r="FLI24" i="2" s="1"/>
  <c r="FLJ24" i="2" s="1"/>
  <c r="FLK24" i="2" s="1"/>
  <c r="FLL24" i="2" s="1"/>
  <c r="FLM24" i="2" s="1"/>
  <c r="FLN24" i="2" s="1"/>
  <c r="FLO24" i="2" s="1"/>
  <c r="FLP24" i="2" s="1"/>
  <c r="FLQ24" i="2" s="1"/>
  <c r="FLR24" i="2" s="1"/>
  <c r="FLS24" i="2" s="1"/>
  <c r="FLT24" i="2" s="1"/>
  <c r="FLU24" i="2" s="1"/>
  <c r="FLV24" i="2" s="1"/>
  <c r="FLW24" i="2" s="1"/>
  <c r="FLX24" i="2" s="1"/>
  <c r="FLY24" i="2" s="1"/>
  <c r="FLZ24" i="2" s="1"/>
  <c r="FMA24" i="2" s="1"/>
  <c r="FMB24" i="2" s="1"/>
  <c r="FMC24" i="2" s="1"/>
  <c r="FMD24" i="2" s="1"/>
  <c r="FME24" i="2" s="1"/>
  <c r="FMF24" i="2" s="1"/>
  <c r="FMG24" i="2" s="1"/>
  <c r="FMH24" i="2" s="1"/>
  <c r="FMI24" i="2" s="1"/>
  <c r="FMJ24" i="2" s="1"/>
  <c r="FMK24" i="2" s="1"/>
  <c r="FML24" i="2" s="1"/>
  <c r="FMM24" i="2" s="1"/>
  <c r="FMN24" i="2" s="1"/>
  <c r="FMO24" i="2" s="1"/>
  <c r="FMP24" i="2" s="1"/>
  <c r="FMQ24" i="2" s="1"/>
  <c r="FMR24" i="2" s="1"/>
  <c r="FMS24" i="2" s="1"/>
  <c r="FMT24" i="2" s="1"/>
  <c r="FMU24" i="2" s="1"/>
  <c r="FMV24" i="2" s="1"/>
  <c r="FMW24" i="2" s="1"/>
  <c r="FMX24" i="2" s="1"/>
  <c r="FMY24" i="2" s="1"/>
  <c r="FMZ24" i="2" s="1"/>
  <c r="FNA24" i="2" s="1"/>
  <c r="FNB24" i="2" s="1"/>
  <c r="FNC24" i="2" s="1"/>
  <c r="FND24" i="2" s="1"/>
  <c r="FNE24" i="2" s="1"/>
  <c r="FNF24" i="2" s="1"/>
  <c r="FNG24" i="2" s="1"/>
  <c r="FNH24" i="2" s="1"/>
  <c r="FNI24" i="2" s="1"/>
  <c r="FNJ24" i="2" s="1"/>
  <c r="FNK24" i="2" s="1"/>
  <c r="FNL24" i="2" s="1"/>
  <c r="FNM24" i="2" s="1"/>
  <c r="FNN24" i="2" s="1"/>
  <c r="FNO24" i="2" s="1"/>
  <c r="FNP24" i="2" s="1"/>
  <c r="FNQ24" i="2" s="1"/>
  <c r="FNR24" i="2" s="1"/>
  <c r="FNS24" i="2" s="1"/>
  <c r="FNT24" i="2" s="1"/>
  <c r="FNU24" i="2" s="1"/>
  <c r="FNV24" i="2" s="1"/>
  <c r="FNW24" i="2" s="1"/>
  <c r="FNX24" i="2" s="1"/>
  <c r="FNY24" i="2" s="1"/>
  <c r="FNZ24" i="2" s="1"/>
  <c r="FOA24" i="2" s="1"/>
  <c r="FOB24" i="2" s="1"/>
  <c r="FOC24" i="2" s="1"/>
  <c r="FOD24" i="2" s="1"/>
  <c r="FOE24" i="2" s="1"/>
  <c r="FOF24" i="2" s="1"/>
  <c r="FOG24" i="2" s="1"/>
  <c r="FOH24" i="2" s="1"/>
  <c r="FOI24" i="2" s="1"/>
  <c r="FOJ24" i="2" s="1"/>
  <c r="FOK24" i="2" s="1"/>
  <c r="FOL24" i="2" s="1"/>
  <c r="FOM24" i="2" s="1"/>
  <c r="FON24" i="2" s="1"/>
  <c r="FOO24" i="2" s="1"/>
  <c r="FOP24" i="2" s="1"/>
  <c r="FOQ24" i="2" s="1"/>
  <c r="FOR24" i="2" s="1"/>
  <c r="FOS24" i="2" s="1"/>
  <c r="FOT24" i="2" s="1"/>
  <c r="FOU24" i="2" s="1"/>
  <c r="FOV24" i="2" s="1"/>
  <c r="FOW24" i="2" s="1"/>
  <c r="FOX24" i="2" s="1"/>
  <c r="FOY24" i="2" s="1"/>
  <c r="FOZ24" i="2" s="1"/>
  <c r="FPA24" i="2" s="1"/>
  <c r="FPB24" i="2" s="1"/>
  <c r="FPC24" i="2" s="1"/>
  <c r="FPD24" i="2" s="1"/>
  <c r="FPE24" i="2" s="1"/>
  <c r="FPF24" i="2" s="1"/>
  <c r="FPG24" i="2" s="1"/>
  <c r="FPH24" i="2" s="1"/>
  <c r="FPI24" i="2" s="1"/>
  <c r="FPJ24" i="2" s="1"/>
  <c r="FPK24" i="2" s="1"/>
  <c r="FPL24" i="2" s="1"/>
  <c r="FPM24" i="2" s="1"/>
  <c r="FPN24" i="2" s="1"/>
  <c r="FPO24" i="2" s="1"/>
  <c r="FPP24" i="2" s="1"/>
  <c r="FPQ24" i="2" s="1"/>
  <c r="FPR24" i="2" s="1"/>
  <c r="FPS24" i="2" s="1"/>
  <c r="FPT24" i="2" s="1"/>
  <c r="FPU24" i="2" s="1"/>
  <c r="FPV24" i="2" s="1"/>
  <c r="FPW24" i="2" s="1"/>
  <c r="FPX24" i="2" s="1"/>
  <c r="FPY24" i="2" s="1"/>
  <c r="FPZ24" i="2" s="1"/>
  <c r="FQA24" i="2" s="1"/>
  <c r="FQB24" i="2" s="1"/>
  <c r="FQC24" i="2" s="1"/>
  <c r="FQD24" i="2" s="1"/>
  <c r="FQE24" i="2" s="1"/>
  <c r="FQF24" i="2" s="1"/>
  <c r="FQG24" i="2" s="1"/>
  <c r="FQH24" i="2" s="1"/>
  <c r="FQI24" i="2" s="1"/>
  <c r="FQJ24" i="2" s="1"/>
  <c r="FQK24" i="2" s="1"/>
  <c r="FQL24" i="2" s="1"/>
  <c r="FQM24" i="2" s="1"/>
  <c r="FQN24" i="2" s="1"/>
  <c r="FQO24" i="2" s="1"/>
  <c r="FQP24" i="2" s="1"/>
  <c r="FQQ24" i="2" s="1"/>
  <c r="FQR24" i="2" s="1"/>
  <c r="FQS24" i="2" s="1"/>
  <c r="FQT24" i="2" s="1"/>
  <c r="FQU24" i="2" s="1"/>
  <c r="FQV24" i="2" s="1"/>
  <c r="FQW24" i="2" s="1"/>
  <c r="FQX24" i="2" s="1"/>
  <c r="FQY24" i="2" s="1"/>
  <c r="FQZ24" i="2" s="1"/>
  <c r="FRA24" i="2" s="1"/>
  <c r="FRB24" i="2" s="1"/>
  <c r="FRC24" i="2" s="1"/>
  <c r="FRD24" i="2" s="1"/>
  <c r="FRE24" i="2" s="1"/>
  <c r="FRF24" i="2" s="1"/>
  <c r="FRG24" i="2" s="1"/>
  <c r="FRH24" i="2" s="1"/>
  <c r="FRI24" i="2" s="1"/>
  <c r="FRJ24" i="2" s="1"/>
  <c r="FRK24" i="2" s="1"/>
  <c r="FRL24" i="2" s="1"/>
  <c r="FRM24" i="2" s="1"/>
  <c r="FRN24" i="2" s="1"/>
  <c r="FRO24" i="2" s="1"/>
  <c r="FRP24" i="2" s="1"/>
  <c r="FRQ24" i="2" s="1"/>
  <c r="FRR24" i="2" s="1"/>
  <c r="FRS24" i="2" s="1"/>
  <c r="FRT24" i="2" s="1"/>
  <c r="FRU24" i="2" s="1"/>
  <c r="FRV24" i="2" s="1"/>
  <c r="FRW24" i="2" s="1"/>
  <c r="FRX24" i="2" s="1"/>
  <c r="FRY24" i="2" s="1"/>
  <c r="FRZ24" i="2" s="1"/>
  <c r="FSA24" i="2" s="1"/>
  <c r="FSB24" i="2" s="1"/>
  <c r="FSC24" i="2" s="1"/>
  <c r="FSD24" i="2" s="1"/>
  <c r="FSE24" i="2" s="1"/>
  <c r="FSF24" i="2" s="1"/>
  <c r="FSG24" i="2" s="1"/>
  <c r="FSH24" i="2" s="1"/>
  <c r="FSI24" i="2" s="1"/>
  <c r="FSJ24" i="2" s="1"/>
  <c r="FSK24" i="2" s="1"/>
  <c r="FSL24" i="2" s="1"/>
  <c r="FSM24" i="2" s="1"/>
  <c r="FSN24" i="2" s="1"/>
  <c r="FSO24" i="2" s="1"/>
  <c r="FSP24" i="2" s="1"/>
  <c r="FSQ24" i="2" s="1"/>
  <c r="FSR24" i="2" s="1"/>
  <c r="FSS24" i="2" s="1"/>
  <c r="FST24" i="2" s="1"/>
  <c r="FSU24" i="2" s="1"/>
  <c r="FSV24" i="2" s="1"/>
  <c r="FSW24" i="2" s="1"/>
  <c r="FSX24" i="2" s="1"/>
  <c r="FSY24" i="2" s="1"/>
  <c r="FSZ24" i="2" s="1"/>
  <c r="FTA24" i="2" s="1"/>
  <c r="FTB24" i="2" s="1"/>
  <c r="FTC24" i="2" s="1"/>
  <c r="FTD24" i="2" s="1"/>
  <c r="FTE24" i="2" s="1"/>
  <c r="FTF24" i="2" s="1"/>
  <c r="FTG24" i="2" s="1"/>
  <c r="FTH24" i="2" s="1"/>
  <c r="FTI24" i="2" s="1"/>
  <c r="FTJ24" i="2" s="1"/>
  <c r="FTK24" i="2" s="1"/>
  <c r="FTL24" i="2" s="1"/>
  <c r="FTM24" i="2" s="1"/>
  <c r="FTN24" i="2" s="1"/>
  <c r="FTO24" i="2" s="1"/>
  <c r="FTP24" i="2" s="1"/>
  <c r="FTQ24" i="2" s="1"/>
  <c r="FTR24" i="2" s="1"/>
  <c r="FTS24" i="2" s="1"/>
  <c r="FTT24" i="2" s="1"/>
  <c r="FTU24" i="2" s="1"/>
  <c r="FTV24" i="2" s="1"/>
  <c r="FTW24" i="2" s="1"/>
  <c r="FTX24" i="2" s="1"/>
  <c r="FTY24" i="2" s="1"/>
  <c r="FTZ24" i="2" s="1"/>
  <c r="FUA24" i="2" s="1"/>
  <c r="FUB24" i="2" s="1"/>
  <c r="FUC24" i="2" s="1"/>
  <c r="FUD24" i="2" s="1"/>
  <c r="FUE24" i="2" s="1"/>
  <c r="FUF24" i="2" s="1"/>
  <c r="FUG24" i="2" s="1"/>
  <c r="FUH24" i="2" s="1"/>
  <c r="FUI24" i="2" s="1"/>
  <c r="FUJ24" i="2" s="1"/>
  <c r="FUK24" i="2" s="1"/>
  <c r="FUL24" i="2" s="1"/>
  <c r="FUM24" i="2" s="1"/>
  <c r="FUN24" i="2" s="1"/>
  <c r="FUO24" i="2" s="1"/>
  <c r="FUP24" i="2" s="1"/>
  <c r="FUQ24" i="2" s="1"/>
  <c r="FUR24" i="2" s="1"/>
  <c r="FUS24" i="2" s="1"/>
  <c r="FUT24" i="2" s="1"/>
  <c r="FUU24" i="2" s="1"/>
  <c r="FUV24" i="2" s="1"/>
  <c r="FUW24" i="2" s="1"/>
  <c r="FUX24" i="2" s="1"/>
  <c r="FUY24" i="2" s="1"/>
  <c r="FUZ24" i="2" s="1"/>
  <c r="FVA24" i="2" s="1"/>
  <c r="FVB24" i="2" s="1"/>
  <c r="FVC24" i="2" s="1"/>
  <c r="FVD24" i="2" s="1"/>
  <c r="FVE24" i="2" s="1"/>
  <c r="FVF24" i="2" s="1"/>
  <c r="FVG24" i="2" s="1"/>
  <c r="FVH24" i="2" s="1"/>
  <c r="FVI24" i="2" s="1"/>
  <c r="FVJ24" i="2" s="1"/>
  <c r="FVK24" i="2" s="1"/>
  <c r="FVL24" i="2" s="1"/>
  <c r="FVM24" i="2" s="1"/>
  <c r="FVN24" i="2" s="1"/>
  <c r="FVO24" i="2" s="1"/>
  <c r="FVP24" i="2" s="1"/>
  <c r="FVQ24" i="2" s="1"/>
  <c r="FVR24" i="2" s="1"/>
  <c r="FVS24" i="2" s="1"/>
  <c r="FVT24" i="2" s="1"/>
  <c r="FVU24" i="2" s="1"/>
  <c r="FVV24" i="2" s="1"/>
  <c r="FVW24" i="2" s="1"/>
  <c r="FVX24" i="2" s="1"/>
  <c r="FVY24" i="2" s="1"/>
  <c r="FVZ24" i="2" s="1"/>
  <c r="FWA24" i="2" s="1"/>
  <c r="FWB24" i="2" s="1"/>
  <c r="FWC24" i="2" s="1"/>
  <c r="FWD24" i="2" s="1"/>
  <c r="FWE24" i="2" s="1"/>
  <c r="FWF24" i="2" s="1"/>
  <c r="FWG24" i="2" s="1"/>
  <c r="FWH24" i="2" s="1"/>
  <c r="FWI24" i="2" s="1"/>
  <c r="FWJ24" i="2" s="1"/>
  <c r="FWK24" i="2" s="1"/>
  <c r="FWL24" i="2" s="1"/>
  <c r="FWM24" i="2" s="1"/>
  <c r="FWN24" i="2" s="1"/>
  <c r="FWO24" i="2" s="1"/>
  <c r="FWP24" i="2" s="1"/>
  <c r="FWQ24" i="2" s="1"/>
  <c r="FWR24" i="2" s="1"/>
  <c r="FWS24" i="2" s="1"/>
  <c r="FWT24" i="2" s="1"/>
  <c r="FWU24" i="2" s="1"/>
  <c r="FWV24" i="2" s="1"/>
  <c r="FWW24" i="2" s="1"/>
  <c r="FWX24" i="2" s="1"/>
  <c r="FWY24" i="2" s="1"/>
  <c r="FWZ24" i="2" s="1"/>
  <c r="FXA24" i="2" s="1"/>
  <c r="FXB24" i="2" s="1"/>
  <c r="FXC24" i="2" s="1"/>
  <c r="FXD24" i="2" s="1"/>
  <c r="FXE24" i="2" s="1"/>
  <c r="FXF24" i="2" s="1"/>
  <c r="FXG24" i="2" s="1"/>
  <c r="FXH24" i="2" s="1"/>
  <c r="FXI24" i="2" s="1"/>
  <c r="FXJ24" i="2" s="1"/>
  <c r="FXK24" i="2" s="1"/>
  <c r="FXL24" i="2" s="1"/>
  <c r="FXM24" i="2" s="1"/>
  <c r="FXN24" i="2" s="1"/>
  <c r="FXO24" i="2" s="1"/>
  <c r="FXP24" i="2" s="1"/>
  <c r="FXQ24" i="2" s="1"/>
  <c r="FXR24" i="2" s="1"/>
  <c r="FXS24" i="2" s="1"/>
  <c r="FXT24" i="2" s="1"/>
  <c r="FXU24" i="2" s="1"/>
  <c r="FXV24" i="2" s="1"/>
  <c r="FXW24" i="2" s="1"/>
  <c r="FXX24" i="2" s="1"/>
  <c r="FXY24" i="2" s="1"/>
  <c r="FXZ24" i="2" s="1"/>
  <c r="FYA24" i="2" s="1"/>
  <c r="FYB24" i="2" s="1"/>
  <c r="FYC24" i="2" s="1"/>
  <c r="FYD24" i="2" s="1"/>
  <c r="FYE24" i="2" s="1"/>
  <c r="FYF24" i="2" s="1"/>
  <c r="FYG24" i="2" s="1"/>
  <c r="FYH24" i="2" s="1"/>
  <c r="FYI24" i="2" s="1"/>
  <c r="FYJ24" i="2" s="1"/>
  <c r="FYK24" i="2" s="1"/>
  <c r="FYL24" i="2" s="1"/>
  <c r="FYM24" i="2" s="1"/>
  <c r="FYN24" i="2" s="1"/>
  <c r="FYO24" i="2" s="1"/>
  <c r="FYP24" i="2" s="1"/>
  <c r="FYQ24" i="2" s="1"/>
  <c r="FYR24" i="2" s="1"/>
  <c r="FYS24" i="2" s="1"/>
  <c r="FYT24" i="2" s="1"/>
  <c r="FYU24" i="2" s="1"/>
  <c r="FYV24" i="2" s="1"/>
  <c r="FYW24" i="2" s="1"/>
  <c r="FYX24" i="2" s="1"/>
  <c r="FYY24" i="2" s="1"/>
  <c r="FYZ24" i="2" s="1"/>
  <c r="FZA24" i="2" s="1"/>
  <c r="FZB24" i="2" s="1"/>
  <c r="FZC24" i="2" s="1"/>
  <c r="FZD24" i="2" s="1"/>
  <c r="FZE24" i="2" s="1"/>
  <c r="FZF24" i="2" s="1"/>
  <c r="FZG24" i="2" s="1"/>
  <c r="FZH24" i="2" s="1"/>
  <c r="FZI24" i="2" s="1"/>
  <c r="FZJ24" i="2" s="1"/>
  <c r="FZK24" i="2" s="1"/>
  <c r="FZL24" i="2" s="1"/>
  <c r="FZM24" i="2" s="1"/>
  <c r="FZN24" i="2" s="1"/>
  <c r="FZO24" i="2" s="1"/>
  <c r="FZP24" i="2" s="1"/>
  <c r="FZQ24" i="2" s="1"/>
  <c r="FZR24" i="2" s="1"/>
  <c r="FZS24" i="2" s="1"/>
  <c r="FZT24" i="2" s="1"/>
  <c r="FZU24" i="2" s="1"/>
  <c r="FZV24" i="2" s="1"/>
  <c r="FZW24" i="2" s="1"/>
  <c r="FZX24" i="2" s="1"/>
  <c r="FZY24" i="2" s="1"/>
  <c r="FZZ24" i="2" s="1"/>
  <c r="GAA24" i="2" s="1"/>
  <c r="GAB24" i="2" s="1"/>
  <c r="GAC24" i="2" s="1"/>
  <c r="GAD24" i="2" s="1"/>
  <c r="GAE24" i="2" s="1"/>
  <c r="GAF24" i="2" s="1"/>
  <c r="GAG24" i="2" s="1"/>
  <c r="GAH24" i="2" s="1"/>
  <c r="GAI24" i="2" s="1"/>
  <c r="GAJ24" i="2" s="1"/>
  <c r="GAK24" i="2" s="1"/>
  <c r="GAL24" i="2" s="1"/>
  <c r="GAM24" i="2" s="1"/>
  <c r="GAN24" i="2" s="1"/>
  <c r="GAO24" i="2" s="1"/>
  <c r="GAP24" i="2" s="1"/>
  <c r="GAQ24" i="2" s="1"/>
  <c r="GAR24" i="2" s="1"/>
  <c r="GAS24" i="2" s="1"/>
  <c r="GAT24" i="2" s="1"/>
  <c r="GAU24" i="2" s="1"/>
  <c r="GAV24" i="2" s="1"/>
  <c r="GAW24" i="2" s="1"/>
  <c r="GAX24" i="2" s="1"/>
  <c r="GAY24" i="2" s="1"/>
  <c r="GAZ24" i="2" s="1"/>
  <c r="GBA24" i="2" s="1"/>
  <c r="GBB24" i="2" s="1"/>
  <c r="GBC24" i="2" s="1"/>
  <c r="GBD24" i="2" s="1"/>
  <c r="GBE24" i="2" s="1"/>
  <c r="GBF24" i="2" s="1"/>
  <c r="GBG24" i="2" s="1"/>
  <c r="GBH24" i="2" s="1"/>
  <c r="GBI24" i="2" s="1"/>
  <c r="GBJ24" i="2" s="1"/>
  <c r="GBK24" i="2" s="1"/>
  <c r="GBL24" i="2" s="1"/>
  <c r="GBM24" i="2" s="1"/>
  <c r="GBN24" i="2" s="1"/>
  <c r="GBO24" i="2" s="1"/>
  <c r="GBP24" i="2" s="1"/>
  <c r="GBQ24" i="2" s="1"/>
  <c r="GBR24" i="2" s="1"/>
  <c r="GBS24" i="2" s="1"/>
  <c r="GBT24" i="2" s="1"/>
  <c r="GBU24" i="2" s="1"/>
  <c r="GBV24" i="2" s="1"/>
  <c r="GBW24" i="2" s="1"/>
  <c r="GBX24" i="2" s="1"/>
  <c r="GBY24" i="2" s="1"/>
  <c r="GBZ24" i="2" s="1"/>
  <c r="GCA24" i="2" s="1"/>
  <c r="GCB24" i="2" s="1"/>
  <c r="GCC24" i="2" s="1"/>
  <c r="GCD24" i="2" s="1"/>
  <c r="GCE24" i="2" s="1"/>
  <c r="GCF24" i="2" s="1"/>
  <c r="GCG24" i="2" s="1"/>
  <c r="GCH24" i="2" s="1"/>
  <c r="GCI24" i="2" s="1"/>
  <c r="GCJ24" i="2" s="1"/>
  <c r="GCK24" i="2" s="1"/>
  <c r="GCL24" i="2" s="1"/>
  <c r="GCM24" i="2" s="1"/>
  <c r="GCN24" i="2" s="1"/>
  <c r="GCO24" i="2" s="1"/>
  <c r="GCP24" i="2" s="1"/>
  <c r="GCQ24" i="2" s="1"/>
  <c r="GCR24" i="2" s="1"/>
  <c r="GCS24" i="2" s="1"/>
  <c r="GCT24" i="2" s="1"/>
  <c r="GCU24" i="2" s="1"/>
  <c r="GCV24" i="2" s="1"/>
  <c r="GCW24" i="2" s="1"/>
  <c r="GCX24" i="2" s="1"/>
  <c r="GCY24" i="2" s="1"/>
  <c r="GCZ24" i="2" s="1"/>
  <c r="GDA24" i="2" s="1"/>
  <c r="GDB24" i="2" s="1"/>
  <c r="GDC24" i="2" s="1"/>
  <c r="GDD24" i="2" s="1"/>
  <c r="GDE24" i="2" s="1"/>
  <c r="GDF24" i="2" s="1"/>
  <c r="GDG24" i="2" s="1"/>
  <c r="GDH24" i="2" s="1"/>
  <c r="GDI24" i="2" s="1"/>
  <c r="GDJ24" i="2" s="1"/>
  <c r="GDK24" i="2" s="1"/>
  <c r="GDL24" i="2" s="1"/>
  <c r="GDM24" i="2" s="1"/>
  <c r="GDN24" i="2" s="1"/>
  <c r="GDO24" i="2" s="1"/>
  <c r="GDP24" i="2" s="1"/>
  <c r="GDQ24" i="2" s="1"/>
  <c r="GDR24" i="2" s="1"/>
  <c r="GDS24" i="2" s="1"/>
  <c r="GDT24" i="2" s="1"/>
  <c r="GDU24" i="2" s="1"/>
  <c r="GDV24" i="2" s="1"/>
  <c r="GDW24" i="2" s="1"/>
  <c r="GDX24" i="2" s="1"/>
  <c r="GDY24" i="2" s="1"/>
  <c r="GDZ24" i="2" s="1"/>
  <c r="GEA24" i="2" s="1"/>
  <c r="GEB24" i="2" s="1"/>
  <c r="GEC24" i="2" s="1"/>
  <c r="GED24" i="2" s="1"/>
  <c r="GEE24" i="2" s="1"/>
  <c r="GEF24" i="2" s="1"/>
  <c r="GEG24" i="2" s="1"/>
  <c r="GEH24" i="2" s="1"/>
  <c r="GEI24" i="2" s="1"/>
  <c r="GEJ24" i="2" s="1"/>
  <c r="GEK24" i="2" s="1"/>
  <c r="GEL24" i="2" s="1"/>
  <c r="GEM24" i="2" s="1"/>
  <c r="GEN24" i="2" s="1"/>
  <c r="GEO24" i="2" s="1"/>
  <c r="GEP24" i="2" s="1"/>
  <c r="GEQ24" i="2" s="1"/>
  <c r="GER24" i="2" s="1"/>
  <c r="GES24" i="2" s="1"/>
  <c r="GET24" i="2" s="1"/>
  <c r="GEU24" i="2" s="1"/>
  <c r="GEV24" i="2" s="1"/>
  <c r="GEW24" i="2" s="1"/>
  <c r="GEX24" i="2" s="1"/>
  <c r="GEY24" i="2" s="1"/>
  <c r="GEZ24" i="2" s="1"/>
  <c r="GFA24" i="2" s="1"/>
  <c r="GFB24" i="2" s="1"/>
  <c r="GFC24" i="2" s="1"/>
  <c r="GFD24" i="2" s="1"/>
  <c r="GFE24" i="2" s="1"/>
  <c r="GFF24" i="2" s="1"/>
  <c r="GFG24" i="2" s="1"/>
  <c r="GFH24" i="2" s="1"/>
  <c r="GFI24" i="2" s="1"/>
  <c r="GFJ24" i="2" s="1"/>
  <c r="GFK24" i="2" s="1"/>
  <c r="GFL24" i="2" s="1"/>
  <c r="GFM24" i="2" s="1"/>
  <c r="GFN24" i="2" s="1"/>
  <c r="GFO24" i="2" s="1"/>
  <c r="GFP24" i="2" s="1"/>
  <c r="GFQ24" i="2" s="1"/>
  <c r="GFR24" i="2" s="1"/>
  <c r="GFS24" i="2" s="1"/>
  <c r="GFT24" i="2" s="1"/>
  <c r="GFU24" i="2" s="1"/>
  <c r="GFV24" i="2" s="1"/>
  <c r="GFW24" i="2" s="1"/>
  <c r="GFX24" i="2" s="1"/>
  <c r="GFY24" i="2" s="1"/>
  <c r="GFZ24" i="2" s="1"/>
  <c r="GGA24" i="2" s="1"/>
  <c r="GGB24" i="2" s="1"/>
  <c r="GGC24" i="2" s="1"/>
  <c r="GGD24" i="2" s="1"/>
  <c r="GGE24" i="2" s="1"/>
  <c r="GGF24" i="2" s="1"/>
  <c r="GGG24" i="2" s="1"/>
  <c r="GGH24" i="2" s="1"/>
  <c r="GGI24" i="2" s="1"/>
  <c r="GGJ24" i="2" s="1"/>
  <c r="GGK24" i="2" s="1"/>
  <c r="GGL24" i="2" s="1"/>
  <c r="GGM24" i="2" s="1"/>
  <c r="GGN24" i="2" s="1"/>
  <c r="GGO24" i="2" s="1"/>
  <c r="GGP24" i="2" s="1"/>
  <c r="GGQ24" i="2" s="1"/>
  <c r="GGR24" i="2" s="1"/>
  <c r="GGS24" i="2" s="1"/>
  <c r="GGT24" i="2" s="1"/>
  <c r="GGU24" i="2" s="1"/>
  <c r="GGV24" i="2" s="1"/>
  <c r="GGW24" i="2" s="1"/>
  <c r="GGX24" i="2" s="1"/>
  <c r="GGY24" i="2" s="1"/>
  <c r="GGZ24" i="2" s="1"/>
  <c r="GHA24" i="2" s="1"/>
  <c r="GHB24" i="2" s="1"/>
  <c r="GHC24" i="2" s="1"/>
  <c r="GHD24" i="2" s="1"/>
  <c r="GHE24" i="2" s="1"/>
  <c r="GHF24" i="2" s="1"/>
  <c r="GHG24" i="2" s="1"/>
  <c r="GHH24" i="2" s="1"/>
  <c r="GHI24" i="2" s="1"/>
  <c r="GHJ24" i="2" s="1"/>
  <c r="GHK24" i="2" s="1"/>
  <c r="GHL24" i="2" s="1"/>
  <c r="GHM24" i="2" s="1"/>
  <c r="GHN24" i="2" s="1"/>
  <c r="GHO24" i="2" s="1"/>
  <c r="GHP24" i="2" s="1"/>
  <c r="GHQ24" i="2" s="1"/>
  <c r="GHR24" i="2" s="1"/>
  <c r="GHS24" i="2" s="1"/>
  <c r="GHT24" i="2" s="1"/>
  <c r="GHU24" i="2" s="1"/>
  <c r="GHV24" i="2" s="1"/>
  <c r="GHW24" i="2" s="1"/>
  <c r="GHX24" i="2" s="1"/>
  <c r="GHY24" i="2" s="1"/>
  <c r="GHZ24" i="2" s="1"/>
  <c r="GIA24" i="2" s="1"/>
  <c r="GIB24" i="2" s="1"/>
  <c r="GIC24" i="2" s="1"/>
  <c r="GID24" i="2" s="1"/>
  <c r="GIE24" i="2" s="1"/>
  <c r="GIF24" i="2" s="1"/>
  <c r="GIG24" i="2" s="1"/>
  <c r="GIH24" i="2" s="1"/>
  <c r="GII24" i="2" s="1"/>
  <c r="GIJ24" i="2" s="1"/>
  <c r="GIK24" i="2" s="1"/>
  <c r="GIL24" i="2" s="1"/>
  <c r="GIM24" i="2" s="1"/>
  <c r="GIN24" i="2" s="1"/>
  <c r="GIO24" i="2" s="1"/>
  <c r="GIP24" i="2" s="1"/>
  <c r="GIQ24" i="2" s="1"/>
  <c r="GIR24" i="2" s="1"/>
  <c r="GIS24" i="2" s="1"/>
  <c r="GIT24" i="2" s="1"/>
  <c r="GIU24" i="2" s="1"/>
  <c r="GIV24" i="2" s="1"/>
  <c r="GIW24" i="2" s="1"/>
  <c r="GIX24" i="2" s="1"/>
  <c r="GIY24" i="2" s="1"/>
  <c r="GIZ24" i="2" s="1"/>
  <c r="GJA24" i="2" s="1"/>
  <c r="GJB24" i="2" s="1"/>
  <c r="GJC24" i="2" s="1"/>
  <c r="GJD24" i="2" s="1"/>
  <c r="GJE24" i="2" s="1"/>
  <c r="GJF24" i="2" s="1"/>
  <c r="GJG24" i="2" s="1"/>
  <c r="GJH24" i="2" s="1"/>
  <c r="GJI24" i="2" s="1"/>
  <c r="GJJ24" i="2" s="1"/>
  <c r="GJK24" i="2" s="1"/>
  <c r="GJL24" i="2" s="1"/>
  <c r="GJM24" i="2" s="1"/>
  <c r="GJN24" i="2" s="1"/>
  <c r="GJO24" i="2" s="1"/>
  <c r="GJP24" i="2" s="1"/>
  <c r="GJQ24" i="2" s="1"/>
  <c r="GJR24" i="2" s="1"/>
  <c r="GJS24" i="2" s="1"/>
  <c r="GJT24" i="2" s="1"/>
  <c r="GJU24" i="2" s="1"/>
  <c r="GJV24" i="2" s="1"/>
  <c r="GJW24" i="2" s="1"/>
  <c r="GJX24" i="2" s="1"/>
  <c r="GJY24" i="2" s="1"/>
  <c r="GJZ24" i="2" s="1"/>
  <c r="GKA24" i="2" s="1"/>
  <c r="GKB24" i="2" s="1"/>
  <c r="GKC24" i="2" s="1"/>
  <c r="GKD24" i="2" s="1"/>
  <c r="GKE24" i="2" s="1"/>
  <c r="GKF24" i="2" s="1"/>
  <c r="GKG24" i="2" s="1"/>
  <c r="GKH24" i="2" s="1"/>
  <c r="GKI24" i="2" s="1"/>
  <c r="GKJ24" i="2" s="1"/>
  <c r="GKK24" i="2" s="1"/>
  <c r="GKL24" i="2" s="1"/>
  <c r="GKM24" i="2" s="1"/>
  <c r="GKN24" i="2" s="1"/>
  <c r="GKO24" i="2" s="1"/>
  <c r="GKP24" i="2" s="1"/>
  <c r="GKQ24" i="2" s="1"/>
  <c r="GKR24" i="2" s="1"/>
  <c r="GKS24" i="2" s="1"/>
  <c r="GKT24" i="2" s="1"/>
  <c r="GKU24" i="2" s="1"/>
  <c r="GKV24" i="2" s="1"/>
  <c r="GKW24" i="2" s="1"/>
  <c r="GKX24" i="2" s="1"/>
  <c r="GKY24" i="2" s="1"/>
  <c r="GKZ24" i="2" s="1"/>
  <c r="GLA24" i="2" s="1"/>
  <c r="GLB24" i="2" s="1"/>
  <c r="GLC24" i="2" s="1"/>
  <c r="GLD24" i="2" s="1"/>
  <c r="GLE24" i="2" s="1"/>
  <c r="GLF24" i="2" s="1"/>
  <c r="GLG24" i="2" s="1"/>
  <c r="GLH24" i="2" s="1"/>
  <c r="GLI24" i="2" s="1"/>
  <c r="GLJ24" i="2" s="1"/>
  <c r="GLK24" i="2" s="1"/>
  <c r="GLL24" i="2" s="1"/>
  <c r="GLM24" i="2" s="1"/>
  <c r="GLN24" i="2" s="1"/>
  <c r="GLO24" i="2" s="1"/>
  <c r="GLP24" i="2" s="1"/>
  <c r="GLQ24" i="2" s="1"/>
  <c r="GLR24" i="2" s="1"/>
  <c r="GLS24" i="2" s="1"/>
  <c r="GLT24" i="2" s="1"/>
  <c r="GLU24" i="2" s="1"/>
  <c r="GLV24" i="2" s="1"/>
  <c r="GLW24" i="2" s="1"/>
  <c r="GLX24" i="2" s="1"/>
  <c r="GLY24" i="2" s="1"/>
  <c r="GLZ24" i="2" s="1"/>
  <c r="GMA24" i="2" s="1"/>
  <c r="GMB24" i="2" s="1"/>
  <c r="GMC24" i="2" s="1"/>
  <c r="GMD24" i="2" s="1"/>
  <c r="GME24" i="2" s="1"/>
  <c r="GMF24" i="2" s="1"/>
  <c r="GMG24" i="2" s="1"/>
  <c r="GMH24" i="2" s="1"/>
  <c r="GMI24" i="2" s="1"/>
  <c r="GMJ24" i="2" s="1"/>
  <c r="GMK24" i="2" s="1"/>
  <c r="GML24" i="2" s="1"/>
  <c r="GMM24" i="2" s="1"/>
  <c r="GMN24" i="2" s="1"/>
  <c r="GMO24" i="2" s="1"/>
  <c r="GMP24" i="2" s="1"/>
  <c r="GMQ24" i="2" s="1"/>
  <c r="GMR24" i="2" s="1"/>
  <c r="GMS24" i="2" s="1"/>
  <c r="GMT24" i="2" s="1"/>
  <c r="GMU24" i="2" s="1"/>
  <c r="GMV24" i="2" s="1"/>
  <c r="GMW24" i="2" s="1"/>
  <c r="GMX24" i="2" s="1"/>
  <c r="GMY24" i="2" s="1"/>
  <c r="GMZ24" i="2" s="1"/>
  <c r="GNA24" i="2" s="1"/>
  <c r="GNB24" i="2" s="1"/>
  <c r="GNC24" i="2" s="1"/>
  <c r="GND24" i="2" s="1"/>
  <c r="GNE24" i="2" s="1"/>
  <c r="GNF24" i="2" s="1"/>
  <c r="GNG24" i="2" s="1"/>
  <c r="GNH24" i="2" s="1"/>
  <c r="GNI24" i="2" s="1"/>
  <c r="GNJ24" i="2" s="1"/>
  <c r="GNK24" i="2" s="1"/>
  <c r="GNL24" i="2" s="1"/>
  <c r="GNM24" i="2" s="1"/>
  <c r="GNN24" i="2" s="1"/>
  <c r="GNO24" i="2" s="1"/>
  <c r="GNP24" i="2" s="1"/>
  <c r="GNQ24" i="2" s="1"/>
  <c r="GNR24" i="2" s="1"/>
  <c r="GNS24" i="2" s="1"/>
  <c r="GNT24" i="2" s="1"/>
  <c r="GNU24" i="2" s="1"/>
  <c r="GNV24" i="2" s="1"/>
  <c r="GNW24" i="2" s="1"/>
  <c r="GNX24" i="2" s="1"/>
  <c r="GNY24" i="2" s="1"/>
  <c r="GNZ24" i="2" s="1"/>
  <c r="GOA24" i="2" s="1"/>
  <c r="GOB24" i="2" s="1"/>
  <c r="GOC24" i="2" s="1"/>
  <c r="GOD24" i="2" s="1"/>
  <c r="GOE24" i="2" s="1"/>
  <c r="GOF24" i="2" s="1"/>
  <c r="GOG24" i="2" s="1"/>
  <c r="GOH24" i="2" s="1"/>
  <c r="GOI24" i="2" s="1"/>
  <c r="GOJ24" i="2" s="1"/>
  <c r="GOK24" i="2" s="1"/>
  <c r="GOL24" i="2" s="1"/>
  <c r="GOM24" i="2" s="1"/>
  <c r="GON24" i="2" s="1"/>
  <c r="GOO24" i="2" s="1"/>
  <c r="GOP24" i="2" s="1"/>
  <c r="GOQ24" i="2" s="1"/>
  <c r="GOR24" i="2" s="1"/>
  <c r="GOS24" i="2" s="1"/>
  <c r="GOT24" i="2" s="1"/>
  <c r="GOU24" i="2" s="1"/>
  <c r="GOV24" i="2" s="1"/>
  <c r="GOW24" i="2" s="1"/>
  <c r="GOX24" i="2" s="1"/>
  <c r="GOY24" i="2" s="1"/>
  <c r="GOZ24" i="2" s="1"/>
  <c r="GPA24" i="2" s="1"/>
  <c r="GPB24" i="2" s="1"/>
  <c r="GPC24" i="2" s="1"/>
  <c r="GPD24" i="2" s="1"/>
  <c r="GPE24" i="2" s="1"/>
  <c r="GPF24" i="2" s="1"/>
  <c r="GPG24" i="2" s="1"/>
  <c r="GPH24" i="2" s="1"/>
  <c r="GPI24" i="2" s="1"/>
  <c r="GPJ24" i="2" s="1"/>
  <c r="GPK24" i="2" s="1"/>
  <c r="GPL24" i="2" s="1"/>
  <c r="GPM24" i="2" s="1"/>
  <c r="GPN24" i="2" s="1"/>
  <c r="GPO24" i="2" s="1"/>
  <c r="GPP24" i="2" s="1"/>
  <c r="GPQ24" i="2" s="1"/>
  <c r="GPR24" i="2" s="1"/>
  <c r="GPS24" i="2" s="1"/>
  <c r="GPT24" i="2" s="1"/>
  <c r="GPU24" i="2" s="1"/>
  <c r="GPV24" i="2" s="1"/>
  <c r="GPW24" i="2" s="1"/>
  <c r="GPX24" i="2" s="1"/>
  <c r="GPY24" i="2" s="1"/>
  <c r="GPZ24" i="2" s="1"/>
  <c r="GQA24" i="2" s="1"/>
  <c r="GQB24" i="2" s="1"/>
  <c r="GQC24" i="2" s="1"/>
  <c r="GQD24" i="2" s="1"/>
  <c r="GQE24" i="2" s="1"/>
  <c r="GQF24" i="2" s="1"/>
  <c r="GQG24" i="2" s="1"/>
  <c r="GQH24" i="2" s="1"/>
  <c r="GQI24" i="2" s="1"/>
  <c r="GQJ24" i="2" s="1"/>
  <c r="GQK24" i="2" s="1"/>
  <c r="GQL24" i="2" s="1"/>
  <c r="GQM24" i="2" s="1"/>
  <c r="GQN24" i="2" s="1"/>
  <c r="GQO24" i="2" s="1"/>
  <c r="GQP24" i="2" s="1"/>
  <c r="GQQ24" i="2" s="1"/>
  <c r="GQR24" i="2" s="1"/>
  <c r="GQS24" i="2" s="1"/>
  <c r="GQT24" i="2" s="1"/>
  <c r="GQU24" i="2" s="1"/>
  <c r="GQV24" i="2" s="1"/>
  <c r="GQW24" i="2" s="1"/>
  <c r="GQX24" i="2" s="1"/>
  <c r="GQY24" i="2" s="1"/>
  <c r="GQZ24" i="2" s="1"/>
  <c r="GRA24" i="2" s="1"/>
  <c r="GRB24" i="2" s="1"/>
  <c r="GRC24" i="2" s="1"/>
  <c r="GRD24" i="2" s="1"/>
  <c r="GRE24" i="2" s="1"/>
  <c r="GRF24" i="2" s="1"/>
  <c r="GRG24" i="2" s="1"/>
  <c r="GRH24" i="2" s="1"/>
  <c r="GRI24" i="2" s="1"/>
  <c r="GRJ24" i="2" s="1"/>
  <c r="GRK24" i="2" s="1"/>
  <c r="GRL24" i="2" s="1"/>
  <c r="GRM24" i="2" s="1"/>
  <c r="GRN24" i="2" s="1"/>
  <c r="GRO24" i="2" s="1"/>
  <c r="GRP24" i="2" s="1"/>
  <c r="GRQ24" i="2" s="1"/>
  <c r="GRR24" i="2" s="1"/>
  <c r="GRS24" i="2" s="1"/>
  <c r="GRT24" i="2" s="1"/>
  <c r="GRU24" i="2" s="1"/>
  <c r="GRV24" i="2" s="1"/>
  <c r="GRW24" i="2" s="1"/>
  <c r="GRX24" i="2" s="1"/>
  <c r="GRY24" i="2" s="1"/>
  <c r="GRZ24" i="2" s="1"/>
  <c r="GSA24" i="2" s="1"/>
  <c r="GSB24" i="2" s="1"/>
  <c r="GSC24" i="2" s="1"/>
  <c r="GSD24" i="2" s="1"/>
  <c r="GSE24" i="2" s="1"/>
  <c r="GSF24" i="2" s="1"/>
  <c r="GSG24" i="2" s="1"/>
  <c r="GSH24" i="2" s="1"/>
  <c r="GSI24" i="2" s="1"/>
  <c r="GSJ24" i="2" s="1"/>
  <c r="GSK24" i="2" s="1"/>
  <c r="GSL24" i="2" s="1"/>
  <c r="GSM24" i="2" s="1"/>
  <c r="GSN24" i="2" s="1"/>
  <c r="GSO24" i="2" s="1"/>
  <c r="GSP24" i="2" s="1"/>
  <c r="GSQ24" i="2" s="1"/>
  <c r="GSR24" i="2" s="1"/>
  <c r="GSS24" i="2" s="1"/>
  <c r="GST24" i="2" s="1"/>
  <c r="GSU24" i="2" s="1"/>
  <c r="GSV24" i="2" s="1"/>
  <c r="GSW24" i="2" s="1"/>
  <c r="GSX24" i="2" s="1"/>
  <c r="GSY24" i="2" s="1"/>
  <c r="GSZ24" i="2" s="1"/>
  <c r="GTA24" i="2" s="1"/>
  <c r="GTB24" i="2" s="1"/>
  <c r="GTC24" i="2" s="1"/>
  <c r="GTD24" i="2" s="1"/>
  <c r="GTE24" i="2" s="1"/>
  <c r="GTF24" i="2" s="1"/>
  <c r="GTG24" i="2" s="1"/>
  <c r="GTH24" i="2" s="1"/>
  <c r="GTI24" i="2" s="1"/>
  <c r="GTJ24" i="2" s="1"/>
  <c r="GTK24" i="2" s="1"/>
  <c r="GTL24" i="2" s="1"/>
  <c r="GTM24" i="2" s="1"/>
  <c r="GTN24" i="2" s="1"/>
  <c r="GTO24" i="2" s="1"/>
  <c r="GTP24" i="2" s="1"/>
  <c r="GTQ24" i="2" s="1"/>
  <c r="GTR24" i="2" s="1"/>
  <c r="GTS24" i="2" s="1"/>
  <c r="GTT24" i="2" s="1"/>
  <c r="GTU24" i="2" s="1"/>
  <c r="GTV24" i="2" s="1"/>
  <c r="GTW24" i="2" s="1"/>
  <c r="GTX24" i="2" s="1"/>
  <c r="GTY24" i="2" s="1"/>
  <c r="GTZ24" i="2" s="1"/>
  <c r="GUA24" i="2" s="1"/>
  <c r="GUB24" i="2" s="1"/>
  <c r="GUC24" i="2" s="1"/>
  <c r="GUD24" i="2" s="1"/>
  <c r="GUE24" i="2" s="1"/>
  <c r="GUF24" i="2" s="1"/>
  <c r="GUG24" i="2" s="1"/>
  <c r="GUH24" i="2" s="1"/>
  <c r="GUI24" i="2" s="1"/>
  <c r="GUJ24" i="2" s="1"/>
  <c r="GUK24" i="2" s="1"/>
  <c r="GUL24" i="2" s="1"/>
  <c r="GUM24" i="2" s="1"/>
  <c r="GUN24" i="2" s="1"/>
  <c r="GUO24" i="2" s="1"/>
  <c r="GUP24" i="2" s="1"/>
  <c r="GUQ24" i="2" s="1"/>
  <c r="GUR24" i="2" s="1"/>
  <c r="GUS24" i="2" s="1"/>
  <c r="GUT24" i="2" s="1"/>
  <c r="GUU24" i="2" s="1"/>
  <c r="GUV24" i="2" s="1"/>
  <c r="GUW24" i="2" s="1"/>
  <c r="GUX24" i="2" s="1"/>
  <c r="GUY24" i="2" s="1"/>
  <c r="GUZ24" i="2" s="1"/>
  <c r="GVA24" i="2" s="1"/>
  <c r="GVB24" i="2" s="1"/>
  <c r="GVC24" i="2" s="1"/>
  <c r="GVD24" i="2" s="1"/>
  <c r="GVE24" i="2" s="1"/>
  <c r="GVF24" i="2" s="1"/>
  <c r="GVG24" i="2" s="1"/>
  <c r="GVH24" i="2" s="1"/>
  <c r="GVI24" i="2" s="1"/>
  <c r="GVJ24" i="2" s="1"/>
  <c r="GVK24" i="2" s="1"/>
  <c r="GVL24" i="2" s="1"/>
  <c r="GVM24" i="2" s="1"/>
  <c r="GVN24" i="2" s="1"/>
  <c r="GVO24" i="2" s="1"/>
  <c r="GVP24" i="2" s="1"/>
  <c r="GVQ24" i="2" s="1"/>
  <c r="GVR24" i="2" s="1"/>
  <c r="GVS24" i="2" s="1"/>
  <c r="GVT24" i="2" s="1"/>
  <c r="GVU24" i="2" s="1"/>
  <c r="GVV24" i="2" s="1"/>
  <c r="GVW24" i="2" s="1"/>
  <c r="GVX24" i="2" s="1"/>
  <c r="GVY24" i="2" s="1"/>
  <c r="GVZ24" i="2" s="1"/>
  <c r="GWA24" i="2" s="1"/>
  <c r="GWB24" i="2" s="1"/>
  <c r="GWC24" i="2" s="1"/>
  <c r="GWD24" i="2" s="1"/>
  <c r="GWE24" i="2" s="1"/>
  <c r="GWF24" i="2" s="1"/>
  <c r="GWG24" i="2" s="1"/>
  <c r="GWH24" i="2" s="1"/>
  <c r="GWI24" i="2" s="1"/>
  <c r="GWJ24" i="2" s="1"/>
  <c r="GWK24" i="2" s="1"/>
  <c r="GWL24" i="2" s="1"/>
  <c r="GWM24" i="2" s="1"/>
  <c r="GWN24" i="2" s="1"/>
  <c r="GWO24" i="2" s="1"/>
  <c r="GWP24" i="2" s="1"/>
  <c r="GWQ24" i="2" s="1"/>
  <c r="GWR24" i="2" s="1"/>
  <c r="GWS24" i="2" s="1"/>
  <c r="GWT24" i="2" s="1"/>
  <c r="GWU24" i="2" s="1"/>
  <c r="GWV24" i="2" s="1"/>
  <c r="GWW24" i="2" s="1"/>
  <c r="GWX24" i="2" s="1"/>
  <c r="GWY24" i="2" s="1"/>
  <c r="GWZ24" i="2" s="1"/>
  <c r="GXA24" i="2" s="1"/>
  <c r="GXB24" i="2" s="1"/>
  <c r="GXC24" i="2" s="1"/>
  <c r="GXD24" i="2" s="1"/>
  <c r="GXE24" i="2" s="1"/>
  <c r="GXF24" i="2" s="1"/>
  <c r="GXG24" i="2" s="1"/>
  <c r="GXH24" i="2" s="1"/>
  <c r="GXI24" i="2" s="1"/>
  <c r="GXJ24" i="2" s="1"/>
  <c r="GXK24" i="2" s="1"/>
  <c r="GXL24" i="2" s="1"/>
  <c r="GXM24" i="2" s="1"/>
  <c r="GXN24" i="2" s="1"/>
  <c r="GXO24" i="2" s="1"/>
  <c r="GXP24" i="2" s="1"/>
  <c r="GXQ24" i="2" s="1"/>
  <c r="GXR24" i="2" s="1"/>
  <c r="GXS24" i="2" s="1"/>
  <c r="GXT24" i="2" s="1"/>
  <c r="GXU24" i="2" s="1"/>
  <c r="GXV24" i="2" s="1"/>
  <c r="GXW24" i="2" s="1"/>
  <c r="GXX24" i="2" s="1"/>
  <c r="GXY24" i="2" s="1"/>
  <c r="GXZ24" i="2" s="1"/>
  <c r="GYA24" i="2" s="1"/>
  <c r="GYB24" i="2" s="1"/>
  <c r="GYC24" i="2" s="1"/>
  <c r="GYD24" i="2" s="1"/>
  <c r="GYE24" i="2" s="1"/>
  <c r="GYF24" i="2" s="1"/>
  <c r="GYG24" i="2" s="1"/>
  <c r="GYH24" i="2" s="1"/>
  <c r="GYI24" i="2" s="1"/>
  <c r="GYJ24" i="2" s="1"/>
  <c r="GYK24" i="2" s="1"/>
  <c r="GYL24" i="2" s="1"/>
  <c r="GYM24" i="2" s="1"/>
  <c r="GYN24" i="2" s="1"/>
  <c r="GYO24" i="2" s="1"/>
  <c r="GYP24" i="2" s="1"/>
  <c r="GYQ24" i="2" s="1"/>
  <c r="GYR24" i="2" s="1"/>
  <c r="GYS24" i="2" s="1"/>
  <c r="GYT24" i="2" s="1"/>
  <c r="GYU24" i="2" s="1"/>
  <c r="GYV24" i="2" s="1"/>
  <c r="GYW24" i="2" s="1"/>
  <c r="GYX24" i="2" s="1"/>
  <c r="GYY24" i="2" s="1"/>
  <c r="GYZ24" i="2" s="1"/>
  <c r="GZA24" i="2" s="1"/>
  <c r="GZB24" i="2" s="1"/>
  <c r="GZC24" i="2" s="1"/>
  <c r="GZD24" i="2" s="1"/>
  <c r="GZE24" i="2" s="1"/>
  <c r="GZF24" i="2" s="1"/>
  <c r="GZG24" i="2" s="1"/>
  <c r="GZH24" i="2" s="1"/>
  <c r="GZI24" i="2" s="1"/>
  <c r="GZJ24" i="2" s="1"/>
  <c r="GZK24" i="2" s="1"/>
  <c r="GZL24" i="2" s="1"/>
  <c r="GZM24" i="2" s="1"/>
  <c r="GZN24" i="2" s="1"/>
  <c r="GZO24" i="2" s="1"/>
  <c r="GZP24" i="2" s="1"/>
  <c r="GZQ24" i="2" s="1"/>
  <c r="GZR24" i="2" s="1"/>
  <c r="GZS24" i="2" s="1"/>
  <c r="GZT24" i="2" s="1"/>
  <c r="GZU24" i="2" s="1"/>
  <c r="GZV24" i="2" s="1"/>
  <c r="GZW24" i="2" s="1"/>
  <c r="GZX24" i="2" s="1"/>
  <c r="GZY24" i="2" s="1"/>
  <c r="GZZ24" i="2" s="1"/>
  <c r="HAA24" i="2" s="1"/>
  <c r="HAB24" i="2" s="1"/>
  <c r="HAC24" i="2" s="1"/>
  <c r="HAD24" i="2" s="1"/>
  <c r="HAE24" i="2" s="1"/>
  <c r="HAF24" i="2" s="1"/>
  <c r="HAG24" i="2" s="1"/>
  <c r="HAH24" i="2" s="1"/>
  <c r="HAI24" i="2" s="1"/>
  <c r="HAJ24" i="2" s="1"/>
  <c r="HAK24" i="2" s="1"/>
  <c r="HAL24" i="2" s="1"/>
  <c r="HAM24" i="2" s="1"/>
  <c r="HAN24" i="2" s="1"/>
  <c r="HAO24" i="2" s="1"/>
  <c r="HAP24" i="2" s="1"/>
  <c r="HAQ24" i="2" s="1"/>
  <c r="HAR24" i="2" s="1"/>
  <c r="HAS24" i="2" s="1"/>
  <c r="HAT24" i="2" s="1"/>
  <c r="HAU24" i="2" s="1"/>
  <c r="HAV24" i="2" s="1"/>
  <c r="HAW24" i="2" s="1"/>
  <c r="HAX24" i="2" s="1"/>
  <c r="HAY24" i="2" s="1"/>
  <c r="HAZ24" i="2" s="1"/>
  <c r="HBA24" i="2" s="1"/>
  <c r="HBB24" i="2" s="1"/>
  <c r="HBC24" i="2" s="1"/>
  <c r="HBD24" i="2" s="1"/>
  <c r="HBE24" i="2" s="1"/>
  <c r="HBF24" i="2" s="1"/>
  <c r="HBG24" i="2" s="1"/>
  <c r="HBH24" i="2" s="1"/>
  <c r="HBI24" i="2" s="1"/>
  <c r="HBJ24" i="2" s="1"/>
  <c r="HBK24" i="2" s="1"/>
  <c r="HBL24" i="2" s="1"/>
  <c r="HBM24" i="2" s="1"/>
  <c r="HBN24" i="2" s="1"/>
  <c r="HBO24" i="2" s="1"/>
  <c r="HBP24" i="2" s="1"/>
  <c r="HBQ24" i="2" s="1"/>
  <c r="HBR24" i="2" s="1"/>
  <c r="HBS24" i="2" s="1"/>
  <c r="HBT24" i="2" s="1"/>
  <c r="HBU24" i="2" s="1"/>
  <c r="HBV24" i="2" s="1"/>
  <c r="HBW24" i="2" s="1"/>
  <c r="HBX24" i="2" s="1"/>
  <c r="HBY24" i="2" s="1"/>
  <c r="HBZ24" i="2" s="1"/>
  <c r="HCA24" i="2" s="1"/>
  <c r="HCB24" i="2" s="1"/>
  <c r="HCC24" i="2" s="1"/>
  <c r="HCD24" i="2" s="1"/>
  <c r="HCE24" i="2" s="1"/>
  <c r="HCF24" i="2" s="1"/>
  <c r="HCG24" i="2" s="1"/>
  <c r="HCH24" i="2" s="1"/>
  <c r="HCI24" i="2" s="1"/>
  <c r="HCJ24" i="2" s="1"/>
  <c r="HCK24" i="2" s="1"/>
  <c r="HCL24" i="2" s="1"/>
  <c r="HCM24" i="2" s="1"/>
  <c r="HCN24" i="2" s="1"/>
  <c r="HCO24" i="2" s="1"/>
  <c r="HCP24" i="2" s="1"/>
  <c r="HCQ24" i="2" s="1"/>
  <c r="HCR24" i="2" s="1"/>
  <c r="HCS24" i="2" s="1"/>
  <c r="HCT24" i="2" s="1"/>
  <c r="HCU24" i="2" s="1"/>
  <c r="HCV24" i="2" s="1"/>
  <c r="HCW24" i="2" s="1"/>
  <c r="HCX24" i="2" s="1"/>
  <c r="HCY24" i="2" s="1"/>
  <c r="HCZ24" i="2" s="1"/>
  <c r="HDA24" i="2" s="1"/>
  <c r="HDB24" i="2" s="1"/>
  <c r="HDC24" i="2" s="1"/>
  <c r="HDD24" i="2" s="1"/>
  <c r="HDE24" i="2" s="1"/>
  <c r="HDF24" i="2" s="1"/>
  <c r="HDG24" i="2" s="1"/>
  <c r="HDH24" i="2" s="1"/>
  <c r="HDI24" i="2" s="1"/>
  <c r="HDJ24" i="2" s="1"/>
  <c r="HDK24" i="2" s="1"/>
  <c r="HDL24" i="2" s="1"/>
  <c r="HDM24" i="2" s="1"/>
  <c r="HDN24" i="2" s="1"/>
  <c r="HDO24" i="2" s="1"/>
  <c r="HDP24" i="2" s="1"/>
  <c r="HDQ24" i="2" s="1"/>
  <c r="HDR24" i="2" s="1"/>
  <c r="HDS24" i="2" s="1"/>
  <c r="HDT24" i="2" s="1"/>
  <c r="HDU24" i="2" s="1"/>
  <c r="HDV24" i="2" s="1"/>
  <c r="HDW24" i="2" s="1"/>
  <c r="HDX24" i="2" s="1"/>
  <c r="HDY24" i="2" s="1"/>
  <c r="HDZ24" i="2" s="1"/>
  <c r="HEA24" i="2" s="1"/>
  <c r="HEB24" i="2" s="1"/>
  <c r="HEC24" i="2" s="1"/>
  <c r="HED24" i="2" s="1"/>
  <c r="HEE24" i="2" s="1"/>
  <c r="HEF24" i="2" s="1"/>
  <c r="HEG24" i="2" s="1"/>
  <c r="HEH24" i="2" s="1"/>
  <c r="HEI24" i="2" s="1"/>
  <c r="HEJ24" i="2" s="1"/>
  <c r="HEK24" i="2" s="1"/>
  <c r="HEL24" i="2" s="1"/>
  <c r="HEM24" i="2" s="1"/>
  <c r="HEN24" i="2" s="1"/>
  <c r="HEO24" i="2" s="1"/>
  <c r="HEP24" i="2" s="1"/>
  <c r="HEQ24" i="2" s="1"/>
  <c r="HER24" i="2" s="1"/>
  <c r="HES24" i="2" s="1"/>
  <c r="HET24" i="2" s="1"/>
  <c r="HEU24" i="2" s="1"/>
  <c r="HEV24" i="2" s="1"/>
  <c r="HEW24" i="2" s="1"/>
  <c r="HEX24" i="2" s="1"/>
  <c r="HEY24" i="2" s="1"/>
  <c r="HEZ24" i="2" s="1"/>
  <c r="HFA24" i="2" s="1"/>
  <c r="HFB24" i="2" s="1"/>
  <c r="HFC24" i="2" s="1"/>
  <c r="HFD24" i="2" s="1"/>
  <c r="HFE24" i="2" s="1"/>
  <c r="HFF24" i="2" s="1"/>
  <c r="HFG24" i="2" s="1"/>
  <c r="HFH24" i="2" s="1"/>
  <c r="HFI24" i="2" s="1"/>
  <c r="HFJ24" i="2" s="1"/>
  <c r="HFK24" i="2" s="1"/>
  <c r="HFL24" i="2" s="1"/>
  <c r="HFM24" i="2" s="1"/>
  <c r="HFN24" i="2" s="1"/>
  <c r="HFO24" i="2" s="1"/>
  <c r="HFP24" i="2" s="1"/>
  <c r="HFQ24" i="2" s="1"/>
  <c r="HFR24" i="2" s="1"/>
  <c r="HFS24" i="2" s="1"/>
  <c r="HFT24" i="2" s="1"/>
  <c r="HFU24" i="2" s="1"/>
  <c r="HFV24" i="2" s="1"/>
  <c r="HFW24" i="2" s="1"/>
  <c r="HFX24" i="2" s="1"/>
  <c r="HFY24" i="2" s="1"/>
  <c r="HFZ24" i="2" s="1"/>
  <c r="HGA24" i="2" s="1"/>
  <c r="HGB24" i="2" s="1"/>
  <c r="HGC24" i="2" s="1"/>
  <c r="HGD24" i="2" s="1"/>
  <c r="HGE24" i="2" s="1"/>
  <c r="HGF24" i="2" s="1"/>
  <c r="HGG24" i="2" s="1"/>
  <c r="HGH24" i="2" s="1"/>
  <c r="HGI24" i="2" s="1"/>
  <c r="HGJ24" i="2" s="1"/>
  <c r="HGK24" i="2" s="1"/>
  <c r="HGL24" i="2" s="1"/>
  <c r="HGM24" i="2" s="1"/>
  <c r="HGN24" i="2" s="1"/>
  <c r="HGO24" i="2" s="1"/>
  <c r="HGP24" i="2" s="1"/>
  <c r="HGQ24" i="2" s="1"/>
  <c r="HGR24" i="2" s="1"/>
  <c r="HGS24" i="2" s="1"/>
  <c r="HGT24" i="2" s="1"/>
  <c r="HGU24" i="2" s="1"/>
  <c r="HGV24" i="2" s="1"/>
  <c r="HGW24" i="2" s="1"/>
  <c r="HGX24" i="2" s="1"/>
  <c r="HGY24" i="2" s="1"/>
  <c r="HGZ24" i="2" s="1"/>
  <c r="HHA24" i="2" s="1"/>
  <c r="HHB24" i="2" s="1"/>
  <c r="HHC24" i="2" s="1"/>
  <c r="HHD24" i="2" s="1"/>
  <c r="HHE24" i="2" s="1"/>
  <c r="HHF24" i="2" s="1"/>
  <c r="HHG24" i="2" s="1"/>
  <c r="HHH24" i="2" s="1"/>
  <c r="HHI24" i="2" s="1"/>
  <c r="HHJ24" i="2" s="1"/>
  <c r="HHK24" i="2" s="1"/>
  <c r="HHL24" i="2" s="1"/>
  <c r="HHM24" i="2" s="1"/>
  <c r="HHN24" i="2" s="1"/>
  <c r="HHO24" i="2" s="1"/>
  <c r="HHP24" i="2" s="1"/>
  <c r="HHQ24" i="2" s="1"/>
  <c r="HHR24" i="2" s="1"/>
  <c r="HHS24" i="2" s="1"/>
  <c r="HHT24" i="2" s="1"/>
  <c r="HHU24" i="2" s="1"/>
  <c r="HHV24" i="2" s="1"/>
  <c r="HHW24" i="2" s="1"/>
  <c r="HHX24" i="2" s="1"/>
  <c r="HHY24" i="2" s="1"/>
  <c r="HHZ24" i="2" s="1"/>
  <c r="HIA24" i="2" s="1"/>
  <c r="HIB24" i="2" s="1"/>
  <c r="HIC24" i="2" s="1"/>
  <c r="HID24" i="2" s="1"/>
  <c r="HIE24" i="2" s="1"/>
  <c r="HIF24" i="2" s="1"/>
  <c r="HIG24" i="2" s="1"/>
  <c r="HIH24" i="2" s="1"/>
  <c r="HII24" i="2" s="1"/>
  <c r="HIJ24" i="2" s="1"/>
  <c r="HIK24" i="2" s="1"/>
  <c r="HIL24" i="2" s="1"/>
  <c r="HIM24" i="2" s="1"/>
  <c r="HIN24" i="2" s="1"/>
  <c r="HIO24" i="2" s="1"/>
  <c r="HIP24" i="2" s="1"/>
  <c r="HIQ24" i="2" s="1"/>
  <c r="HIR24" i="2" s="1"/>
  <c r="HIS24" i="2" s="1"/>
  <c r="HIT24" i="2" s="1"/>
  <c r="HIU24" i="2" s="1"/>
  <c r="HIV24" i="2" s="1"/>
  <c r="HIW24" i="2" s="1"/>
  <c r="HIX24" i="2" s="1"/>
  <c r="HIY24" i="2" s="1"/>
  <c r="HIZ24" i="2" s="1"/>
  <c r="HJA24" i="2" s="1"/>
  <c r="HJB24" i="2" s="1"/>
  <c r="HJC24" i="2" s="1"/>
  <c r="HJD24" i="2" s="1"/>
  <c r="HJE24" i="2" s="1"/>
  <c r="HJF24" i="2" s="1"/>
  <c r="HJG24" i="2" s="1"/>
  <c r="HJH24" i="2" s="1"/>
  <c r="HJI24" i="2" s="1"/>
  <c r="HJJ24" i="2" s="1"/>
  <c r="HJK24" i="2" s="1"/>
  <c r="HJL24" i="2" s="1"/>
  <c r="HJM24" i="2" s="1"/>
  <c r="HJN24" i="2" s="1"/>
  <c r="HJO24" i="2" s="1"/>
  <c r="HJP24" i="2" s="1"/>
  <c r="HJQ24" i="2" s="1"/>
  <c r="HJR24" i="2" s="1"/>
  <c r="HJS24" i="2" s="1"/>
  <c r="HJT24" i="2" s="1"/>
  <c r="HJU24" i="2" s="1"/>
  <c r="HJV24" i="2" s="1"/>
  <c r="HJW24" i="2" s="1"/>
  <c r="HJX24" i="2" s="1"/>
  <c r="HJY24" i="2" s="1"/>
  <c r="HJZ24" i="2" s="1"/>
  <c r="HKA24" i="2" s="1"/>
  <c r="HKB24" i="2" s="1"/>
  <c r="HKC24" i="2" s="1"/>
  <c r="HKD24" i="2" s="1"/>
  <c r="HKE24" i="2" s="1"/>
  <c r="HKF24" i="2" s="1"/>
  <c r="HKG24" i="2" s="1"/>
  <c r="HKH24" i="2" s="1"/>
  <c r="HKI24" i="2" s="1"/>
  <c r="HKJ24" i="2" s="1"/>
  <c r="HKK24" i="2" s="1"/>
  <c r="HKL24" i="2" s="1"/>
  <c r="HKM24" i="2" s="1"/>
  <c r="HKN24" i="2" s="1"/>
  <c r="HKO24" i="2" s="1"/>
  <c r="HKP24" i="2" s="1"/>
  <c r="HKQ24" i="2" s="1"/>
  <c r="HKR24" i="2" s="1"/>
  <c r="HKS24" i="2" s="1"/>
  <c r="HKT24" i="2" s="1"/>
  <c r="HKU24" i="2" s="1"/>
  <c r="HKV24" i="2" s="1"/>
  <c r="HKW24" i="2" s="1"/>
  <c r="HKX24" i="2" s="1"/>
  <c r="HKY24" i="2" s="1"/>
  <c r="HKZ24" i="2" s="1"/>
  <c r="HLA24" i="2" s="1"/>
  <c r="HLB24" i="2" s="1"/>
  <c r="HLC24" i="2" s="1"/>
  <c r="HLD24" i="2" s="1"/>
  <c r="HLE24" i="2" s="1"/>
  <c r="HLF24" i="2" s="1"/>
  <c r="HLG24" i="2" s="1"/>
  <c r="HLH24" i="2" s="1"/>
  <c r="HLI24" i="2" s="1"/>
  <c r="HLJ24" i="2" s="1"/>
  <c r="HLK24" i="2" s="1"/>
  <c r="HLL24" i="2" s="1"/>
  <c r="HLM24" i="2" s="1"/>
  <c r="HLN24" i="2" s="1"/>
  <c r="HLO24" i="2" s="1"/>
  <c r="HLP24" i="2" s="1"/>
  <c r="HLQ24" i="2" s="1"/>
  <c r="HLR24" i="2" s="1"/>
  <c r="HLS24" i="2" s="1"/>
  <c r="HLT24" i="2" s="1"/>
  <c r="HLU24" i="2" s="1"/>
  <c r="HLV24" i="2" s="1"/>
  <c r="HLW24" i="2" s="1"/>
  <c r="HLX24" i="2" s="1"/>
  <c r="HLY24" i="2" s="1"/>
  <c r="HLZ24" i="2" s="1"/>
  <c r="HMA24" i="2" s="1"/>
  <c r="HMB24" i="2" s="1"/>
  <c r="HMC24" i="2" s="1"/>
  <c r="HMD24" i="2" s="1"/>
  <c r="HME24" i="2" s="1"/>
  <c r="HMF24" i="2" s="1"/>
  <c r="HMG24" i="2" s="1"/>
  <c r="HMH24" i="2" s="1"/>
  <c r="HMI24" i="2" s="1"/>
  <c r="HMJ24" i="2" s="1"/>
  <c r="HMK24" i="2" s="1"/>
  <c r="HML24" i="2" s="1"/>
  <c r="HMM24" i="2" s="1"/>
  <c r="HMN24" i="2" s="1"/>
  <c r="HMO24" i="2" s="1"/>
  <c r="HMP24" i="2" s="1"/>
  <c r="HMQ24" i="2" s="1"/>
  <c r="HMR24" i="2" s="1"/>
  <c r="HMS24" i="2" s="1"/>
  <c r="HMT24" i="2" s="1"/>
  <c r="HMU24" i="2" s="1"/>
  <c r="HMV24" i="2" s="1"/>
  <c r="HMW24" i="2" s="1"/>
  <c r="HMX24" i="2" s="1"/>
  <c r="HMY24" i="2" s="1"/>
  <c r="HMZ24" i="2" s="1"/>
  <c r="HNA24" i="2" s="1"/>
  <c r="HNB24" i="2" s="1"/>
  <c r="HNC24" i="2" s="1"/>
  <c r="HND24" i="2" s="1"/>
  <c r="HNE24" i="2" s="1"/>
  <c r="HNF24" i="2" s="1"/>
  <c r="HNG24" i="2" s="1"/>
  <c r="HNH24" i="2" s="1"/>
  <c r="HNI24" i="2" s="1"/>
  <c r="HNJ24" i="2" s="1"/>
  <c r="HNK24" i="2" s="1"/>
  <c r="HNL24" i="2" s="1"/>
  <c r="HNM24" i="2" s="1"/>
  <c r="HNN24" i="2" s="1"/>
  <c r="HNO24" i="2" s="1"/>
  <c r="HNP24" i="2" s="1"/>
  <c r="HNQ24" i="2" s="1"/>
  <c r="HNR24" i="2" s="1"/>
  <c r="HNS24" i="2" s="1"/>
  <c r="HNT24" i="2" s="1"/>
  <c r="HNU24" i="2" s="1"/>
  <c r="HNV24" i="2" s="1"/>
  <c r="HNW24" i="2" s="1"/>
  <c r="HNX24" i="2" s="1"/>
  <c r="HNY24" i="2" s="1"/>
  <c r="HNZ24" i="2" s="1"/>
  <c r="HOA24" i="2" s="1"/>
  <c r="HOB24" i="2" s="1"/>
  <c r="HOC24" i="2" s="1"/>
  <c r="HOD24" i="2" s="1"/>
  <c r="HOE24" i="2" s="1"/>
  <c r="HOF24" i="2" s="1"/>
  <c r="HOG24" i="2" s="1"/>
  <c r="HOH24" i="2" s="1"/>
  <c r="HOI24" i="2" s="1"/>
  <c r="HOJ24" i="2" s="1"/>
  <c r="HOK24" i="2" s="1"/>
  <c r="HOL24" i="2" s="1"/>
  <c r="HOM24" i="2" s="1"/>
  <c r="HON24" i="2" s="1"/>
  <c r="HOO24" i="2" s="1"/>
  <c r="HOP24" i="2" s="1"/>
  <c r="HOQ24" i="2" s="1"/>
  <c r="HOR24" i="2" s="1"/>
  <c r="HOS24" i="2" s="1"/>
  <c r="HOT24" i="2" s="1"/>
  <c r="HOU24" i="2" s="1"/>
  <c r="HOV24" i="2" s="1"/>
  <c r="HOW24" i="2" s="1"/>
  <c r="HOX24" i="2" s="1"/>
  <c r="HOY24" i="2" s="1"/>
  <c r="HOZ24" i="2" s="1"/>
  <c r="HPA24" i="2" s="1"/>
  <c r="HPB24" i="2" s="1"/>
  <c r="HPC24" i="2" s="1"/>
  <c r="HPD24" i="2" s="1"/>
  <c r="HPE24" i="2" s="1"/>
  <c r="HPF24" i="2" s="1"/>
  <c r="HPG24" i="2" s="1"/>
  <c r="HPH24" i="2" s="1"/>
  <c r="HPI24" i="2" s="1"/>
  <c r="HPJ24" i="2" s="1"/>
  <c r="HPK24" i="2" s="1"/>
  <c r="HPL24" i="2" s="1"/>
  <c r="HPM24" i="2" s="1"/>
  <c r="HPN24" i="2" s="1"/>
  <c r="HPO24" i="2" s="1"/>
  <c r="HPP24" i="2" s="1"/>
  <c r="HPQ24" i="2" s="1"/>
  <c r="HPR24" i="2" s="1"/>
  <c r="HPS24" i="2" s="1"/>
  <c r="HPT24" i="2" s="1"/>
  <c r="HPU24" i="2" s="1"/>
  <c r="HPV24" i="2" s="1"/>
  <c r="HPW24" i="2" s="1"/>
  <c r="HPX24" i="2" s="1"/>
  <c r="HPY24" i="2" s="1"/>
  <c r="HPZ24" i="2" s="1"/>
  <c r="HQA24" i="2" s="1"/>
  <c r="HQB24" i="2" s="1"/>
  <c r="HQC24" i="2" s="1"/>
  <c r="HQD24" i="2" s="1"/>
  <c r="HQE24" i="2" s="1"/>
  <c r="HQF24" i="2" s="1"/>
  <c r="HQG24" i="2" s="1"/>
  <c r="HQH24" i="2" s="1"/>
  <c r="HQI24" i="2" s="1"/>
  <c r="HQJ24" i="2" s="1"/>
  <c r="HQK24" i="2" s="1"/>
  <c r="HQL24" i="2" s="1"/>
  <c r="HQM24" i="2" s="1"/>
  <c r="HQN24" i="2" s="1"/>
  <c r="HQO24" i="2" s="1"/>
  <c r="HQP24" i="2" s="1"/>
  <c r="HQQ24" i="2" s="1"/>
  <c r="HQR24" i="2" s="1"/>
  <c r="HQS24" i="2" s="1"/>
  <c r="HQT24" i="2" s="1"/>
  <c r="HQU24" i="2" s="1"/>
  <c r="HQV24" i="2" s="1"/>
  <c r="HQW24" i="2" s="1"/>
  <c r="HQX24" i="2" s="1"/>
  <c r="HQY24" i="2" s="1"/>
  <c r="HQZ24" i="2" s="1"/>
  <c r="HRA24" i="2" s="1"/>
  <c r="HRB24" i="2" s="1"/>
  <c r="HRC24" i="2" s="1"/>
  <c r="HRD24" i="2" s="1"/>
  <c r="HRE24" i="2" s="1"/>
  <c r="HRF24" i="2" s="1"/>
  <c r="HRG24" i="2" s="1"/>
  <c r="HRH24" i="2" s="1"/>
  <c r="HRI24" i="2" s="1"/>
  <c r="HRJ24" i="2" s="1"/>
  <c r="HRK24" i="2" s="1"/>
  <c r="HRL24" i="2" s="1"/>
  <c r="HRM24" i="2" s="1"/>
  <c r="HRN24" i="2" s="1"/>
  <c r="HRO24" i="2" s="1"/>
  <c r="HRP24" i="2" s="1"/>
  <c r="HRQ24" i="2" s="1"/>
  <c r="HRR24" i="2" s="1"/>
  <c r="HRS24" i="2" s="1"/>
  <c r="HRT24" i="2" s="1"/>
  <c r="HRU24" i="2" s="1"/>
  <c r="HRV24" i="2" s="1"/>
  <c r="HRW24" i="2" s="1"/>
  <c r="HRX24" i="2" s="1"/>
  <c r="HRY24" i="2" s="1"/>
  <c r="HRZ24" i="2" s="1"/>
  <c r="HSA24" i="2" s="1"/>
  <c r="HSB24" i="2" s="1"/>
  <c r="HSC24" i="2" s="1"/>
  <c r="HSD24" i="2" s="1"/>
  <c r="HSE24" i="2" s="1"/>
  <c r="HSF24" i="2" s="1"/>
  <c r="HSG24" i="2" s="1"/>
  <c r="HSH24" i="2" s="1"/>
  <c r="HSI24" i="2" s="1"/>
  <c r="HSJ24" i="2" s="1"/>
  <c r="HSK24" i="2" s="1"/>
  <c r="HSL24" i="2" s="1"/>
  <c r="HSM24" i="2" s="1"/>
  <c r="HSN24" i="2" s="1"/>
  <c r="HSO24" i="2" s="1"/>
  <c r="HSP24" i="2" s="1"/>
  <c r="HSQ24" i="2" s="1"/>
  <c r="HSR24" i="2" s="1"/>
  <c r="HSS24" i="2" s="1"/>
  <c r="HST24" i="2" s="1"/>
  <c r="HSU24" i="2" s="1"/>
  <c r="HSV24" i="2" s="1"/>
  <c r="HSW24" i="2" s="1"/>
  <c r="HSX24" i="2" s="1"/>
  <c r="HSY24" i="2" s="1"/>
  <c r="HSZ24" i="2" s="1"/>
  <c r="HTA24" i="2" s="1"/>
  <c r="HTB24" i="2" s="1"/>
  <c r="HTC24" i="2" s="1"/>
  <c r="HTD24" i="2" s="1"/>
  <c r="HTE24" i="2" s="1"/>
  <c r="HTF24" i="2" s="1"/>
  <c r="HTG24" i="2" s="1"/>
  <c r="HTH24" i="2" s="1"/>
  <c r="HTI24" i="2" s="1"/>
  <c r="HTJ24" i="2" s="1"/>
  <c r="HTK24" i="2" s="1"/>
  <c r="HTL24" i="2" s="1"/>
  <c r="HTM24" i="2" s="1"/>
  <c r="HTN24" i="2" s="1"/>
  <c r="HTO24" i="2" s="1"/>
  <c r="HTP24" i="2" s="1"/>
  <c r="HTQ24" i="2" s="1"/>
  <c r="HTR24" i="2" s="1"/>
  <c r="HTS24" i="2" s="1"/>
  <c r="HTT24" i="2" s="1"/>
  <c r="HTU24" i="2" s="1"/>
  <c r="HTV24" i="2" s="1"/>
  <c r="HTW24" i="2" s="1"/>
  <c r="HTX24" i="2" s="1"/>
  <c r="HTY24" i="2" s="1"/>
  <c r="HTZ24" i="2" s="1"/>
  <c r="HUA24" i="2" s="1"/>
  <c r="HUB24" i="2" s="1"/>
  <c r="HUC24" i="2" s="1"/>
  <c r="HUD24" i="2" s="1"/>
  <c r="HUE24" i="2" s="1"/>
  <c r="HUF24" i="2" s="1"/>
  <c r="HUG24" i="2" s="1"/>
  <c r="HUH24" i="2" s="1"/>
  <c r="HUI24" i="2" s="1"/>
  <c r="HUJ24" i="2" s="1"/>
  <c r="HUK24" i="2" s="1"/>
  <c r="HUL24" i="2" s="1"/>
  <c r="HUM24" i="2" s="1"/>
  <c r="HUN24" i="2" s="1"/>
  <c r="HUO24" i="2" s="1"/>
  <c r="HUP24" i="2" s="1"/>
  <c r="HUQ24" i="2" s="1"/>
  <c r="HUR24" i="2" s="1"/>
  <c r="HUS24" i="2" s="1"/>
  <c r="HUT24" i="2" s="1"/>
  <c r="HUU24" i="2" s="1"/>
  <c r="HUV24" i="2" s="1"/>
  <c r="HUW24" i="2" s="1"/>
  <c r="HUX24" i="2" s="1"/>
  <c r="HUY24" i="2" s="1"/>
  <c r="HUZ24" i="2" s="1"/>
  <c r="HVA24" i="2" s="1"/>
  <c r="HVB24" i="2" s="1"/>
  <c r="HVC24" i="2" s="1"/>
  <c r="HVD24" i="2" s="1"/>
  <c r="HVE24" i="2" s="1"/>
  <c r="HVF24" i="2" s="1"/>
  <c r="HVG24" i="2" s="1"/>
  <c r="HVH24" i="2" s="1"/>
  <c r="HVI24" i="2" s="1"/>
  <c r="HVJ24" i="2" s="1"/>
  <c r="HVK24" i="2" s="1"/>
  <c r="HVL24" i="2" s="1"/>
  <c r="HVM24" i="2" s="1"/>
  <c r="HVN24" i="2" s="1"/>
  <c r="HVO24" i="2" s="1"/>
  <c r="HVP24" i="2" s="1"/>
  <c r="HVQ24" i="2" s="1"/>
  <c r="HVR24" i="2" s="1"/>
  <c r="HVS24" i="2" s="1"/>
  <c r="HVT24" i="2" s="1"/>
  <c r="HVU24" i="2" s="1"/>
  <c r="HVV24" i="2" s="1"/>
  <c r="HVW24" i="2" s="1"/>
  <c r="HVX24" i="2" s="1"/>
  <c r="HVY24" i="2" s="1"/>
  <c r="HVZ24" i="2" s="1"/>
  <c r="HWA24" i="2" s="1"/>
  <c r="HWB24" i="2" s="1"/>
  <c r="HWC24" i="2" s="1"/>
  <c r="HWD24" i="2" s="1"/>
  <c r="HWE24" i="2" s="1"/>
  <c r="HWF24" i="2" s="1"/>
  <c r="HWG24" i="2" s="1"/>
  <c r="HWH24" i="2" s="1"/>
  <c r="HWI24" i="2" s="1"/>
  <c r="HWJ24" i="2" s="1"/>
  <c r="HWK24" i="2" s="1"/>
  <c r="HWL24" i="2" s="1"/>
  <c r="HWM24" i="2" s="1"/>
  <c r="HWN24" i="2" s="1"/>
  <c r="HWO24" i="2" s="1"/>
  <c r="HWP24" i="2" s="1"/>
  <c r="HWQ24" i="2" s="1"/>
  <c r="HWR24" i="2" s="1"/>
  <c r="HWS24" i="2" s="1"/>
  <c r="HWT24" i="2" s="1"/>
  <c r="HWU24" i="2" s="1"/>
  <c r="HWV24" i="2" s="1"/>
  <c r="HWW24" i="2" s="1"/>
  <c r="HWX24" i="2" s="1"/>
  <c r="HWY24" i="2" s="1"/>
  <c r="HWZ24" i="2" s="1"/>
  <c r="HXA24" i="2" s="1"/>
  <c r="HXB24" i="2" s="1"/>
  <c r="HXC24" i="2" s="1"/>
  <c r="HXD24" i="2" s="1"/>
  <c r="HXE24" i="2" s="1"/>
  <c r="HXF24" i="2" s="1"/>
  <c r="HXG24" i="2" s="1"/>
  <c r="HXH24" i="2" s="1"/>
  <c r="HXI24" i="2" s="1"/>
  <c r="HXJ24" i="2" s="1"/>
  <c r="HXK24" i="2" s="1"/>
  <c r="HXL24" i="2" s="1"/>
  <c r="HXM24" i="2" s="1"/>
  <c r="HXN24" i="2" s="1"/>
  <c r="HXO24" i="2" s="1"/>
  <c r="HXP24" i="2" s="1"/>
  <c r="HXQ24" i="2" s="1"/>
  <c r="HXR24" i="2" s="1"/>
  <c r="HXS24" i="2" s="1"/>
  <c r="HXT24" i="2" s="1"/>
  <c r="HXU24" i="2" s="1"/>
  <c r="HXV24" i="2" s="1"/>
  <c r="HXW24" i="2" s="1"/>
  <c r="HXX24" i="2" s="1"/>
  <c r="HXY24" i="2" s="1"/>
  <c r="HXZ24" i="2" s="1"/>
  <c r="HYA24" i="2" s="1"/>
  <c r="HYB24" i="2" s="1"/>
  <c r="HYC24" i="2" s="1"/>
  <c r="HYD24" i="2" s="1"/>
  <c r="HYE24" i="2" s="1"/>
  <c r="HYF24" i="2" s="1"/>
  <c r="HYG24" i="2" s="1"/>
  <c r="HYH24" i="2" s="1"/>
  <c r="HYI24" i="2" s="1"/>
  <c r="HYJ24" i="2" s="1"/>
  <c r="HYK24" i="2" s="1"/>
  <c r="HYL24" i="2" s="1"/>
  <c r="HYM24" i="2" s="1"/>
  <c r="HYN24" i="2" s="1"/>
  <c r="HYO24" i="2" s="1"/>
  <c r="HYP24" i="2" s="1"/>
  <c r="HYQ24" i="2" s="1"/>
  <c r="HYR24" i="2" s="1"/>
  <c r="HYS24" i="2" s="1"/>
  <c r="HYT24" i="2" s="1"/>
  <c r="HYU24" i="2" s="1"/>
  <c r="HYV24" i="2" s="1"/>
  <c r="HYW24" i="2" s="1"/>
  <c r="HYX24" i="2" s="1"/>
  <c r="HYY24" i="2" s="1"/>
  <c r="HYZ24" i="2" s="1"/>
  <c r="HZA24" i="2" s="1"/>
  <c r="HZB24" i="2" s="1"/>
  <c r="HZC24" i="2" s="1"/>
  <c r="HZD24" i="2" s="1"/>
  <c r="HZE24" i="2" s="1"/>
  <c r="HZF24" i="2" s="1"/>
  <c r="HZG24" i="2" s="1"/>
  <c r="HZH24" i="2" s="1"/>
  <c r="HZI24" i="2" s="1"/>
  <c r="HZJ24" i="2" s="1"/>
  <c r="HZK24" i="2" s="1"/>
  <c r="HZL24" i="2" s="1"/>
  <c r="HZM24" i="2" s="1"/>
  <c r="HZN24" i="2" s="1"/>
  <c r="HZO24" i="2" s="1"/>
  <c r="HZP24" i="2" s="1"/>
  <c r="HZQ24" i="2" s="1"/>
  <c r="HZR24" i="2" s="1"/>
  <c r="HZS24" i="2" s="1"/>
  <c r="HZT24" i="2" s="1"/>
  <c r="HZU24" i="2" s="1"/>
  <c r="HZV24" i="2" s="1"/>
  <c r="HZW24" i="2" s="1"/>
  <c r="HZX24" i="2" s="1"/>
  <c r="HZY24" i="2" s="1"/>
  <c r="HZZ24" i="2" s="1"/>
  <c r="IAA24" i="2" s="1"/>
  <c r="IAB24" i="2" s="1"/>
  <c r="IAC24" i="2" s="1"/>
  <c r="IAD24" i="2" s="1"/>
  <c r="IAE24" i="2" s="1"/>
  <c r="IAF24" i="2" s="1"/>
  <c r="IAG24" i="2" s="1"/>
  <c r="IAH24" i="2" s="1"/>
  <c r="IAI24" i="2" s="1"/>
  <c r="IAJ24" i="2" s="1"/>
  <c r="IAK24" i="2" s="1"/>
  <c r="IAL24" i="2" s="1"/>
  <c r="IAM24" i="2" s="1"/>
  <c r="IAN24" i="2" s="1"/>
  <c r="IAO24" i="2" s="1"/>
  <c r="IAP24" i="2" s="1"/>
  <c r="IAQ24" i="2" s="1"/>
  <c r="IAR24" i="2" s="1"/>
  <c r="IAS24" i="2" s="1"/>
  <c r="IAT24" i="2" s="1"/>
  <c r="IAU24" i="2" s="1"/>
  <c r="IAV24" i="2" s="1"/>
  <c r="IAW24" i="2" s="1"/>
  <c r="IAX24" i="2" s="1"/>
  <c r="IAY24" i="2" s="1"/>
  <c r="IAZ24" i="2" s="1"/>
  <c r="IBA24" i="2" s="1"/>
  <c r="IBB24" i="2" s="1"/>
  <c r="IBC24" i="2" s="1"/>
  <c r="IBD24" i="2" s="1"/>
  <c r="IBE24" i="2" s="1"/>
  <c r="IBF24" i="2" s="1"/>
  <c r="IBG24" i="2" s="1"/>
  <c r="IBH24" i="2" s="1"/>
  <c r="IBI24" i="2" s="1"/>
  <c r="IBJ24" i="2" s="1"/>
  <c r="IBK24" i="2" s="1"/>
  <c r="IBL24" i="2" s="1"/>
  <c r="IBM24" i="2" s="1"/>
  <c r="IBN24" i="2" s="1"/>
  <c r="IBO24" i="2" s="1"/>
  <c r="IBP24" i="2" s="1"/>
  <c r="IBQ24" i="2" s="1"/>
  <c r="IBR24" i="2" s="1"/>
  <c r="IBS24" i="2" s="1"/>
  <c r="IBT24" i="2" s="1"/>
  <c r="IBU24" i="2" s="1"/>
  <c r="IBV24" i="2" s="1"/>
  <c r="IBW24" i="2" s="1"/>
  <c r="IBX24" i="2" s="1"/>
  <c r="IBY24" i="2" s="1"/>
  <c r="IBZ24" i="2" s="1"/>
  <c r="ICA24" i="2" s="1"/>
  <c r="ICB24" i="2" s="1"/>
  <c r="ICC24" i="2" s="1"/>
  <c r="ICD24" i="2" s="1"/>
  <c r="ICE24" i="2" s="1"/>
  <c r="ICF24" i="2" s="1"/>
  <c r="ICG24" i="2" s="1"/>
  <c r="ICH24" i="2" s="1"/>
  <c r="ICI24" i="2" s="1"/>
  <c r="ICJ24" i="2" s="1"/>
  <c r="ICK24" i="2" s="1"/>
  <c r="ICL24" i="2" s="1"/>
  <c r="ICM24" i="2" s="1"/>
  <c r="ICN24" i="2" s="1"/>
  <c r="ICO24" i="2" s="1"/>
  <c r="ICP24" i="2" s="1"/>
  <c r="ICQ24" i="2" s="1"/>
  <c r="ICR24" i="2" s="1"/>
  <c r="ICS24" i="2" s="1"/>
  <c r="ICT24" i="2" s="1"/>
  <c r="ICU24" i="2" s="1"/>
  <c r="ICV24" i="2" s="1"/>
  <c r="ICW24" i="2" s="1"/>
  <c r="ICX24" i="2" s="1"/>
  <c r="ICY24" i="2" s="1"/>
  <c r="ICZ24" i="2" s="1"/>
  <c r="IDA24" i="2" s="1"/>
  <c r="IDB24" i="2" s="1"/>
  <c r="IDC24" i="2" s="1"/>
  <c r="IDD24" i="2" s="1"/>
  <c r="IDE24" i="2" s="1"/>
  <c r="IDF24" i="2" s="1"/>
  <c r="IDG24" i="2" s="1"/>
  <c r="IDH24" i="2" s="1"/>
  <c r="IDI24" i="2" s="1"/>
  <c r="IDJ24" i="2" s="1"/>
  <c r="IDK24" i="2" s="1"/>
  <c r="IDL24" i="2" s="1"/>
  <c r="IDM24" i="2" s="1"/>
  <c r="IDN24" i="2" s="1"/>
  <c r="IDO24" i="2" s="1"/>
  <c r="IDP24" i="2" s="1"/>
  <c r="IDQ24" i="2" s="1"/>
  <c r="IDR24" i="2" s="1"/>
  <c r="IDS24" i="2" s="1"/>
  <c r="IDT24" i="2" s="1"/>
  <c r="IDU24" i="2" s="1"/>
  <c r="IDV24" i="2" s="1"/>
  <c r="IDW24" i="2" s="1"/>
  <c r="IDX24" i="2" s="1"/>
  <c r="IDY24" i="2" s="1"/>
  <c r="IDZ24" i="2" s="1"/>
  <c r="IEA24" i="2" s="1"/>
  <c r="IEB24" i="2" s="1"/>
  <c r="IEC24" i="2" s="1"/>
  <c r="IED24" i="2" s="1"/>
  <c r="IEE24" i="2" s="1"/>
  <c r="IEF24" i="2" s="1"/>
  <c r="IEG24" i="2" s="1"/>
  <c r="IEH24" i="2" s="1"/>
  <c r="IEI24" i="2" s="1"/>
  <c r="IEJ24" i="2" s="1"/>
  <c r="IEK24" i="2" s="1"/>
  <c r="IEL24" i="2" s="1"/>
  <c r="IEM24" i="2" s="1"/>
  <c r="IEN24" i="2" s="1"/>
  <c r="IEO24" i="2" s="1"/>
  <c r="IEP24" i="2" s="1"/>
  <c r="IEQ24" i="2" s="1"/>
  <c r="IER24" i="2" s="1"/>
  <c r="IES24" i="2" s="1"/>
  <c r="IET24" i="2" s="1"/>
  <c r="IEU24" i="2" s="1"/>
  <c r="IEV24" i="2" s="1"/>
  <c r="IEW24" i="2" s="1"/>
  <c r="IEX24" i="2" s="1"/>
  <c r="IEY24" i="2" s="1"/>
  <c r="IEZ24" i="2" s="1"/>
  <c r="IFA24" i="2" s="1"/>
  <c r="IFB24" i="2" s="1"/>
  <c r="IFC24" i="2" s="1"/>
  <c r="IFD24" i="2" s="1"/>
  <c r="IFE24" i="2" s="1"/>
  <c r="IFF24" i="2" s="1"/>
  <c r="IFG24" i="2" s="1"/>
  <c r="IFH24" i="2" s="1"/>
  <c r="IFI24" i="2" s="1"/>
  <c r="IFJ24" i="2" s="1"/>
  <c r="IFK24" i="2" s="1"/>
  <c r="IFL24" i="2" s="1"/>
  <c r="IFM24" i="2" s="1"/>
  <c r="IFN24" i="2" s="1"/>
  <c r="IFO24" i="2" s="1"/>
  <c r="IFP24" i="2" s="1"/>
  <c r="IFQ24" i="2" s="1"/>
  <c r="IFR24" i="2" s="1"/>
  <c r="IFS24" i="2" s="1"/>
  <c r="IFT24" i="2" s="1"/>
  <c r="IFU24" i="2" s="1"/>
  <c r="IFV24" i="2" s="1"/>
  <c r="IFW24" i="2" s="1"/>
  <c r="IFX24" i="2" s="1"/>
  <c r="IFY24" i="2" s="1"/>
  <c r="IFZ24" i="2" s="1"/>
  <c r="IGA24" i="2" s="1"/>
  <c r="IGB24" i="2" s="1"/>
  <c r="IGC24" i="2" s="1"/>
  <c r="IGD24" i="2" s="1"/>
  <c r="IGE24" i="2" s="1"/>
  <c r="IGF24" i="2" s="1"/>
  <c r="IGG24" i="2" s="1"/>
  <c r="IGH24" i="2" s="1"/>
  <c r="IGI24" i="2" s="1"/>
  <c r="IGJ24" i="2" s="1"/>
  <c r="IGK24" i="2" s="1"/>
  <c r="IGL24" i="2" s="1"/>
  <c r="IGM24" i="2" s="1"/>
  <c r="IGN24" i="2" s="1"/>
  <c r="IGO24" i="2" s="1"/>
  <c r="IGP24" i="2" s="1"/>
  <c r="IGQ24" i="2" s="1"/>
  <c r="IGR24" i="2" s="1"/>
  <c r="IGS24" i="2" s="1"/>
  <c r="IGT24" i="2" s="1"/>
  <c r="IGU24" i="2" s="1"/>
  <c r="IGV24" i="2" s="1"/>
  <c r="IGW24" i="2" s="1"/>
  <c r="IGX24" i="2" s="1"/>
  <c r="IGY24" i="2" s="1"/>
  <c r="IGZ24" i="2" s="1"/>
  <c r="IHA24" i="2" s="1"/>
  <c r="IHB24" i="2" s="1"/>
  <c r="IHC24" i="2" s="1"/>
  <c r="IHD24" i="2" s="1"/>
  <c r="IHE24" i="2" s="1"/>
  <c r="IHF24" i="2" s="1"/>
  <c r="IHG24" i="2" s="1"/>
  <c r="IHH24" i="2" s="1"/>
  <c r="IHI24" i="2" s="1"/>
  <c r="IHJ24" i="2" s="1"/>
  <c r="IHK24" i="2" s="1"/>
  <c r="IHL24" i="2" s="1"/>
  <c r="IHM24" i="2" s="1"/>
  <c r="IHN24" i="2" s="1"/>
  <c r="IHO24" i="2" s="1"/>
  <c r="IHP24" i="2" s="1"/>
  <c r="IHQ24" i="2" s="1"/>
  <c r="IHR24" i="2" s="1"/>
  <c r="IHS24" i="2" s="1"/>
  <c r="IHT24" i="2" s="1"/>
  <c r="IHU24" i="2" s="1"/>
  <c r="IHV24" i="2" s="1"/>
  <c r="IHW24" i="2" s="1"/>
  <c r="IHX24" i="2" s="1"/>
  <c r="IHY24" i="2" s="1"/>
  <c r="IHZ24" i="2" s="1"/>
  <c r="IIA24" i="2" s="1"/>
  <c r="IIB24" i="2" s="1"/>
  <c r="IIC24" i="2" s="1"/>
  <c r="IID24" i="2" s="1"/>
  <c r="IIE24" i="2" s="1"/>
  <c r="IIF24" i="2" s="1"/>
  <c r="IIG24" i="2" s="1"/>
  <c r="IIH24" i="2" s="1"/>
  <c r="III24" i="2" s="1"/>
  <c r="IIJ24" i="2" s="1"/>
  <c r="IIK24" i="2" s="1"/>
  <c r="IIL24" i="2" s="1"/>
  <c r="IIM24" i="2" s="1"/>
  <c r="IIN24" i="2" s="1"/>
  <c r="IIO24" i="2" s="1"/>
  <c r="IIP24" i="2" s="1"/>
  <c r="IIQ24" i="2" s="1"/>
  <c r="IIR24" i="2" s="1"/>
  <c r="IIS24" i="2" s="1"/>
  <c r="IIT24" i="2" s="1"/>
  <c r="IIU24" i="2" s="1"/>
  <c r="IIV24" i="2" s="1"/>
  <c r="IIW24" i="2" s="1"/>
  <c r="IIX24" i="2" s="1"/>
  <c r="IIY24" i="2" s="1"/>
  <c r="IIZ24" i="2" s="1"/>
  <c r="IJA24" i="2" s="1"/>
  <c r="IJB24" i="2" s="1"/>
  <c r="IJC24" i="2" s="1"/>
  <c r="IJD24" i="2" s="1"/>
  <c r="IJE24" i="2" s="1"/>
  <c r="IJF24" i="2" s="1"/>
  <c r="IJG24" i="2" s="1"/>
  <c r="IJH24" i="2" s="1"/>
  <c r="IJI24" i="2" s="1"/>
  <c r="IJJ24" i="2" s="1"/>
  <c r="IJK24" i="2" s="1"/>
  <c r="IJL24" i="2" s="1"/>
  <c r="IJM24" i="2" s="1"/>
  <c r="IJN24" i="2" s="1"/>
  <c r="IJO24" i="2" s="1"/>
  <c r="IJP24" i="2" s="1"/>
  <c r="IJQ24" i="2" s="1"/>
  <c r="IJR24" i="2" s="1"/>
  <c r="IJS24" i="2" s="1"/>
  <c r="IJT24" i="2" s="1"/>
  <c r="IJU24" i="2" s="1"/>
  <c r="IJV24" i="2" s="1"/>
  <c r="IJW24" i="2" s="1"/>
  <c r="IJX24" i="2" s="1"/>
  <c r="IJY24" i="2" s="1"/>
  <c r="IJZ24" i="2" s="1"/>
  <c r="IKA24" i="2" s="1"/>
  <c r="IKB24" i="2" s="1"/>
  <c r="IKC24" i="2" s="1"/>
  <c r="IKD24" i="2" s="1"/>
  <c r="IKE24" i="2" s="1"/>
  <c r="IKF24" i="2" s="1"/>
  <c r="IKG24" i="2" s="1"/>
  <c r="IKH24" i="2" s="1"/>
  <c r="IKI24" i="2" s="1"/>
  <c r="IKJ24" i="2" s="1"/>
  <c r="IKK24" i="2" s="1"/>
  <c r="IKL24" i="2" s="1"/>
  <c r="IKM24" i="2" s="1"/>
  <c r="IKN24" i="2" s="1"/>
  <c r="IKO24" i="2" s="1"/>
  <c r="IKP24" i="2" s="1"/>
  <c r="IKQ24" i="2" s="1"/>
  <c r="IKR24" i="2" s="1"/>
  <c r="IKS24" i="2" s="1"/>
  <c r="IKT24" i="2" s="1"/>
  <c r="IKU24" i="2" s="1"/>
  <c r="IKV24" i="2" s="1"/>
  <c r="IKW24" i="2" s="1"/>
  <c r="IKX24" i="2" s="1"/>
  <c r="IKY24" i="2" s="1"/>
  <c r="IKZ24" i="2" s="1"/>
  <c r="ILA24" i="2" s="1"/>
  <c r="ILB24" i="2" s="1"/>
  <c r="ILC24" i="2" s="1"/>
  <c r="ILD24" i="2" s="1"/>
  <c r="ILE24" i="2" s="1"/>
  <c r="ILF24" i="2" s="1"/>
  <c r="ILG24" i="2" s="1"/>
  <c r="ILH24" i="2" s="1"/>
  <c r="ILI24" i="2" s="1"/>
  <c r="ILJ24" i="2" s="1"/>
  <c r="ILK24" i="2" s="1"/>
  <c r="ILL24" i="2" s="1"/>
  <c r="ILM24" i="2" s="1"/>
  <c r="ILN24" i="2" s="1"/>
  <c r="ILO24" i="2" s="1"/>
  <c r="ILP24" i="2" s="1"/>
  <c r="ILQ24" i="2" s="1"/>
  <c r="ILR24" i="2" s="1"/>
  <c r="ILS24" i="2" s="1"/>
  <c r="ILT24" i="2" s="1"/>
  <c r="ILU24" i="2" s="1"/>
  <c r="ILV24" i="2" s="1"/>
  <c r="ILW24" i="2" s="1"/>
  <c r="ILX24" i="2" s="1"/>
  <c r="ILY24" i="2" s="1"/>
  <c r="ILZ24" i="2" s="1"/>
  <c r="IMA24" i="2" s="1"/>
  <c r="IMB24" i="2" s="1"/>
  <c r="IMC24" i="2" s="1"/>
  <c r="IMD24" i="2" s="1"/>
  <c r="IME24" i="2" s="1"/>
  <c r="IMF24" i="2" s="1"/>
  <c r="IMG24" i="2" s="1"/>
  <c r="IMH24" i="2" s="1"/>
  <c r="IMI24" i="2" s="1"/>
  <c r="IMJ24" i="2" s="1"/>
  <c r="IMK24" i="2" s="1"/>
  <c r="IML24" i="2" s="1"/>
  <c r="IMM24" i="2" s="1"/>
  <c r="IMN24" i="2" s="1"/>
  <c r="IMO24" i="2" s="1"/>
  <c r="IMP24" i="2" s="1"/>
  <c r="IMQ24" i="2" s="1"/>
  <c r="IMR24" i="2" s="1"/>
  <c r="IMS24" i="2" s="1"/>
  <c r="IMT24" i="2" s="1"/>
  <c r="IMU24" i="2" s="1"/>
  <c r="IMV24" i="2" s="1"/>
  <c r="IMW24" i="2" s="1"/>
  <c r="IMX24" i="2" s="1"/>
  <c r="IMY24" i="2" s="1"/>
  <c r="IMZ24" i="2" s="1"/>
  <c r="INA24" i="2" s="1"/>
  <c r="INB24" i="2" s="1"/>
  <c r="INC24" i="2" s="1"/>
  <c r="IND24" i="2" s="1"/>
  <c r="INE24" i="2" s="1"/>
  <c r="INF24" i="2" s="1"/>
  <c r="ING24" i="2" s="1"/>
  <c r="INH24" i="2" s="1"/>
  <c r="INI24" i="2" s="1"/>
  <c r="INJ24" i="2" s="1"/>
  <c r="INK24" i="2" s="1"/>
  <c r="INL24" i="2" s="1"/>
  <c r="INM24" i="2" s="1"/>
  <c r="INN24" i="2" s="1"/>
  <c r="INO24" i="2" s="1"/>
  <c r="INP24" i="2" s="1"/>
  <c r="INQ24" i="2" s="1"/>
  <c r="INR24" i="2" s="1"/>
  <c r="INS24" i="2" s="1"/>
  <c r="INT24" i="2" s="1"/>
  <c r="INU24" i="2" s="1"/>
  <c r="INV24" i="2" s="1"/>
  <c r="INW24" i="2" s="1"/>
  <c r="INX24" i="2" s="1"/>
  <c r="INY24" i="2" s="1"/>
  <c r="INZ24" i="2" s="1"/>
  <c r="IOA24" i="2" s="1"/>
  <c r="IOB24" i="2" s="1"/>
  <c r="IOC24" i="2" s="1"/>
  <c r="IOD24" i="2" s="1"/>
  <c r="IOE24" i="2" s="1"/>
  <c r="IOF24" i="2" s="1"/>
  <c r="IOG24" i="2" s="1"/>
  <c r="IOH24" i="2" s="1"/>
  <c r="IOI24" i="2" s="1"/>
  <c r="IOJ24" i="2" s="1"/>
  <c r="IOK24" i="2" s="1"/>
  <c r="IOL24" i="2" s="1"/>
  <c r="IOM24" i="2" s="1"/>
  <c r="ION24" i="2" s="1"/>
  <c r="IOO24" i="2" s="1"/>
  <c r="IOP24" i="2" s="1"/>
  <c r="IOQ24" i="2" s="1"/>
  <c r="IOR24" i="2" s="1"/>
  <c r="IOS24" i="2" s="1"/>
  <c r="IOT24" i="2" s="1"/>
  <c r="IOU24" i="2" s="1"/>
  <c r="IOV24" i="2" s="1"/>
  <c r="IOW24" i="2" s="1"/>
  <c r="IOX24" i="2" s="1"/>
  <c r="IOY24" i="2" s="1"/>
  <c r="IOZ24" i="2" s="1"/>
  <c r="IPA24" i="2" s="1"/>
  <c r="IPB24" i="2" s="1"/>
  <c r="IPC24" i="2" s="1"/>
  <c r="IPD24" i="2" s="1"/>
  <c r="IPE24" i="2" s="1"/>
  <c r="IPF24" i="2" s="1"/>
  <c r="IPG24" i="2" s="1"/>
  <c r="IPH24" i="2" s="1"/>
  <c r="IPI24" i="2" s="1"/>
  <c r="IPJ24" i="2" s="1"/>
  <c r="IPK24" i="2" s="1"/>
  <c r="IPL24" i="2" s="1"/>
  <c r="IPM24" i="2" s="1"/>
  <c r="IPN24" i="2" s="1"/>
  <c r="IPO24" i="2" s="1"/>
  <c r="IPP24" i="2" s="1"/>
  <c r="IPQ24" i="2" s="1"/>
  <c r="IPR24" i="2" s="1"/>
  <c r="IPS24" i="2" s="1"/>
  <c r="IPT24" i="2" s="1"/>
  <c r="IPU24" i="2" s="1"/>
  <c r="IPV24" i="2" s="1"/>
  <c r="IPW24" i="2" s="1"/>
  <c r="IPX24" i="2" s="1"/>
  <c r="IPY24" i="2" s="1"/>
  <c r="IPZ24" i="2" s="1"/>
  <c r="IQA24" i="2" s="1"/>
  <c r="IQB24" i="2" s="1"/>
  <c r="IQC24" i="2" s="1"/>
  <c r="IQD24" i="2" s="1"/>
  <c r="IQE24" i="2" s="1"/>
  <c r="IQF24" i="2" s="1"/>
  <c r="IQG24" i="2" s="1"/>
  <c r="IQH24" i="2" s="1"/>
  <c r="IQI24" i="2" s="1"/>
  <c r="IQJ24" i="2" s="1"/>
  <c r="IQK24" i="2" s="1"/>
  <c r="IQL24" i="2" s="1"/>
  <c r="IQM24" i="2" s="1"/>
  <c r="IQN24" i="2" s="1"/>
  <c r="IQO24" i="2" s="1"/>
  <c r="IQP24" i="2" s="1"/>
  <c r="IQQ24" i="2" s="1"/>
  <c r="IQR24" i="2" s="1"/>
  <c r="IQS24" i="2" s="1"/>
  <c r="IQT24" i="2" s="1"/>
  <c r="IQU24" i="2" s="1"/>
  <c r="IQV24" i="2" s="1"/>
  <c r="IQW24" i="2" s="1"/>
  <c r="IQX24" i="2" s="1"/>
  <c r="IQY24" i="2" s="1"/>
  <c r="IQZ24" i="2" s="1"/>
  <c r="IRA24" i="2" s="1"/>
  <c r="IRB24" i="2" s="1"/>
  <c r="IRC24" i="2" s="1"/>
  <c r="IRD24" i="2" s="1"/>
  <c r="IRE24" i="2" s="1"/>
  <c r="IRF24" i="2" s="1"/>
  <c r="IRG24" i="2" s="1"/>
  <c r="IRH24" i="2" s="1"/>
  <c r="IRI24" i="2" s="1"/>
  <c r="IRJ24" i="2" s="1"/>
  <c r="IRK24" i="2" s="1"/>
  <c r="IRL24" i="2" s="1"/>
  <c r="IRM24" i="2" s="1"/>
  <c r="IRN24" i="2" s="1"/>
  <c r="IRO24" i="2" s="1"/>
  <c r="IRP24" i="2" s="1"/>
  <c r="IRQ24" i="2" s="1"/>
  <c r="IRR24" i="2" s="1"/>
  <c r="IRS24" i="2" s="1"/>
  <c r="IRT24" i="2" s="1"/>
  <c r="IRU24" i="2" s="1"/>
  <c r="IRV24" i="2" s="1"/>
  <c r="IRW24" i="2" s="1"/>
  <c r="IRX24" i="2" s="1"/>
  <c r="IRY24" i="2" s="1"/>
  <c r="IRZ24" i="2" s="1"/>
  <c r="ISA24" i="2" s="1"/>
  <c r="ISB24" i="2" s="1"/>
  <c r="ISC24" i="2" s="1"/>
  <c r="ISD24" i="2" s="1"/>
  <c r="ISE24" i="2" s="1"/>
  <c r="ISF24" i="2" s="1"/>
  <c r="ISG24" i="2" s="1"/>
  <c r="ISH24" i="2" s="1"/>
  <c r="ISI24" i="2" s="1"/>
  <c r="ISJ24" i="2" s="1"/>
  <c r="ISK24" i="2" s="1"/>
  <c r="ISL24" i="2" s="1"/>
  <c r="ISM24" i="2" s="1"/>
  <c r="ISN24" i="2" s="1"/>
  <c r="ISO24" i="2" s="1"/>
  <c r="ISP24" i="2" s="1"/>
  <c r="ISQ24" i="2" s="1"/>
  <c r="ISR24" i="2" s="1"/>
  <c r="ISS24" i="2" s="1"/>
  <c r="IST24" i="2" s="1"/>
  <c r="ISU24" i="2" s="1"/>
  <c r="ISV24" i="2" s="1"/>
  <c r="ISW24" i="2" s="1"/>
  <c r="ISX24" i="2" s="1"/>
  <c r="ISY24" i="2" s="1"/>
  <c r="ISZ24" i="2" s="1"/>
  <c r="ITA24" i="2" s="1"/>
  <c r="ITB24" i="2" s="1"/>
  <c r="ITC24" i="2" s="1"/>
  <c r="ITD24" i="2" s="1"/>
  <c r="ITE24" i="2" s="1"/>
  <c r="ITF24" i="2" s="1"/>
  <c r="ITG24" i="2" s="1"/>
  <c r="ITH24" i="2" s="1"/>
  <c r="ITI24" i="2" s="1"/>
  <c r="ITJ24" i="2" s="1"/>
  <c r="ITK24" i="2" s="1"/>
  <c r="ITL24" i="2" s="1"/>
  <c r="ITM24" i="2" s="1"/>
  <c r="ITN24" i="2" s="1"/>
  <c r="ITO24" i="2" s="1"/>
  <c r="ITP24" i="2" s="1"/>
  <c r="ITQ24" i="2" s="1"/>
  <c r="ITR24" i="2" s="1"/>
  <c r="ITS24" i="2" s="1"/>
  <c r="ITT24" i="2" s="1"/>
  <c r="ITU24" i="2" s="1"/>
  <c r="ITV24" i="2" s="1"/>
  <c r="ITW24" i="2" s="1"/>
  <c r="ITX24" i="2" s="1"/>
  <c r="ITY24" i="2" s="1"/>
  <c r="ITZ24" i="2" s="1"/>
  <c r="IUA24" i="2" s="1"/>
  <c r="IUB24" i="2" s="1"/>
  <c r="IUC24" i="2" s="1"/>
  <c r="IUD24" i="2" s="1"/>
  <c r="IUE24" i="2" s="1"/>
  <c r="IUF24" i="2" s="1"/>
  <c r="IUG24" i="2" s="1"/>
  <c r="IUH24" i="2" s="1"/>
  <c r="IUI24" i="2" s="1"/>
  <c r="IUJ24" i="2" s="1"/>
  <c r="IUK24" i="2" s="1"/>
  <c r="IUL24" i="2" s="1"/>
  <c r="IUM24" i="2" s="1"/>
  <c r="IUN24" i="2" s="1"/>
  <c r="IUO24" i="2" s="1"/>
  <c r="IUP24" i="2" s="1"/>
  <c r="IUQ24" i="2" s="1"/>
  <c r="IUR24" i="2" s="1"/>
  <c r="IUS24" i="2" s="1"/>
  <c r="IUT24" i="2" s="1"/>
  <c r="IUU24" i="2" s="1"/>
  <c r="IUV24" i="2" s="1"/>
  <c r="IUW24" i="2" s="1"/>
  <c r="IUX24" i="2" s="1"/>
  <c r="IUY24" i="2" s="1"/>
  <c r="IUZ24" i="2" s="1"/>
  <c r="IVA24" i="2" s="1"/>
  <c r="IVB24" i="2" s="1"/>
  <c r="IVC24" i="2" s="1"/>
  <c r="IVD24" i="2" s="1"/>
  <c r="IVE24" i="2" s="1"/>
  <c r="IVF24" i="2" s="1"/>
  <c r="IVG24" i="2" s="1"/>
  <c r="IVH24" i="2" s="1"/>
  <c r="IVI24" i="2" s="1"/>
  <c r="IVJ24" i="2" s="1"/>
  <c r="IVK24" i="2" s="1"/>
  <c r="IVL24" i="2" s="1"/>
  <c r="IVM24" i="2" s="1"/>
  <c r="IVN24" i="2" s="1"/>
  <c r="IVO24" i="2" s="1"/>
  <c r="IVP24" i="2" s="1"/>
  <c r="IVQ24" i="2" s="1"/>
  <c r="IVR24" i="2" s="1"/>
  <c r="IVS24" i="2" s="1"/>
  <c r="IVT24" i="2" s="1"/>
  <c r="IVU24" i="2" s="1"/>
  <c r="IVV24" i="2" s="1"/>
  <c r="IVW24" i="2" s="1"/>
  <c r="IVX24" i="2" s="1"/>
  <c r="IVY24" i="2" s="1"/>
  <c r="IVZ24" i="2" s="1"/>
  <c r="IWA24" i="2" s="1"/>
  <c r="IWB24" i="2" s="1"/>
  <c r="IWC24" i="2" s="1"/>
  <c r="IWD24" i="2" s="1"/>
  <c r="IWE24" i="2" s="1"/>
  <c r="IWF24" i="2" s="1"/>
  <c r="IWG24" i="2" s="1"/>
  <c r="IWH24" i="2" s="1"/>
  <c r="IWI24" i="2" s="1"/>
  <c r="IWJ24" i="2" s="1"/>
  <c r="IWK24" i="2" s="1"/>
  <c r="IWL24" i="2" s="1"/>
  <c r="IWM24" i="2" s="1"/>
  <c r="IWN24" i="2" s="1"/>
  <c r="IWO24" i="2" s="1"/>
  <c r="IWP24" i="2" s="1"/>
  <c r="IWQ24" i="2" s="1"/>
  <c r="IWR24" i="2" s="1"/>
  <c r="IWS24" i="2" s="1"/>
  <c r="IWT24" i="2" s="1"/>
  <c r="IWU24" i="2" s="1"/>
  <c r="IWV24" i="2" s="1"/>
  <c r="IWW24" i="2" s="1"/>
  <c r="IWX24" i="2" s="1"/>
  <c r="IWY24" i="2" s="1"/>
  <c r="IWZ24" i="2" s="1"/>
  <c r="IXA24" i="2" s="1"/>
  <c r="IXB24" i="2" s="1"/>
  <c r="IXC24" i="2" s="1"/>
  <c r="IXD24" i="2" s="1"/>
  <c r="IXE24" i="2" s="1"/>
  <c r="IXF24" i="2" s="1"/>
  <c r="IXG24" i="2" s="1"/>
  <c r="IXH24" i="2" s="1"/>
  <c r="IXI24" i="2" s="1"/>
  <c r="IXJ24" i="2" s="1"/>
  <c r="IXK24" i="2" s="1"/>
  <c r="IXL24" i="2" s="1"/>
  <c r="IXM24" i="2" s="1"/>
  <c r="IXN24" i="2" s="1"/>
  <c r="IXO24" i="2" s="1"/>
  <c r="IXP24" i="2" s="1"/>
  <c r="IXQ24" i="2" s="1"/>
  <c r="IXR24" i="2" s="1"/>
  <c r="IXS24" i="2" s="1"/>
  <c r="IXT24" i="2" s="1"/>
  <c r="IXU24" i="2" s="1"/>
  <c r="IXV24" i="2" s="1"/>
  <c r="IXW24" i="2" s="1"/>
  <c r="IXX24" i="2" s="1"/>
  <c r="IXY24" i="2" s="1"/>
  <c r="IXZ24" i="2" s="1"/>
  <c r="IYA24" i="2" s="1"/>
  <c r="IYB24" i="2" s="1"/>
  <c r="IYC24" i="2" s="1"/>
  <c r="IYD24" i="2" s="1"/>
  <c r="IYE24" i="2" s="1"/>
  <c r="IYF24" i="2" s="1"/>
  <c r="IYG24" i="2" s="1"/>
  <c r="IYH24" i="2" s="1"/>
  <c r="IYI24" i="2" s="1"/>
  <c r="IYJ24" i="2" s="1"/>
  <c r="IYK24" i="2" s="1"/>
  <c r="IYL24" i="2" s="1"/>
  <c r="IYM24" i="2" s="1"/>
  <c r="IYN24" i="2" s="1"/>
  <c r="IYO24" i="2" s="1"/>
  <c r="IYP24" i="2" s="1"/>
  <c r="IYQ24" i="2" s="1"/>
  <c r="IYR24" i="2" s="1"/>
  <c r="IYS24" i="2" s="1"/>
  <c r="IYT24" i="2" s="1"/>
  <c r="IYU24" i="2" s="1"/>
  <c r="IYV24" i="2" s="1"/>
  <c r="IYW24" i="2" s="1"/>
  <c r="IYX24" i="2" s="1"/>
  <c r="IYY24" i="2" s="1"/>
  <c r="IYZ24" i="2" s="1"/>
  <c r="IZA24" i="2" s="1"/>
  <c r="IZB24" i="2" s="1"/>
  <c r="IZC24" i="2" s="1"/>
  <c r="IZD24" i="2" s="1"/>
  <c r="IZE24" i="2" s="1"/>
  <c r="IZF24" i="2" s="1"/>
  <c r="IZG24" i="2" s="1"/>
  <c r="IZH24" i="2" s="1"/>
  <c r="IZI24" i="2" s="1"/>
  <c r="IZJ24" i="2" s="1"/>
  <c r="IZK24" i="2" s="1"/>
  <c r="IZL24" i="2" s="1"/>
  <c r="IZM24" i="2" s="1"/>
  <c r="IZN24" i="2" s="1"/>
  <c r="IZO24" i="2" s="1"/>
  <c r="IZP24" i="2" s="1"/>
  <c r="IZQ24" i="2" s="1"/>
  <c r="IZR24" i="2" s="1"/>
  <c r="IZS24" i="2" s="1"/>
  <c r="IZT24" i="2" s="1"/>
  <c r="IZU24" i="2" s="1"/>
  <c r="IZV24" i="2" s="1"/>
  <c r="IZW24" i="2" s="1"/>
  <c r="IZX24" i="2" s="1"/>
  <c r="IZY24" i="2" s="1"/>
  <c r="IZZ24" i="2" s="1"/>
  <c r="JAA24" i="2" s="1"/>
  <c r="JAB24" i="2" s="1"/>
  <c r="JAC24" i="2" s="1"/>
  <c r="JAD24" i="2" s="1"/>
  <c r="JAE24" i="2" s="1"/>
  <c r="JAF24" i="2" s="1"/>
  <c r="JAG24" i="2" s="1"/>
  <c r="JAH24" i="2" s="1"/>
  <c r="JAI24" i="2" s="1"/>
  <c r="JAJ24" i="2" s="1"/>
  <c r="JAK24" i="2" s="1"/>
  <c r="JAL24" i="2" s="1"/>
  <c r="JAM24" i="2" s="1"/>
  <c r="JAN24" i="2" s="1"/>
  <c r="JAO24" i="2" s="1"/>
  <c r="JAP24" i="2" s="1"/>
  <c r="JAQ24" i="2" s="1"/>
  <c r="JAR24" i="2" s="1"/>
  <c r="JAS24" i="2" s="1"/>
  <c r="JAT24" i="2" s="1"/>
  <c r="JAU24" i="2" s="1"/>
  <c r="JAV24" i="2" s="1"/>
  <c r="JAW24" i="2" s="1"/>
  <c r="JAX24" i="2" s="1"/>
  <c r="JAY24" i="2" s="1"/>
  <c r="JAZ24" i="2" s="1"/>
  <c r="JBA24" i="2" s="1"/>
  <c r="JBB24" i="2" s="1"/>
  <c r="JBC24" i="2" s="1"/>
  <c r="JBD24" i="2" s="1"/>
  <c r="JBE24" i="2" s="1"/>
  <c r="JBF24" i="2" s="1"/>
  <c r="JBG24" i="2" s="1"/>
  <c r="JBH24" i="2" s="1"/>
  <c r="JBI24" i="2" s="1"/>
  <c r="JBJ24" i="2" s="1"/>
  <c r="JBK24" i="2" s="1"/>
  <c r="JBL24" i="2" s="1"/>
  <c r="JBM24" i="2" s="1"/>
  <c r="JBN24" i="2" s="1"/>
  <c r="JBO24" i="2" s="1"/>
  <c r="JBP24" i="2" s="1"/>
  <c r="JBQ24" i="2" s="1"/>
  <c r="JBR24" i="2" s="1"/>
  <c r="JBS24" i="2" s="1"/>
  <c r="JBT24" i="2" s="1"/>
  <c r="JBU24" i="2" s="1"/>
  <c r="JBV24" i="2" s="1"/>
  <c r="JBW24" i="2" s="1"/>
  <c r="JBX24" i="2" s="1"/>
  <c r="JBY24" i="2" s="1"/>
  <c r="JBZ24" i="2" s="1"/>
  <c r="JCA24" i="2" s="1"/>
  <c r="JCB24" i="2" s="1"/>
  <c r="JCC24" i="2" s="1"/>
  <c r="JCD24" i="2" s="1"/>
  <c r="JCE24" i="2" s="1"/>
  <c r="JCF24" i="2" s="1"/>
  <c r="JCG24" i="2" s="1"/>
  <c r="JCH24" i="2" s="1"/>
  <c r="JCI24" i="2" s="1"/>
  <c r="JCJ24" i="2" s="1"/>
  <c r="JCK24" i="2" s="1"/>
  <c r="JCL24" i="2" s="1"/>
  <c r="JCM24" i="2" s="1"/>
  <c r="JCN24" i="2" s="1"/>
  <c r="JCO24" i="2" s="1"/>
  <c r="JCP24" i="2" s="1"/>
  <c r="JCQ24" i="2" s="1"/>
  <c r="JCR24" i="2" s="1"/>
  <c r="JCS24" i="2" s="1"/>
  <c r="JCT24" i="2" s="1"/>
  <c r="JCU24" i="2" s="1"/>
  <c r="JCV24" i="2" s="1"/>
  <c r="JCW24" i="2" s="1"/>
  <c r="JCX24" i="2" s="1"/>
  <c r="JCY24" i="2" s="1"/>
  <c r="JCZ24" i="2" s="1"/>
  <c r="JDA24" i="2" s="1"/>
  <c r="JDB24" i="2" s="1"/>
  <c r="JDC24" i="2" s="1"/>
  <c r="JDD24" i="2" s="1"/>
  <c r="JDE24" i="2" s="1"/>
  <c r="JDF24" i="2" s="1"/>
  <c r="JDG24" i="2" s="1"/>
  <c r="JDH24" i="2" s="1"/>
  <c r="JDI24" i="2" s="1"/>
  <c r="JDJ24" i="2" s="1"/>
  <c r="JDK24" i="2" s="1"/>
  <c r="JDL24" i="2" s="1"/>
  <c r="JDM24" i="2" s="1"/>
  <c r="JDN24" i="2" s="1"/>
  <c r="JDO24" i="2" s="1"/>
  <c r="JDP24" i="2" s="1"/>
  <c r="JDQ24" i="2" s="1"/>
  <c r="JDR24" i="2" s="1"/>
  <c r="JDS24" i="2" s="1"/>
  <c r="JDT24" i="2" s="1"/>
  <c r="JDU24" i="2" s="1"/>
  <c r="JDV24" i="2" s="1"/>
  <c r="JDW24" i="2" s="1"/>
  <c r="JDX24" i="2" s="1"/>
  <c r="JDY24" i="2" s="1"/>
  <c r="JDZ24" i="2" s="1"/>
  <c r="JEA24" i="2" s="1"/>
  <c r="JEB24" i="2" s="1"/>
  <c r="JEC24" i="2" s="1"/>
  <c r="JED24" i="2" s="1"/>
  <c r="JEE24" i="2" s="1"/>
  <c r="JEF24" i="2" s="1"/>
  <c r="JEG24" i="2" s="1"/>
  <c r="JEH24" i="2" s="1"/>
  <c r="JEI24" i="2" s="1"/>
  <c r="JEJ24" i="2" s="1"/>
  <c r="JEK24" i="2" s="1"/>
  <c r="JEL24" i="2" s="1"/>
  <c r="JEM24" i="2" s="1"/>
  <c r="JEN24" i="2" s="1"/>
  <c r="JEO24" i="2" s="1"/>
  <c r="JEP24" i="2" s="1"/>
  <c r="JEQ24" i="2" s="1"/>
  <c r="JER24" i="2" s="1"/>
  <c r="JES24" i="2" s="1"/>
  <c r="JET24" i="2" s="1"/>
  <c r="JEU24" i="2" s="1"/>
  <c r="JEV24" i="2" s="1"/>
  <c r="JEW24" i="2" s="1"/>
  <c r="JEX24" i="2" s="1"/>
  <c r="JEY24" i="2" s="1"/>
  <c r="JEZ24" i="2" s="1"/>
  <c r="JFA24" i="2" s="1"/>
  <c r="JFB24" i="2" s="1"/>
  <c r="JFC24" i="2" s="1"/>
  <c r="JFD24" i="2" s="1"/>
  <c r="JFE24" i="2" s="1"/>
  <c r="JFF24" i="2" s="1"/>
  <c r="JFG24" i="2" s="1"/>
  <c r="JFH24" i="2" s="1"/>
  <c r="JFI24" i="2" s="1"/>
  <c r="JFJ24" i="2" s="1"/>
  <c r="JFK24" i="2" s="1"/>
  <c r="JFL24" i="2" s="1"/>
  <c r="JFM24" i="2" s="1"/>
  <c r="JFN24" i="2" s="1"/>
  <c r="JFO24" i="2" s="1"/>
  <c r="JFP24" i="2" s="1"/>
  <c r="JFQ24" i="2" s="1"/>
  <c r="JFR24" i="2" s="1"/>
  <c r="JFS24" i="2" s="1"/>
  <c r="JFT24" i="2" s="1"/>
  <c r="JFU24" i="2" s="1"/>
  <c r="JFV24" i="2" s="1"/>
  <c r="JFW24" i="2" s="1"/>
  <c r="JFX24" i="2" s="1"/>
  <c r="JFY24" i="2" s="1"/>
  <c r="JFZ24" i="2" s="1"/>
  <c r="JGA24" i="2" s="1"/>
  <c r="JGB24" i="2" s="1"/>
  <c r="JGC24" i="2" s="1"/>
  <c r="JGD24" i="2" s="1"/>
  <c r="JGE24" i="2" s="1"/>
  <c r="JGF24" i="2" s="1"/>
  <c r="JGG24" i="2" s="1"/>
  <c r="JGH24" i="2" s="1"/>
  <c r="JGI24" i="2" s="1"/>
  <c r="JGJ24" i="2" s="1"/>
  <c r="JGK24" i="2" s="1"/>
  <c r="JGL24" i="2" s="1"/>
  <c r="JGM24" i="2" s="1"/>
  <c r="JGN24" i="2" s="1"/>
  <c r="JGO24" i="2" s="1"/>
  <c r="JGP24" i="2" s="1"/>
  <c r="JGQ24" i="2" s="1"/>
  <c r="JGR24" i="2" s="1"/>
  <c r="JGS24" i="2" s="1"/>
  <c r="JGT24" i="2" s="1"/>
  <c r="JGU24" i="2" s="1"/>
  <c r="JGV24" i="2" s="1"/>
  <c r="JGW24" i="2" s="1"/>
  <c r="JGX24" i="2" s="1"/>
  <c r="JGY24" i="2" s="1"/>
  <c r="JGZ24" i="2" s="1"/>
  <c r="JHA24" i="2" s="1"/>
  <c r="JHB24" i="2" s="1"/>
  <c r="JHC24" i="2" s="1"/>
  <c r="JHD24" i="2" s="1"/>
  <c r="JHE24" i="2" s="1"/>
  <c r="JHF24" i="2" s="1"/>
  <c r="JHG24" i="2" s="1"/>
  <c r="JHH24" i="2" s="1"/>
  <c r="JHI24" i="2" s="1"/>
  <c r="JHJ24" i="2" s="1"/>
  <c r="JHK24" i="2" s="1"/>
  <c r="JHL24" i="2" s="1"/>
  <c r="JHM24" i="2" s="1"/>
  <c r="JHN24" i="2" s="1"/>
  <c r="JHO24" i="2" s="1"/>
  <c r="JHP24" i="2" s="1"/>
  <c r="JHQ24" i="2" s="1"/>
  <c r="JHR24" i="2" s="1"/>
  <c r="JHS24" i="2" s="1"/>
  <c r="JHT24" i="2" s="1"/>
  <c r="JHU24" i="2" s="1"/>
  <c r="JHV24" i="2" s="1"/>
  <c r="JHW24" i="2" s="1"/>
  <c r="JHX24" i="2" s="1"/>
  <c r="JHY24" i="2" s="1"/>
  <c r="JHZ24" i="2" s="1"/>
  <c r="JIA24" i="2" s="1"/>
  <c r="JIB24" i="2" s="1"/>
  <c r="JIC24" i="2" s="1"/>
  <c r="JID24" i="2" s="1"/>
  <c r="JIE24" i="2" s="1"/>
  <c r="JIF24" i="2" s="1"/>
  <c r="JIG24" i="2" s="1"/>
  <c r="JIH24" i="2" s="1"/>
  <c r="JII24" i="2" s="1"/>
  <c r="JIJ24" i="2" s="1"/>
  <c r="JIK24" i="2" s="1"/>
  <c r="JIL24" i="2" s="1"/>
  <c r="JIM24" i="2" s="1"/>
  <c r="JIN24" i="2" s="1"/>
  <c r="JIO24" i="2" s="1"/>
  <c r="JIP24" i="2" s="1"/>
  <c r="JIQ24" i="2" s="1"/>
  <c r="JIR24" i="2" s="1"/>
  <c r="JIS24" i="2" s="1"/>
  <c r="JIT24" i="2" s="1"/>
  <c r="JIU24" i="2" s="1"/>
  <c r="JIV24" i="2" s="1"/>
  <c r="JIW24" i="2" s="1"/>
  <c r="JIX24" i="2" s="1"/>
  <c r="JIY24" i="2" s="1"/>
  <c r="JIZ24" i="2" s="1"/>
  <c r="JJA24" i="2" s="1"/>
  <c r="JJB24" i="2" s="1"/>
  <c r="JJC24" i="2" s="1"/>
  <c r="JJD24" i="2" s="1"/>
  <c r="JJE24" i="2" s="1"/>
  <c r="JJF24" i="2" s="1"/>
  <c r="JJG24" i="2" s="1"/>
  <c r="JJH24" i="2" s="1"/>
  <c r="JJI24" i="2" s="1"/>
  <c r="JJJ24" i="2" s="1"/>
  <c r="JJK24" i="2" s="1"/>
  <c r="JJL24" i="2" s="1"/>
  <c r="JJM24" i="2" s="1"/>
  <c r="JJN24" i="2" s="1"/>
  <c r="JJO24" i="2" s="1"/>
  <c r="JJP24" i="2" s="1"/>
  <c r="JJQ24" i="2" s="1"/>
  <c r="JJR24" i="2" s="1"/>
  <c r="JJS24" i="2" s="1"/>
  <c r="JJT24" i="2" s="1"/>
  <c r="JJU24" i="2" s="1"/>
  <c r="JJV24" i="2" s="1"/>
  <c r="JJW24" i="2" s="1"/>
  <c r="JJX24" i="2" s="1"/>
  <c r="JJY24" i="2" s="1"/>
  <c r="JJZ24" i="2" s="1"/>
  <c r="JKA24" i="2" s="1"/>
  <c r="JKB24" i="2" s="1"/>
  <c r="JKC24" i="2" s="1"/>
  <c r="JKD24" i="2" s="1"/>
  <c r="JKE24" i="2" s="1"/>
  <c r="JKF24" i="2" s="1"/>
  <c r="JKG24" i="2" s="1"/>
  <c r="JKH24" i="2" s="1"/>
  <c r="JKI24" i="2" s="1"/>
  <c r="JKJ24" i="2" s="1"/>
  <c r="JKK24" i="2" s="1"/>
  <c r="JKL24" i="2" s="1"/>
  <c r="JKM24" i="2" s="1"/>
  <c r="JKN24" i="2" s="1"/>
  <c r="JKO24" i="2" s="1"/>
  <c r="JKP24" i="2" s="1"/>
  <c r="JKQ24" i="2" s="1"/>
  <c r="JKR24" i="2" s="1"/>
  <c r="JKS24" i="2" s="1"/>
  <c r="JKT24" i="2" s="1"/>
  <c r="JKU24" i="2" s="1"/>
  <c r="JKV24" i="2" s="1"/>
  <c r="JKW24" i="2" s="1"/>
  <c r="JKX24" i="2" s="1"/>
  <c r="JKY24" i="2" s="1"/>
  <c r="JKZ24" i="2" s="1"/>
  <c r="JLA24" i="2" s="1"/>
  <c r="JLB24" i="2" s="1"/>
  <c r="JLC24" i="2" s="1"/>
  <c r="JLD24" i="2" s="1"/>
  <c r="JLE24" i="2" s="1"/>
  <c r="JLF24" i="2" s="1"/>
  <c r="JLG24" i="2" s="1"/>
  <c r="JLH24" i="2" s="1"/>
  <c r="JLI24" i="2" s="1"/>
  <c r="JLJ24" i="2" s="1"/>
  <c r="JLK24" i="2" s="1"/>
  <c r="JLL24" i="2" s="1"/>
  <c r="JLM24" i="2" s="1"/>
  <c r="JLN24" i="2" s="1"/>
  <c r="JLO24" i="2" s="1"/>
  <c r="JLP24" i="2" s="1"/>
  <c r="JLQ24" i="2" s="1"/>
  <c r="JLR24" i="2" s="1"/>
  <c r="JLS24" i="2" s="1"/>
  <c r="JLT24" i="2" s="1"/>
  <c r="JLU24" i="2" s="1"/>
  <c r="JLV24" i="2" s="1"/>
  <c r="JLW24" i="2" s="1"/>
  <c r="JLX24" i="2" s="1"/>
  <c r="JLY24" i="2" s="1"/>
  <c r="JLZ24" i="2" s="1"/>
  <c r="JMA24" i="2" s="1"/>
  <c r="JMB24" i="2" s="1"/>
  <c r="JMC24" i="2" s="1"/>
  <c r="JMD24" i="2" s="1"/>
  <c r="JME24" i="2" s="1"/>
  <c r="JMF24" i="2" s="1"/>
  <c r="JMG24" i="2" s="1"/>
  <c r="JMH24" i="2" s="1"/>
  <c r="JMI24" i="2" s="1"/>
  <c r="JMJ24" i="2" s="1"/>
  <c r="JMK24" i="2" s="1"/>
  <c r="JML24" i="2" s="1"/>
  <c r="JMM24" i="2" s="1"/>
  <c r="JMN24" i="2" s="1"/>
  <c r="JMO24" i="2" s="1"/>
  <c r="JMP24" i="2" s="1"/>
  <c r="JMQ24" i="2" s="1"/>
  <c r="JMR24" i="2" s="1"/>
  <c r="JMS24" i="2" s="1"/>
  <c r="JMT24" i="2" s="1"/>
  <c r="JMU24" i="2" s="1"/>
  <c r="JMV24" i="2" s="1"/>
  <c r="JMW24" i="2" s="1"/>
  <c r="JMX24" i="2" s="1"/>
  <c r="JMY24" i="2" s="1"/>
  <c r="JMZ24" i="2" s="1"/>
  <c r="JNA24" i="2" s="1"/>
  <c r="JNB24" i="2" s="1"/>
  <c r="JNC24" i="2" s="1"/>
  <c r="JND24" i="2" s="1"/>
  <c r="JNE24" i="2" s="1"/>
  <c r="JNF24" i="2" s="1"/>
  <c r="JNG24" i="2" s="1"/>
  <c r="JNH24" i="2" s="1"/>
  <c r="JNI24" i="2" s="1"/>
  <c r="JNJ24" i="2" s="1"/>
  <c r="JNK24" i="2" s="1"/>
  <c r="JNL24" i="2" s="1"/>
  <c r="JNM24" i="2" s="1"/>
  <c r="JNN24" i="2" s="1"/>
  <c r="JNO24" i="2" s="1"/>
  <c r="JNP24" i="2" s="1"/>
  <c r="JNQ24" i="2" s="1"/>
  <c r="JNR24" i="2" s="1"/>
  <c r="JNS24" i="2" s="1"/>
  <c r="JNT24" i="2" s="1"/>
  <c r="JNU24" i="2" s="1"/>
  <c r="JNV24" i="2" s="1"/>
  <c r="JNW24" i="2" s="1"/>
  <c r="JNX24" i="2" s="1"/>
  <c r="JNY24" i="2" s="1"/>
  <c r="JNZ24" i="2" s="1"/>
  <c r="JOA24" i="2" s="1"/>
  <c r="JOB24" i="2" s="1"/>
  <c r="JOC24" i="2" s="1"/>
  <c r="JOD24" i="2" s="1"/>
  <c r="JOE24" i="2" s="1"/>
  <c r="JOF24" i="2" s="1"/>
  <c r="JOG24" i="2" s="1"/>
  <c r="JOH24" i="2" s="1"/>
  <c r="JOI24" i="2" s="1"/>
  <c r="JOJ24" i="2" s="1"/>
  <c r="JOK24" i="2" s="1"/>
  <c r="JOL24" i="2" s="1"/>
  <c r="JOM24" i="2" s="1"/>
  <c r="JON24" i="2" s="1"/>
  <c r="JOO24" i="2" s="1"/>
  <c r="JOP24" i="2" s="1"/>
  <c r="JOQ24" i="2" s="1"/>
  <c r="JOR24" i="2" s="1"/>
  <c r="JOS24" i="2" s="1"/>
  <c r="JOT24" i="2" s="1"/>
  <c r="JOU24" i="2" s="1"/>
  <c r="JOV24" i="2" s="1"/>
  <c r="JOW24" i="2" s="1"/>
  <c r="JOX24" i="2" s="1"/>
  <c r="JOY24" i="2" s="1"/>
  <c r="JOZ24" i="2" s="1"/>
  <c r="JPA24" i="2" s="1"/>
  <c r="JPB24" i="2" s="1"/>
  <c r="JPC24" i="2" s="1"/>
  <c r="JPD24" i="2" s="1"/>
  <c r="JPE24" i="2" s="1"/>
  <c r="JPF24" i="2" s="1"/>
  <c r="JPG24" i="2" s="1"/>
  <c r="JPH24" i="2" s="1"/>
  <c r="JPI24" i="2" s="1"/>
  <c r="JPJ24" i="2" s="1"/>
  <c r="JPK24" i="2" s="1"/>
  <c r="JPL24" i="2" s="1"/>
  <c r="JPM24" i="2" s="1"/>
  <c r="JPN24" i="2" s="1"/>
  <c r="JPO24" i="2" s="1"/>
  <c r="JPP24" i="2" s="1"/>
  <c r="JPQ24" i="2" s="1"/>
  <c r="JPR24" i="2" s="1"/>
  <c r="JPS24" i="2" s="1"/>
  <c r="JPT24" i="2" s="1"/>
  <c r="JPU24" i="2" s="1"/>
  <c r="JPV24" i="2" s="1"/>
  <c r="JPW24" i="2" s="1"/>
  <c r="JPX24" i="2" s="1"/>
  <c r="JPY24" i="2" s="1"/>
  <c r="JPZ24" i="2" s="1"/>
  <c r="JQA24" i="2" s="1"/>
  <c r="JQB24" i="2" s="1"/>
  <c r="JQC24" i="2" s="1"/>
  <c r="JQD24" i="2" s="1"/>
  <c r="JQE24" i="2" s="1"/>
  <c r="JQF24" i="2" s="1"/>
  <c r="JQG24" i="2" s="1"/>
  <c r="JQH24" i="2" s="1"/>
  <c r="JQI24" i="2" s="1"/>
  <c r="JQJ24" i="2" s="1"/>
  <c r="JQK24" i="2" s="1"/>
  <c r="JQL24" i="2" s="1"/>
  <c r="JQM24" i="2" s="1"/>
  <c r="JQN24" i="2" s="1"/>
  <c r="JQO24" i="2" s="1"/>
  <c r="JQP24" i="2" s="1"/>
  <c r="JQQ24" i="2" s="1"/>
  <c r="JQR24" i="2" s="1"/>
  <c r="JQS24" i="2" s="1"/>
  <c r="JQT24" i="2" s="1"/>
  <c r="JQU24" i="2" s="1"/>
  <c r="JQV24" i="2" s="1"/>
  <c r="JQW24" i="2" s="1"/>
  <c r="JQX24" i="2" s="1"/>
  <c r="JQY24" i="2" s="1"/>
  <c r="JQZ24" i="2" s="1"/>
  <c r="JRA24" i="2" s="1"/>
  <c r="JRB24" i="2" s="1"/>
  <c r="JRC24" i="2" s="1"/>
  <c r="JRD24" i="2" s="1"/>
  <c r="JRE24" i="2" s="1"/>
  <c r="JRF24" i="2" s="1"/>
  <c r="JRG24" i="2" s="1"/>
  <c r="JRH24" i="2" s="1"/>
  <c r="JRI24" i="2" s="1"/>
  <c r="JRJ24" i="2" s="1"/>
  <c r="JRK24" i="2" s="1"/>
  <c r="JRL24" i="2" s="1"/>
  <c r="JRM24" i="2" s="1"/>
  <c r="JRN24" i="2" s="1"/>
  <c r="JRO24" i="2" s="1"/>
  <c r="JRP24" i="2" s="1"/>
  <c r="JRQ24" i="2" s="1"/>
  <c r="JRR24" i="2" s="1"/>
  <c r="JRS24" i="2" s="1"/>
  <c r="JRT24" i="2" s="1"/>
  <c r="JRU24" i="2" s="1"/>
  <c r="JRV24" i="2" s="1"/>
  <c r="JRW24" i="2" s="1"/>
  <c r="JRX24" i="2" s="1"/>
  <c r="JRY24" i="2" s="1"/>
  <c r="JRZ24" i="2" s="1"/>
  <c r="JSA24" i="2" s="1"/>
  <c r="JSB24" i="2" s="1"/>
  <c r="JSC24" i="2" s="1"/>
  <c r="JSD24" i="2" s="1"/>
  <c r="JSE24" i="2" s="1"/>
  <c r="JSF24" i="2" s="1"/>
  <c r="JSG24" i="2" s="1"/>
  <c r="JSH24" i="2" s="1"/>
  <c r="JSI24" i="2" s="1"/>
  <c r="JSJ24" i="2" s="1"/>
  <c r="JSK24" i="2" s="1"/>
  <c r="JSL24" i="2" s="1"/>
  <c r="JSM24" i="2" s="1"/>
  <c r="JSN24" i="2" s="1"/>
  <c r="JSO24" i="2" s="1"/>
  <c r="JSP24" i="2" s="1"/>
  <c r="JSQ24" i="2" s="1"/>
  <c r="JSR24" i="2" s="1"/>
  <c r="JSS24" i="2" s="1"/>
  <c r="JST24" i="2" s="1"/>
  <c r="JSU24" i="2" s="1"/>
  <c r="JSV24" i="2" s="1"/>
  <c r="JSW24" i="2" s="1"/>
  <c r="JSX24" i="2" s="1"/>
  <c r="JSY24" i="2" s="1"/>
  <c r="JSZ24" i="2" s="1"/>
  <c r="JTA24" i="2" s="1"/>
  <c r="JTB24" i="2" s="1"/>
  <c r="JTC24" i="2" s="1"/>
  <c r="JTD24" i="2" s="1"/>
  <c r="JTE24" i="2" s="1"/>
  <c r="JTF24" i="2" s="1"/>
  <c r="JTG24" i="2" s="1"/>
  <c r="JTH24" i="2" s="1"/>
  <c r="JTI24" i="2" s="1"/>
  <c r="JTJ24" i="2" s="1"/>
  <c r="JTK24" i="2" s="1"/>
  <c r="JTL24" i="2" s="1"/>
  <c r="JTM24" i="2" s="1"/>
  <c r="JTN24" i="2" s="1"/>
  <c r="JTO24" i="2" s="1"/>
  <c r="JTP24" i="2" s="1"/>
  <c r="JTQ24" i="2" s="1"/>
  <c r="JTR24" i="2" s="1"/>
  <c r="JTS24" i="2" s="1"/>
  <c r="JTT24" i="2" s="1"/>
  <c r="JTU24" i="2" s="1"/>
  <c r="JTV24" i="2" s="1"/>
  <c r="JTW24" i="2" s="1"/>
  <c r="JTX24" i="2" s="1"/>
  <c r="JTY24" i="2" s="1"/>
  <c r="JTZ24" i="2" s="1"/>
  <c r="JUA24" i="2" s="1"/>
  <c r="JUB24" i="2" s="1"/>
  <c r="JUC24" i="2" s="1"/>
  <c r="JUD24" i="2" s="1"/>
  <c r="JUE24" i="2" s="1"/>
  <c r="JUF24" i="2" s="1"/>
  <c r="JUG24" i="2" s="1"/>
  <c r="JUH24" i="2" s="1"/>
  <c r="JUI24" i="2" s="1"/>
  <c r="JUJ24" i="2" s="1"/>
  <c r="JUK24" i="2" s="1"/>
  <c r="JUL24" i="2" s="1"/>
  <c r="JUM24" i="2" s="1"/>
  <c r="JUN24" i="2" s="1"/>
  <c r="JUO24" i="2" s="1"/>
  <c r="JUP24" i="2" s="1"/>
  <c r="JUQ24" i="2" s="1"/>
  <c r="JUR24" i="2" s="1"/>
  <c r="JUS24" i="2" s="1"/>
  <c r="JUT24" i="2" s="1"/>
  <c r="JUU24" i="2" s="1"/>
  <c r="JUV24" i="2" s="1"/>
  <c r="JUW24" i="2" s="1"/>
  <c r="JUX24" i="2" s="1"/>
  <c r="JUY24" i="2" s="1"/>
  <c r="JUZ24" i="2" s="1"/>
  <c r="JVA24" i="2" s="1"/>
  <c r="JVB24" i="2" s="1"/>
  <c r="JVC24" i="2" s="1"/>
  <c r="JVD24" i="2" s="1"/>
  <c r="JVE24" i="2" s="1"/>
  <c r="JVF24" i="2" s="1"/>
  <c r="JVG24" i="2" s="1"/>
  <c r="JVH24" i="2" s="1"/>
  <c r="JVI24" i="2" s="1"/>
  <c r="JVJ24" i="2" s="1"/>
  <c r="JVK24" i="2" s="1"/>
  <c r="JVL24" i="2" s="1"/>
  <c r="JVM24" i="2" s="1"/>
  <c r="JVN24" i="2" s="1"/>
  <c r="JVO24" i="2" s="1"/>
  <c r="JVP24" i="2" s="1"/>
  <c r="JVQ24" i="2" s="1"/>
  <c r="JVR24" i="2" s="1"/>
  <c r="JVS24" i="2" s="1"/>
  <c r="JVT24" i="2" s="1"/>
  <c r="JVU24" i="2" s="1"/>
  <c r="JVV24" i="2" s="1"/>
  <c r="JVW24" i="2" s="1"/>
  <c r="JVX24" i="2" s="1"/>
  <c r="JVY24" i="2" s="1"/>
  <c r="JVZ24" i="2" s="1"/>
  <c r="JWA24" i="2" s="1"/>
  <c r="JWB24" i="2" s="1"/>
  <c r="JWC24" i="2" s="1"/>
  <c r="JWD24" i="2" s="1"/>
  <c r="JWE24" i="2" s="1"/>
  <c r="JWF24" i="2" s="1"/>
  <c r="JWG24" i="2" s="1"/>
  <c r="JWH24" i="2" s="1"/>
  <c r="JWI24" i="2" s="1"/>
  <c r="JWJ24" i="2" s="1"/>
  <c r="JWK24" i="2" s="1"/>
  <c r="JWL24" i="2" s="1"/>
  <c r="JWM24" i="2" s="1"/>
  <c r="JWN24" i="2" s="1"/>
  <c r="JWO24" i="2" s="1"/>
  <c r="JWP24" i="2" s="1"/>
  <c r="JWQ24" i="2" s="1"/>
  <c r="JWR24" i="2" s="1"/>
  <c r="JWS24" i="2" s="1"/>
  <c r="JWT24" i="2" s="1"/>
  <c r="JWU24" i="2" s="1"/>
  <c r="JWV24" i="2" s="1"/>
  <c r="JWW24" i="2" s="1"/>
  <c r="JWX24" i="2" s="1"/>
  <c r="JWY24" i="2" s="1"/>
  <c r="JWZ24" i="2" s="1"/>
  <c r="JXA24" i="2" s="1"/>
  <c r="JXB24" i="2" s="1"/>
  <c r="JXC24" i="2" s="1"/>
  <c r="JXD24" i="2" s="1"/>
  <c r="JXE24" i="2" s="1"/>
  <c r="JXF24" i="2" s="1"/>
  <c r="JXG24" i="2" s="1"/>
  <c r="JXH24" i="2" s="1"/>
  <c r="JXI24" i="2" s="1"/>
  <c r="JXJ24" i="2" s="1"/>
  <c r="JXK24" i="2" s="1"/>
  <c r="JXL24" i="2" s="1"/>
  <c r="JXM24" i="2" s="1"/>
  <c r="JXN24" i="2" s="1"/>
  <c r="JXO24" i="2" s="1"/>
  <c r="JXP24" i="2" s="1"/>
  <c r="JXQ24" i="2" s="1"/>
  <c r="JXR24" i="2" s="1"/>
  <c r="JXS24" i="2" s="1"/>
  <c r="JXT24" i="2" s="1"/>
  <c r="JXU24" i="2" s="1"/>
  <c r="JXV24" i="2" s="1"/>
  <c r="JXW24" i="2" s="1"/>
  <c r="JXX24" i="2" s="1"/>
  <c r="JXY24" i="2" s="1"/>
  <c r="JXZ24" i="2" s="1"/>
  <c r="JYA24" i="2" s="1"/>
  <c r="JYB24" i="2" s="1"/>
  <c r="JYC24" i="2" s="1"/>
  <c r="JYD24" i="2" s="1"/>
  <c r="JYE24" i="2" s="1"/>
  <c r="JYF24" i="2" s="1"/>
  <c r="JYG24" i="2" s="1"/>
  <c r="JYH24" i="2" s="1"/>
  <c r="JYI24" i="2" s="1"/>
  <c r="JYJ24" i="2" s="1"/>
  <c r="JYK24" i="2" s="1"/>
  <c r="JYL24" i="2" s="1"/>
  <c r="JYM24" i="2" s="1"/>
  <c r="JYN24" i="2" s="1"/>
  <c r="JYO24" i="2" s="1"/>
  <c r="JYP24" i="2" s="1"/>
  <c r="JYQ24" i="2" s="1"/>
  <c r="JYR24" i="2" s="1"/>
  <c r="JYS24" i="2" s="1"/>
  <c r="JYT24" i="2" s="1"/>
  <c r="JYU24" i="2" s="1"/>
  <c r="JYV24" i="2" s="1"/>
  <c r="JYW24" i="2" s="1"/>
  <c r="JYX24" i="2" s="1"/>
  <c r="JYY24" i="2" s="1"/>
  <c r="JYZ24" i="2" s="1"/>
  <c r="JZA24" i="2" s="1"/>
  <c r="JZB24" i="2" s="1"/>
  <c r="JZC24" i="2" s="1"/>
  <c r="JZD24" i="2" s="1"/>
  <c r="JZE24" i="2" s="1"/>
  <c r="JZF24" i="2" s="1"/>
  <c r="JZG24" i="2" s="1"/>
  <c r="JZH24" i="2" s="1"/>
  <c r="JZI24" i="2" s="1"/>
  <c r="JZJ24" i="2" s="1"/>
  <c r="JZK24" i="2" s="1"/>
  <c r="JZL24" i="2" s="1"/>
  <c r="JZM24" i="2" s="1"/>
  <c r="JZN24" i="2" s="1"/>
  <c r="JZO24" i="2" s="1"/>
  <c r="JZP24" i="2" s="1"/>
  <c r="JZQ24" i="2" s="1"/>
  <c r="JZR24" i="2" s="1"/>
  <c r="JZS24" i="2" s="1"/>
  <c r="JZT24" i="2" s="1"/>
  <c r="JZU24" i="2" s="1"/>
  <c r="JZV24" i="2" s="1"/>
  <c r="JZW24" i="2" s="1"/>
  <c r="JZX24" i="2" s="1"/>
  <c r="JZY24" i="2" s="1"/>
  <c r="JZZ24" i="2" s="1"/>
  <c r="KAA24" i="2" s="1"/>
  <c r="KAB24" i="2" s="1"/>
  <c r="KAC24" i="2" s="1"/>
  <c r="KAD24" i="2" s="1"/>
  <c r="KAE24" i="2" s="1"/>
  <c r="KAF24" i="2" s="1"/>
  <c r="KAG24" i="2" s="1"/>
  <c r="KAH24" i="2" s="1"/>
  <c r="KAI24" i="2" s="1"/>
  <c r="KAJ24" i="2" s="1"/>
  <c r="KAK24" i="2" s="1"/>
  <c r="KAL24" i="2" s="1"/>
  <c r="KAM24" i="2" s="1"/>
  <c r="KAN24" i="2" s="1"/>
  <c r="KAO24" i="2" s="1"/>
  <c r="KAP24" i="2" s="1"/>
  <c r="KAQ24" i="2" s="1"/>
  <c r="KAR24" i="2" s="1"/>
  <c r="KAS24" i="2" s="1"/>
  <c r="KAT24" i="2" s="1"/>
  <c r="KAU24" i="2" s="1"/>
  <c r="KAV24" i="2" s="1"/>
  <c r="KAW24" i="2" s="1"/>
  <c r="KAX24" i="2" s="1"/>
  <c r="KAY24" i="2" s="1"/>
  <c r="KAZ24" i="2" s="1"/>
  <c r="KBA24" i="2" s="1"/>
  <c r="KBB24" i="2" s="1"/>
  <c r="KBC24" i="2" s="1"/>
  <c r="KBD24" i="2" s="1"/>
  <c r="KBE24" i="2" s="1"/>
  <c r="KBF24" i="2" s="1"/>
  <c r="KBG24" i="2" s="1"/>
  <c r="KBH24" i="2" s="1"/>
  <c r="KBI24" i="2" s="1"/>
  <c r="KBJ24" i="2" s="1"/>
  <c r="KBK24" i="2" s="1"/>
  <c r="KBL24" i="2" s="1"/>
  <c r="KBM24" i="2" s="1"/>
  <c r="KBN24" i="2" s="1"/>
  <c r="KBO24" i="2" s="1"/>
  <c r="KBP24" i="2" s="1"/>
  <c r="KBQ24" i="2" s="1"/>
  <c r="KBR24" i="2" s="1"/>
  <c r="KBS24" i="2" s="1"/>
  <c r="KBT24" i="2" s="1"/>
  <c r="KBU24" i="2" s="1"/>
  <c r="KBV24" i="2" s="1"/>
  <c r="KBW24" i="2" s="1"/>
  <c r="KBX24" i="2" s="1"/>
  <c r="KBY24" i="2" s="1"/>
  <c r="KBZ24" i="2" s="1"/>
  <c r="KCA24" i="2" s="1"/>
  <c r="KCB24" i="2" s="1"/>
  <c r="KCC24" i="2" s="1"/>
  <c r="KCD24" i="2" s="1"/>
  <c r="KCE24" i="2" s="1"/>
  <c r="KCF24" i="2" s="1"/>
  <c r="KCG24" i="2" s="1"/>
  <c r="KCH24" i="2" s="1"/>
  <c r="KCI24" i="2" s="1"/>
  <c r="KCJ24" i="2" s="1"/>
  <c r="KCK24" i="2" s="1"/>
  <c r="KCL24" i="2" s="1"/>
  <c r="KCM24" i="2" s="1"/>
  <c r="KCN24" i="2" s="1"/>
  <c r="KCO24" i="2" s="1"/>
  <c r="KCP24" i="2" s="1"/>
  <c r="KCQ24" i="2" s="1"/>
  <c r="KCR24" i="2" s="1"/>
  <c r="KCS24" i="2" s="1"/>
  <c r="KCT24" i="2" s="1"/>
  <c r="KCU24" i="2" s="1"/>
  <c r="KCV24" i="2" s="1"/>
  <c r="KCW24" i="2" s="1"/>
  <c r="KCX24" i="2" s="1"/>
  <c r="KCY24" i="2" s="1"/>
  <c r="KCZ24" i="2" s="1"/>
  <c r="KDA24" i="2" s="1"/>
  <c r="KDB24" i="2" s="1"/>
  <c r="KDC24" i="2" s="1"/>
  <c r="KDD24" i="2" s="1"/>
  <c r="KDE24" i="2" s="1"/>
  <c r="KDF24" i="2" s="1"/>
  <c r="KDG24" i="2" s="1"/>
  <c r="KDH24" i="2" s="1"/>
  <c r="KDI24" i="2" s="1"/>
  <c r="KDJ24" i="2" s="1"/>
  <c r="KDK24" i="2" s="1"/>
  <c r="KDL24" i="2" s="1"/>
  <c r="KDM24" i="2" s="1"/>
  <c r="KDN24" i="2" s="1"/>
  <c r="KDO24" i="2" s="1"/>
  <c r="KDP24" i="2" s="1"/>
  <c r="KDQ24" i="2" s="1"/>
  <c r="KDR24" i="2" s="1"/>
  <c r="KDS24" i="2" s="1"/>
  <c r="KDT24" i="2" s="1"/>
  <c r="KDU24" i="2" s="1"/>
  <c r="KDV24" i="2" s="1"/>
  <c r="KDW24" i="2" s="1"/>
  <c r="KDX24" i="2" s="1"/>
  <c r="KDY24" i="2" s="1"/>
  <c r="KDZ24" i="2" s="1"/>
  <c r="KEA24" i="2" s="1"/>
  <c r="KEB24" i="2" s="1"/>
  <c r="KEC24" i="2" s="1"/>
  <c r="KED24" i="2" s="1"/>
  <c r="KEE24" i="2" s="1"/>
  <c r="KEF24" i="2" s="1"/>
  <c r="KEG24" i="2" s="1"/>
  <c r="KEH24" i="2" s="1"/>
  <c r="KEI24" i="2" s="1"/>
  <c r="KEJ24" i="2" s="1"/>
  <c r="KEK24" i="2" s="1"/>
  <c r="KEL24" i="2" s="1"/>
  <c r="KEM24" i="2" s="1"/>
  <c r="KEN24" i="2" s="1"/>
  <c r="KEO24" i="2" s="1"/>
  <c r="KEP24" i="2" s="1"/>
  <c r="KEQ24" i="2" s="1"/>
  <c r="KER24" i="2" s="1"/>
  <c r="KES24" i="2" s="1"/>
  <c r="KET24" i="2" s="1"/>
  <c r="KEU24" i="2" s="1"/>
  <c r="KEV24" i="2" s="1"/>
  <c r="KEW24" i="2" s="1"/>
  <c r="KEX24" i="2" s="1"/>
  <c r="KEY24" i="2" s="1"/>
  <c r="KEZ24" i="2" s="1"/>
  <c r="KFA24" i="2" s="1"/>
  <c r="KFB24" i="2" s="1"/>
  <c r="KFC24" i="2" s="1"/>
  <c r="KFD24" i="2" s="1"/>
  <c r="KFE24" i="2" s="1"/>
  <c r="KFF24" i="2" s="1"/>
  <c r="KFG24" i="2" s="1"/>
  <c r="KFH24" i="2" s="1"/>
  <c r="KFI24" i="2" s="1"/>
  <c r="KFJ24" i="2" s="1"/>
  <c r="KFK24" i="2" s="1"/>
  <c r="KFL24" i="2" s="1"/>
  <c r="KFM24" i="2" s="1"/>
  <c r="KFN24" i="2" s="1"/>
  <c r="KFO24" i="2" s="1"/>
  <c r="KFP24" i="2" s="1"/>
  <c r="KFQ24" i="2" s="1"/>
  <c r="KFR24" i="2" s="1"/>
  <c r="KFS24" i="2" s="1"/>
  <c r="KFT24" i="2" s="1"/>
  <c r="KFU24" i="2" s="1"/>
  <c r="KFV24" i="2" s="1"/>
  <c r="KFW24" i="2" s="1"/>
  <c r="KFX24" i="2" s="1"/>
  <c r="KFY24" i="2" s="1"/>
  <c r="KFZ24" i="2" s="1"/>
  <c r="KGA24" i="2" s="1"/>
  <c r="KGB24" i="2" s="1"/>
  <c r="KGC24" i="2" s="1"/>
  <c r="KGD24" i="2" s="1"/>
  <c r="KGE24" i="2" s="1"/>
  <c r="KGF24" i="2" s="1"/>
  <c r="KGG24" i="2" s="1"/>
  <c r="KGH24" i="2" s="1"/>
  <c r="KGI24" i="2" s="1"/>
  <c r="KGJ24" i="2" s="1"/>
  <c r="KGK24" i="2" s="1"/>
  <c r="KGL24" i="2" s="1"/>
  <c r="KGM24" i="2" s="1"/>
  <c r="KGN24" i="2" s="1"/>
  <c r="KGO24" i="2" s="1"/>
  <c r="KGP24" i="2" s="1"/>
  <c r="KGQ24" i="2" s="1"/>
  <c r="KGR24" i="2" s="1"/>
  <c r="KGS24" i="2" s="1"/>
  <c r="KGT24" i="2" s="1"/>
  <c r="KGU24" i="2" s="1"/>
  <c r="KGV24" i="2" s="1"/>
  <c r="KGW24" i="2" s="1"/>
  <c r="KGX24" i="2" s="1"/>
  <c r="KGY24" i="2" s="1"/>
  <c r="KGZ24" i="2" s="1"/>
  <c r="KHA24" i="2" s="1"/>
  <c r="KHB24" i="2" s="1"/>
  <c r="KHC24" i="2" s="1"/>
  <c r="KHD24" i="2" s="1"/>
  <c r="KHE24" i="2" s="1"/>
  <c r="KHF24" i="2" s="1"/>
  <c r="KHG24" i="2" s="1"/>
  <c r="KHH24" i="2" s="1"/>
  <c r="KHI24" i="2" s="1"/>
  <c r="KHJ24" i="2" s="1"/>
  <c r="KHK24" i="2" s="1"/>
  <c r="KHL24" i="2" s="1"/>
  <c r="KHM24" i="2" s="1"/>
  <c r="KHN24" i="2" s="1"/>
  <c r="KHO24" i="2" s="1"/>
  <c r="KHP24" i="2" s="1"/>
  <c r="KHQ24" i="2" s="1"/>
  <c r="KHR24" i="2" s="1"/>
  <c r="KHS24" i="2" s="1"/>
  <c r="KHT24" i="2" s="1"/>
  <c r="KHU24" i="2" s="1"/>
  <c r="KHV24" i="2" s="1"/>
  <c r="KHW24" i="2" s="1"/>
  <c r="KHX24" i="2" s="1"/>
  <c r="KHY24" i="2" s="1"/>
  <c r="KHZ24" i="2" s="1"/>
  <c r="KIA24" i="2" s="1"/>
  <c r="KIB24" i="2" s="1"/>
  <c r="KIC24" i="2" s="1"/>
  <c r="KID24" i="2" s="1"/>
  <c r="KIE24" i="2" s="1"/>
  <c r="KIF24" i="2" s="1"/>
  <c r="KIG24" i="2" s="1"/>
  <c r="KIH24" i="2" s="1"/>
  <c r="KII24" i="2" s="1"/>
  <c r="KIJ24" i="2" s="1"/>
  <c r="KIK24" i="2" s="1"/>
  <c r="KIL24" i="2" s="1"/>
  <c r="KIM24" i="2" s="1"/>
  <c r="KIN24" i="2" s="1"/>
  <c r="KIO24" i="2" s="1"/>
  <c r="KIP24" i="2" s="1"/>
  <c r="KIQ24" i="2" s="1"/>
  <c r="KIR24" i="2" s="1"/>
  <c r="KIS24" i="2" s="1"/>
  <c r="KIT24" i="2" s="1"/>
  <c r="KIU24" i="2" s="1"/>
  <c r="KIV24" i="2" s="1"/>
  <c r="KIW24" i="2" s="1"/>
  <c r="KIX24" i="2" s="1"/>
  <c r="KIY24" i="2" s="1"/>
  <c r="KIZ24" i="2" s="1"/>
  <c r="KJA24" i="2" s="1"/>
  <c r="KJB24" i="2" s="1"/>
  <c r="KJC24" i="2" s="1"/>
  <c r="KJD24" i="2" s="1"/>
  <c r="KJE24" i="2" s="1"/>
  <c r="KJF24" i="2" s="1"/>
  <c r="KJG24" i="2" s="1"/>
  <c r="KJH24" i="2" s="1"/>
  <c r="KJI24" i="2" s="1"/>
  <c r="KJJ24" i="2" s="1"/>
  <c r="KJK24" i="2" s="1"/>
  <c r="KJL24" i="2" s="1"/>
  <c r="KJM24" i="2" s="1"/>
  <c r="KJN24" i="2" s="1"/>
  <c r="KJO24" i="2" s="1"/>
  <c r="KJP24" i="2" s="1"/>
  <c r="KJQ24" i="2" s="1"/>
  <c r="KJR24" i="2" s="1"/>
  <c r="KJS24" i="2" s="1"/>
  <c r="KJT24" i="2" s="1"/>
  <c r="KJU24" i="2" s="1"/>
  <c r="KJV24" i="2" s="1"/>
  <c r="KJW24" i="2" s="1"/>
  <c r="KJX24" i="2" s="1"/>
  <c r="KJY24" i="2" s="1"/>
  <c r="KJZ24" i="2" s="1"/>
  <c r="KKA24" i="2" s="1"/>
  <c r="KKB24" i="2" s="1"/>
  <c r="KKC24" i="2" s="1"/>
  <c r="KKD24" i="2" s="1"/>
  <c r="KKE24" i="2" s="1"/>
  <c r="KKF24" i="2" s="1"/>
  <c r="KKG24" i="2" s="1"/>
  <c r="KKH24" i="2" s="1"/>
  <c r="KKI24" i="2" s="1"/>
  <c r="KKJ24" i="2" s="1"/>
  <c r="KKK24" i="2" s="1"/>
  <c r="KKL24" i="2" s="1"/>
  <c r="KKM24" i="2" s="1"/>
  <c r="KKN24" i="2" s="1"/>
  <c r="KKO24" i="2" s="1"/>
  <c r="KKP24" i="2" s="1"/>
  <c r="KKQ24" i="2" s="1"/>
  <c r="KKR24" i="2" s="1"/>
  <c r="KKS24" i="2" s="1"/>
  <c r="KKT24" i="2" s="1"/>
  <c r="KKU24" i="2" s="1"/>
  <c r="KKV24" i="2" s="1"/>
  <c r="KKW24" i="2" s="1"/>
  <c r="KKX24" i="2" s="1"/>
  <c r="KKY24" i="2" s="1"/>
  <c r="KKZ24" i="2" s="1"/>
  <c r="KLA24" i="2" s="1"/>
  <c r="KLB24" i="2" s="1"/>
  <c r="KLC24" i="2" s="1"/>
  <c r="KLD24" i="2" s="1"/>
  <c r="KLE24" i="2" s="1"/>
  <c r="KLF24" i="2" s="1"/>
  <c r="KLG24" i="2" s="1"/>
  <c r="KLH24" i="2" s="1"/>
  <c r="KLI24" i="2" s="1"/>
  <c r="KLJ24" i="2" s="1"/>
  <c r="KLK24" i="2" s="1"/>
  <c r="KLL24" i="2" s="1"/>
  <c r="KLM24" i="2" s="1"/>
  <c r="KLN24" i="2" s="1"/>
  <c r="KLO24" i="2" s="1"/>
  <c r="KLP24" i="2" s="1"/>
  <c r="KLQ24" i="2" s="1"/>
  <c r="KLR24" i="2" s="1"/>
  <c r="KLS24" i="2" s="1"/>
  <c r="KLT24" i="2" s="1"/>
  <c r="KLU24" i="2" s="1"/>
  <c r="KLV24" i="2" s="1"/>
  <c r="KLW24" i="2" s="1"/>
  <c r="KLX24" i="2" s="1"/>
  <c r="KLY24" i="2" s="1"/>
  <c r="KLZ24" i="2" s="1"/>
  <c r="KMA24" i="2" s="1"/>
  <c r="KMB24" i="2" s="1"/>
  <c r="KMC24" i="2" s="1"/>
  <c r="KMD24" i="2" s="1"/>
  <c r="KME24" i="2" s="1"/>
  <c r="KMF24" i="2" s="1"/>
  <c r="KMG24" i="2" s="1"/>
  <c r="KMH24" i="2" s="1"/>
  <c r="KMI24" i="2" s="1"/>
  <c r="KMJ24" i="2" s="1"/>
  <c r="KMK24" i="2" s="1"/>
  <c r="KML24" i="2" s="1"/>
  <c r="KMM24" i="2" s="1"/>
  <c r="KMN24" i="2" s="1"/>
  <c r="KMO24" i="2" s="1"/>
  <c r="KMP24" i="2" s="1"/>
  <c r="KMQ24" i="2" s="1"/>
  <c r="KMR24" i="2" s="1"/>
  <c r="KMS24" i="2" s="1"/>
  <c r="KMT24" i="2" s="1"/>
  <c r="KMU24" i="2" s="1"/>
  <c r="KMV24" i="2" s="1"/>
  <c r="KMW24" i="2" s="1"/>
  <c r="KMX24" i="2" s="1"/>
  <c r="KMY24" i="2" s="1"/>
  <c r="KMZ24" i="2" s="1"/>
  <c r="KNA24" i="2" s="1"/>
  <c r="KNB24" i="2" s="1"/>
  <c r="KNC24" i="2" s="1"/>
  <c r="KND24" i="2" s="1"/>
  <c r="KNE24" i="2" s="1"/>
  <c r="KNF24" i="2" s="1"/>
  <c r="KNG24" i="2" s="1"/>
  <c r="KNH24" i="2" s="1"/>
  <c r="KNI24" i="2" s="1"/>
  <c r="KNJ24" i="2" s="1"/>
  <c r="KNK24" i="2" s="1"/>
  <c r="KNL24" i="2" s="1"/>
  <c r="KNM24" i="2" s="1"/>
  <c r="KNN24" i="2" s="1"/>
  <c r="KNO24" i="2" s="1"/>
  <c r="KNP24" i="2" s="1"/>
  <c r="KNQ24" i="2" s="1"/>
  <c r="KNR24" i="2" s="1"/>
  <c r="KNS24" i="2" s="1"/>
  <c r="KNT24" i="2" s="1"/>
  <c r="KNU24" i="2" s="1"/>
  <c r="KNV24" i="2" s="1"/>
  <c r="KNW24" i="2" s="1"/>
  <c r="KNX24" i="2" s="1"/>
  <c r="KNY24" i="2" s="1"/>
  <c r="KNZ24" i="2" s="1"/>
  <c r="KOA24" i="2" s="1"/>
  <c r="KOB24" i="2" s="1"/>
  <c r="KOC24" i="2" s="1"/>
  <c r="KOD24" i="2" s="1"/>
  <c r="KOE24" i="2" s="1"/>
  <c r="KOF24" i="2" s="1"/>
  <c r="KOG24" i="2" s="1"/>
  <c r="KOH24" i="2" s="1"/>
  <c r="KOI24" i="2" s="1"/>
  <c r="KOJ24" i="2" s="1"/>
  <c r="KOK24" i="2" s="1"/>
  <c r="KOL24" i="2" s="1"/>
  <c r="KOM24" i="2" s="1"/>
  <c r="KON24" i="2" s="1"/>
  <c r="KOO24" i="2" s="1"/>
  <c r="KOP24" i="2" s="1"/>
  <c r="KOQ24" i="2" s="1"/>
  <c r="KOR24" i="2" s="1"/>
  <c r="KOS24" i="2" s="1"/>
  <c r="KOT24" i="2" s="1"/>
  <c r="KOU24" i="2" s="1"/>
  <c r="KOV24" i="2" s="1"/>
  <c r="KOW24" i="2" s="1"/>
  <c r="KOX24" i="2" s="1"/>
  <c r="KOY24" i="2" s="1"/>
  <c r="KOZ24" i="2" s="1"/>
  <c r="KPA24" i="2" s="1"/>
  <c r="KPB24" i="2" s="1"/>
  <c r="KPC24" i="2" s="1"/>
  <c r="KPD24" i="2" s="1"/>
  <c r="KPE24" i="2" s="1"/>
  <c r="KPF24" i="2" s="1"/>
  <c r="KPG24" i="2" s="1"/>
  <c r="KPH24" i="2" s="1"/>
  <c r="KPI24" i="2" s="1"/>
  <c r="KPJ24" i="2" s="1"/>
  <c r="KPK24" i="2" s="1"/>
  <c r="KPL24" i="2" s="1"/>
  <c r="KPM24" i="2" s="1"/>
  <c r="KPN24" i="2" s="1"/>
  <c r="KPO24" i="2" s="1"/>
  <c r="KPP24" i="2" s="1"/>
  <c r="KPQ24" i="2" s="1"/>
  <c r="KPR24" i="2" s="1"/>
  <c r="KPS24" i="2" s="1"/>
  <c r="KPT24" i="2" s="1"/>
  <c r="KPU24" i="2" s="1"/>
  <c r="KPV24" i="2" s="1"/>
  <c r="KPW24" i="2" s="1"/>
  <c r="KPX24" i="2" s="1"/>
  <c r="KPY24" i="2" s="1"/>
  <c r="KPZ24" i="2" s="1"/>
  <c r="KQA24" i="2" s="1"/>
  <c r="KQB24" i="2" s="1"/>
  <c r="KQC24" i="2" s="1"/>
  <c r="KQD24" i="2" s="1"/>
  <c r="KQE24" i="2" s="1"/>
  <c r="KQF24" i="2" s="1"/>
  <c r="KQG24" i="2" s="1"/>
  <c r="KQH24" i="2" s="1"/>
  <c r="KQI24" i="2" s="1"/>
  <c r="KQJ24" i="2" s="1"/>
  <c r="KQK24" i="2" s="1"/>
  <c r="KQL24" i="2" s="1"/>
  <c r="KQM24" i="2" s="1"/>
  <c r="KQN24" i="2" s="1"/>
  <c r="KQO24" i="2" s="1"/>
  <c r="KQP24" i="2" s="1"/>
  <c r="KQQ24" i="2" s="1"/>
  <c r="KQR24" i="2" s="1"/>
  <c r="KQS24" i="2" s="1"/>
  <c r="KQT24" i="2" s="1"/>
  <c r="KQU24" i="2" s="1"/>
  <c r="KQV24" i="2" s="1"/>
  <c r="KQW24" i="2" s="1"/>
  <c r="KQX24" i="2" s="1"/>
  <c r="KQY24" i="2" s="1"/>
  <c r="KQZ24" i="2" s="1"/>
  <c r="KRA24" i="2" s="1"/>
  <c r="KRB24" i="2" s="1"/>
  <c r="KRC24" i="2" s="1"/>
  <c r="KRD24" i="2" s="1"/>
  <c r="KRE24" i="2" s="1"/>
  <c r="KRF24" i="2" s="1"/>
  <c r="KRG24" i="2" s="1"/>
  <c r="KRH24" i="2" s="1"/>
  <c r="KRI24" i="2" s="1"/>
  <c r="KRJ24" i="2" s="1"/>
  <c r="KRK24" i="2" s="1"/>
  <c r="KRL24" i="2" s="1"/>
  <c r="KRM24" i="2" s="1"/>
  <c r="KRN24" i="2" s="1"/>
  <c r="KRO24" i="2" s="1"/>
  <c r="KRP24" i="2" s="1"/>
  <c r="KRQ24" i="2" s="1"/>
  <c r="KRR24" i="2" s="1"/>
  <c r="KRS24" i="2" s="1"/>
  <c r="KRT24" i="2" s="1"/>
  <c r="KRU24" i="2" s="1"/>
  <c r="KRV24" i="2" s="1"/>
  <c r="KRW24" i="2" s="1"/>
  <c r="KRX24" i="2" s="1"/>
  <c r="KRY24" i="2" s="1"/>
  <c r="KRZ24" i="2" s="1"/>
  <c r="KSA24" i="2" s="1"/>
  <c r="KSB24" i="2" s="1"/>
  <c r="KSC24" i="2" s="1"/>
  <c r="KSD24" i="2" s="1"/>
  <c r="KSE24" i="2" s="1"/>
  <c r="KSF24" i="2" s="1"/>
  <c r="KSG24" i="2" s="1"/>
  <c r="KSH24" i="2" s="1"/>
  <c r="KSI24" i="2" s="1"/>
  <c r="KSJ24" i="2" s="1"/>
  <c r="KSK24" i="2" s="1"/>
  <c r="KSL24" i="2" s="1"/>
  <c r="KSM24" i="2" s="1"/>
  <c r="KSN24" i="2" s="1"/>
  <c r="KSO24" i="2" s="1"/>
  <c r="KSP24" i="2" s="1"/>
  <c r="KSQ24" i="2" s="1"/>
  <c r="KSR24" i="2" s="1"/>
  <c r="KSS24" i="2" s="1"/>
  <c r="KST24" i="2" s="1"/>
  <c r="KSU24" i="2" s="1"/>
  <c r="KSV24" i="2" s="1"/>
  <c r="KSW24" i="2" s="1"/>
  <c r="KSX24" i="2" s="1"/>
  <c r="KSY24" i="2" s="1"/>
  <c r="KSZ24" i="2" s="1"/>
  <c r="KTA24" i="2" s="1"/>
  <c r="KTB24" i="2" s="1"/>
  <c r="KTC24" i="2" s="1"/>
  <c r="KTD24" i="2" s="1"/>
  <c r="KTE24" i="2" s="1"/>
  <c r="KTF24" i="2" s="1"/>
  <c r="KTG24" i="2" s="1"/>
  <c r="KTH24" i="2" s="1"/>
  <c r="KTI24" i="2" s="1"/>
  <c r="KTJ24" i="2" s="1"/>
  <c r="KTK24" i="2" s="1"/>
  <c r="KTL24" i="2" s="1"/>
  <c r="KTM24" i="2" s="1"/>
  <c r="KTN24" i="2" s="1"/>
  <c r="KTO24" i="2" s="1"/>
  <c r="KTP24" i="2" s="1"/>
  <c r="KTQ24" i="2" s="1"/>
  <c r="KTR24" i="2" s="1"/>
  <c r="KTS24" i="2" s="1"/>
  <c r="KTT24" i="2" s="1"/>
  <c r="KTU24" i="2" s="1"/>
  <c r="KTV24" i="2" s="1"/>
  <c r="KTW24" i="2" s="1"/>
  <c r="KTX24" i="2" s="1"/>
  <c r="KTY24" i="2" s="1"/>
  <c r="KTZ24" i="2" s="1"/>
  <c r="KUA24" i="2" s="1"/>
  <c r="KUB24" i="2" s="1"/>
  <c r="KUC24" i="2" s="1"/>
  <c r="KUD24" i="2" s="1"/>
  <c r="KUE24" i="2" s="1"/>
  <c r="KUF24" i="2" s="1"/>
  <c r="KUG24" i="2" s="1"/>
  <c r="KUH24" i="2" s="1"/>
  <c r="KUI24" i="2" s="1"/>
  <c r="KUJ24" i="2" s="1"/>
  <c r="KUK24" i="2" s="1"/>
  <c r="KUL24" i="2" s="1"/>
  <c r="KUM24" i="2" s="1"/>
  <c r="KUN24" i="2" s="1"/>
  <c r="KUO24" i="2" s="1"/>
  <c r="KUP24" i="2" s="1"/>
  <c r="KUQ24" i="2" s="1"/>
  <c r="KUR24" i="2" s="1"/>
  <c r="KUS24" i="2" s="1"/>
  <c r="KUT24" i="2" s="1"/>
  <c r="KUU24" i="2" s="1"/>
  <c r="KUV24" i="2" s="1"/>
  <c r="KUW24" i="2" s="1"/>
  <c r="KUX24" i="2" s="1"/>
  <c r="KUY24" i="2" s="1"/>
  <c r="KUZ24" i="2" s="1"/>
  <c r="KVA24" i="2" s="1"/>
  <c r="KVB24" i="2" s="1"/>
  <c r="KVC24" i="2" s="1"/>
  <c r="KVD24" i="2" s="1"/>
  <c r="KVE24" i="2" s="1"/>
  <c r="KVF24" i="2" s="1"/>
  <c r="KVG24" i="2" s="1"/>
  <c r="KVH24" i="2" s="1"/>
  <c r="KVI24" i="2" s="1"/>
  <c r="KVJ24" i="2" s="1"/>
  <c r="KVK24" i="2" s="1"/>
  <c r="KVL24" i="2" s="1"/>
  <c r="KVM24" i="2" s="1"/>
  <c r="KVN24" i="2" s="1"/>
  <c r="KVO24" i="2" s="1"/>
  <c r="KVP24" i="2" s="1"/>
  <c r="KVQ24" i="2" s="1"/>
  <c r="KVR24" i="2" s="1"/>
  <c r="KVS24" i="2" s="1"/>
  <c r="KVT24" i="2" s="1"/>
  <c r="KVU24" i="2" s="1"/>
  <c r="KVV24" i="2" s="1"/>
  <c r="KVW24" i="2" s="1"/>
  <c r="KVX24" i="2" s="1"/>
  <c r="KVY24" i="2" s="1"/>
  <c r="KVZ24" i="2" s="1"/>
  <c r="KWA24" i="2" s="1"/>
  <c r="KWB24" i="2" s="1"/>
  <c r="KWC24" i="2" s="1"/>
  <c r="KWD24" i="2" s="1"/>
  <c r="KWE24" i="2" s="1"/>
  <c r="KWF24" i="2" s="1"/>
  <c r="KWG24" i="2" s="1"/>
  <c r="KWH24" i="2" s="1"/>
  <c r="KWI24" i="2" s="1"/>
  <c r="KWJ24" i="2" s="1"/>
  <c r="KWK24" i="2" s="1"/>
  <c r="KWL24" i="2" s="1"/>
  <c r="KWM24" i="2" s="1"/>
  <c r="KWN24" i="2" s="1"/>
  <c r="KWO24" i="2" s="1"/>
  <c r="KWP24" i="2" s="1"/>
  <c r="KWQ24" i="2" s="1"/>
  <c r="KWR24" i="2" s="1"/>
  <c r="KWS24" i="2" s="1"/>
  <c r="KWT24" i="2" s="1"/>
  <c r="KWU24" i="2" s="1"/>
  <c r="KWV24" i="2" s="1"/>
  <c r="KWW24" i="2" s="1"/>
  <c r="KWX24" i="2" s="1"/>
  <c r="KWY24" i="2" s="1"/>
  <c r="KWZ24" i="2" s="1"/>
  <c r="KXA24" i="2" s="1"/>
  <c r="KXB24" i="2" s="1"/>
  <c r="KXC24" i="2" s="1"/>
  <c r="KXD24" i="2" s="1"/>
  <c r="KXE24" i="2" s="1"/>
  <c r="KXF24" i="2" s="1"/>
  <c r="KXG24" i="2" s="1"/>
  <c r="KXH24" i="2" s="1"/>
  <c r="KXI24" i="2" s="1"/>
  <c r="KXJ24" i="2" s="1"/>
  <c r="KXK24" i="2" s="1"/>
  <c r="KXL24" i="2" s="1"/>
  <c r="KXM24" i="2" s="1"/>
  <c r="KXN24" i="2" s="1"/>
  <c r="KXO24" i="2" s="1"/>
  <c r="KXP24" i="2" s="1"/>
  <c r="KXQ24" i="2" s="1"/>
  <c r="KXR24" i="2" s="1"/>
  <c r="KXS24" i="2" s="1"/>
  <c r="KXT24" i="2" s="1"/>
  <c r="KXU24" i="2" s="1"/>
  <c r="KXV24" i="2" s="1"/>
  <c r="KXW24" i="2" s="1"/>
  <c r="KXX24" i="2" s="1"/>
  <c r="KXY24" i="2" s="1"/>
  <c r="KXZ24" i="2" s="1"/>
  <c r="KYA24" i="2" s="1"/>
  <c r="KYB24" i="2" s="1"/>
  <c r="KYC24" i="2" s="1"/>
  <c r="KYD24" i="2" s="1"/>
  <c r="KYE24" i="2" s="1"/>
  <c r="KYF24" i="2" s="1"/>
  <c r="KYG24" i="2" s="1"/>
  <c r="KYH24" i="2" s="1"/>
  <c r="KYI24" i="2" s="1"/>
  <c r="KYJ24" i="2" s="1"/>
  <c r="KYK24" i="2" s="1"/>
  <c r="KYL24" i="2" s="1"/>
  <c r="KYM24" i="2" s="1"/>
  <c r="KYN24" i="2" s="1"/>
  <c r="KYO24" i="2" s="1"/>
  <c r="KYP24" i="2" s="1"/>
  <c r="KYQ24" i="2" s="1"/>
  <c r="KYR24" i="2" s="1"/>
  <c r="KYS24" i="2" s="1"/>
  <c r="KYT24" i="2" s="1"/>
  <c r="KYU24" i="2" s="1"/>
  <c r="KYV24" i="2" s="1"/>
  <c r="KYW24" i="2" s="1"/>
  <c r="KYX24" i="2" s="1"/>
  <c r="KYY24" i="2" s="1"/>
  <c r="KYZ24" i="2" s="1"/>
  <c r="KZA24" i="2" s="1"/>
  <c r="KZB24" i="2" s="1"/>
  <c r="KZC24" i="2" s="1"/>
  <c r="KZD24" i="2" s="1"/>
  <c r="KZE24" i="2" s="1"/>
  <c r="KZF24" i="2" s="1"/>
  <c r="KZG24" i="2" s="1"/>
  <c r="KZH24" i="2" s="1"/>
  <c r="KZI24" i="2" s="1"/>
  <c r="KZJ24" i="2" s="1"/>
  <c r="KZK24" i="2" s="1"/>
  <c r="KZL24" i="2" s="1"/>
  <c r="KZM24" i="2" s="1"/>
  <c r="KZN24" i="2" s="1"/>
  <c r="KZO24" i="2" s="1"/>
  <c r="KZP24" i="2" s="1"/>
  <c r="KZQ24" i="2" s="1"/>
  <c r="KZR24" i="2" s="1"/>
  <c r="KZS24" i="2" s="1"/>
  <c r="KZT24" i="2" s="1"/>
  <c r="KZU24" i="2" s="1"/>
  <c r="KZV24" i="2" s="1"/>
  <c r="KZW24" i="2" s="1"/>
  <c r="KZX24" i="2" s="1"/>
  <c r="KZY24" i="2" s="1"/>
  <c r="KZZ24" i="2" s="1"/>
  <c r="LAA24" i="2" s="1"/>
  <c r="LAB24" i="2" s="1"/>
  <c r="LAC24" i="2" s="1"/>
  <c r="LAD24" i="2" s="1"/>
  <c r="LAE24" i="2" s="1"/>
  <c r="LAF24" i="2" s="1"/>
  <c r="LAG24" i="2" s="1"/>
  <c r="LAH24" i="2" s="1"/>
  <c r="LAI24" i="2" s="1"/>
  <c r="LAJ24" i="2" s="1"/>
  <c r="LAK24" i="2" s="1"/>
  <c r="LAL24" i="2" s="1"/>
  <c r="LAM24" i="2" s="1"/>
  <c r="LAN24" i="2" s="1"/>
  <c r="LAO24" i="2" s="1"/>
  <c r="LAP24" i="2" s="1"/>
  <c r="LAQ24" i="2" s="1"/>
  <c r="LAR24" i="2" s="1"/>
  <c r="LAS24" i="2" s="1"/>
  <c r="LAT24" i="2" s="1"/>
  <c r="LAU24" i="2" s="1"/>
  <c r="LAV24" i="2" s="1"/>
  <c r="LAW24" i="2" s="1"/>
  <c r="LAX24" i="2" s="1"/>
  <c r="LAY24" i="2" s="1"/>
  <c r="LAZ24" i="2" s="1"/>
  <c r="LBA24" i="2" s="1"/>
  <c r="LBB24" i="2" s="1"/>
  <c r="LBC24" i="2" s="1"/>
  <c r="LBD24" i="2" s="1"/>
  <c r="LBE24" i="2" s="1"/>
  <c r="LBF24" i="2" s="1"/>
  <c r="LBG24" i="2" s="1"/>
  <c r="LBH24" i="2" s="1"/>
  <c r="LBI24" i="2" s="1"/>
  <c r="LBJ24" i="2" s="1"/>
  <c r="LBK24" i="2" s="1"/>
  <c r="LBL24" i="2" s="1"/>
  <c r="LBM24" i="2" s="1"/>
  <c r="LBN24" i="2" s="1"/>
  <c r="LBO24" i="2" s="1"/>
  <c r="LBP24" i="2" s="1"/>
  <c r="LBQ24" i="2" s="1"/>
  <c r="LBR24" i="2" s="1"/>
  <c r="LBS24" i="2" s="1"/>
  <c r="LBT24" i="2" s="1"/>
  <c r="LBU24" i="2" s="1"/>
  <c r="LBV24" i="2" s="1"/>
  <c r="LBW24" i="2" s="1"/>
  <c r="LBX24" i="2" s="1"/>
  <c r="LBY24" i="2" s="1"/>
  <c r="LBZ24" i="2" s="1"/>
  <c r="LCA24" i="2" s="1"/>
  <c r="LCB24" i="2" s="1"/>
  <c r="LCC24" i="2" s="1"/>
  <c r="LCD24" i="2" s="1"/>
  <c r="LCE24" i="2" s="1"/>
  <c r="LCF24" i="2" s="1"/>
  <c r="LCG24" i="2" s="1"/>
  <c r="LCH24" i="2" s="1"/>
  <c r="LCI24" i="2" s="1"/>
  <c r="LCJ24" i="2" s="1"/>
  <c r="LCK24" i="2" s="1"/>
  <c r="LCL24" i="2" s="1"/>
  <c r="LCM24" i="2" s="1"/>
  <c r="LCN24" i="2" s="1"/>
  <c r="LCO24" i="2" s="1"/>
  <c r="LCP24" i="2" s="1"/>
  <c r="LCQ24" i="2" s="1"/>
  <c r="LCR24" i="2" s="1"/>
  <c r="LCS24" i="2" s="1"/>
  <c r="LCT24" i="2" s="1"/>
  <c r="LCU24" i="2" s="1"/>
  <c r="LCV24" i="2" s="1"/>
  <c r="LCW24" i="2" s="1"/>
  <c r="LCX24" i="2" s="1"/>
  <c r="LCY24" i="2" s="1"/>
  <c r="LCZ24" i="2" s="1"/>
  <c r="LDA24" i="2" s="1"/>
  <c r="LDB24" i="2" s="1"/>
  <c r="LDC24" i="2" s="1"/>
  <c r="LDD24" i="2" s="1"/>
  <c r="LDE24" i="2" s="1"/>
  <c r="LDF24" i="2" s="1"/>
  <c r="LDG24" i="2" s="1"/>
  <c r="LDH24" i="2" s="1"/>
  <c r="LDI24" i="2" s="1"/>
  <c r="LDJ24" i="2" s="1"/>
  <c r="LDK24" i="2" s="1"/>
  <c r="LDL24" i="2" s="1"/>
  <c r="LDM24" i="2" s="1"/>
  <c r="LDN24" i="2" s="1"/>
  <c r="LDO24" i="2" s="1"/>
  <c r="LDP24" i="2" s="1"/>
  <c r="LDQ24" i="2" s="1"/>
  <c r="LDR24" i="2" s="1"/>
  <c r="LDS24" i="2" s="1"/>
  <c r="LDT24" i="2" s="1"/>
  <c r="LDU24" i="2" s="1"/>
  <c r="LDV24" i="2" s="1"/>
  <c r="LDW24" i="2" s="1"/>
  <c r="LDX24" i="2" s="1"/>
  <c r="LDY24" i="2" s="1"/>
  <c r="LDZ24" i="2" s="1"/>
  <c r="LEA24" i="2" s="1"/>
  <c r="LEB24" i="2" s="1"/>
  <c r="LEC24" i="2" s="1"/>
  <c r="LED24" i="2" s="1"/>
  <c r="LEE24" i="2" s="1"/>
  <c r="LEF24" i="2" s="1"/>
  <c r="LEG24" i="2" s="1"/>
  <c r="LEH24" i="2" s="1"/>
  <c r="LEI24" i="2" s="1"/>
  <c r="LEJ24" i="2" s="1"/>
  <c r="LEK24" i="2" s="1"/>
  <c r="LEL24" i="2" s="1"/>
  <c r="LEM24" i="2" s="1"/>
  <c r="LEN24" i="2" s="1"/>
  <c r="LEO24" i="2" s="1"/>
  <c r="LEP24" i="2" s="1"/>
  <c r="LEQ24" i="2" s="1"/>
  <c r="LER24" i="2" s="1"/>
  <c r="LES24" i="2" s="1"/>
  <c r="LET24" i="2" s="1"/>
  <c r="LEU24" i="2" s="1"/>
  <c r="LEV24" i="2" s="1"/>
  <c r="LEW24" i="2" s="1"/>
  <c r="LEX24" i="2" s="1"/>
  <c r="LEY24" i="2" s="1"/>
  <c r="LEZ24" i="2" s="1"/>
  <c r="LFA24" i="2" s="1"/>
  <c r="LFB24" i="2" s="1"/>
  <c r="LFC24" i="2" s="1"/>
  <c r="LFD24" i="2" s="1"/>
  <c r="LFE24" i="2" s="1"/>
  <c r="LFF24" i="2" s="1"/>
  <c r="LFG24" i="2" s="1"/>
  <c r="LFH24" i="2" s="1"/>
  <c r="LFI24" i="2" s="1"/>
  <c r="LFJ24" i="2" s="1"/>
  <c r="LFK24" i="2" s="1"/>
  <c r="LFL24" i="2" s="1"/>
  <c r="LFM24" i="2" s="1"/>
  <c r="LFN24" i="2" s="1"/>
  <c r="LFO24" i="2" s="1"/>
  <c r="LFP24" i="2" s="1"/>
  <c r="LFQ24" i="2" s="1"/>
  <c r="LFR24" i="2" s="1"/>
  <c r="LFS24" i="2" s="1"/>
  <c r="LFT24" i="2" s="1"/>
  <c r="LFU24" i="2" s="1"/>
  <c r="LFV24" i="2" s="1"/>
  <c r="LFW24" i="2" s="1"/>
  <c r="LFX24" i="2" s="1"/>
  <c r="LFY24" i="2" s="1"/>
  <c r="LFZ24" i="2" s="1"/>
  <c r="LGA24" i="2" s="1"/>
  <c r="LGB24" i="2" s="1"/>
  <c r="LGC24" i="2" s="1"/>
  <c r="LGD24" i="2" s="1"/>
  <c r="LGE24" i="2" s="1"/>
  <c r="LGF24" i="2" s="1"/>
  <c r="LGG24" i="2" s="1"/>
  <c r="LGH24" i="2" s="1"/>
  <c r="LGI24" i="2" s="1"/>
  <c r="LGJ24" i="2" s="1"/>
  <c r="LGK24" i="2" s="1"/>
  <c r="LGL24" i="2" s="1"/>
  <c r="LGM24" i="2" s="1"/>
  <c r="LGN24" i="2" s="1"/>
  <c r="LGO24" i="2" s="1"/>
  <c r="LGP24" i="2" s="1"/>
  <c r="LGQ24" i="2" s="1"/>
  <c r="LGR24" i="2" s="1"/>
  <c r="LGS24" i="2" s="1"/>
  <c r="LGT24" i="2" s="1"/>
  <c r="LGU24" i="2" s="1"/>
  <c r="LGV24" i="2" s="1"/>
  <c r="LGW24" i="2" s="1"/>
  <c r="LGX24" i="2" s="1"/>
  <c r="LGY24" i="2" s="1"/>
  <c r="LGZ24" i="2" s="1"/>
  <c r="LHA24" i="2" s="1"/>
  <c r="LHB24" i="2" s="1"/>
  <c r="LHC24" i="2" s="1"/>
  <c r="LHD24" i="2" s="1"/>
  <c r="LHE24" i="2" s="1"/>
  <c r="LHF24" i="2" s="1"/>
  <c r="LHG24" i="2" s="1"/>
  <c r="LHH24" i="2" s="1"/>
  <c r="LHI24" i="2" s="1"/>
  <c r="LHJ24" i="2" s="1"/>
  <c r="LHK24" i="2" s="1"/>
  <c r="LHL24" i="2" s="1"/>
  <c r="LHM24" i="2" s="1"/>
  <c r="LHN24" i="2" s="1"/>
  <c r="LHO24" i="2" s="1"/>
  <c r="LHP24" i="2" s="1"/>
  <c r="LHQ24" i="2" s="1"/>
  <c r="LHR24" i="2" s="1"/>
  <c r="LHS24" i="2" s="1"/>
  <c r="LHT24" i="2" s="1"/>
  <c r="LHU24" i="2" s="1"/>
  <c r="LHV24" i="2" s="1"/>
  <c r="LHW24" i="2" s="1"/>
  <c r="LHX24" i="2" s="1"/>
  <c r="LHY24" i="2" s="1"/>
  <c r="LHZ24" i="2" s="1"/>
  <c r="LIA24" i="2" s="1"/>
  <c r="LIB24" i="2" s="1"/>
  <c r="LIC24" i="2" s="1"/>
  <c r="LID24" i="2" s="1"/>
  <c r="LIE24" i="2" s="1"/>
  <c r="LIF24" i="2" s="1"/>
  <c r="LIG24" i="2" s="1"/>
  <c r="LIH24" i="2" s="1"/>
  <c r="LII24" i="2" s="1"/>
  <c r="LIJ24" i="2" s="1"/>
  <c r="LIK24" i="2" s="1"/>
  <c r="LIL24" i="2" s="1"/>
  <c r="LIM24" i="2" s="1"/>
  <c r="LIN24" i="2" s="1"/>
  <c r="LIO24" i="2" s="1"/>
  <c r="LIP24" i="2" s="1"/>
  <c r="LIQ24" i="2" s="1"/>
  <c r="LIR24" i="2" s="1"/>
  <c r="LIS24" i="2" s="1"/>
  <c r="LIT24" i="2" s="1"/>
  <c r="LIU24" i="2" s="1"/>
  <c r="LIV24" i="2" s="1"/>
  <c r="LIW24" i="2" s="1"/>
  <c r="LIX24" i="2" s="1"/>
  <c r="LIY24" i="2" s="1"/>
  <c r="LIZ24" i="2" s="1"/>
  <c r="LJA24" i="2" s="1"/>
  <c r="LJB24" i="2" s="1"/>
  <c r="LJC24" i="2" s="1"/>
  <c r="LJD24" i="2" s="1"/>
  <c r="LJE24" i="2" s="1"/>
  <c r="LJF24" i="2" s="1"/>
  <c r="LJG24" i="2" s="1"/>
  <c r="LJH24" i="2" s="1"/>
  <c r="LJI24" i="2" s="1"/>
  <c r="LJJ24" i="2" s="1"/>
  <c r="LJK24" i="2" s="1"/>
  <c r="LJL24" i="2" s="1"/>
  <c r="LJM24" i="2" s="1"/>
  <c r="LJN24" i="2" s="1"/>
  <c r="LJO24" i="2" s="1"/>
  <c r="LJP24" i="2" s="1"/>
  <c r="LJQ24" i="2" s="1"/>
  <c r="LJR24" i="2" s="1"/>
  <c r="LJS24" i="2" s="1"/>
  <c r="LJT24" i="2" s="1"/>
  <c r="LJU24" i="2" s="1"/>
  <c r="LJV24" i="2" s="1"/>
  <c r="LJW24" i="2" s="1"/>
  <c r="LJX24" i="2" s="1"/>
  <c r="LJY24" i="2" s="1"/>
  <c r="LJZ24" i="2" s="1"/>
  <c r="LKA24" i="2" s="1"/>
  <c r="LKB24" i="2" s="1"/>
  <c r="LKC24" i="2" s="1"/>
  <c r="LKD24" i="2" s="1"/>
  <c r="LKE24" i="2" s="1"/>
  <c r="LKF24" i="2" s="1"/>
  <c r="LKG24" i="2" s="1"/>
  <c r="LKH24" i="2" s="1"/>
  <c r="LKI24" i="2" s="1"/>
  <c r="LKJ24" i="2" s="1"/>
  <c r="LKK24" i="2" s="1"/>
  <c r="LKL24" i="2" s="1"/>
  <c r="LKM24" i="2" s="1"/>
  <c r="LKN24" i="2" s="1"/>
  <c r="LKO24" i="2" s="1"/>
  <c r="LKP24" i="2" s="1"/>
  <c r="LKQ24" i="2" s="1"/>
  <c r="LKR24" i="2" s="1"/>
  <c r="LKS24" i="2" s="1"/>
  <c r="LKT24" i="2" s="1"/>
  <c r="LKU24" i="2" s="1"/>
  <c r="LKV24" i="2" s="1"/>
  <c r="LKW24" i="2" s="1"/>
  <c r="LKX24" i="2" s="1"/>
  <c r="LKY24" i="2" s="1"/>
  <c r="LKZ24" i="2" s="1"/>
  <c r="LLA24" i="2" s="1"/>
  <c r="LLB24" i="2" s="1"/>
  <c r="LLC24" i="2" s="1"/>
  <c r="LLD24" i="2" s="1"/>
  <c r="LLE24" i="2" s="1"/>
  <c r="LLF24" i="2" s="1"/>
  <c r="LLG24" i="2" s="1"/>
  <c r="LLH24" i="2" s="1"/>
  <c r="LLI24" i="2" s="1"/>
  <c r="LLJ24" i="2" s="1"/>
  <c r="LLK24" i="2" s="1"/>
  <c r="LLL24" i="2" s="1"/>
  <c r="LLM24" i="2" s="1"/>
  <c r="LLN24" i="2" s="1"/>
  <c r="LLO24" i="2" s="1"/>
  <c r="LLP24" i="2" s="1"/>
  <c r="LLQ24" i="2" s="1"/>
  <c r="LLR24" i="2" s="1"/>
  <c r="LLS24" i="2" s="1"/>
  <c r="LLT24" i="2" s="1"/>
  <c r="LLU24" i="2" s="1"/>
  <c r="LLV24" i="2" s="1"/>
  <c r="LLW24" i="2" s="1"/>
  <c r="LLX24" i="2" s="1"/>
  <c r="LLY24" i="2" s="1"/>
  <c r="LLZ24" i="2" s="1"/>
  <c r="LMA24" i="2" s="1"/>
  <c r="LMB24" i="2" s="1"/>
  <c r="LMC24" i="2" s="1"/>
  <c r="LMD24" i="2" s="1"/>
  <c r="LME24" i="2" s="1"/>
  <c r="LMF24" i="2" s="1"/>
  <c r="LMG24" i="2" s="1"/>
  <c r="LMH24" i="2" s="1"/>
  <c r="LMI24" i="2" s="1"/>
  <c r="LMJ24" i="2" s="1"/>
  <c r="LMK24" i="2" s="1"/>
  <c r="LML24" i="2" s="1"/>
  <c r="LMM24" i="2" s="1"/>
  <c r="LMN24" i="2" s="1"/>
  <c r="LMO24" i="2" s="1"/>
  <c r="LMP24" i="2" s="1"/>
  <c r="LMQ24" i="2" s="1"/>
  <c r="LMR24" i="2" s="1"/>
  <c r="LMS24" i="2" s="1"/>
  <c r="LMT24" i="2" s="1"/>
  <c r="LMU24" i="2" s="1"/>
  <c r="LMV24" i="2" s="1"/>
  <c r="LMW24" i="2" s="1"/>
  <c r="LMX24" i="2" s="1"/>
  <c r="LMY24" i="2" s="1"/>
  <c r="LMZ24" i="2" s="1"/>
  <c r="LNA24" i="2" s="1"/>
  <c r="LNB24" i="2" s="1"/>
  <c r="LNC24" i="2" s="1"/>
  <c r="LND24" i="2" s="1"/>
  <c r="LNE24" i="2" s="1"/>
  <c r="LNF24" i="2" s="1"/>
  <c r="LNG24" i="2" s="1"/>
  <c r="LNH24" i="2" s="1"/>
  <c r="LNI24" i="2" s="1"/>
  <c r="LNJ24" i="2" s="1"/>
  <c r="LNK24" i="2" s="1"/>
  <c r="LNL24" i="2" s="1"/>
  <c r="LNM24" i="2" s="1"/>
  <c r="LNN24" i="2" s="1"/>
  <c r="LNO24" i="2" s="1"/>
  <c r="LNP24" i="2" s="1"/>
  <c r="LNQ24" i="2" s="1"/>
  <c r="LNR24" i="2" s="1"/>
  <c r="LNS24" i="2" s="1"/>
  <c r="LNT24" i="2" s="1"/>
  <c r="LNU24" i="2" s="1"/>
  <c r="LNV24" i="2" s="1"/>
  <c r="LNW24" i="2" s="1"/>
  <c r="LNX24" i="2" s="1"/>
  <c r="LNY24" i="2" s="1"/>
  <c r="LNZ24" i="2" s="1"/>
  <c r="LOA24" i="2" s="1"/>
  <c r="LOB24" i="2" s="1"/>
  <c r="LOC24" i="2" s="1"/>
  <c r="LOD24" i="2" s="1"/>
  <c r="LOE24" i="2" s="1"/>
  <c r="LOF24" i="2" s="1"/>
  <c r="LOG24" i="2" s="1"/>
  <c r="LOH24" i="2" s="1"/>
  <c r="LOI24" i="2" s="1"/>
  <c r="LOJ24" i="2" s="1"/>
  <c r="LOK24" i="2" s="1"/>
  <c r="LOL24" i="2" s="1"/>
  <c r="LOM24" i="2" s="1"/>
  <c r="LON24" i="2" s="1"/>
  <c r="LOO24" i="2" s="1"/>
  <c r="LOP24" i="2" s="1"/>
  <c r="LOQ24" i="2" s="1"/>
  <c r="LOR24" i="2" s="1"/>
  <c r="LOS24" i="2" s="1"/>
  <c r="LOT24" i="2" s="1"/>
  <c r="LOU24" i="2" s="1"/>
  <c r="LOV24" i="2" s="1"/>
  <c r="LOW24" i="2" s="1"/>
  <c r="LOX24" i="2" s="1"/>
  <c r="LOY24" i="2" s="1"/>
  <c r="LOZ24" i="2" s="1"/>
  <c r="LPA24" i="2" s="1"/>
  <c r="LPB24" i="2" s="1"/>
  <c r="LPC24" i="2" s="1"/>
  <c r="LPD24" i="2" s="1"/>
  <c r="LPE24" i="2" s="1"/>
  <c r="LPF24" i="2" s="1"/>
  <c r="LPG24" i="2" s="1"/>
  <c r="LPH24" i="2" s="1"/>
  <c r="LPI24" i="2" s="1"/>
  <c r="LPJ24" i="2" s="1"/>
  <c r="LPK24" i="2" s="1"/>
  <c r="LPL24" i="2" s="1"/>
  <c r="LPM24" i="2" s="1"/>
  <c r="LPN24" i="2" s="1"/>
  <c r="LPO24" i="2" s="1"/>
  <c r="LPP24" i="2" s="1"/>
  <c r="LPQ24" i="2" s="1"/>
  <c r="LPR24" i="2" s="1"/>
  <c r="LPS24" i="2" s="1"/>
  <c r="LPT24" i="2" s="1"/>
  <c r="LPU24" i="2" s="1"/>
  <c r="LPV24" i="2" s="1"/>
  <c r="LPW24" i="2" s="1"/>
  <c r="LPX24" i="2" s="1"/>
  <c r="LPY24" i="2" s="1"/>
  <c r="LPZ24" i="2" s="1"/>
  <c r="LQA24" i="2" s="1"/>
  <c r="LQB24" i="2" s="1"/>
  <c r="LQC24" i="2" s="1"/>
  <c r="LQD24" i="2" s="1"/>
  <c r="LQE24" i="2" s="1"/>
  <c r="LQF24" i="2" s="1"/>
  <c r="LQG24" i="2" s="1"/>
  <c r="LQH24" i="2" s="1"/>
  <c r="LQI24" i="2" s="1"/>
  <c r="LQJ24" i="2" s="1"/>
  <c r="LQK24" i="2" s="1"/>
  <c r="LQL24" i="2" s="1"/>
  <c r="LQM24" i="2" s="1"/>
  <c r="LQN24" i="2" s="1"/>
  <c r="LQO24" i="2" s="1"/>
  <c r="LQP24" i="2" s="1"/>
  <c r="LQQ24" i="2" s="1"/>
  <c r="LQR24" i="2" s="1"/>
  <c r="LQS24" i="2" s="1"/>
  <c r="LQT24" i="2" s="1"/>
  <c r="LQU24" i="2" s="1"/>
  <c r="LQV24" i="2" s="1"/>
  <c r="LQW24" i="2" s="1"/>
  <c r="LQX24" i="2" s="1"/>
  <c r="LQY24" i="2" s="1"/>
  <c r="LQZ24" i="2" s="1"/>
  <c r="LRA24" i="2" s="1"/>
  <c r="LRB24" i="2" s="1"/>
  <c r="LRC24" i="2" s="1"/>
  <c r="LRD24" i="2" s="1"/>
  <c r="LRE24" i="2" s="1"/>
  <c r="LRF24" i="2" s="1"/>
  <c r="LRG24" i="2" s="1"/>
  <c r="LRH24" i="2" s="1"/>
  <c r="LRI24" i="2" s="1"/>
  <c r="LRJ24" i="2" s="1"/>
  <c r="LRK24" i="2" s="1"/>
  <c r="LRL24" i="2" s="1"/>
  <c r="LRM24" i="2" s="1"/>
  <c r="LRN24" i="2" s="1"/>
  <c r="LRO24" i="2" s="1"/>
  <c r="LRP24" i="2" s="1"/>
  <c r="LRQ24" i="2" s="1"/>
  <c r="LRR24" i="2" s="1"/>
  <c r="LRS24" i="2" s="1"/>
  <c r="LRT24" i="2" s="1"/>
  <c r="LRU24" i="2" s="1"/>
  <c r="LRV24" i="2" s="1"/>
  <c r="LRW24" i="2" s="1"/>
  <c r="LRX24" i="2" s="1"/>
  <c r="LRY24" i="2" s="1"/>
  <c r="LRZ24" i="2" s="1"/>
  <c r="LSA24" i="2" s="1"/>
  <c r="LSB24" i="2" s="1"/>
  <c r="LSC24" i="2" s="1"/>
  <c r="LSD24" i="2" s="1"/>
  <c r="LSE24" i="2" s="1"/>
  <c r="LSF24" i="2" s="1"/>
  <c r="LSG24" i="2" s="1"/>
  <c r="LSH24" i="2" s="1"/>
  <c r="LSI24" i="2" s="1"/>
  <c r="LSJ24" i="2" s="1"/>
  <c r="LSK24" i="2" s="1"/>
  <c r="LSL24" i="2" s="1"/>
  <c r="LSM24" i="2" s="1"/>
  <c r="LSN24" i="2" s="1"/>
  <c r="LSO24" i="2" s="1"/>
  <c r="LSP24" i="2" s="1"/>
  <c r="LSQ24" i="2" s="1"/>
  <c r="LSR24" i="2" s="1"/>
  <c r="LSS24" i="2" s="1"/>
  <c r="LST24" i="2" s="1"/>
  <c r="LSU24" i="2" s="1"/>
  <c r="LSV24" i="2" s="1"/>
  <c r="LSW24" i="2" s="1"/>
  <c r="LSX24" i="2" s="1"/>
  <c r="LSY24" i="2" s="1"/>
  <c r="LSZ24" i="2" s="1"/>
  <c r="LTA24" i="2" s="1"/>
  <c r="LTB24" i="2" s="1"/>
  <c r="LTC24" i="2" s="1"/>
  <c r="LTD24" i="2" s="1"/>
  <c r="LTE24" i="2" s="1"/>
  <c r="LTF24" i="2" s="1"/>
  <c r="LTG24" i="2" s="1"/>
  <c r="LTH24" i="2" s="1"/>
  <c r="LTI24" i="2" s="1"/>
  <c r="LTJ24" i="2" s="1"/>
  <c r="LTK24" i="2" s="1"/>
  <c r="LTL24" i="2" s="1"/>
  <c r="LTM24" i="2" s="1"/>
  <c r="LTN24" i="2" s="1"/>
  <c r="LTO24" i="2" s="1"/>
  <c r="LTP24" i="2" s="1"/>
  <c r="LTQ24" i="2" s="1"/>
  <c r="LTR24" i="2" s="1"/>
  <c r="LTS24" i="2" s="1"/>
  <c r="LTT24" i="2" s="1"/>
  <c r="LTU24" i="2" s="1"/>
  <c r="LTV24" i="2" s="1"/>
  <c r="LTW24" i="2" s="1"/>
  <c r="LTX24" i="2" s="1"/>
  <c r="LTY24" i="2" s="1"/>
  <c r="LTZ24" i="2" s="1"/>
  <c r="LUA24" i="2" s="1"/>
  <c r="LUB24" i="2" s="1"/>
  <c r="LUC24" i="2" s="1"/>
  <c r="LUD24" i="2" s="1"/>
  <c r="LUE24" i="2" s="1"/>
  <c r="LUF24" i="2" s="1"/>
  <c r="LUG24" i="2" s="1"/>
  <c r="LUH24" i="2" s="1"/>
  <c r="LUI24" i="2" s="1"/>
  <c r="LUJ24" i="2" s="1"/>
  <c r="LUK24" i="2" s="1"/>
  <c r="LUL24" i="2" s="1"/>
  <c r="LUM24" i="2" s="1"/>
  <c r="LUN24" i="2" s="1"/>
  <c r="LUO24" i="2" s="1"/>
  <c r="LUP24" i="2" s="1"/>
  <c r="LUQ24" i="2" s="1"/>
  <c r="LUR24" i="2" s="1"/>
  <c r="LUS24" i="2" s="1"/>
  <c r="LUT24" i="2" s="1"/>
  <c r="LUU24" i="2" s="1"/>
  <c r="LUV24" i="2" s="1"/>
  <c r="LUW24" i="2" s="1"/>
  <c r="LUX24" i="2" s="1"/>
  <c r="LUY24" i="2" s="1"/>
  <c r="LUZ24" i="2" s="1"/>
  <c r="LVA24" i="2" s="1"/>
  <c r="LVB24" i="2" s="1"/>
  <c r="LVC24" i="2" s="1"/>
  <c r="LVD24" i="2" s="1"/>
  <c r="LVE24" i="2" s="1"/>
  <c r="LVF24" i="2" s="1"/>
  <c r="LVG24" i="2" s="1"/>
  <c r="LVH24" i="2" s="1"/>
  <c r="LVI24" i="2" s="1"/>
  <c r="LVJ24" i="2" s="1"/>
  <c r="LVK24" i="2" s="1"/>
  <c r="LVL24" i="2" s="1"/>
  <c r="LVM24" i="2" s="1"/>
  <c r="LVN24" i="2" s="1"/>
  <c r="LVO24" i="2" s="1"/>
  <c r="LVP24" i="2" s="1"/>
  <c r="LVQ24" i="2" s="1"/>
  <c r="LVR24" i="2" s="1"/>
  <c r="LVS24" i="2" s="1"/>
  <c r="LVT24" i="2" s="1"/>
  <c r="LVU24" i="2" s="1"/>
  <c r="LVV24" i="2" s="1"/>
  <c r="LVW24" i="2" s="1"/>
  <c r="LVX24" i="2" s="1"/>
  <c r="LVY24" i="2" s="1"/>
  <c r="LVZ24" i="2" s="1"/>
  <c r="LWA24" i="2" s="1"/>
  <c r="LWB24" i="2" s="1"/>
  <c r="LWC24" i="2" s="1"/>
  <c r="LWD24" i="2" s="1"/>
  <c r="LWE24" i="2" s="1"/>
  <c r="LWF24" i="2" s="1"/>
  <c r="LWG24" i="2" s="1"/>
  <c r="LWH24" i="2" s="1"/>
  <c r="LWI24" i="2" s="1"/>
  <c r="LWJ24" i="2" s="1"/>
  <c r="LWK24" i="2" s="1"/>
  <c r="LWL24" i="2" s="1"/>
  <c r="LWM24" i="2" s="1"/>
  <c r="LWN24" i="2" s="1"/>
  <c r="LWO24" i="2" s="1"/>
  <c r="LWP24" i="2" s="1"/>
  <c r="LWQ24" i="2" s="1"/>
  <c r="LWR24" i="2" s="1"/>
  <c r="LWS24" i="2" s="1"/>
  <c r="LWT24" i="2" s="1"/>
  <c r="LWU24" i="2" s="1"/>
  <c r="LWV24" i="2" s="1"/>
  <c r="LWW24" i="2" s="1"/>
  <c r="LWX24" i="2" s="1"/>
  <c r="LWY24" i="2" s="1"/>
  <c r="LWZ24" i="2" s="1"/>
  <c r="LXA24" i="2" s="1"/>
  <c r="LXB24" i="2" s="1"/>
  <c r="LXC24" i="2" s="1"/>
  <c r="LXD24" i="2" s="1"/>
  <c r="LXE24" i="2" s="1"/>
  <c r="LXF24" i="2" s="1"/>
  <c r="LXG24" i="2" s="1"/>
  <c r="LXH24" i="2" s="1"/>
  <c r="LXI24" i="2" s="1"/>
  <c r="LXJ24" i="2" s="1"/>
  <c r="LXK24" i="2" s="1"/>
  <c r="LXL24" i="2" s="1"/>
  <c r="LXM24" i="2" s="1"/>
  <c r="LXN24" i="2" s="1"/>
  <c r="LXO24" i="2" s="1"/>
  <c r="LXP24" i="2" s="1"/>
  <c r="LXQ24" i="2" s="1"/>
  <c r="LXR24" i="2" s="1"/>
  <c r="LXS24" i="2" s="1"/>
  <c r="LXT24" i="2" s="1"/>
  <c r="LXU24" i="2" s="1"/>
  <c r="LXV24" i="2" s="1"/>
  <c r="LXW24" i="2" s="1"/>
  <c r="LXX24" i="2" s="1"/>
  <c r="LXY24" i="2" s="1"/>
  <c r="LXZ24" i="2" s="1"/>
  <c r="LYA24" i="2" s="1"/>
  <c r="LYB24" i="2" s="1"/>
  <c r="LYC24" i="2" s="1"/>
  <c r="LYD24" i="2" s="1"/>
  <c r="LYE24" i="2" s="1"/>
  <c r="LYF24" i="2" s="1"/>
  <c r="LYG24" i="2" s="1"/>
  <c r="LYH24" i="2" s="1"/>
  <c r="LYI24" i="2" s="1"/>
  <c r="LYJ24" i="2" s="1"/>
  <c r="LYK24" i="2" s="1"/>
  <c r="LYL24" i="2" s="1"/>
  <c r="LYM24" i="2" s="1"/>
  <c r="LYN24" i="2" s="1"/>
  <c r="LYO24" i="2" s="1"/>
  <c r="LYP24" i="2" s="1"/>
  <c r="LYQ24" i="2" s="1"/>
  <c r="LYR24" i="2" s="1"/>
  <c r="LYS24" i="2" s="1"/>
  <c r="LYT24" i="2" s="1"/>
  <c r="LYU24" i="2" s="1"/>
  <c r="LYV24" i="2" s="1"/>
  <c r="LYW24" i="2" s="1"/>
  <c r="LYX24" i="2" s="1"/>
  <c r="LYY24" i="2" s="1"/>
  <c r="LYZ24" i="2" s="1"/>
  <c r="LZA24" i="2" s="1"/>
  <c r="LZB24" i="2" s="1"/>
  <c r="LZC24" i="2" s="1"/>
  <c r="LZD24" i="2" s="1"/>
  <c r="LZE24" i="2" s="1"/>
  <c r="LZF24" i="2" s="1"/>
  <c r="LZG24" i="2" s="1"/>
  <c r="LZH24" i="2" s="1"/>
  <c r="LZI24" i="2" s="1"/>
  <c r="LZJ24" i="2" s="1"/>
  <c r="LZK24" i="2" s="1"/>
  <c r="LZL24" i="2" s="1"/>
  <c r="LZM24" i="2" s="1"/>
  <c r="LZN24" i="2" s="1"/>
  <c r="LZO24" i="2" s="1"/>
  <c r="LZP24" i="2" s="1"/>
  <c r="LZQ24" i="2" s="1"/>
  <c r="LZR24" i="2" s="1"/>
  <c r="LZS24" i="2" s="1"/>
  <c r="LZT24" i="2" s="1"/>
  <c r="LZU24" i="2" s="1"/>
  <c r="LZV24" i="2" s="1"/>
  <c r="LZW24" i="2" s="1"/>
  <c r="LZX24" i="2" s="1"/>
  <c r="LZY24" i="2" s="1"/>
  <c r="LZZ24" i="2" s="1"/>
  <c r="MAA24" i="2" s="1"/>
  <c r="MAB24" i="2" s="1"/>
  <c r="MAC24" i="2" s="1"/>
  <c r="MAD24" i="2" s="1"/>
  <c r="MAE24" i="2" s="1"/>
  <c r="MAF24" i="2" s="1"/>
  <c r="MAG24" i="2" s="1"/>
  <c r="MAH24" i="2" s="1"/>
  <c r="MAI24" i="2" s="1"/>
  <c r="MAJ24" i="2" s="1"/>
  <c r="MAK24" i="2" s="1"/>
  <c r="MAL24" i="2" s="1"/>
  <c r="MAM24" i="2" s="1"/>
  <c r="MAN24" i="2" s="1"/>
  <c r="MAO24" i="2" s="1"/>
  <c r="MAP24" i="2" s="1"/>
  <c r="MAQ24" i="2" s="1"/>
  <c r="MAR24" i="2" s="1"/>
  <c r="MAS24" i="2" s="1"/>
  <c r="MAT24" i="2" s="1"/>
  <c r="MAU24" i="2" s="1"/>
  <c r="MAV24" i="2" s="1"/>
  <c r="MAW24" i="2" s="1"/>
  <c r="MAX24" i="2" s="1"/>
  <c r="MAY24" i="2" s="1"/>
  <c r="MAZ24" i="2" s="1"/>
  <c r="MBA24" i="2" s="1"/>
  <c r="MBB24" i="2" s="1"/>
  <c r="MBC24" i="2" s="1"/>
  <c r="MBD24" i="2" s="1"/>
  <c r="MBE24" i="2" s="1"/>
  <c r="MBF24" i="2" s="1"/>
  <c r="MBG24" i="2" s="1"/>
  <c r="MBH24" i="2" s="1"/>
  <c r="MBI24" i="2" s="1"/>
  <c r="MBJ24" i="2" s="1"/>
  <c r="MBK24" i="2" s="1"/>
  <c r="MBL24" i="2" s="1"/>
  <c r="MBM24" i="2" s="1"/>
  <c r="MBN24" i="2" s="1"/>
  <c r="MBO24" i="2" s="1"/>
  <c r="MBP24" i="2" s="1"/>
  <c r="MBQ24" i="2" s="1"/>
  <c r="MBR24" i="2" s="1"/>
  <c r="MBS24" i="2" s="1"/>
  <c r="MBT24" i="2" s="1"/>
  <c r="MBU24" i="2" s="1"/>
  <c r="MBV24" i="2" s="1"/>
  <c r="MBW24" i="2" s="1"/>
  <c r="MBX24" i="2" s="1"/>
  <c r="MBY24" i="2" s="1"/>
  <c r="MBZ24" i="2" s="1"/>
  <c r="MCA24" i="2" s="1"/>
  <c r="MCB24" i="2" s="1"/>
  <c r="MCC24" i="2" s="1"/>
  <c r="MCD24" i="2" s="1"/>
  <c r="MCE24" i="2" s="1"/>
  <c r="MCF24" i="2" s="1"/>
  <c r="MCG24" i="2" s="1"/>
  <c r="MCH24" i="2" s="1"/>
  <c r="MCI24" i="2" s="1"/>
  <c r="MCJ24" i="2" s="1"/>
  <c r="MCK24" i="2" s="1"/>
  <c r="MCL24" i="2" s="1"/>
  <c r="MCM24" i="2" s="1"/>
  <c r="MCN24" i="2" s="1"/>
  <c r="MCO24" i="2" s="1"/>
  <c r="MCP24" i="2" s="1"/>
  <c r="MCQ24" i="2" s="1"/>
  <c r="MCR24" i="2" s="1"/>
  <c r="MCS24" i="2" s="1"/>
  <c r="MCT24" i="2" s="1"/>
  <c r="MCU24" i="2" s="1"/>
  <c r="MCV24" i="2" s="1"/>
  <c r="MCW24" i="2" s="1"/>
  <c r="MCX24" i="2" s="1"/>
  <c r="MCY24" i="2" s="1"/>
  <c r="MCZ24" i="2" s="1"/>
  <c r="MDA24" i="2" s="1"/>
  <c r="MDB24" i="2" s="1"/>
  <c r="MDC24" i="2" s="1"/>
  <c r="MDD24" i="2" s="1"/>
  <c r="MDE24" i="2" s="1"/>
  <c r="MDF24" i="2" s="1"/>
  <c r="MDG24" i="2" s="1"/>
  <c r="MDH24" i="2" s="1"/>
  <c r="MDI24" i="2" s="1"/>
  <c r="MDJ24" i="2" s="1"/>
  <c r="MDK24" i="2" s="1"/>
  <c r="MDL24" i="2" s="1"/>
  <c r="MDM24" i="2" s="1"/>
  <c r="MDN24" i="2" s="1"/>
  <c r="MDO24" i="2" s="1"/>
  <c r="MDP24" i="2" s="1"/>
  <c r="MDQ24" i="2" s="1"/>
  <c r="MDR24" i="2" s="1"/>
  <c r="MDS24" i="2" s="1"/>
  <c r="MDT24" i="2" s="1"/>
  <c r="MDU24" i="2" s="1"/>
  <c r="MDV24" i="2" s="1"/>
  <c r="MDW24" i="2" s="1"/>
  <c r="MDX24" i="2" s="1"/>
  <c r="MDY24" i="2" s="1"/>
  <c r="MDZ24" i="2" s="1"/>
  <c r="MEA24" i="2" s="1"/>
  <c r="MEB24" i="2" s="1"/>
  <c r="MEC24" i="2" s="1"/>
  <c r="MED24" i="2" s="1"/>
  <c r="MEE24" i="2" s="1"/>
  <c r="MEF24" i="2" s="1"/>
  <c r="MEG24" i="2" s="1"/>
  <c r="MEH24" i="2" s="1"/>
  <c r="MEI24" i="2" s="1"/>
  <c r="MEJ24" i="2" s="1"/>
  <c r="MEK24" i="2" s="1"/>
  <c r="MEL24" i="2" s="1"/>
  <c r="MEM24" i="2" s="1"/>
  <c r="MEN24" i="2" s="1"/>
  <c r="MEO24" i="2" s="1"/>
  <c r="MEP24" i="2" s="1"/>
  <c r="MEQ24" i="2" s="1"/>
  <c r="MER24" i="2" s="1"/>
  <c r="MES24" i="2" s="1"/>
  <c r="MET24" i="2" s="1"/>
  <c r="MEU24" i="2" s="1"/>
  <c r="MEV24" i="2" s="1"/>
  <c r="MEW24" i="2" s="1"/>
  <c r="MEX24" i="2" s="1"/>
  <c r="MEY24" i="2" s="1"/>
  <c r="MEZ24" i="2" s="1"/>
  <c r="MFA24" i="2" s="1"/>
  <c r="MFB24" i="2" s="1"/>
  <c r="MFC24" i="2" s="1"/>
  <c r="MFD24" i="2" s="1"/>
  <c r="MFE24" i="2" s="1"/>
  <c r="MFF24" i="2" s="1"/>
  <c r="MFG24" i="2" s="1"/>
  <c r="MFH24" i="2" s="1"/>
  <c r="MFI24" i="2" s="1"/>
  <c r="MFJ24" i="2" s="1"/>
  <c r="MFK24" i="2" s="1"/>
  <c r="MFL24" i="2" s="1"/>
  <c r="MFM24" i="2" s="1"/>
  <c r="MFN24" i="2" s="1"/>
  <c r="MFO24" i="2" s="1"/>
  <c r="MFP24" i="2" s="1"/>
  <c r="MFQ24" i="2" s="1"/>
  <c r="MFR24" i="2" s="1"/>
  <c r="MFS24" i="2" s="1"/>
  <c r="MFT24" i="2" s="1"/>
  <c r="MFU24" i="2" s="1"/>
  <c r="MFV24" i="2" s="1"/>
  <c r="MFW24" i="2" s="1"/>
  <c r="MFX24" i="2" s="1"/>
  <c r="MFY24" i="2" s="1"/>
  <c r="MFZ24" i="2" s="1"/>
  <c r="MGA24" i="2" s="1"/>
  <c r="MGB24" i="2" s="1"/>
  <c r="MGC24" i="2" s="1"/>
  <c r="MGD24" i="2" s="1"/>
  <c r="MGE24" i="2" s="1"/>
  <c r="MGF24" i="2" s="1"/>
  <c r="MGG24" i="2" s="1"/>
  <c r="MGH24" i="2" s="1"/>
  <c r="MGI24" i="2" s="1"/>
  <c r="MGJ24" i="2" s="1"/>
  <c r="MGK24" i="2" s="1"/>
  <c r="MGL24" i="2" s="1"/>
  <c r="MGM24" i="2" s="1"/>
  <c r="MGN24" i="2" s="1"/>
  <c r="MGO24" i="2" s="1"/>
  <c r="MGP24" i="2" s="1"/>
  <c r="MGQ24" i="2" s="1"/>
  <c r="MGR24" i="2" s="1"/>
  <c r="MGS24" i="2" s="1"/>
  <c r="MGT24" i="2" s="1"/>
  <c r="MGU24" i="2" s="1"/>
  <c r="MGV24" i="2" s="1"/>
  <c r="MGW24" i="2" s="1"/>
  <c r="MGX24" i="2" s="1"/>
  <c r="MGY24" i="2" s="1"/>
  <c r="MGZ24" i="2" s="1"/>
  <c r="MHA24" i="2" s="1"/>
  <c r="MHB24" i="2" s="1"/>
  <c r="MHC24" i="2" s="1"/>
  <c r="MHD24" i="2" s="1"/>
  <c r="MHE24" i="2" s="1"/>
  <c r="MHF24" i="2" s="1"/>
  <c r="MHG24" i="2" s="1"/>
  <c r="MHH24" i="2" s="1"/>
  <c r="MHI24" i="2" s="1"/>
  <c r="MHJ24" i="2" s="1"/>
  <c r="MHK24" i="2" s="1"/>
  <c r="MHL24" i="2" s="1"/>
  <c r="MHM24" i="2" s="1"/>
  <c r="MHN24" i="2" s="1"/>
  <c r="MHO24" i="2" s="1"/>
  <c r="MHP24" i="2" s="1"/>
  <c r="MHQ24" i="2" s="1"/>
  <c r="MHR24" i="2" s="1"/>
  <c r="MHS24" i="2" s="1"/>
  <c r="MHT24" i="2" s="1"/>
  <c r="MHU24" i="2" s="1"/>
  <c r="MHV24" i="2" s="1"/>
  <c r="MHW24" i="2" s="1"/>
  <c r="MHX24" i="2" s="1"/>
  <c r="MHY24" i="2" s="1"/>
  <c r="MHZ24" i="2" s="1"/>
  <c r="MIA24" i="2" s="1"/>
  <c r="MIB24" i="2" s="1"/>
  <c r="MIC24" i="2" s="1"/>
  <c r="MID24" i="2" s="1"/>
  <c r="MIE24" i="2" s="1"/>
  <c r="MIF24" i="2" s="1"/>
  <c r="MIG24" i="2" s="1"/>
  <c r="MIH24" i="2" s="1"/>
  <c r="MII24" i="2" s="1"/>
  <c r="MIJ24" i="2" s="1"/>
  <c r="MIK24" i="2" s="1"/>
  <c r="MIL24" i="2" s="1"/>
  <c r="MIM24" i="2" s="1"/>
  <c r="MIN24" i="2" s="1"/>
  <c r="MIO24" i="2" s="1"/>
  <c r="MIP24" i="2" s="1"/>
  <c r="MIQ24" i="2" s="1"/>
  <c r="MIR24" i="2" s="1"/>
  <c r="MIS24" i="2" s="1"/>
  <c r="MIT24" i="2" s="1"/>
  <c r="MIU24" i="2" s="1"/>
  <c r="MIV24" i="2" s="1"/>
  <c r="MIW24" i="2" s="1"/>
  <c r="MIX24" i="2" s="1"/>
  <c r="MIY24" i="2" s="1"/>
  <c r="MIZ24" i="2" s="1"/>
  <c r="MJA24" i="2" s="1"/>
  <c r="MJB24" i="2" s="1"/>
  <c r="MJC24" i="2" s="1"/>
  <c r="MJD24" i="2" s="1"/>
  <c r="MJE24" i="2" s="1"/>
  <c r="MJF24" i="2" s="1"/>
  <c r="MJG24" i="2" s="1"/>
  <c r="MJH24" i="2" s="1"/>
  <c r="MJI24" i="2" s="1"/>
  <c r="MJJ24" i="2" s="1"/>
  <c r="MJK24" i="2" s="1"/>
  <c r="MJL24" i="2" s="1"/>
  <c r="MJM24" i="2" s="1"/>
  <c r="MJN24" i="2" s="1"/>
  <c r="MJO24" i="2" s="1"/>
  <c r="MJP24" i="2" s="1"/>
  <c r="MJQ24" i="2" s="1"/>
  <c r="MJR24" i="2" s="1"/>
  <c r="MJS24" i="2" s="1"/>
  <c r="MJT24" i="2" s="1"/>
  <c r="MJU24" i="2" s="1"/>
  <c r="MJV24" i="2" s="1"/>
  <c r="MJW24" i="2" s="1"/>
  <c r="MJX24" i="2" s="1"/>
  <c r="MJY24" i="2" s="1"/>
  <c r="MJZ24" i="2" s="1"/>
  <c r="MKA24" i="2" s="1"/>
  <c r="MKB24" i="2" s="1"/>
  <c r="MKC24" i="2" s="1"/>
  <c r="MKD24" i="2" s="1"/>
  <c r="MKE24" i="2" s="1"/>
  <c r="MKF24" i="2" s="1"/>
  <c r="MKG24" i="2" s="1"/>
  <c r="MKH24" i="2" s="1"/>
  <c r="MKI24" i="2" s="1"/>
  <c r="MKJ24" i="2" s="1"/>
  <c r="MKK24" i="2" s="1"/>
  <c r="MKL24" i="2" s="1"/>
  <c r="MKM24" i="2" s="1"/>
  <c r="MKN24" i="2" s="1"/>
  <c r="MKO24" i="2" s="1"/>
  <c r="MKP24" i="2" s="1"/>
  <c r="MKQ24" i="2" s="1"/>
  <c r="MKR24" i="2" s="1"/>
  <c r="MKS24" i="2" s="1"/>
  <c r="MKT24" i="2" s="1"/>
  <c r="MKU24" i="2" s="1"/>
  <c r="MKV24" i="2" s="1"/>
  <c r="MKW24" i="2" s="1"/>
  <c r="MKX24" i="2" s="1"/>
  <c r="MKY24" i="2" s="1"/>
  <c r="MKZ24" i="2" s="1"/>
  <c r="MLA24" i="2" s="1"/>
  <c r="MLB24" i="2" s="1"/>
  <c r="MLC24" i="2" s="1"/>
  <c r="MLD24" i="2" s="1"/>
  <c r="MLE24" i="2" s="1"/>
  <c r="MLF24" i="2" s="1"/>
  <c r="MLG24" i="2" s="1"/>
  <c r="MLH24" i="2" s="1"/>
  <c r="MLI24" i="2" s="1"/>
  <c r="MLJ24" i="2" s="1"/>
  <c r="MLK24" i="2" s="1"/>
  <c r="MLL24" i="2" s="1"/>
  <c r="MLM24" i="2" s="1"/>
  <c r="MLN24" i="2" s="1"/>
  <c r="MLO24" i="2" s="1"/>
  <c r="MLP24" i="2" s="1"/>
  <c r="MLQ24" i="2" s="1"/>
  <c r="MLR24" i="2" s="1"/>
  <c r="MLS24" i="2" s="1"/>
  <c r="MLT24" i="2" s="1"/>
  <c r="MLU24" i="2" s="1"/>
  <c r="MLV24" i="2" s="1"/>
  <c r="MLW24" i="2" s="1"/>
  <c r="MLX24" i="2" s="1"/>
  <c r="MLY24" i="2" s="1"/>
  <c r="MLZ24" i="2" s="1"/>
  <c r="MMA24" i="2" s="1"/>
  <c r="MMB24" i="2" s="1"/>
  <c r="MMC24" i="2" s="1"/>
  <c r="MMD24" i="2" s="1"/>
  <c r="MME24" i="2" s="1"/>
  <c r="MMF24" i="2" s="1"/>
  <c r="MMG24" i="2" s="1"/>
  <c r="MMH24" i="2" s="1"/>
  <c r="MMI24" i="2" s="1"/>
  <c r="MMJ24" i="2" s="1"/>
  <c r="MMK24" i="2" s="1"/>
  <c r="MML24" i="2" s="1"/>
  <c r="MMM24" i="2" s="1"/>
  <c r="MMN24" i="2" s="1"/>
  <c r="MMO24" i="2" s="1"/>
  <c r="MMP24" i="2" s="1"/>
  <c r="MMQ24" i="2" s="1"/>
  <c r="MMR24" i="2" s="1"/>
  <c r="MMS24" i="2" s="1"/>
  <c r="MMT24" i="2" s="1"/>
  <c r="MMU24" i="2" s="1"/>
  <c r="MMV24" i="2" s="1"/>
  <c r="MMW24" i="2" s="1"/>
  <c r="MMX24" i="2" s="1"/>
  <c r="MMY24" i="2" s="1"/>
  <c r="MMZ24" i="2" s="1"/>
  <c r="MNA24" i="2" s="1"/>
  <c r="MNB24" i="2" s="1"/>
  <c r="MNC24" i="2" s="1"/>
  <c r="MND24" i="2" s="1"/>
  <c r="MNE24" i="2" s="1"/>
  <c r="MNF24" i="2" s="1"/>
  <c r="MNG24" i="2" s="1"/>
  <c r="MNH24" i="2" s="1"/>
  <c r="MNI24" i="2" s="1"/>
  <c r="MNJ24" i="2" s="1"/>
  <c r="MNK24" i="2" s="1"/>
  <c r="MNL24" i="2" s="1"/>
  <c r="MNM24" i="2" s="1"/>
  <c r="MNN24" i="2" s="1"/>
  <c r="MNO24" i="2" s="1"/>
  <c r="MNP24" i="2" s="1"/>
  <c r="MNQ24" i="2" s="1"/>
  <c r="MNR24" i="2" s="1"/>
  <c r="MNS24" i="2" s="1"/>
  <c r="MNT24" i="2" s="1"/>
  <c r="MNU24" i="2" s="1"/>
  <c r="MNV24" i="2" s="1"/>
  <c r="MNW24" i="2" s="1"/>
  <c r="MNX24" i="2" s="1"/>
  <c r="MNY24" i="2" s="1"/>
  <c r="MNZ24" i="2" s="1"/>
  <c r="MOA24" i="2" s="1"/>
  <c r="MOB24" i="2" s="1"/>
  <c r="MOC24" i="2" s="1"/>
  <c r="MOD24" i="2" s="1"/>
  <c r="MOE24" i="2" s="1"/>
  <c r="MOF24" i="2" s="1"/>
  <c r="MOG24" i="2" s="1"/>
  <c r="MOH24" i="2" s="1"/>
  <c r="MOI24" i="2" s="1"/>
  <c r="MOJ24" i="2" s="1"/>
  <c r="MOK24" i="2" s="1"/>
  <c r="MOL24" i="2" s="1"/>
  <c r="MOM24" i="2" s="1"/>
  <c r="MON24" i="2" s="1"/>
  <c r="MOO24" i="2" s="1"/>
  <c r="MOP24" i="2" s="1"/>
  <c r="MOQ24" i="2" s="1"/>
  <c r="MOR24" i="2" s="1"/>
  <c r="MOS24" i="2" s="1"/>
  <c r="MOT24" i="2" s="1"/>
  <c r="MOU24" i="2" s="1"/>
  <c r="MOV24" i="2" s="1"/>
  <c r="MOW24" i="2" s="1"/>
  <c r="MOX24" i="2" s="1"/>
  <c r="MOY24" i="2" s="1"/>
  <c r="MOZ24" i="2" s="1"/>
  <c r="MPA24" i="2" s="1"/>
  <c r="MPB24" i="2" s="1"/>
  <c r="MPC24" i="2" s="1"/>
  <c r="MPD24" i="2" s="1"/>
  <c r="MPE24" i="2" s="1"/>
  <c r="MPF24" i="2" s="1"/>
  <c r="MPG24" i="2" s="1"/>
  <c r="MPH24" i="2" s="1"/>
  <c r="MPI24" i="2" s="1"/>
  <c r="MPJ24" i="2" s="1"/>
  <c r="MPK24" i="2" s="1"/>
  <c r="MPL24" i="2" s="1"/>
  <c r="MPM24" i="2" s="1"/>
  <c r="MPN24" i="2" s="1"/>
  <c r="MPO24" i="2" s="1"/>
  <c r="MPP24" i="2" s="1"/>
  <c r="MPQ24" i="2" s="1"/>
  <c r="MPR24" i="2" s="1"/>
  <c r="MPS24" i="2" s="1"/>
  <c r="MPT24" i="2" s="1"/>
  <c r="MPU24" i="2" s="1"/>
  <c r="MPV24" i="2" s="1"/>
  <c r="MPW24" i="2" s="1"/>
  <c r="MPX24" i="2" s="1"/>
  <c r="MPY24" i="2" s="1"/>
  <c r="MPZ24" i="2" s="1"/>
  <c r="MQA24" i="2" s="1"/>
  <c r="MQB24" i="2" s="1"/>
  <c r="MQC24" i="2" s="1"/>
  <c r="MQD24" i="2" s="1"/>
  <c r="MQE24" i="2" s="1"/>
  <c r="MQF24" i="2" s="1"/>
  <c r="MQG24" i="2" s="1"/>
  <c r="MQH24" i="2" s="1"/>
  <c r="MQI24" i="2" s="1"/>
  <c r="MQJ24" i="2" s="1"/>
  <c r="MQK24" i="2" s="1"/>
  <c r="MQL24" i="2" s="1"/>
  <c r="MQM24" i="2" s="1"/>
  <c r="MQN24" i="2" s="1"/>
  <c r="MQO24" i="2" s="1"/>
  <c r="MQP24" i="2" s="1"/>
  <c r="MQQ24" i="2" s="1"/>
  <c r="MQR24" i="2" s="1"/>
  <c r="MQS24" i="2" s="1"/>
  <c r="MQT24" i="2" s="1"/>
  <c r="MQU24" i="2" s="1"/>
  <c r="MQV24" i="2" s="1"/>
  <c r="MQW24" i="2" s="1"/>
  <c r="MQX24" i="2" s="1"/>
  <c r="MQY24" i="2" s="1"/>
  <c r="MQZ24" i="2" s="1"/>
  <c r="MRA24" i="2" s="1"/>
  <c r="MRB24" i="2" s="1"/>
  <c r="MRC24" i="2" s="1"/>
  <c r="MRD24" i="2" s="1"/>
  <c r="MRE24" i="2" s="1"/>
  <c r="MRF24" i="2" s="1"/>
  <c r="MRG24" i="2" s="1"/>
  <c r="MRH24" i="2" s="1"/>
  <c r="MRI24" i="2" s="1"/>
  <c r="MRJ24" i="2" s="1"/>
  <c r="MRK24" i="2" s="1"/>
  <c r="MRL24" i="2" s="1"/>
  <c r="MRM24" i="2" s="1"/>
  <c r="MRN24" i="2" s="1"/>
  <c r="MRO24" i="2" s="1"/>
  <c r="MRP24" i="2" s="1"/>
  <c r="MRQ24" i="2" s="1"/>
  <c r="MRR24" i="2" s="1"/>
  <c r="MRS24" i="2" s="1"/>
  <c r="MRT24" i="2" s="1"/>
  <c r="MRU24" i="2" s="1"/>
  <c r="MRV24" i="2" s="1"/>
  <c r="MRW24" i="2" s="1"/>
  <c r="MRX24" i="2" s="1"/>
  <c r="MRY24" i="2" s="1"/>
  <c r="MRZ24" i="2" s="1"/>
  <c r="MSA24" i="2" s="1"/>
  <c r="MSB24" i="2" s="1"/>
  <c r="MSC24" i="2" s="1"/>
  <c r="MSD24" i="2" s="1"/>
  <c r="MSE24" i="2" s="1"/>
  <c r="MSF24" i="2" s="1"/>
  <c r="MSG24" i="2" s="1"/>
  <c r="MSH24" i="2" s="1"/>
  <c r="MSI24" i="2" s="1"/>
  <c r="MSJ24" i="2" s="1"/>
  <c r="MSK24" i="2" s="1"/>
  <c r="MSL24" i="2" s="1"/>
  <c r="MSM24" i="2" s="1"/>
  <c r="MSN24" i="2" s="1"/>
  <c r="MSO24" i="2" s="1"/>
  <c r="MSP24" i="2" s="1"/>
  <c r="MSQ24" i="2" s="1"/>
  <c r="MSR24" i="2" s="1"/>
  <c r="MSS24" i="2" s="1"/>
  <c r="MST24" i="2" s="1"/>
  <c r="MSU24" i="2" s="1"/>
  <c r="MSV24" i="2" s="1"/>
  <c r="MSW24" i="2" s="1"/>
  <c r="MSX24" i="2" s="1"/>
  <c r="MSY24" i="2" s="1"/>
  <c r="MSZ24" i="2" s="1"/>
  <c r="MTA24" i="2" s="1"/>
  <c r="MTB24" i="2" s="1"/>
  <c r="MTC24" i="2" s="1"/>
  <c r="MTD24" i="2" s="1"/>
  <c r="MTE24" i="2" s="1"/>
  <c r="MTF24" i="2" s="1"/>
  <c r="MTG24" i="2" s="1"/>
  <c r="MTH24" i="2" s="1"/>
  <c r="MTI24" i="2" s="1"/>
  <c r="MTJ24" i="2" s="1"/>
  <c r="MTK24" i="2" s="1"/>
  <c r="MTL24" i="2" s="1"/>
  <c r="MTM24" i="2" s="1"/>
  <c r="MTN24" i="2" s="1"/>
  <c r="MTO24" i="2" s="1"/>
  <c r="MTP24" i="2" s="1"/>
  <c r="MTQ24" i="2" s="1"/>
  <c r="MTR24" i="2" s="1"/>
  <c r="MTS24" i="2" s="1"/>
  <c r="MTT24" i="2" s="1"/>
  <c r="MTU24" i="2" s="1"/>
  <c r="MTV24" i="2" s="1"/>
  <c r="MTW24" i="2" s="1"/>
  <c r="MTX24" i="2" s="1"/>
  <c r="MTY24" i="2" s="1"/>
  <c r="MTZ24" i="2" s="1"/>
  <c r="MUA24" i="2" s="1"/>
  <c r="MUB24" i="2" s="1"/>
  <c r="MUC24" i="2" s="1"/>
  <c r="MUD24" i="2" s="1"/>
  <c r="MUE24" i="2" s="1"/>
  <c r="MUF24" i="2" s="1"/>
  <c r="MUG24" i="2" s="1"/>
  <c r="MUH24" i="2" s="1"/>
  <c r="MUI24" i="2" s="1"/>
  <c r="MUJ24" i="2" s="1"/>
  <c r="MUK24" i="2" s="1"/>
  <c r="MUL24" i="2" s="1"/>
  <c r="MUM24" i="2" s="1"/>
  <c r="MUN24" i="2" s="1"/>
  <c r="MUO24" i="2" s="1"/>
  <c r="MUP24" i="2" s="1"/>
  <c r="MUQ24" i="2" s="1"/>
  <c r="MUR24" i="2" s="1"/>
  <c r="MUS24" i="2" s="1"/>
  <c r="MUT24" i="2" s="1"/>
  <c r="MUU24" i="2" s="1"/>
  <c r="MUV24" i="2" s="1"/>
  <c r="MUW24" i="2" s="1"/>
  <c r="MUX24" i="2" s="1"/>
  <c r="MUY24" i="2" s="1"/>
  <c r="MUZ24" i="2" s="1"/>
  <c r="MVA24" i="2" s="1"/>
  <c r="MVB24" i="2" s="1"/>
  <c r="MVC24" i="2" s="1"/>
  <c r="MVD24" i="2" s="1"/>
  <c r="MVE24" i="2" s="1"/>
  <c r="MVF24" i="2" s="1"/>
  <c r="MVG24" i="2" s="1"/>
  <c r="MVH24" i="2" s="1"/>
  <c r="MVI24" i="2" s="1"/>
  <c r="MVJ24" i="2" s="1"/>
  <c r="MVK24" i="2" s="1"/>
  <c r="MVL24" i="2" s="1"/>
  <c r="MVM24" i="2" s="1"/>
  <c r="MVN24" i="2" s="1"/>
  <c r="MVO24" i="2" s="1"/>
  <c r="MVP24" i="2" s="1"/>
  <c r="MVQ24" i="2" s="1"/>
  <c r="MVR24" i="2" s="1"/>
  <c r="MVS24" i="2" s="1"/>
  <c r="MVT24" i="2" s="1"/>
  <c r="MVU24" i="2" s="1"/>
  <c r="MVV24" i="2" s="1"/>
  <c r="MVW24" i="2" s="1"/>
  <c r="MVX24" i="2" s="1"/>
  <c r="MVY24" i="2" s="1"/>
  <c r="MVZ24" i="2" s="1"/>
  <c r="MWA24" i="2" s="1"/>
  <c r="MWB24" i="2" s="1"/>
  <c r="MWC24" i="2" s="1"/>
  <c r="MWD24" i="2" s="1"/>
  <c r="MWE24" i="2" s="1"/>
  <c r="MWF24" i="2" s="1"/>
  <c r="MWG24" i="2" s="1"/>
  <c r="MWH24" i="2" s="1"/>
  <c r="MWI24" i="2" s="1"/>
  <c r="MWJ24" i="2" s="1"/>
  <c r="MWK24" i="2" s="1"/>
  <c r="MWL24" i="2" s="1"/>
  <c r="MWM24" i="2" s="1"/>
  <c r="MWN24" i="2" s="1"/>
  <c r="MWO24" i="2" s="1"/>
  <c r="MWP24" i="2" s="1"/>
  <c r="MWQ24" i="2" s="1"/>
  <c r="MWR24" i="2" s="1"/>
  <c r="MWS24" i="2" s="1"/>
  <c r="MWT24" i="2" s="1"/>
  <c r="MWU24" i="2" s="1"/>
  <c r="MWV24" i="2" s="1"/>
  <c r="MWW24" i="2" s="1"/>
  <c r="MWX24" i="2" s="1"/>
  <c r="MWY24" i="2" s="1"/>
  <c r="MWZ24" i="2" s="1"/>
  <c r="MXA24" i="2" s="1"/>
  <c r="MXB24" i="2" s="1"/>
  <c r="MXC24" i="2" s="1"/>
  <c r="MXD24" i="2" s="1"/>
  <c r="MXE24" i="2" s="1"/>
  <c r="MXF24" i="2" s="1"/>
  <c r="MXG24" i="2" s="1"/>
  <c r="MXH24" i="2" s="1"/>
  <c r="MXI24" i="2" s="1"/>
  <c r="MXJ24" i="2" s="1"/>
  <c r="MXK24" i="2" s="1"/>
  <c r="MXL24" i="2" s="1"/>
  <c r="MXM24" i="2" s="1"/>
  <c r="MXN24" i="2" s="1"/>
  <c r="MXO24" i="2" s="1"/>
  <c r="MXP24" i="2" s="1"/>
  <c r="MXQ24" i="2" s="1"/>
  <c r="MXR24" i="2" s="1"/>
  <c r="MXS24" i="2" s="1"/>
  <c r="MXT24" i="2" s="1"/>
  <c r="MXU24" i="2" s="1"/>
  <c r="MXV24" i="2" s="1"/>
  <c r="MXW24" i="2" s="1"/>
  <c r="MXX24" i="2" s="1"/>
  <c r="MXY24" i="2" s="1"/>
  <c r="MXZ24" i="2" s="1"/>
  <c r="MYA24" i="2" s="1"/>
  <c r="MYB24" i="2" s="1"/>
  <c r="MYC24" i="2" s="1"/>
  <c r="MYD24" i="2" s="1"/>
  <c r="MYE24" i="2" s="1"/>
  <c r="MYF24" i="2" s="1"/>
  <c r="MYG24" i="2" s="1"/>
  <c r="MYH24" i="2" s="1"/>
  <c r="MYI24" i="2" s="1"/>
  <c r="MYJ24" i="2" s="1"/>
  <c r="MYK24" i="2" s="1"/>
  <c r="MYL24" i="2" s="1"/>
  <c r="MYM24" i="2" s="1"/>
  <c r="MYN24" i="2" s="1"/>
  <c r="MYO24" i="2" s="1"/>
  <c r="MYP24" i="2" s="1"/>
  <c r="MYQ24" i="2" s="1"/>
  <c r="MYR24" i="2" s="1"/>
  <c r="MYS24" i="2" s="1"/>
  <c r="MYT24" i="2" s="1"/>
  <c r="MYU24" i="2" s="1"/>
  <c r="MYV24" i="2" s="1"/>
  <c r="MYW24" i="2" s="1"/>
  <c r="MYX24" i="2" s="1"/>
  <c r="MYY24" i="2" s="1"/>
  <c r="MYZ24" i="2" s="1"/>
  <c r="MZA24" i="2" s="1"/>
  <c r="MZB24" i="2" s="1"/>
  <c r="MZC24" i="2" s="1"/>
  <c r="MZD24" i="2" s="1"/>
  <c r="MZE24" i="2" s="1"/>
  <c r="MZF24" i="2" s="1"/>
  <c r="MZG24" i="2" s="1"/>
  <c r="MZH24" i="2" s="1"/>
  <c r="MZI24" i="2" s="1"/>
  <c r="MZJ24" i="2" s="1"/>
  <c r="MZK24" i="2" s="1"/>
  <c r="MZL24" i="2" s="1"/>
  <c r="MZM24" i="2" s="1"/>
  <c r="MZN24" i="2" s="1"/>
  <c r="MZO24" i="2" s="1"/>
  <c r="MZP24" i="2" s="1"/>
  <c r="MZQ24" i="2" s="1"/>
  <c r="MZR24" i="2" s="1"/>
  <c r="MZS24" i="2" s="1"/>
  <c r="MZT24" i="2" s="1"/>
  <c r="MZU24" i="2" s="1"/>
  <c r="MZV24" i="2" s="1"/>
  <c r="MZW24" i="2" s="1"/>
  <c r="MZX24" i="2" s="1"/>
  <c r="MZY24" i="2" s="1"/>
  <c r="MZZ24" i="2" s="1"/>
  <c r="NAA24" i="2" s="1"/>
  <c r="NAB24" i="2" s="1"/>
  <c r="NAC24" i="2" s="1"/>
  <c r="NAD24" i="2" s="1"/>
  <c r="NAE24" i="2" s="1"/>
  <c r="NAF24" i="2" s="1"/>
  <c r="NAG24" i="2" s="1"/>
  <c r="NAH24" i="2" s="1"/>
  <c r="NAI24" i="2" s="1"/>
  <c r="NAJ24" i="2" s="1"/>
  <c r="NAK24" i="2" s="1"/>
  <c r="NAL24" i="2" s="1"/>
  <c r="NAM24" i="2" s="1"/>
  <c r="NAN24" i="2" s="1"/>
  <c r="NAO24" i="2" s="1"/>
  <c r="NAP24" i="2" s="1"/>
  <c r="NAQ24" i="2" s="1"/>
  <c r="NAR24" i="2" s="1"/>
  <c r="NAS24" i="2" s="1"/>
  <c r="NAT24" i="2" s="1"/>
  <c r="NAU24" i="2" s="1"/>
  <c r="NAV24" i="2" s="1"/>
  <c r="NAW24" i="2" s="1"/>
  <c r="NAX24" i="2" s="1"/>
  <c r="NAY24" i="2" s="1"/>
  <c r="NAZ24" i="2" s="1"/>
  <c r="NBA24" i="2" s="1"/>
  <c r="NBB24" i="2" s="1"/>
  <c r="NBC24" i="2" s="1"/>
  <c r="NBD24" i="2" s="1"/>
  <c r="NBE24" i="2" s="1"/>
  <c r="NBF24" i="2" s="1"/>
  <c r="NBG24" i="2" s="1"/>
  <c r="NBH24" i="2" s="1"/>
  <c r="NBI24" i="2" s="1"/>
  <c r="NBJ24" i="2" s="1"/>
  <c r="NBK24" i="2" s="1"/>
  <c r="NBL24" i="2" s="1"/>
  <c r="NBM24" i="2" s="1"/>
  <c r="NBN24" i="2" s="1"/>
  <c r="NBO24" i="2" s="1"/>
  <c r="NBP24" i="2" s="1"/>
  <c r="NBQ24" i="2" s="1"/>
  <c r="NBR24" i="2" s="1"/>
  <c r="NBS24" i="2" s="1"/>
  <c r="NBT24" i="2" s="1"/>
  <c r="NBU24" i="2" s="1"/>
  <c r="NBV24" i="2" s="1"/>
  <c r="NBW24" i="2" s="1"/>
  <c r="NBX24" i="2" s="1"/>
  <c r="NBY24" i="2" s="1"/>
  <c r="NBZ24" i="2" s="1"/>
  <c r="NCA24" i="2" s="1"/>
  <c r="NCB24" i="2" s="1"/>
  <c r="NCC24" i="2" s="1"/>
  <c r="NCD24" i="2" s="1"/>
  <c r="NCE24" i="2" s="1"/>
  <c r="NCF24" i="2" s="1"/>
  <c r="NCG24" i="2" s="1"/>
  <c r="NCH24" i="2" s="1"/>
  <c r="NCI24" i="2" s="1"/>
  <c r="NCJ24" i="2" s="1"/>
  <c r="NCK24" i="2" s="1"/>
  <c r="NCL24" i="2" s="1"/>
  <c r="NCM24" i="2" s="1"/>
  <c r="NCN24" i="2" s="1"/>
  <c r="NCO24" i="2" s="1"/>
  <c r="NCP24" i="2" s="1"/>
  <c r="NCQ24" i="2" s="1"/>
  <c r="NCR24" i="2" s="1"/>
  <c r="NCS24" i="2" s="1"/>
  <c r="NCT24" i="2" s="1"/>
  <c r="NCU24" i="2" s="1"/>
  <c r="NCV24" i="2" s="1"/>
  <c r="NCW24" i="2" s="1"/>
  <c r="NCX24" i="2" s="1"/>
  <c r="NCY24" i="2" s="1"/>
  <c r="NCZ24" i="2" s="1"/>
  <c r="NDA24" i="2" s="1"/>
  <c r="NDB24" i="2" s="1"/>
  <c r="NDC24" i="2" s="1"/>
  <c r="NDD24" i="2" s="1"/>
  <c r="NDE24" i="2" s="1"/>
  <c r="NDF24" i="2" s="1"/>
  <c r="NDG24" i="2" s="1"/>
  <c r="NDH24" i="2" s="1"/>
  <c r="NDI24" i="2" s="1"/>
  <c r="NDJ24" i="2" s="1"/>
  <c r="NDK24" i="2" s="1"/>
  <c r="NDL24" i="2" s="1"/>
  <c r="NDM24" i="2" s="1"/>
  <c r="NDN24" i="2" s="1"/>
  <c r="NDO24" i="2" s="1"/>
  <c r="NDP24" i="2" s="1"/>
  <c r="NDQ24" i="2" s="1"/>
  <c r="NDR24" i="2" s="1"/>
  <c r="NDS24" i="2" s="1"/>
  <c r="NDT24" i="2" s="1"/>
  <c r="NDU24" i="2" s="1"/>
  <c r="NDV24" i="2" s="1"/>
  <c r="NDW24" i="2" s="1"/>
  <c r="NDX24" i="2" s="1"/>
  <c r="NDY24" i="2" s="1"/>
  <c r="NDZ24" i="2" s="1"/>
  <c r="NEA24" i="2" s="1"/>
  <c r="NEB24" i="2" s="1"/>
  <c r="NEC24" i="2" s="1"/>
  <c r="NED24" i="2" s="1"/>
  <c r="NEE24" i="2" s="1"/>
  <c r="NEF24" i="2" s="1"/>
  <c r="NEG24" i="2" s="1"/>
  <c r="NEH24" i="2" s="1"/>
  <c r="NEI24" i="2" s="1"/>
  <c r="NEJ24" i="2" s="1"/>
  <c r="NEK24" i="2" s="1"/>
  <c r="NEL24" i="2" s="1"/>
  <c r="NEM24" i="2" s="1"/>
  <c r="NEN24" i="2" s="1"/>
  <c r="NEO24" i="2" s="1"/>
  <c r="NEP24" i="2" s="1"/>
  <c r="NEQ24" i="2" s="1"/>
  <c r="NER24" i="2" s="1"/>
  <c r="NES24" i="2" s="1"/>
  <c r="NET24" i="2" s="1"/>
  <c r="NEU24" i="2" s="1"/>
  <c r="NEV24" i="2" s="1"/>
  <c r="NEW24" i="2" s="1"/>
  <c r="NEX24" i="2" s="1"/>
  <c r="NEY24" i="2" s="1"/>
  <c r="NEZ24" i="2" s="1"/>
  <c r="NFA24" i="2" s="1"/>
  <c r="NFB24" i="2" s="1"/>
  <c r="NFC24" i="2" s="1"/>
  <c r="NFD24" i="2" s="1"/>
  <c r="NFE24" i="2" s="1"/>
  <c r="NFF24" i="2" s="1"/>
  <c r="NFG24" i="2" s="1"/>
  <c r="NFH24" i="2" s="1"/>
  <c r="NFI24" i="2" s="1"/>
  <c r="NFJ24" i="2" s="1"/>
  <c r="NFK24" i="2" s="1"/>
  <c r="NFL24" i="2" s="1"/>
  <c r="NFM24" i="2" s="1"/>
  <c r="NFN24" i="2" s="1"/>
  <c r="NFO24" i="2" s="1"/>
  <c r="NFP24" i="2" s="1"/>
  <c r="NFQ24" i="2" s="1"/>
  <c r="NFR24" i="2" s="1"/>
  <c r="NFS24" i="2" s="1"/>
  <c r="NFT24" i="2" s="1"/>
  <c r="NFU24" i="2" s="1"/>
  <c r="NFV24" i="2" s="1"/>
  <c r="NFW24" i="2" s="1"/>
  <c r="NFX24" i="2" s="1"/>
  <c r="NFY24" i="2" s="1"/>
  <c r="NFZ24" i="2" s="1"/>
  <c r="NGA24" i="2" s="1"/>
  <c r="NGB24" i="2" s="1"/>
  <c r="NGC24" i="2" s="1"/>
  <c r="NGD24" i="2" s="1"/>
  <c r="NGE24" i="2" s="1"/>
  <c r="NGF24" i="2" s="1"/>
  <c r="NGG24" i="2" s="1"/>
  <c r="NGH24" i="2" s="1"/>
  <c r="NGI24" i="2" s="1"/>
  <c r="NGJ24" i="2" s="1"/>
  <c r="NGK24" i="2" s="1"/>
  <c r="NGL24" i="2" s="1"/>
  <c r="NGM24" i="2" s="1"/>
  <c r="NGN24" i="2" s="1"/>
  <c r="NGO24" i="2" s="1"/>
  <c r="NGP24" i="2" s="1"/>
  <c r="NGQ24" i="2" s="1"/>
  <c r="NGR24" i="2" s="1"/>
  <c r="NGS24" i="2" s="1"/>
  <c r="NGT24" i="2" s="1"/>
  <c r="NGU24" i="2" s="1"/>
  <c r="NGV24" i="2" s="1"/>
  <c r="NGW24" i="2" s="1"/>
  <c r="NGX24" i="2" s="1"/>
  <c r="NGY24" i="2" s="1"/>
  <c r="NGZ24" i="2" s="1"/>
  <c r="NHA24" i="2" s="1"/>
  <c r="NHB24" i="2" s="1"/>
  <c r="NHC24" i="2" s="1"/>
  <c r="NHD24" i="2" s="1"/>
  <c r="NHE24" i="2" s="1"/>
  <c r="NHF24" i="2" s="1"/>
  <c r="NHG24" i="2" s="1"/>
  <c r="NHH24" i="2" s="1"/>
  <c r="NHI24" i="2" s="1"/>
  <c r="NHJ24" i="2" s="1"/>
  <c r="NHK24" i="2" s="1"/>
  <c r="NHL24" i="2" s="1"/>
  <c r="NHM24" i="2" s="1"/>
  <c r="NHN24" i="2" s="1"/>
  <c r="NHO24" i="2" s="1"/>
  <c r="NHP24" i="2" s="1"/>
  <c r="NHQ24" i="2" s="1"/>
  <c r="NHR24" i="2" s="1"/>
  <c r="NHS24" i="2" s="1"/>
  <c r="NHT24" i="2" s="1"/>
  <c r="NHU24" i="2" s="1"/>
  <c r="NHV24" i="2" s="1"/>
  <c r="NHW24" i="2" s="1"/>
  <c r="NHX24" i="2" s="1"/>
  <c r="NHY24" i="2" s="1"/>
  <c r="NHZ24" i="2" s="1"/>
  <c r="NIA24" i="2" s="1"/>
  <c r="NIB24" i="2" s="1"/>
  <c r="NIC24" i="2" s="1"/>
  <c r="NID24" i="2" s="1"/>
  <c r="NIE24" i="2" s="1"/>
  <c r="NIF24" i="2" s="1"/>
  <c r="NIG24" i="2" s="1"/>
  <c r="NIH24" i="2" s="1"/>
  <c r="NII24" i="2" s="1"/>
  <c r="NIJ24" i="2" s="1"/>
  <c r="NIK24" i="2" s="1"/>
  <c r="NIL24" i="2" s="1"/>
  <c r="NIM24" i="2" s="1"/>
  <c r="NIN24" i="2" s="1"/>
  <c r="NIO24" i="2" s="1"/>
  <c r="NIP24" i="2" s="1"/>
  <c r="NIQ24" i="2" s="1"/>
  <c r="NIR24" i="2" s="1"/>
  <c r="NIS24" i="2" s="1"/>
  <c r="NIT24" i="2" s="1"/>
  <c r="NIU24" i="2" s="1"/>
  <c r="NIV24" i="2" s="1"/>
  <c r="NIW24" i="2" s="1"/>
  <c r="NIX24" i="2" s="1"/>
  <c r="NIY24" i="2" s="1"/>
  <c r="NIZ24" i="2" s="1"/>
  <c r="NJA24" i="2" s="1"/>
  <c r="NJB24" i="2" s="1"/>
  <c r="NJC24" i="2" s="1"/>
  <c r="NJD24" i="2" s="1"/>
  <c r="NJE24" i="2" s="1"/>
  <c r="NJF24" i="2" s="1"/>
  <c r="NJG24" i="2" s="1"/>
  <c r="NJH24" i="2" s="1"/>
  <c r="NJI24" i="2" s="1"/>
  <c r="NJJ24" i="2" s="1"/>
  <c r="NJK24" i="2" s="1"/>
  <c r="NJL24" i="2" s="1"/>
  <c r="NJM24" i="2" s="1"/>
  <c r="NJN24" i="2" s="1"/>
  <c r="NJO24" i="2" s="1"/>
  <c r="NJP24" i="2" s="1"/>
  <c r="NJQ24" i="2" s="1"/>
  <c r="NJR24" i="2" s="1"/>
  <c r="NJS24" i="2" s="1"/>
  <c r="NJT24" i="2" s="1"/>
  <c r="NJU24" i="2" s="1"/>
  <c r="NJV24" i="2" s="1"/>
  <c r="NJW24" i="2" s="1"/>
  <c r="NJX24" i="2" s="1"/>
  <c r="NJY24" i="2" s="1"/>
  <c r="NJZ24" i="2" s="1"/>
  <c r="NKA24" i="2" s="1"/>
  <c r="NKB24" i="2" s="1"/>
  <c r="NKC24" i="2" s="1"/>
  <c r="NKD24" i="2" s="1"/>
  <c r="NKE24" i="2" s="1"/>
  <c r="NKF24" i="2" s="1"/>
  <c r="NKG24" i="2" s="1"/>
  <c r="NKH24" i="2" s="1"/>
  <c r="NKI24" i="2" s="1"/>
  <c r="NKJ24" i="2" s="1"/>
  <c r="NKK24" i="2" s="1"/>
  <c r="NKL24" i="2" s="1"/>
  <c r="NKM24" i="2" s="1"/>
  <c r="NKN24" i="2" s="1"/>
  <c r="NKO24" i="2" s="1"/>
  <c r="NKP24" i="2" s="1"/>
  <c r="NKQ24" i="2" s="1"/>
  <c r="NKR24" i="2" s="1"/>
  <c r="NKS24" i="2" s="1"/>
  <c r="NKT24" i="2" s="1"/>
  <c r="NKU24" i="2" s="1"/>
  <c r="NKV24" i="2" s="1"/>
  <c r="NKW24" i="2" s="1"/>
  <c r="NKX24" i="2" s="1"/>
  <c r="NKY24" i="2" s="1"/>
  <c r="NKZ24" i="2" s="1"/>
  <c r="NLA24" i="2" s="1"/>
  <c r="NLB24" i="2" s="1"/>
  <c r="NLC24" i="2" s="1"/>
  <c r="NLD24" i="2" s="1"/>
  <c r="NLE24" i="2" s="1"/>
  <c r="NLF24" i="2" s="1"/>
  <c r="NLG24" i="2" s="1"/>
  <c r="NLH24" i="2" s="1"/>
  <c r="NLI24" i="2" s="1"/>
  <c r="NLJ24" i="2" s="1"/>
  <c r="NLK24" i="2" s="1"/>
  <c r="NLL24" i="2" s="1"/>
  <c r="NLM24" i="2" s="1"/>
  <c r="NLN24" i="2" s="1"/>
  <c r="NLO24" i="2" s="1"/>
  <c r="NLP24" i="2" s="1"/>
  <c r="NLQ24" i="2" s="1"/>
  <c r="NLR24" i="2" s="1"/>
  <c r="NLS24" i="2" s="1"/>
  <c r="NLT24" i="2" s="1"/>
  <c r="NLU24" i="2" s="1"/>
  <c r="NLV24" i="2" s="1"/>
  <c r="NLW24" i="2" s="1"/>
  <c r="NLX24" i="2" s="1"/>
  <c r="NLY24" i="2" s="1"/>
  <c r="NLZ24" i="2" s="1"/>
  <c r="NMA24" i="2" s="1"/>
  <c r="NMB24" i="2" s="1"/>
  <c r="NMC24" i="2" s="1"/>
  <c r="NMD24" i="2" s="1"/>
  <c r="NME24" i="2" s="1"/>
  <c r="NMF24" i="2" s="1"/>
  <c r="NMG24" i="2" s="1"/>
  <c r="NMH24" i="2" s="1"/>
  <c r="NMI24" i="2" s="1"/>
  <c r="NMJ24" i="2" s="1"/>
  <c r="NMK24" i="2" s="1"/>
  <c r="NML24" i="2" s="1"/>
  <c r="NMM24" i="2" s="1"/>
  <c r="NMN24" i="2" s="1"/>
  <c r="NMO24" i="2" s="1"/>
  <c r="NMP24" i="2" s="1"/>
  <c r="NMQ24" i="2" s="1"/>
  <c r="NMR24" i="2" s="1"/>
  <c r="NMS24" i="2" s="1"/>
  <c r="NMT24" i="2" s="1"/>
  <c r="NMU24" i="2" s="1"/>
  <c r="NMV24" i="2" s="1"/>
  <c r="NMW24" i="2" s="1"/>
  <c r="NMX24" i="2" s="1"/>
  <c r="NMY24" i="2" s="1"/>
  <c r="NMZ24" i="2" s="1"/>
  <c r="NNA24" i="2" s="1"/>
  <c r="NNB24" i="2" s="1"/>
  <c r="NNC24" i="2" s="1"/>
  <c r="NND24" i="2" s="1"/>
  <c r="NNE24" i="2" s="1"/>
  <c r="NNF24" i="2" s="1"/>
  <c r="NNG24" i="2" s="1"/>
  <c r="NNH24" i="2" s="1"/>
  <c r="NNI24" i="2" s="1"/>
  <c r="NNJ24" i="2" s="1"/>
  <c r="NNK24" i="2" s="1"/>
  <c r="NNL24" i="2" s="1"/>
  <c r="NNM24" i="2" s="1"/>
  <c r="NNN24" i="2" s="1"/>
  <c r="NNO24" i="2" s="1"/>
  <c r="NNP24" i="2" s="1"/>
  <c r="NNQ24" i="2" s="1"/>
  <c r="NNR24" i="2" s="1"/>
  <c r="NNS24" i="2" s="1"/>
  <c r="NNT24" i="2" s="1"/>
  <c r="NNU24" i="2" s="1"/>
  <c r="NNV24" i="2" s="1"/>
  <c r="NNW24" i="2" s="1"/>
  <c r="NNX24" i="2" s="1"/>
  <c r="NNY24" i="2" s="1"/>
  <c r="NNZ24" i="2" s="1"/>
  <c r="NOA24" i="2" s="1"/>
  <c r="NOB24" i="2" s="1"/>
  <c r="NOC24" i="2" s="1"/>
  <c r="NOD24" i="2" s="1"/>
  <c r="NOE24" i="2" s="1"/>
  <c r="NOF24" i="2" s="1"/>
  <c r="NOG24" i="2" s="1"/>
  <c r="NOH24" i="2" s="1"/>
  <c r="NOI24" i="2" s="1"/>
  <c r="NOJ24" i="2" s="1"/>
  <c r="NOK24" i="2" s="1"/>
  <c r="NOL24" i="2" s="1"/>
  <c r="NOM24" i="2" s="1"/>
  <c r="NON24" i="2" s="1"/>
  <c r="NOO24" i="2" s="1"/>
  <c r="NOP24" i="2" s="1"/>
  <c r="NOQ24" i="2" s="1"/>
  <c r="NOR24" i="2" s="1"/>
  <c r="NOS24" i="2" s="1"/>
  <c r="NOT24" i="2" s="1"/>
  <c r="NOU24" i="2" s="1"/>
  <c r="NOV24" i="2" s="1"/>
  <c r="NOW24" i="2" s="1"/>
  <c r="NOX24" i="2" s="1"/>
  <c r="NOY24" i="2" s="1"/>
  <c r="NOZ24" i="2" s="1"/>
  <c r="NPA24" i="2" s="1"/>
  <c r="NPB24" i="2" s="1"/>
  <c r="NPC24" i="2" s="1"/>
  <c r="NPD24" i="2" s="1"/>
  <c r="NPE24" i="2" s="1"/>
  <c r="NPF24" i="2" s="1"/>
  <c r="NPG24" i="2" s="1"/>
  <c r="NPH24" i="2" s="1"/>
  <c r="NPI24" i="2" s="1"/>
  <c r="NPJ24" i="2" s="1"/>
  <c r="NPK24" i="2" s="1"/>
  <c r="NPL24" i="2" s="1"/>
  <c r="NPM24" i="2" s="1"/>
  <c r="NPN24" i="2" s="1"/>
  <c r="NPO24" i="2" s="1"/>
  <c r="NPP24" i="2" s="1"/>
  <c r="NPQ24" i="2" s="1"/>
  <c r="NPR24" i="2" s="1"/>
  <c r="NPS24" i="2" s="1"/>
  <c r="NPT24" i="2" s="1"/>
  <c r="NPU24" i="2" s="1"/>
  <c r="NPV24" i="2" s="1"/>
  <c r="NPW24" i="2" s="1"/>
  <c r="NPX24" i="2" s="1"/>
  <c r="NPY24" i="2" s="1"/>
  <c r="NPZ24" i="2" s="1"/>
  <c r="NQA24" i="2" s="1"/>
  <c r="NQB24" i="2" s="1"/>
  <c r="NQC24" i="2" s="1"/>
  <c r="NQD24" i="2" s="1"/>
  <c r="NQE24" i="2" s="1"/>
  <c r="NQF24" i="2" s="1"/>
  <c r="NQG24" i="2" s="1"/>
  <c r="NQH24" i="2" s="1"/>
  <c r="NQI24" i="2" s="1"/>
  <c r="NQJ24" i="2" s="1"/>
  <c r="NQK24" i="2" s="1"/>
  <c r="NQL24" i="2" s="1"/>
  <c r="NQM24" i="2" s="1"/>
  <c r="NQN24" i="2" s="1"/>
  <c r="NQO24" i="2" s="1"/>
  <c r="NQP24" i="2" s="1"/>
  <c r="NQQ24" i="2" s="1"/>
  <c r="NQR24" i="2" s="1"/>
  <c r="NQS24" i="2" s="1"/>
  <c r="NQT24" i="2" s="1"/>
  <c r="NQU24" i="2" s="1"/>
  <c r="NQV24" i="2" s="1"/>
  <c r="NQW24" i="2" s="1"/>
  <c r="NQX24" i="2" s="1"/>
  <c r="NQY24" i="2" s="1"/>
  <c r="NQZ24" i="2" s="1"/>
  <c r="NRA24" i="2" s="1"/>
  <c r="NRB24" i="2" s="1"/>
  <c r="NRC24" i="2" s="1"/>
  <c r="NRD24" i="2" s="1"/>
  <c r="NRE24" i="2" s="1"/>
  <c r="NRF24" i="2" s="1"/>
  <c r="NRG24" i="2" s="1"/>
  <c r="NRH24" i="2" s="1"/>
  <c r="NRI24" i="2" s="1"/>
  <c r="NRJ24" i="2" s="1"/>
  <c r="NRK24" i="2" s="1"/>
  <c r="NRL24" i="2" s="1"/>
  <c r="NRM24" i="2" s="1"/>
  <c r="NRN24" i="2" s="1"/>
  <c r="NRO24" i="2" s="1"/>
  <c r="NRP24" i="2" s="1"/>
  <c r="NRQ24" i="2" s="1"/>
  <c r="NRR24" i="2" s="1"/>
  <c r="NRS24" i="2" s="1"/>
  <c r="NRT24" i="2" s="1"/>
  <c r="NRU24" i="2" s="1"/>
  <c r="NRV24" i="2" s="1"/>
  <c r="NRW24" i="2" s="1"/>
  <c r="NRX24" i="2" s="1"/>
  <c r="NRY24" i="2" s="1"/>
  <c r="NRZ24" i="2" s="1"/>
  <c r="NSA24" i="2" s="1"/>
  <c r="NSB24" i="2" s="1"/>
  <c r="NSC24" i="2" s="1"/>
  <c r="NSD24" i="2" s="1"/>
  <c r="NSE24" i="2" s="1"/>
  <c r="NSF24" i="2" s="1"/>
  <c r="NSG24" i="2" s="1"/>
  <c r="NSH24" i="2" s="1"/>
  <c r="NSI24" i="2" s="1"/>
  <c r="NSJ24" i="2" s="1"/>
  <c r="NSK24" i="2" s="1"/>
  <c r="NSL24" i="2" s="1"/>
  <c r="NSM24" i="2" s="1"/>
  <c r="NSN24" i="2" s="1"/>
  <c r="NSO24" i="2" s="1"/>
  <c r="NSP24" i="2" s="1"/>
  <c r="NSQ24" i="2" s="1"/>
  <c r="NSR24" i="2" s="1"/>
  <c r="NSS24" i="2" s="1"/>
  <c r="NST24" i="2" s="1"/>
  <c r="NSU24" i="2" s="1"/>
  <c r="NSV24" i="2" s="1"/>
  <c r="NSW24" i="2" s="1"/>
  <c r="NSX24" i="2" s="1"/>
  <c r="NSY24" i="2" s="1"/>
  <c r="NSZ24" i="2" s="1"/>
  <c r="NTA24" i="2" s="1"/>
  <c r="NTB24" i="2" s="1"/>
  <c r="NTC24" i="2" s="1"/>
  <c r="NTD24" i="2" s="1"/>
  <c r="NTE24" i="2" s="1"/>
  <c r="NTF24" i="2" s="1"/>
  <c r="NTG24" i="2" s="1"/>
  <c r="NTH24" i="2" s="1"/>
  <c r="NTI24" i="2" s="1"/>
  <c r="NTJ24" i="2" s="1"/>
  <c r="NTK24" i="2" s="1"/>
  <c r="NTL24" i="2" s="1"/>
  <c r="NTM24" i="2" s="1"/>
  <c r="NTN24" i="2" s="1"/>
  <c r="NTO24" i="2" s="1"/>
  <c r="NTP24" i="2" s="1"/>
  <c r="NTQ24" i="2" s="1"/>
  <c r="NTR24" i="2" s="1"/>
  <c r="NTS24" i="2" s="1"/>
  <c r="NTT24" i="2" s="1"/>
  <c r="NTU24" i="2" s="1"/>
  <c r="NTV24" i="2" s="1"/>
  <c r="NTW24" i="2" s="1"/>
  <c r="NTX24" i="2" s="1"/>
  <c r="NTY24" i="2" s="1"/>
  <c r="NTZ24" i="2" s="1"/>
  <c r="NUA24" i="2" s="1"/>
  <c r="NUB24" i="2" s="1"/>
  <c r="NUC24" i="2" s="1"/>
  <c r="NUD24" i="2" s="1"/>
  <c r="NUE24" i="2" s="1"/>
  <c r="NUF24" i="2" s="1"/>
  <c r="NUG24" i="2" s="1"/>
  <c r="NUH24" i="2" s="1"/>
  <c r="NUI24" i="2" s="1"/>
  <c r="NUJ24" i="2" s="1"/>
  <c r="NUK24" i="2" s="1"/>
  <c r="NUL24" i="2" s="1"/>
  <c r="NUM24" i="2" s="1"/>
  <c r="NUN24" i="2" s="1"/>
  <c r="NUO24" i="2" s="1"/>
  <c r="NUP24" i="2" s="1"/>
  <c r="NUQ24" i="2" s="1"/>
  <c r="NUR24" i="2" s="1"/>
  <c r="NUS24" i="2" s="1"/>
  <c r="NUT24" i="2" s="1"/>
  <c r="NUU24" i="2" s="1"/>
  <c r="NUV24" i="2" s="1"/>
  <c r="NUW24" i="2" s="1"/>
  <c r="NUX24" i="2" s="1"/>
  <c r="NUY24" i="2" s="1"/>
  <c r="NUZ24" i="2" s="1"/>
  <c r="NVA24" i="2" s="1"/>
  <c r="NVB24" i="2" s="1"/>
  <c r="NVC24" i="2" s="1"/>
  <c r="NVD24" i="2" s="1"/>
  <c r="NVE24" i="2" s="1"/>
  <c r="NVF24" i="2" s="1"/>
  <c r="NVG24" i="2" s="1"/>
  <c r="NVH24" i="2" s="1"/>
  <c r="NVI24" i="2" s="1"/>
  <c r="NVJ24" i="2" s="1"/>
  <c r="NVK24" i="2" s="1"/>
  <c r="NVL24" i="2" s="1"/>
  <c r="NVM24" i="2" s="1"/>
  <c r="NVN24" i="2" s="1"/>
  <c r="NVO24" i="2" s="1"/>
  <c r="NVP24" i="2" s="1"/>
  <c r="NVQ24" i="2" s="1"/>
  <c r="NVR24" i="2" s="1"/>
  <c r="NVS24" i="2" s="1"/>
  <c r="NVT24" i="2" s="1"/>
  <c r="NVU24" i="2" s="1"/>
  <c r="NVV24" i="2" s="1"/>
  <c r="NVW24" i="2" s="1"/>
  <c r="NVX24" i="2" s="1"/>
  <c r="NVY24" i="2" s="1"/>
  <c r="NVZ24" i="2" s="1"/>
  <c r="NWA24" i="2" s="1"/>
  <c r="NWB24" i="2" s="1"/>
  <c r="NWC24" i="2" s="1"/>
  <c r="NWD24" i="2" s="1"/>
  <c r="NWE24" i="2" s="1"/>
  <c r="NWF24" i="2" s="1"/>
  <c r="NWG24" i="2" s="1"/>
  <c r="NWH24" i="2" s="1"/>
  <c r="NWI24" i="2" s="1"/>
  <c r="NWJ24" i="2" s="1"/>
  <c r="NWK24" i="2" s="1"/>
  <c r="NWL24" i="2" s="1"/>
  <c r="NWM24" i="2" s="1"/>
  <c r="NWN24" i="2" s="1"/>
  <c r="NWO24" i="2" s="1"/>
  <c r="NWP24" i="2" s="1"/>
  <c r="NWQ24" i="2" s="1"/>
  <c r="NWR24" i="2" s="1"/>
  <c r="NWS24" i="2" s="1"/>
  <c r="NWT24" i="2" s="1"/>
  <c r="NWU24" i="2" s="1"/>
  <c r="NWV24" i="2" s="1"/>
  <c r="NWW24" i="2" s="1"/>
  <c r="NWX24" i="2" s="1"/>
  <c r="NWY24" i="2" s="1"/>
  <c r="NWZ24" i="2" s="1"/>
  <c r="NXA24" i="2" s="1"/>
  <c r="NXB24" i="2" s="1"/>
  <c r="NXC24" i="2" s="1"/>
  <c r="NXD24" i="2" s="1"/>
  <c r="NXE24" i="2" s="1"/>
  <c r="NXF24" i="2" s="1"/>
  <c r="NXG24" i="2" s="1"/>
  <c r="NXH24" i="2" s="1"/>
  <c r="NXI24" i="2" s="1"/>
  <c r="NXJ24" i="2" s="1"/>
  <c r="NXK24" i="2" s="1"/>
  <c r="NXL24" i="2" s="1"/>
  <c r="NXM24" i="2" s="1"/>
  <c r="NXN24" i="2" s="1"/>
  <c r="NXO24" i="2" s="1"/>
  <c r="NXP24" i="2" s="1"/>
  <c r="NXQ24" i="2" s="1"/>
  <c r="NXR24" i="2" s="1"/>
  <c r="NXS24" i="2" s="1"/>
  <c r="NXT24" i="2" s="1"/>
  <c r="NXU24" i="2" s="1"/>
  <c r="NXV24" i="2" s="1"/>
  <c r="NXW24" i="2" s="1"/>
  <c r="NXX24" i="2" s="1"/>
  <c r="NXY24" i="2" s="1"/>
  <c r="NXZ24" i="2" s="1"/>
  <c r="NYA24" i="2" s="1"/>
  <c r="NYB24" i="2" s="1"/>
  <c r="NYC24" i="2" s="1"/>
  <c r="NYD24" i="2" s="1"/>
  <c r="NYE24" i="2" s="1"/>
  <c r="NYF24" i="2" s="1"/>
  <c r="NYG24" i="2" s="1"/>
  <c r="NYH24" i="2" s="1"/>
  <c r="NYI24" i="2" s="1"/>
  <c r="NYJ24" i="2" s="1"/>
  <c r="NYK24" i="2" s="1"/>
  <c r="NYL24" i="2" s="1"/>
  <c r="NYM24" i="2" s="1"/>
  <c r="NYN24" i="2" s="1"/>
  <c r="NYO24" i="2" s="1"/>
  <c r="NYP24" i="2" s="1"/>
  <c r="NYQ24" i="2" s="1"/>
  <c r="NYR24" i="2" s="1"/>
  <c r="NYS24" i="2" s="1"/>
  <c r="NYT24" i="2" s="1"/>
  <c r="NYU24" i="2" s="1"/>
  <c r="NYV24" i="2" s="1"/>
  <c r="NYW24" i="2" s="1"/>
  <c r="NYX24" i="2" s="1"/>
  <c r="NYY24" i="2" s="1"/>
  <c r="NYZ24" i="2" s="1"/>
  <c r="NZA24" i="2" s="1"/>
  <c r="NZB24" i="2" s="1"/>
  <c r="NZC24" i="2" s="1"/>
  <c r="NZD24" i="2" s="1"/>
  <c r="NZE24" i="2" s="1"/>
  <c r="NZF24" i="2" s="1"/>
  <c r="NZG24" i="2" s="1"/>
  <c r="NZH24" i="2" s="1"/>
  <c r="NZI24" i="2" s="1"/>
  <c r="NZJ24" i="2" s="1"/>
  <c r="NZK24" i="2" s="1"/>
  <c r="NZL24" i="2" s="1"/>
  <c r="NZM24" i="2" s="1"/>
  <c r="NZN24" i="2" s="1"/>
  <c r="NZO24" i="2" s="1"/>
  <c r="NZP24" i="2" s="1"/>
  <c r="NZQ24" i="2" s="1"/>
  <c r="NZR24" i="2" s="1"/>
  <c r="NZS24" i="2" s="1"/>
  <c r="NZT24" i="2" s="1"/>
  <c r="NZU24" i="2" s="1"/>
  <c r="NZV24" i="2" s="1"/>
  <c r="NZW24" i="2" s="1"/>
  <c r="NZX24" i="2" s="1"/>
  <c r="NZY24" i="2" s="1"/>
  <c r="NZZ24" i="2" s="1"/>
  <c r="OAA24" i="2" s="1"/>
  <c r="OAB24" i="2" s="1"/>
  <c r="OAC24" i="2" s="1"/>
  <c r="OAD24" i="2" s="1"/>
  <c r="OAE24" i="2" s="1"/>
  <c r="OAF24" i="2" s="1"/>
  <c r="OAG24" i="2" s="1"/>
  <c r="OAH24" i="2" s="1"/>
  <c r="OAI24" i="2" s="1"/>
  <c r="OAJ24" i="2" s="1"/>
  <c r="OAK24" i="2" s="1"/>
  <c r="OAL24" i="2" s="1"/>
  <c r="OAM24" i="2" s="1"/>
  <c r="OAN24" i="2" s="1"/>
  <c r="OAO24" i="2" s="1"/>
  <c r="OAP24" i="2" s="1"/>
  <c r="OAQ24" i="2" s="1"/>
  <c r="OAR24" i="2" s="1"/>
  <c r="OAS24" i="2" s="1"/>
  <c r="OAT24" i="2" s="1"/>
  <c r="OAU24" i="2" s="1"/>
  <c r="OAV24" i="2" s="1"/>
  <c r="OAW24" i="2" s="1"/>
  <c r="OAX24" i="2" s="1"/>
  <c r="OAY24" i="2" s="1"/>
  <c r="OAZ24" i="2" s="1"/>
  <c r="OBA24" i="2" s="1"/>
  <c r="OBB24" i="2" s="1"/>
  <c r="OBC24" i="2" s="1"/>
  <c r="OBD24" i="2" s="1"/>
  <c r="OBE24" i="2" s="1"/>
  <c r="OBF24" i="2" s="1"/>
  <c r="OBG24" i="2" s="1"/>
  <c r="OBH24" i="2" s="1"/>
  <c r="OBI24" i="2" s="1"/>
  <c r="OBJ24" i="2" s="1"/>
  <c r="OBK24" i="2" s="1"/>
  <c r="OBL24" i="2" s="1"/>
  <c r="OBM24" i="2" s="1"/>
  <c r="OBN24" i="2" s="1"/>
  <c r="OBO24" i="2" s="1"/>
  <c r="OBP24" i="2" s="1"/>
  <c r="OBQ24" i="2" s="1"/>
  <c r="OBR24" i="2" s="1"/>
  <c r="OBS24" i="2" s="1"/>
  <c r="OBT24" i="2" s="1"/>
  <c r="OBU24" i="2" s="1"/>
  <c r="OBV24" i="2" s="1"/>
  <c r="OBW24" i="2" s="1"/>
  <c r="OBX24" i="2" s="1"/>
  <c r="OBY24" i="2" s="1"/>
  <c r="OBZ24" i="2" s="1"/>
  <c r="OCA24" i="2" s="1"/>
  <c r="OCB24" i="2" s="1"/>
  <c r="OCC24" i="2" s="1"/>
  <c r="OCD24" i="2" s="1"/>
  <c r="OCE24" i="2" s="1"/>
  <c r="OCF24" i="2" s="1"/>
  <c r="OCG24" i="2" s="1"/>
  <c r="OCH24" i="2" s="1"/>
  <c r="OCI24" i="2" s="1"/>
  <c r="OCJ24" i="2" s="1"/>
  <c r="OCK24" i="2" s="1"/>
  <c r="OCL24" i="2" s="1"/>
  <c r="OCM24" i="2" s="1"/>
  <c r="OCN24" i="2" s="1"/>
  <c r="OCO24" i="2" s="1"/>
  <c r="OCP24" i="2" s="1"/>
  <c r="OCQ24" i="2" s="1"/>
  <c r="OCR24" i="2" s="1"/>
  <c r="OCS24" i="2" s="1"/>
  <c r="OCT24" i="2" s="1"/>
  <c r="OCU24" i="2" s="1"/>
  <c r="OCV24" i="2" s="1"/>
  <c r="OCW24" i="2" s="1"/>
  <c r="OCX24" i="2" s="1"/>
  <c r="OCY24" i="2" s="1"/>
  <c r="OCZ24" i="2" s="1"/>
  <c r="ODA24" i="2" s="1"/>
  <c r="ODB24" i="2" s="1"/>
  <c r="ODC24" i="2" s="1"/>
  <c r="ODD24" i="2" s="1"/>
  <c r="ODE24" i="2" s="1"/>
  <c r="ODF24" i="2" s="1"/>
  <c r="ODG24" i="2" s="1"/>
  <c r="ODH24" i="2" s="1"/>
  <c r="ODI24" i="2" s="1"/>
  <c r="ODJ24" i="2" s="1"/>
  <c r="ODK24" i="2" s="1"/>
  <c r="ODL24" i="2" s="1"/>
  <c r="ODM24" i="2" s="1"/>
  <c r="ODN24" i="2" s="1"/>
  <c r="ODO24" i="2" s="1"/>
  <c r="ODP24" i="2" s="1"/>
  <c r="ODQ24" i="2" s="1"/>
  <c r="ODR24" i="2" s="1"/>
  <c r="ODS24" i="2" s="1"/>
  <c r="ODT24" i="2" s="1"/>
  <c r="ODU24" i="2" s="1"/>
  <c r="ODV24" i="2" s="1"/>
  <c r="ODW24" i="2" s="1"/>
  <c r="ODX24" i="2" s="1"/>
  <c r="ODY24" i="2" s="1"/>
  <c r="ODZ24" i="2" s="1"/>
  <c r="OEA24" i="2" s="1"/>
  <c r="OEB24" i="2" s="1"/>
  <c r="OEC24" i="2" s="1"/>
  <c r="OED24" i="2" s="1"/>
  <c r="OEE24" i="2" s="1"/>
  <c r="OEF24" i="2" s="1"/>
  <c r="OEG24" i="2" s="1"/>
  <c r="OEH24" i="2" s="1"/>
  <c r="OEI24" i="2" s="1"/>
  <c r="OEJ24" i="2" s="1"/>
  <c r="OEK24" i="2" s="1"/>
  <c r="OEL24" i="2" s="1"/>
  <c r="OEM24" i="2" s="1"/>
  <c r="OEN24" i="2" s="1"/>
  <c r="OEO24" i="2" s="1"/>
  <c r="OEP24" i="2" s="1"/>
  <c r="OEQ24" i="2" s="1"/>
  <c r="OER24" i="2" s="1"/>
  <c r="OES24" i="2" s="1"/>
  <c r="OET24" i="2" s="1"/>
  <c r="OEU24" i="2" s="1"/>
  <c r="OEV24" i="2" s="1"/>
  <c r="OEW24" i="2" s="1"/>
  <c r="OEX24" i="2" s="1"/>
  <c r="OEY24" i="2" s="1"/>
  <c r="OEZ24" i="2" s="1"/>
  <c r="OFA24" i="2" s="1"/>
  <c r="OFB24" i="2" s="1"/>
  <c r="OFC24" i="2" s="1"/>
  <c r="OFD24" i="2" s="1"/>
  <c r="OFE24" i="2" s="1"/>
  <c r="OFF24" i="2" s="1"/>
  <c r="OFG24" i="2" s="1"/>
  <c r="OFH24" i="2" s="1"/>
  <c r="OFI24" i="2" s="1"/>
  <c r="OFJ24" i="2" s="1"/>
  <c r="OFK24" i="2" s="1"/>
  <c r="OFL24" i="2" s="1"/>
  <c r="OFM24" i="2" s="1"/>
  <c r="OFN24" i="2" s="1"/>
  <c r="OFO24" i="2" s="1"/>
  <c r="OFP24" i="2" s="1"/>
  <c r="OFQ24" i="2" s="1"/>
  <c r="OFR24" i="2" s="1"/>
  <c r="OFS24" i="2" s="1"/>
  <c r="OFT24" i="2" s="1"/>
  <c r="OFU24" i="2" s="1"/>
  <c r="OFV24" i="2" s="1"/>
  <c r="OFW24" i="2" s="1"/>
  <c r="OFX24" i="2" s="1"/>
  <c r="OFY24" i="2" s="1"/>
  <c r="OFZ24" i="2" s="1"/>
  <c r="OGA24" i="2" s="1"/>
  <c r="OGB24" i="2" s="1"/>
  <c r="OGC24" i="2" s="1"/>
  <c r="OGD24" i="2" s="1"/>
  <c r="OGE24" i="2" s="1"/>
  <c r="OGF24" i="2" s="1"/>
  <c r="OGG24" i="2" s="1"/>
  <c r="OGH24" i="2" s="1"/>
  <c r="OGI24" i="2" s="1"/>
  <c r="OGJ24" i="2" s="1"/>
  <c r="OGK24" i="2" s="1"/>
  <c r="OGL24" i="2" s="1"/>
  <c r="OGM24" i="2" s="1"/>
  <c r="OGN24" i="2" s="1"/>
  <c r="OGO24" i="2" s="1"/>
  <c r="OGP24" i="2" s="1"/>
  <c r="OGQ24" i="2" s="1"/>
  <c r="OGR24" i="2" s="1"/>
  <c r="OGS24" i="2" s="1"/>
  <c r="OGT24" i="2" s="1"/>
  <c r="OGU24" i="2" s="1"/>
  <c r="OGV24" i="2" s="1"/>
  <c r="OGW24" i="2" s="1"/>
  <c r="OGX24" i="2" s="1"/>
  <c r="OGY24" i="2" s="1"/>
  <c r="OGZ24" i="2" s="1"/>
  <c r="OHA24" i="2" s="1"/>
  <c r="OHB24" i="2" s="1"/>
  <c r="OHC24" i="2" s="1"/>
  <c r="OHD24" i="2" s="1"/>
  <c r="OHE24" i="2" s="1"/>
  <c r="OHF24" i="2" s="1"/>
  <c r="OHG24" i="2" s="1"/>
  <c r="OHH24" i="2" s="1"/>
  <c r="OHI24" i="2" s="1"/>
  <c r="OHJ24" i="2" s="1"/>
  <c r="OHK24" i="2" s="1"/>
  <c r="OHL24" i="2" s="1"/>
  <c r="OHM24" i="2" s="1"/>
  <c r="OHN24" i="2" s="1"/>
  <c r="OHO24" i="2" s="1"/>
  <c r="OHP24" i="2" s="1"/>
  <c r="OHQ24" i="2" s="1"/>
  <c r="OHR24" i="2" s="1"/>
  <c r="OHS24" i="2" s="1"/>
  <c r="OHT24" i="2" s="1"/>
  <c r="OHU24" i="2" s="1"/>
  <c r="OHV24" i="2" s="1"/>
  <c r="OHW24" i="2" s="1"/>
  <c r="OHX24" i="2" s="1"/>
  <c r="OHY24" i="2" s="1"/>
  <c r="OHZ24" i="2" s="1"/>
  <c r="OIA24" i="2" s="1"/>
  <c r="OIB24" i="2" s="1"/>
  <c r="OIC24" i="2" s="1"/>
  <c r="OID24" i="2" s="1"/>
  <c r="OIE24" i="2" s="1"/>
  <c r="OIF24" i="2" s="1"/>
  <c r="OIG24" i="2" s="1"/>
  <c r="OIH24" i="2" s="1"/>
  <c r="OII24" i="2" s="1"/>
  <c r="OIJ24" i="2" s="1"/>
  <c r="OIK24" i="2" s="1"/>
  <c r="OIL24" i="2" s="1"/>
  <c r="OIM24" i="2" s="1"/>
  <c r="OIN24" i="2" s="1"/>
  <c r="OIO24" i="2" s="1"/>
  <c r="OIP24" i="2" s="1"/>
  <c r="OIQ24" i="2" s="1"/>
  <c r="OIR24" i="2" s="1"/>
  <c r="OIS24" i="2" s="1"/>
  <c r="OIT24" i="2" s="1"/>
  <c r="OIU24" i="2" s="1"/>
  <c r="OIV24" i="2" s="1"/>
  <c r="OIW24" i="2" s="1"/>
  <c r="OIX24" i="2" s="1"/>
  <c r="OIY24" i="2" s="1"/>
  <c r="OIZ24" i="2" s="1"/>
  <c r="OJA24" i="2" s="1"/>
  <c r="OJB24" i="2" s="1"/>
  <c r="OJC24" i="2" s="1"/>
  <c r="OJD24" i="2" s="1"/>
  <c r="OJE24" i="2" s="1"/>
  <c r="OJF24" i="2" s="1"/>
  <c r="OJG24" i="2" s="1"/>
  <c r="OJH24" i="2" s="1"/>
  <c r="OJI24" i="2" s="1"/>
  <c r="OJJ24" i="2" s="1"/>
  <c r="OJK24" i="2" s="1"/>
  <c r="OJL24" i="2" s="1"/>
  <c r="OJM24" i="2" s="1"/>
  <c r="OJN24" i="2" s="1"/>
  <c r="OJO24" i="2" s="1"/>
  <c r="OJP24" i="2" s="1"/>
  <c r="OJQ24" i="2" s="1"/>
  <c r="OJR24" i="2" s="1"/>
  <c r="OJS24" i="2" s="1"/>
  <c r="OJT24" i="2" s="1"/>
  <c r="OJU24" i="2" s="1"/>
  <c r="OJV24" i="2" s="1"/>
  <c r="OJW24" i="2" s="1"/>
  <c r="OJX24" i="2" s="1"/>
  <c r="OJY24" i="2" s="1"/>
  <c r="OJZ24" i="2" s="1"/>
  <c r="OKA24" i="2" s="1"/>
  <c r="OKB24" i="2" s="1"/>
  <c r="OKC24" i="2" s="1"/>
  <c r="OKD24" i="2" s="1"/>
  <c r="OKE24" i="2" s="1"/>
  <c r="OKF24" i="2" s="1"/>
  <c r="OKG24" i="2" s="1"/>
  <c r="OKH24" i="2" s="1"/>
  <c r="OKI24" i="2" s="1"/>
  <c r="OKJ24" i="2" s="1"/>
  <c r="OKK24" i="2" s="1"/>
  <c r="OKL24" i="2" s="1"/>
  <c r="OKM24" i="2" s="1"/>
  <c r="OKN24" i="2" s="1"/>
  <c r="OKO24" i="2" s="1"/>
  <c r="OKP24" i="2" s="1"/>
  <c r="OKQ24" i="2" s="1"/>
  <c r="OKR24" i="2" s="1"/>
  <c r="OKS24" i="2" s="1"/>
  <c r="OKT24" i="2" s="1"/>
  <c r="OKU24" i="2" s="1"/>
  <c r="OKV24" i="2" s="1"/>
  <c r="OKW24" i="2" s="1"/>
  <c r="OKX24" i="2" s="1"/>
  <c r="OKY24" i="2" s="1"/>
  <c r="OKZ24" i="2" s="1"/>
  <c r="OLA24" i="2" s="1"/>
  <c r="OLB24" i="2" s="1"/>
  <c r="OLC24" i="2" s="1"/>
  <c r="OLD24" i="2" s="1"/>
  <c r="OLE24" i="2" s="1"/>
  <c r="OLF24" i="2" s="1"/>
  <c r="OLG24" i="2" s="1"/>
  <c r="OLH24" i="2" s="1"/>
  <c r="OLI24" i="2" s="1"/>
  <c r="OLJ24" i="2" s="1"/>
  <c r="OLK24" i="2" s="1"/>
  <c r="OLL24" i="2" s="1"/>
  <c r="OLM24" i="2" s="1"/>
  <c r="OLN24" i="2" s="1"/>
  <c r="OLO24" i="2" s="1"/>
  <c r="OLP24" i="2" s="1"/>
  <c r="OLQ24" i="2" s="1"/>
  <c r="OLR24" i="2" s="1"/>
  <c r="OLS24" i="2" s="1"/>
  <c r="OLT24" i="2" s="1"/>
  <c r="OLU24" i="2" s="1"/>
  <c r="OLV24" i="2" s="1"/>
  <c r="OLW24" i="2" s="1"/>
  <c r="OLX24" i="2" s="1"/>
  <c r="OLY24" i="2" s="1"/>
  <c r="OLZ24" i="2" s="1"/>
  <c r="OMA24" i="2" s="1"/>
  <c r="OMB24" i="2" s="1"/>
  <c r="OMC24" i="2" s="1"/>
  <c r="OMD24" i="2" s="1"/>
  <c r="OME24" i="2" s="1"/>
  <c r="OMF24" i="2" s="1"/>
  <c r="OMG24" i="2" s="1"/>
  <c r="OMH24" i="2" s="1"/>
  <c r="OMI24" i="2" s="1"/>
  <c r="OMJ24" i="2" s="1"/>
  <c r="OMK24" i="2" s="1"/>
  <c r="OML24" i="2" s="1"/>
  <c r="OMM24" i="2" s="1"/>
  <c r="OMN24" i="2" s="1"/>
  <c r="OMO24" i="2" s="1"/>
  <c r="OMP24" i="2" s="1"/>
  <c r="OMQ24" i="2" s="1"/>
  <c r="OMR24" i="2" s="1"/>
  <c r="OMS24" i="2" s="1"/>
  <c r="OMT24" i="2" s="1"/>
  <c r="OMU24" i="2" s="1"/>
  <c r="OMV24" i="2" s="1"/>
  <c r="OMW24" i="2" s="1"/>
  <c r="OMX24" i="2" s="1"/>
  <c r="OMY24" i="2" s="1"/>
  <c r="OMZ24" i="2" s="1"/>
  <c r="ONA24" i="2" s="1"/>
  <c r="ONB24" i="2" s="1"/>
  <c r="ONC24" i="2" s="1"/>
  <c r="OND24" i="2" s="1"/>
  <c r="ONE24" i="2" s="1"/>
  <c r="ONF24" i="2" s="1"/>
  <c r="ONG24" i="2" s="1"/>
  <c r="ONH24" i="2" s="1"/>
  <c r="ONI24" i="2" s="1"/>
  <c r="ONJ24" i="2" s="1"/>
  <c r="ONK24" i="2" s="1"/>
  <c r="ONL24" i="2" s="1"/>
  <c r="ONM24" i="2" s="1"/>
  <c r="ONN24" i="2" s="1"/>
  <c r="ONO24" i="2" s="1"/>
  <c r="ONP24" i="2" s="1"/>
  <c r="ONQ24" i="2" s="1"/>
  <c r="ONR24" i="2" s="1"/>
  <c r="ONS24" i="2" s="1"/>
  <c r="ONT24" i="2" s="1"/>
  <c r="ONU24" i="2" s="1"/>
  <c r="ONV24" i="2" s="1"/>
  <c r="ONW24" i="2" s="1"/>
  <c r="ONX24" i="2" s="1"/>
  <c r="ONY24" i="2" s="1"/>
  <c r="ONZ24" i="2" s="1"/>
  <c r="OOA24" i="2" s="1"/>
  <c r="OOB24" i="2" s="1"/>
  <c r="OOC24" i="2" s="1"/>
  <c r="OOD24" i="2" s="1"/>
  <c r="OOE24" i="2" s="1"/>
  <c r="OOF24" i="2" s="1"/>
  <c r="OOG24" i="2" s="1"/>
  <c r="OOH24" i="2" s="1"/>
  <c r="OOI24" i="2" s="1"/>
  <c r="OOJ24" i="2" s="1"/>
  <c r="OOK24" i="2" s="1"/>
  <c r="OOL24" i="2" s="1"/>
  <c r="OOM24" i="2" s="1"/>
  <c r="OON24" i="2" s="1"/>
  <c r="OOO24" i="2" s="1"/>
  <c r="OOP24" i="2" s="1"/>
  <c r="OOQ24" i="2" s="1"/>
  <c r="OOR24" i="2" s="1"/>
  <c r="OOS24" i="2" s="1"/>
  <c r="OOT24" i="2" s="1"/>
  <c r="OOU24" i="2" s="1"/>
  <c r="OOV24" i="2" s="1"/>
  <c r="OOW24" i="2" s="1"/>
  <c r="OOX24" i="2" s="1"/>
  <c r="OOY24" i="2" s="1"/>
  <c r="OOZ24" i="2" s="1"/>
  <c r="OPA24" i="2" s="1"/>
  <c r="OPB24" i="2" s="1"/>
  <c r="OPC24" i="2" s="1"/>
  <c r="OPD24" i="2" s="1"/>
  <c r="OPE24" i="2" s="1"/>
  <c r="OPF24" i="2" s="1"/>
  <c r="OPG24" i="2" s="1"/>
  <c r="OPH24" i="2" s="1"/>
  <c r="OPI24" i="2" s="1"/>
  <c r="OPJ24" i="2" s="1"/>
  <c r="OPK24" i="2" s="1"/>
  <c r="OPL24" i="2" s="1"/>
  <c r="OPM24" i="2" s="1"/>
  <c r="OPN24" i="2" s="1"/>
  <c r="OPO24" i="2" s="1"/>
  <c r="OPP24" i="2" s="1"/>
  <c r="OPQ24" i="2" s="1"/>
  <c r="OPR24" i="2" s="1"/>
  <c r="OPS24" i="2" s="1"/>
  <c r="OPT24" i="2" s="1"/>
  <c r="OPU24" i="2" s="1"/>
  <c r="OPV24" i="2" s="1"/>
  <c r="OPW24" i="2" s="1"/>
  <c r="OPX24" i="2" s="1"/>
  <c r="OPY24" i="2" s="1"/>
  <c r="OPZ24" i="2" s="1"/>
  <c r="OQA24" i="2" s="1"/>
  <c r="OQB24" i="2" s="1"/>
  <c r="OQC24" i="2" s="1"/>
  <c r="OQD24" i="2" s="1"/>
  <c r="OQE24" i="2" s="1"/>
  <c r="OQF24" i="2" s="1"/>
  <c r="OQG24" i="2" s="1"/>
  <c r="OQH24" i="2" s="1"/>
  <c r="OQI24" i="2" s="1"/>
  <c r="OQJ24" i="2" s="1"/>
  <c r="OQK24" i="2" s="1"/>
  <c r="OQL24" i="2" s="1"/>
  <c r="OQM24" i="2" s="1"/>
  <c r="OQN24" i="2" s="1"/>
  <c r="OQO24" i="2" s="1"/>
  <c r="OQP24" i="2" s="1"/>
  <c r="OQQ24" i="2" s="1"/>
  <c r="OQR24" i="2" s="1"/>
  <c r="OQS24" i="2" s="1"/>
  <c r="OQT24" i="2" s="1"/>
  <c r="OQU24" i="2" s="1"/>
  <c r="OQV24" i="2" s="1"/>
  <c r="OQW24" i="2" s="1"/>
  <c r="OQX24" i="2" s="1"/>
  <c r="OQY24" i="2" s="1"/>
  <c r="OQZ24" i="2" s="1"/>
  <c r="ORA24" i="2" s="1"/>
  <c r="ORB24" i="2" s="1"/>
  <c r="ORC24" i="2" s="1"/>
  <c r="ORD24" i="2" s="1"/>
  <c r="ORE24" i="2" s="1"/>
  <c r="ORF24" i="2" s="1"/>
  <c r="ORG24" i="2" s="1"/>
  <c r="ORH24" i="2" s="1"/>
  <c r="ORI24" i="2" s="1"/>
  <c r="ORJ24" i="2" s="1"/>
  <c r="ORK24" i="2" s="1"/>
  <c r="ORL24" i="2" s="1"/>
  <c r="ORM24" i="2" s="1"/>
  <c r="ORN24" i="2" s="1"/>
  <c r="ORO24" i="2" s="1"/>
  <c r="ORP24" i="2" s="1"/>
  <c r="ORQ24" i="2" s="1"/>
  <c r="ORR24" i="2" s="1"/>
  <c r="ORS24" i="2" s="1"/>
  <c r="ORT24" i="2" s="1"/>
  <c r="ORU24" i="2" s="1"/>
  <c r="ORV24" i="2" s="1"/>
  <c r="ORW24" i="2" s="1"/>
  <c r="ORX24" i="2" s="1"/>
  <c r="ORY24" i="2" s="1"/>
  <c r="ORZ24" i="2" s="1"/>
  <c r="OSA24" i="2" s="1"/>
  <c r="OSB24" i="2" s="1"/>
  <c r="OSC24" i="2" s="1"/>
  <c r="OSD24" i="2" s="1"/>
  <c r="OSE24" i="2" s="1"/>
  <c r="OSF24" i="2" s="1"/>
  <c r="OSG24" i="2" s="1"/>
  <c r="OSH24" i="2" s="1"/>
  <c r="OSI24" i="2" s="1"/>
  <c r="OSJ24" i="2" s="1"/>
  <c r="OSK24" i="2" s="1"/>
  <c r="OSL24" i="2" s="1"/>
  <c r="OSM24" i="2" s="1"/>
  <c r="OSN24" i="2" s="1"/>
  <c r="OSO24" i="2" s="1"/>
  <c r="OSP24" i="2" s="1"/>
  <c r="OSQ24" i="2" s="1"/>
  <c r="OSR24" i="2" s="1"/>
  <c r="OSS24" i="2" s="1"/>
  <c r="OST24" i="2" s="1"/>
  <c r="OSU24" i="2" s="1"/>
  <c r="OSV24" i="2" s="1"/>
  <c r="OSW24" i="2" s="1"/>
  <c r="OSX24" i="2" s="1"/>
  <c r="OSY24" i="2" s="1"/>
  <c r="OSZ24" i="2" s="1"/>
  <c r="OTA24" i="2" s="1"/>
  <c r="OTB24" i="2" s="1"/>
  <c r="OTC24" i="2" s="1"/>
  <c r="OTD24" i="2" s="1"/>
  <c r="OTE24" i="2" s="1"/>
  <c r="OTF24" i="2" s="1"/>
  <c r="OTG24" i="2" s="1"/>
  <c r="OTH24" i="2" s="1"/>
  <c r="OTI24" i="2" s="1"/>
  <c r="OTJ24" i="2" s="1"/>
  <c r="OTK24" i="2" s="1"/>
  <c r="OTL24" i="2" s="1"/>
  <c r="OTM24" i="2" s="1"/>
  <c r="OTN24" i="2" s="1"/>
  <c r="OTO24" i="2" s="1"/>
  <c r="OTP24" i="2" s="1"/>
  <c r="OTQ24" i="2" s="1"/>
  <c r="OTR24" i="2" s="1"/>
  <c r="OTS24" i="2" s="1"/>
  <c r="OTT24" i="2" s="1"/>
  <c r="OTU24" i="2" s="1"/>
  <c r="OTV24" i="2" s="1"/>
  <c r="OTW24" i="2" s="1"/>
  <c r="OTX24" i="2" s="1"/>
  <c r="OTY24" i="2" s="1"/>
  <c r="OTZ24" i="2" s="1"/>
  <c r="OUA24" i="2" s="1"/>
  <c r="OUB24" i="2" s="1"/>
  <c r="OUC24" i="2" s="1"/>
  <c r="OUD24" i="2" s="1"/>
  <c r="OUE24" i="2" s="1"/>
  <c r="OUF24" i="2" s="1"/>
  <c r="OUG24" i="2" s="1"/>
  <c r="OUH24" i="2" s="1"/>
  <c r="OUI24" i="2" s="1"/>
  <c r="OUJ24" i="2" s="1"/>
  <c r="OUK24" i="2" s="1"/>
  <c r="OUL24" i="2" s="1"/>
  <c r="OUM24" i="2" s="1"/>
  <c r="OUN24" i="2" s="1"/>
  <c r="OUO24" i="2" s="1"/>
  <c r="OUP24" i="2" s="1"/>
  <c r="OUQ24" i="2" s="1"/>
  <c r="OUR24" i="2" s="1"/>
  <c r="OUS24" i="2" s="1"/>
  <c r="OUT24" i="2" s="1"/>
  <c r="OUU24" i="2" s="1"/>
  <c r="OUV24" i="2" s="1"/>
  <c r="OUW24" i="2" s="1"/>
  <c r="OUX24" i="2" s="1"/>
  <c r="OUY24" i="2" s="1"/>
  <c r="OUZ24" i="2" s="1"/>
  <c r="OVA24" i="2" s="1"/>
  <c r="OVB24" i="2" s="1"/>
  <c r="OVC24" i="2" s="1"/>
  <c r="OVD24" i="2" s="1"/>
  <c r="OVE24" i="2" s="1"/>
  <c r="OVF24" i="2" s="1"/>
  <c r="OVG24" i="2" s="1"/>
  <c r="OVH24" i="2" s="1"/>
  <c r="OVI24" i="2" s="1"/>
  <c r="OVJ24" i="2" s="1"/>
  <c r="OVK24" i="2" s="1"/>
  <c r="OVL24" i="2" s="1"/>
  <c r="OVM24" i="2" s="1"/>
  <c r="OVN24" i="2" s="1"/>
  <c r="OVO24" i="2" s="1"/>
  <c r="OVP24" i="2" s="1"/>
  <c r="OVQ24" i="2" s="1"/>
  <c r="OVR24" i="2" s="1"/>
  <c r="OVS24" i="2" s="1"/>
  <c r="OVT24" i="2" s="1"/>
  <c r="OVU24" i="2" s="1"/>
  <c r="OVV24" i="2" s="1"/>
  <c r="OVW24" i="2" s="1"/>
  <c r="OVX24" i="2" s="1"/>
  <c r="OVY24" i="2" s="1"/>
  <c r="OVZ24" i="2" s="1"/>
  <c r="OWA24" i="2" s="1"/>
  <c r="OWB24" i="2" s="1"/>
  <c r="OWC24" i="2" s="1"/>
  <c r="OWD24" i="2" s="1"/>
  <c r="OWE24" i="2" s="1"/>
  <c r="OWF24" i="2" s="1"/>
  <c r="OWG24" i="2" s="1"/>
  <c r="OWH24" i="2" s="1"/>
  <c r="OWI24" i="2" s="1"/>
  <c r="OWJ24" i="2" s="1"/>
  <c r="OWK24" i="2" s="1"/>
  <c r="OWL24" i="2" s="1"/>
  <c r="OWM24" i="2" s="1"/>
  <c r="OWN24" i="2" s="1"/>
  <c r="OWO24" i="2" s="1"/>
  <c r="OWP24" i="2" s="1"/>
  <c r="OWQ24" i="2" s="1"/>
  <c r="OWR24" i="2" s="1"/>
  <c r="OWS24" i="2" s="1"/>
  <c r="OWT24" i="2" s="1"/>
  <c r="OWU24" i="2" s="1"/>
  <c r="OWV24" i="2" s="1"/>
  <c r="OWW24" i="2" s="1"/>
  <c r="OWX24" i="2" s="1"/>
  <c r="OWY24" i="2" s="1"/>
  <c r="OWZ24" i="2" s="1"/>
  <c r="OXA24" i="2" s="1"/>
  <c r="OXB24" i="2" s="1"/>
  <c r="OXC24" i="2" s="1"/>
  <c r="OXD24" i="2" s="1"/>
  <c r="OXE24" i="2" s="1"/>
  <c r="OXF24" i="2" s="1"/>
  <c r="OXG24" i="2" s="1"/>
  <c r="OXH24" i="2" s="1"/>
  <c r="OXI24" i="2" s="1"/>
  <c r="OXJ24" i="2" s="1"/>
  <c r="OXK24" i="2" s="1"/>
  <c r="OXL24" i="2" s="1"/>
  <c r="OXM24" i="2" s="1"/>
  <c r="OXN24" i="2" s="1"/>
  <c r="OXO24" i="2" s="1"/>
  <c r="OXP24" i="2" s="1"/>
  <c r="OXQ24" i="2" s="1"/>
  <c r="OXR24" i="2" s="1"/>
  <c r="OXS24" i="2" s="1"/>
  <c r="OXT24" i="2" s="1"/>
  <c r="OXU24" i="2" s="1"/>
  <c r="OXV24" i="2" s="1"/>
  <c r="OXW24" i="2" s="1"/>
  <c r="OXX24" i="2" s="1"/>
  <c r="OXY24" i="2" s="1"/>
  <c r="OXZ24" i="2" s="1"/>
  <c r="OYA24" i="2" s="1"/>
  <c r="OYB24" i="2" s="1"/>
  <c r="OYC24" i="2" s="1"/>
  <c r="OYD24" i="2" s="1"/>
  <c r="OYE24" i="2" s="1"/>
  <c r="OYF24" i="2" s="1"/>
  <c r="OYG24" i="2" s="1"/>
  <c r="OYH24" i="2" s="1"/>
  <c r="OYI24" i="2" s="1"/>
  <c r="OYJ24" i="2" s="1"/>
  <c r="OYK24" i="2" s="1"/>
  <c r="OYL24" i="2" s="1"/>
  <c r="OYM24" i="2" s="1"/>
  <c r="OYN24" i="2" s="1"/>
  <c r="OYO24" i="2" s="1"/>
  <c r="OYP24" i="2" s="1"/>
  <c r="OYQ24" i="2" s="1"/>
  <c r="OYR24" i="2" s="1"/>
  <c r="OYS24" i="2" s="1"/>
  <c r="OYT24" i="2" s="1"/>
  <c r="OYU24" i="2" s="1"/>
  <c r="OYV24" i="2" s="1"/>
  <c r="OYW24" i="2" s="1"/>
  <c r="OYX24" i="2" s="1"/>
  <c r="OYY24" i="2" s="1"/>
  <c r="OYZ24" i="2" s="1"/>
  <c r="OZA24" i="2" s="1"/>
  <c r="OZB24" i="2" s="1"/>
  <c r="OZC24" i="2" s="1"/>
  <c r="OZD24" i="2" s="1"/>
  <c r="OZE24" i="2" s="1"/>
  <c r="OZF24" i="2" s="1"/>
  <c r="OZG24" i="2" s="1"/>
  <c r="OZH24" i="2" s="1"/>
  <c r="OZI24" i="2" s="1"/>
  <c r="OZJ24" i="2" s="1"/>
  <c r="OZK24" i="2" s="1"/>
  <c r="OZL24" i="2" s="1"/>
  <c r="OZM24" i="2" s="1"/>
  <c r="OZN24" i="2" s="1"/>
  <c r="OZO24" i="2" s="1"/>
  <c r="OZP24" i="2" s="1"/>
  <c r="OZQ24" i="2" s="1"/>
  <c r="OZR24" i="2" s="1"/>
  <c r="OZS24" i="2" s="1"/>
  <c r="OZT24" i="2" s="1"/>
  <c r="OZU24" i="2" s="1"/>
  <c r="OZV24" i="2" s="1"/>
  <c r="OZW24" i="2" s="1"/>
  <c r="OZX24" i="2" s="1"/>
  <c r="OZY24" i="2" s="1"/>
  <c r="OZZ24" i="2" s="1"/>
  <c r="PAA24" i="2" s="1"/>
  <c r="PAB24" i="2" s="1"/>
  <c r="PAC24" i="2" s="1"/>
  <c r="PAD24" i="2" s="1"/>
  <c r="PAE24" i="2" s="1"/>
  <c r="PAF24" i="2" s="1"/>
  <c r="PAG24" i="2" s="1"/>
  <c r="PAH24" i="2" s="1"/>
  <c r="PAI24" i="2" s="1"/>
  <c r="PAJ24" i="2" s="1"/>
  <c r="PAK24" i="2" s="1"/>
  <c r="PAL24" i="2" s="1"/>
  <c r="PAM24" i="2" s="1"/>
  <c r="PAN24" i="2" s="1"/>
  <c r="PAO24" i="2" s="1"/>
  <c r="PAP24" i="2" s="1"/>
  <c r="PAQ24" i="2" s="1"/>
  <c r="PAR24" i="2" s="1"/>
  <c r="PAS24" i="2" s="1"/>
  <c r="PAT24" i="2" s="1"/>
  <c r="PAU24" i="2" s="1"/>
  <c r="PAV24" i="2" s="1"/>
  <c r="PAW24" i="2" s="1"/>
  <c r="PAX24" i="2" s="1"/>
  <c r="PAY24" i="2" s="1"/>
  <c r="PAZ24" i="2" s="1"/>
  <c r="PBA24" i="2" s="1"/>
  <c r="PBB24" i="2" s="1"/>
  <c r="PBC24" i="2" s="1"/>
  <c r="PBD24" i="2" s="1"/>
  <c r="PBE24" i="2" s="1"/>
  <c r="PBF24" i="2" s="1"/>
  <c r="PBG24" i="2" s="1"/>
  <c r="PBH24" i="2" s="1"/>
  <c r="PBI24" i="2" s="1"/>
  <c r="PBJ24" i="2" s="1"/>
  <c r="PBK24" i="2" s="1"/>
  <c r="PBL24" i="2" s="1"/>
  <c r="PBM24" i="2" s="1"/>
  <c r="PBN24" i="2" s="1"/>
  <c r="PBO24" i="2" s="1"/>
  <c r="PBP24" i="2" s="1"/>
  <c r="PBQ24" i="2" s="1"/>
  <c r="PBR24" i="2" s="1"/>
  <c r="PBS24" i="2" s="1"/>
  <c r="PBT24" i="2" s="1"/>
  <c r="PBU24" i="2" s="1"/>
  <c r="PBV24" i="2" s="1"/>
  <c r="PBW24" i="2" s="1"/>
  <c r="PBX24" i="2" s="1"/>
  <c r="PBY24" i="2" s="1"/>
  <c r="PBZ24" i="2" s="1"/>
  <c r="PCA24" i="2" s="1"/>
  <c r="PCB24" i="2" s="1"/>
  <c r="PCC24" i="2" s="1"/>
  <c r="PCD24" i="2" s="1"/>
  <c r="PCE24" i="2" s="1"/>
  <c r="PCF24" i="2" s="1"/>
  <c r="PCG24" i="2" s="1"/>
  <c r="PCH24" i="2" s="1"/>
  <c r="PCI24" i="2" s="1"/>
  <c r="PCJ24" i="2" s="1"/>
  <c r="PCK24" i="2" s="1"/>
  <c r="PCL24" i="2" s="1"/>
  <c r="PCM24" i="2" s="1"/>
  <c r="PCN24" i="2" s="1"/>
  <c r="PCO24" i="2" s="1"/>
  <c r="PCP24" i="2" s="1"/>
  <c r="PCQ24" i="2" s="1"/>
  <c r="PCR24" i="2" s="1"/>
  <c r="PCS24" i="2" s="1"/>
  <c r="PCT24" i="2" s="1"/>
  <c r="PCU24" i="2" s="1"/>
  <c r="PCV24" i="2" s="1"/>
  <c r="PCW24" i="2" s="1"/>
  <c r="PCX24" i="2" s="1"/>
  <c r="PCY24" i="2" s="1"/>
  <c r="PCZ24" i="2" s="1"/>
  <c r="PDA24" i="2" s="1"/>
  <c r="PDB24" i="2" s="1"/>
  <c r="PDC24" i="2" s="1"/>
  <c r="PDD24" i="2" s="1"/>
  <c r="PDE24" i="2" s="1"/>
  <c r="PDF24" i="2" s="1"/>
  <c r="PDG24" i="2" s="1"/>
  <c r="PDH24" i="2" s="1"/>
  <c r="PDI24" i="2" s="1"/>
  <c r="PDJ24" i="2" s="1"/>
  <c r="PDK24" i="2" s="1"/>
  <c r="PDL24" i="2" s="1"/>
  <c r="PDM24" i="2" s="1"/>
  <c r="PDN24" i="2" s="1"/>
  <c r="PDO24" i="2" s="1"/>
  <c r="PDP24" i="2" s="1"/>
  <c r="PDQ24" i="2" s="1"/>
  <c r="PDR24" i="2" s="1"/>
  <c r="PDS24" i="2" s="1"/>
  <c r="PDT24" i="2" s="1"/>
  <c r="PDU24" i="2" s="1"/>
  <c r="PDV24" i="2" s="1"/>
  <c r="PDW24" i="2" s="1"/>
  <c r="PDX24" i="2" s="1"/>
  <c r="PDY24" i="2" s="1"/>
  <c r="PDZ24" i="2" s="1"/>
  <c r="PEA24" i="2" s="1"/>
  <c r="PEB24" i="2" s="1"/>
  <c r="PEC24" i="2" s="1"/>
  <c r="PED24" i="2" s="1"/>
  <c r="PEE24" i="2" s="1"/>
  <c r="PEF24" i="2" s="1"/>
  <c r="PEG24" i="2" s="1"/>
  <c r="PEH24" i="2" s="1"/>
  <c r="PEI24" i="2" s="1"/>
  <c r="PEJ24" i="2" s="1"/>
  <c r="PEK24" i="2" s="1"/>
  <c r="PEL24" i="2" s="1"/>
  <c r="PEM24" i="2" s="1"/>
  <c r="PEN24" i="2" s="1"/>
  <c r="PEO24" i="2" s="1"/>
  <c r="PEP24" i="2" s="1"/>
  <c r="PEQ24" i="2" s="1"/>
  <c r="PER24" i="2" s="1"/>
  <c r="PES24" i="2" s="1"/>
  <c r="PET24" i="2" s="1"/>
  <c r="PEU24" i="2" s="1"/>
  <c r="PEV24" i="2" s="1"/>
  <c r="PEW24" i="2" s="1"/>
  <c r="PEX24" i="2" s="1"/>
  <c r="PEY24" i="2" s="1"/>
  <c r="PEZ24" i="2" s="1"/>
  <c r="PFA24" i="2" s="1"/>
  <c r="PFB24" i="2" s="1"/>
  <c r="PFC24" i="2" s="1"/>
  <c r="PFD24" i="2" s="1"/>
  <c r="PFE24" i="2" s="1"/>
  <c r="PFF24" i="2" s="1"/>
  <c r="PFG24" i="2" s="1"/>
  <c r="PFH24" i="2" s="1"/>
  <c r="PFI24" i="2" s="1"/>
  <c r="PFJ24" i="2" s="1"/>
  <c r="PFK24" i="2" s="1"/>
  <c r="PFL24" i="2" s="1"/>
  <c r="PFM24" i="2" s="1"/>
  <c r="PFN24" i="2" s="1"/>
  <c r="PFO24" i="2" s="1"/>
  <c r="PFP24" i="2" s="1"/>
  <c r="PFQ24" i="2" s="1"/>
  <c r="PFR24" i="2" s="1"/>
  <c r="PFS24" i="2" s="1"/>
  <c r="PFT24" i="2" s="1"/>
  <c r="PFU24" i="2" s="1"/>
  <c r="PFV24" i="2" s="1"/>
  <c r="PFW24" i="2" s="1"/>
  <c r="PFX24" i="2" s="1"/>
  <c r="PFY24" i="2" s="1"/>
  <c r="PFZ24" i="2" s="1"/>
  <c r="PGA24" i="2" s="1"/>
  <c r="PGB24" i="2" s="1"/>
  <c r="PGC24" i="2" s="1"/>
  <c r="PGD24" i="2" s="1"/>
  <c r="PGE24" i="2" s="1"/>
  <c r="PGF24" i="2" s="1"/>
  <c r="PGG24" i="2" s="1"/>
  <c r="PGH24" i="2" s="1"/>
  <c r="PGI24" i="2" s="1"/>
  <c r="PGJ24" i="2" s="1"/>
  <c r="PGK24" i="2" s="1"/>
  <c r="PGL24" i="2" s="1"/>
  <c r="PGM24" i="2" s="1"/>
  <c r="PGN24" i="2" s="1"/>
  <c r="PGO24" i="2" s="1"/>
  <c r="PGP24" i="2" s="1"/>
  <c r="PGQ24" i="2" s="1"/>
  <c r="PGR24" i="2" s="1"/>
  <c r="PGS24" i="2" s="1"/>
  <c r="PGT24" i="2" s="1"/>
  <c r="PGU24" i="2" s="1"/>
  <c r="PGV24" i="2" s="1"/>
  <c r="PGW24" i="2" s="1"/>
  <c r="PGX24" i="2" s="1"/>
  <c r="PGY24" i="2" s="1"/>
  <c r="PGZ24" i="2" s="1"/>
  <c r="PHA24" i="2" s="1"/>
  <c r="PHB24" i="2" s="1"/>
  <c r="PHC24" i="2" s="1"/>
  <c r="PHD24" i="2" s="1"/>
  <c r="PHE24" i="2" s="1"/>
  <c r="PHF24" i="2" s="1"/>
  <c r="PHG24" i="2" s="1"/>
  <c r="PHH24" i="2" s="1"/>
  <c r="PHI24" i="2" s="1"/>
  <c r="PHJ24" i="2" s="1"/>
  <c r="PHK24" i="2" s="1"/>
  <c r="PHL24" i="2" s="1"/>
  <c r="PHM24" i="2" s="1"/>
  <c r="PHN24" i="2" s="1"/>
  <c r="PHO24" i="2" s="1"/>
  <c r="PHP24" i="2" s="1"/>
  <c r="PHQ24" i="2" s="1"/>
  <c r="PHR24" i="2" s="1"/>
  <c r="PHS24" i="2" s="1"/>
  <c r="PHT24" i="2" s="1"/>
  <c r="PHU24" i="2" s="1"/>
  <c r="PHV24" i="2" s="1"/>
  <c r="PHW24" i="2" s="1"/>
  <c r="PHX24" i="2" s="1"/>
  <c r="PHY24" i="2" s="1"/>
  <c r="PHZ24" i="2" s="1"/>
  <c r="PIA24" i="2" s="1"/>
  <c r="PIB24" i="2" s="1"/>
  <c r="PIC24" i="2" s="1"/>
  <c r="PID24" i="2" s="1"/>
  <c r="PIE24" i="2" s="1"/>
  <c r="PIF24" i="2" s="1"/>
  <c r="PIG24" i="2" s="1"/>
  <c r="PIH24" i="2" s="1"/>
  <c r="PII24" i="2" s="1"/>
  <c r="PIJ24" i="2" s="1"/>
  <c r="PIK24" i="2" s="1"/>
  <c r="PIL24" i="2" s="1"/>
  <c r="PIM24" i="2" s="1"/>
  <c r="PIN24" i="2" s="1"/>
  <c r="PIO24" i="2" s="1"/>
  <c r="PIP24" i="2" s="1"/>
  <c r="PIQ24" i="2" s="1"/>
  <c r="PIR24" i="2" s="1"/>
  <c r="PIS24" i="2" s="1"/>
  <c r="PIT24" i="2" s="1"/>
  <c r="PIU24" i="2" s="1"/>
  <c r="PIV24" i="2" s="1"/>
  <c r="PIW24" i="2" s="1"/>
  <c r="PIX24" i="2" s="1"/>
  <c r="PIY24" i="2" s="1"/>
  <c r="PIZ24" i="2" s="1"/>
  <c r="PJA24" i="2" s="1"/>
  <c r="PJB24" i="2" s="1"/>
  <c r="PJC24" i="2" s="1"/>
  <c r="PJD24" i="2" s="1"/>
  <c r="PJE24" i="2" s="1"/>
  <c r="PJF24" i="2" s="1"/>
  <c r="PJG24" i="2" s="1"/>
  <c r="PJH24" i="2" s="1"/>
  <c r="PJI24" i="2" s="1"/>
  <c r="PJJ24" i="2" s="1"/>
  <c r="PJK24" i="2" s="1"/>
  <c r="PJL24" i="2" s="1"/>
  <c r="PJM24" i="2" s="1"/>
  <c r="PJN24" i="2" s="1"/>
  <c r="PJO24" i="2" s="1"/>
  <c r="PJP24" i="2" s="1"/>
  <c r="PJQ24" i="2" s="1"/>
  <c r="PJR24" i="2" s="1"/>
  <c r="PJS24" i="2" s="1"/>
  <c r="PJT24" i="2" s="1"/>
  <c r="PJU24" i="2" s="1"/>
  <c r="PJV24" i="2" s="1"/>
  <c r="PJW24" i="2" s="1"/>
  <c r="PJX24" i="2" s="1"/>
  <c r="PJY24" i="2" s="1"/>
  <c r="PJZ24" i="2" s="1"/>
  <c r="PKA24" i="2" s="1"/>
  <c r="PKB24" i="2" s="1"/>
  <c r="PKC24" i="2" s="1"/>
  <c r="PKD24" i="2" s="1"/>
  <c r="PKE24" i="2" s="1"/>
  <c r="PKF24" i="2" s="1"/>
  <c r="PKG24" i="2" s="1"/>
  <c r="PKH24" i="2" s="1"/>
  <c r="PKI24" i="2" s="1"/>
  <c r="PKJ24" i="2" s="1"/>
  <c r="PKK24" i="2" s="1"/>
  <c r="PKL24" i="2" s="1"/>
  <c r="PKM24" i="2" s="1"/>
  <c r="PKN24" i="2" s="1"/>
  <c r="PKO24" i="2" s="1"/>
  <c r="PKP24" i="2" s="1"/>
  <c r="PKQ24" i="2" s="1"/>
  <c r="PKR24" i="2" s="1"/>
  <c r="PKS24" i="2" s="1"/>
  <c r="PKT24" i="2" s="1"/>
  <c r="PKU24" i="2" s="1"/>
  <c r="PKV24" i="2" s="1"/>
  <c r="PKW24" i="2" s="1"/>
  <c r="PKX24" i="2" s="1"/>
  <c r="PKY24" i="2" s="1"/>
  <c r="PKZ24" i="2" s="1"/>
  <c r="PLA24" i="2" s="1"/>
  <c r="PLB24" i="2" s="1"/>
  <c r="PLC24" i="2" s="1"/>
  <c r="PLD24" i="2" s="1"/>
  <c r="PLE24" i="2" s="1"/>
  <c r="PLF24" i="2" s="1"/>
  <c r="PLG24" i="2" s="1"/>
  <c r="PLH24" i="2" s="1"/>
  <c r="PLI24" i="2" s="1"/>
  <c r="PLJ24" i="2" s="1"/>
  <c r="PLK24" i="2" s="1"/>
  <c r="PLL24" i="2" s="1"/>
  <c r="PLM24" i="2" s="1"/>
  <c r="PLN24" i="2" s="1"/>
  <c r="PLO24" i="2" s="1"/>
  <c r="PLP24" i="2" s="1"/>
  <c r="PLQ24" i="2" s="1"/>
  <c r="PLR24" i="2" s="1"/>
  <c r="PLS24" i="2" s="1"/>
  <c r="PLT24" i="2" s="1"/>
  <c r="PLU24" i="2" s="1"/>
  <c r="PLV24" i="2" s="1"/>
  <c r="PLW24" i="2" s="1"/>
  <c r="PLX24" i="2" s="1"/>
  <c r="PLY24" i="2" s="1"/>
  <c r="PLZ24" i="2" s="1"/>
  <c r="PMA24" i="2" s="1"/>
  <c r="PMB24" i="2" s="1"/>
  <c r="PMC24" i="2" s="1"/>
  <c r="PMD24" i="2" s="1"/>
  <c r="PME24" i="2" s="1"/>
  <c r="PMF24" i="2" s="1"/>
  <c r="PMG24" i="2" s="1"/>
  <c r="PMH24" i="2" s="1"/>
  <c r="PMI24" i="2" s="1"/>
  <c r="PMJ24" i="2" s="1"/>
  <c r="PMK24" i="2" s="1"/>
  <c r="PML24" i="2" s="1"/>
  <c r="PMM24" i="2" s="1"/>
  <c r="PMN24" i="2" s="1"/>
  <c r="PMO24" i="2" s="1"/>
  <c r="PMP24" i="2" s="1"/>
  <c r="PMQ24" i="2" s="1"/>
  <c r="PMR24" i="2" s="1"/>
  <c r="PMS24" i="2" s="1"/>
  <c r="PMT24" i="2" s="1"/>
  <c r="PMU24" i="2" s="1"/>
  <c r="PMV24" i="2" s="1"/>
  <c r="PMW24" i="2" s="1"/>
  <c r="PMX24" i="2" s="1"/>
  <c r="PMY24" i="2" s="1"/>
  <c r="PMZ24" i="2" s="1"/>
  <c r="PNA24" i="2" s="1"/>
  <c r="PNB24" i="2" s="1"/>
  <c r="PNC24" i="2" s="1"/>
  <c r="PND24" i="2" s="1"/>
  <c r="PNE24" i="2" s="1"/>
  <c r="PNF24" i="2" s="1"/>
  <c r="PNG24" i="2" s="1"/>
  <c r="PNH24" i="2" s="1"/>
  <c r="PNI24" i="2" s="1"/>
  <c r="PNJ24" i="2" s="1"/>
  <c r="PNK24" i="2" s="1"/>
  <c r="PNL24" i="2" s="1"/>
  <c r="PNM24" i="2" s="1"/>
  <c r="PNN24" i="2" s="1"/>
  <c r="PNO24" i="2" s="1"/>
  <c r="PNP24" i="2" s="1"/>
  <c r="PNQ24" i="2" s="1"/>
  <c r="PNR24" i="2" s="1"/>
  <c r="PNS24" i="2" s="1"/>
  <c r="PNT24" i="2" s="1"/>
  <c r="PNU24" i="2" s="1"/>
  <c r="PNV24" i="2" s="1"/>
  <c r="PNW24" i="2" s="1"/>
  <c r="PNX24" i="2" s="1"/>
  <c r="PNY24" i="2" s="1"/>
  <c r="PNZ24" i="2" s="1"/>
  <c r="POA24" i="2" s="1"/>
  <c r="POB24" i="2" s="1"/>
  <c r="POC24" i="2" s="1"/>
  <c r="POD24" i="2" s="1"/>
  <c r="POE24" i="2" s="1"/>
  <c r="POF24" i="2" s="1"/>
  <c r="POG24" i="2" s="1"/>
  <c r="POH24" i="2" s="1"/>
  <c r="POI24" i="2" s="1"/>
  <c r="POJ24" i="2" s="1"/>
  <c r="POK24" i="2" s="1"/>
  <c r="POL24" i="2" s="1"/>
  <c r="POM24" i="2" s="1"/>
  <c r="PON24" i="2" s="1"/>
  <c r="POO24" i="2" s="1"/>
  <c r="POP24" i="2" s="1"/>
  <c r="POQ24" i="2" s="1"/>
  <c r="POR24" i="2" s="1"/>
  <c r="POS24" i="2" s="1"/>
  <c r="POT24" i="2" s="1"/>
  <c r="POU24" i="2" s="1"/>
  <c r="POV24" i="2" s="1"/>
  <c r="POW24" i="2" s="1"/>
  <c r="POX24" i="2" s="1"/>
  <c r="POY24" i="2" s="1"/>
  <c r="POZ24" i="2" s="1"/>
  <c r="PPA24" i="2" s="1"/>
  <c r="PPB24" i="2" s="1"/>
  <c r="PPC24" i="2" s="1"/>
  <c r="PPD24" i="2" s="1"/>
  <c r="PPE24" i="2" s="1"/>
  <c r="PPF24" i="2" s="1"/>
  <c r="PPG24" i="2" s="1"/>
  <c r="PPH24" i="2" s="1"/>
  <c r="PPI24" i="2" s="1"/>
  <c r="PPJ24" i="2" s="1"/>
  <c r="PPK24" i="2" s="1"/>
  <c r="PPL24" i="2" s="1"/>
  <c r="PPM24" i="2" s="1"/>
  <c r="PPN24" i="2" s="1"/>
  <c r="PPO24" i="2" s="1"/>
  <c r="PPP24" i="2" s="1"/>
  <c r="PPQ24" i="2" s="1"/>
  <c r="PPR24" i="2" s="1"/>
  <c r="PPS24" i="2" s="1"/>
  <c r="PPT24" i="2" s="1"/>
  <c r="PPU24" i="2" s="1"/>
  <c r="PPV24" i="2" s="1"/>
  <c r="PPW24" i="2" s="1"/>
  <c r="PPX24" i="2" s="1"/>
  <c r="PPY24" i="2" s="1"/>
  <c r="PPZ24" i="2" s="1"/>
  <c r="PQA24" i="2" s="1"/>
  <c r="PQB24" i="2" s="1"/>
  <c r="PQC24" i="2" s="1"/>
  <c r="PQD24" i="2" s="1"/>
  <c r="PQE24" i="2" s="1"/>
  <c r="PQF24" i="2" s="1"/>
  <c r="PQG24" i="2" s="1"/>
  <c r="PQH24" i="2" s="1"/>
  <c r="PQI24" i="2" s="1"/>
  <c r="PQJ24" i="2" s="1"/>
  <c r="PQK24" i="2" s="1"/>
  <c r="PQL24" i="2" s="1"/>
  <c r="PQM24" i="2" s="1"/>
  <c r="PQN24" i="2" s="1"/>
  <c r="PQO24" i="2" s="1"/>
  <c r="PQP24" i="2" s="1"/>
  <c r="PQQ24" i="2" s="1"/>
  <c r="PQR24" i="2" s="1"/>
  <c r="PQS24" i="2" s="1"/>
  <c r="PQT24" i="2" s="1"/>
  <c r="PQU24" i="2" s="1"/>
  <c r="PQV24" i="2" s="1"/>
  <c r="PQW24" i="2" s="1"/>
  <c r="PQX24" i="2" s="1"/>
  <c r="PQY24" i="2" s="1"/>
  <c r="PQZ24" i="2" s="1"/>
  <c r="PRA24" i="2" s="1"/>
  <c r="PRB24" i="2" s="1"/>
  <c r="PRC24" i="2" s="1"/>
  <c r="PRD24" i="2" s="1"/>
  <c r="PRE24" i="2" s="1"/>
  <c r="PRF24" i="2" s="1"/>
  <c r="PRG24" i="2" s="1"/>
  <c r="PRH24" i="2" s="1"/>
  <c r="PRI24" i="2" s="1"/>
  <c r="PRJ24" i="2" s="1"/>
  <c r="PRK24" i="2" s="1"/>
  <c r="PRL24" i="2" s="1"/>
  <c r="PRM24" i="2" s="1"/>
  <c r="PRN24" i="2" s="1"/>
  <c r="PRO24" i="2" s="1"/>
  <c r="PRP24" i="2" s="1"/>
  <c r="PRQ24" i="2" s="1"/>
  <c r="PRR24" i="2" s="1"/>
  <c r="PRS24" i="2" s="1"/>
  <c r="PRT24" i="2" s="1"/>
  <c r="PRU24" i="2" s="1"/>
  <c r="PRV24" i="2" s="1"/>
  <c r="PRW24" i="2" s="1"/>
  <c r="PRX24" i="2" s="1"/>
  <c r="PRY24" i="2" s="1"/>
  <c r="PRZ24" i="2" s="1"/>
  <c r="PSA24" i="2" s="1"/>
  <c r="PSB24" i="2" s="1"/>
  <c r="PSC24" i="2" s="1"/>
  <c r="PSD24" i="2" s="1"/>
  <c r="PSE24" i="2" s="1"/>
  <c r="PSF24" i="2" s="1"/>
  <c r="PSG24" i="2" s="1"/>
  <c r="PSH24" i="2" s="1"/>
  <c r="PSI24" i="2" s="1"/>
  <c r="PSJ24" i="2" s="1"/>
  <c r="PSK24" i="2" s="1"/>
  <c r="PSL24" i="2" s="1"/>
  <c r="PSM24" i="2" s="1"/>
  <c r="PSN24" i="2" s="1"/>
  <c r="PSO24" i="2" s="1"/>
  <c r="PSP24" i="2" s="1"/>
  <c r="PSQ24" i="2" s="1"/>
  <c r="PSR24" i="2" s="1"/>
  <c r="PSS24" i="2" s="1"/>
  <c r="PST24" i="2" s="1"/>
  <c r="PSU24" i="2" s="1"/>
  <c r="PSV24" i="2" s="1"/>
  <c r="PSW24" i="2" s="1"/>
  <c r="PSX24" i="2" s="1"/>
  <c r="PSY24" i="2" s="1"/>
  <c r="PSZ24" i="2" s="1"/>
  <c r="PTA24" i="2" s="1"/>
  <c r="PTB24" i="2" s="1"/>
  <c r="PTC24" i="2" s="1"/>
  <c r="PTD24" i="2" s="1"/>
  <c r="PTE24" i="2" s="1"/>
  <c r="PTF24" i="2" s="1"/>
  <c r="PTG24" i="2" s="1"/>
  <c r="PTH24" i="2" s="1"/>
  <c r="PTI24" i="2" s="1"/>
  <c r="PTJ24" i="2" s="1"/>
  <c r="PTK24" i="2" s="1"/>
  <c r="PTL24" i="2" s="1"/>
  <c r="PTM24" i="2" s="1"/>
  <c r="PTN24" i="2" s="1"/>
  <c r="PTO24" i="2" s="1"/>
  <c r="PTP24" i="2" s="1"/>
  <c r="PTQ24" i="2" s="1"/>
  <c r="PTR24" i="2" s="1"/>
  <c r="PTS24" i="2" s="1"/>
  <c r="PTT24" i="2" s="1"/>
  <c r="PTU24" i="2" s="1"/>
  <c r="PTV24" i="2" s="1"/>
  <c r="PTW24" i="2" s="1"/>
  <c r="PTX24" i="2" s="1"/>
  <c r="PTY24" i="2" s="1"/>
  <c r="PTZ24" i="2" s="1"/>
  <c r="PUA24" i="2" s="1"/>
  <c r="PUB24" i="2" s="1"/>
  <c r="PUC24" i="2" s="1"/>
  <c r="PUD24" i="2" s="1"/>
  <c r="PUE24" i="2" s="1"/>
  <c r="PUF24" i="2" s="1"/>
  <c r="PUG24" i="2" s="1"/>
  <c r="PUH24" i="2" s="1"/>
  <c r="PUI24" i="2" s="1"/>
  <c r="PUJ24" i="2" s="1"/>
  <c r="PUK24" i="2" s="1"/>
  <c r="PUL24" i="2" s="1"/>
  <c r="PUM24" i="2" s="1"/>
  <c r="PUN24" i="2" s="1"/>
  <c r="PUO24" i="2" s="1"/>
  <c r="PUP24" i="2" s="1"/>
  <c r="PUQ24" i="2" s="1"/>
  <c r="PUR24" i="2" s="1"/>
  <c r="PUS24" i="2" s="1"/>
  <c r="PUT24" i="2" s="1"/>
  <c r="PUU24" i="2" s="1"/>
  <c r="PUV24" i="2" s="1"/>
  <c r="PUW24" i="2" s="1"/>
  <c r="PUX24" i="2" s="1"/>
  <c r="PUY24" i="2" s="1"/>
  <c r="PUZ24" i="2" s="1"/>
  <c r="PVA24" i="2" s="1"/>
  <c r="PVB24" i="2" s="1"/>
  <c r="PVC24" i="2" s="1"/>
  <c r="PVD24" i="2" s="1"/>
  <c r="PVE24" i="2" s="1"/>
  <c r="PVF24" i="2" s="1"/>
  <c r="PVG24" i="2" s="1"/>
  <c r="PVH24" i="2" s="1"/>
  <c r="PVI24" i="2" s="1"/>
  <c r="PVJ24" i="2" s="1"/>
  <c r="PVK24" i="2" s="1"/>
  <c r="PVL24" i="2" s="1"/>
  <c r="PVM24" i="2" s="1"/>
  <c r="PVN24" i="2" s="1"/>
  <c r="PVO24" i="2" s="1"/>
  <c r="PVP24" i="2" s="1"/>
  <c r="PVQ24" i="2" s="1"/>
  <c r="PVR24" i="2" s="1"/>
  <c r="PVS24" i="2" s="1"/>
  <c r="PVT24" i="2" s="1"/>
  <c r="PVU24" i="2" s="1"/>
  <c r="PVV24" i="2" s="1"/>
  <c r="PVW24" i="2" s="1"/>
  <c r="PVX24" i="2" s="1"/>
  <c r="PVY24" i="2" s="1"/>
  <c r="PVZ24" i="2" s="1"/>
  <c r="PWA24" i="2" s="1"/>
  <c r="PWB24" i="2" s="1"/>
  <c r="PWC24" i="2" s="1"/>
  <c r="PWD24" i="2" s="1"/>
  <c r="PWE24" i="2" s="1"/>
  <c r="PWF24" i="2" s="1"/>
  <c r="PWG24" i="2" s="1"/>
  <c r="PWH24" i="2" s="1"/>
  <c r="PWI24" i="2" s="1"/>
  <c r="PWJ24" i="2" s="1"/>
  <c r="PWK24" i="2" s="1"/>
  <c r="PWL24" i="2" s="1"/>
  <c r="PWM24" i="2" s="1"/>
  <c r="PWN24" i="2" s="1"/>
  <c r="PWO24" i="2" s="1"/>
  <c r="PWP24" i="2" s="1"/>
  <c r="PWQ24" i="2" s="1"/>
  <c r="PWR24" i="2" s="1"/>
  <c r="PWS24" i="2" s="1"/>
  <c r="PWT24" i="2" s="1"/>
  <c r="PWU24" i="2" s="1"/>
  <c r="PWV24" i="2" s="1"/>
  <c r="PWW24" i="2" s="1"/>
  <c r="PWX24" i="2" s="1"/>
  <c r="PWY24" i="2" s="1"/>
  <c r="PWZ24" i="2" s="1"/>
  <c r="PXA24" i="2" s="1"/>
  <c r="PXB24" i="2" s="1"/>
  <c r="PXC24" i="2" s="1"/>
  <c r="PXD24" i="2" s="1"/>
  <c r="PXE24" i="2" s="1"/>
  <c r="PXF24" i="2" s="1"/>
  <c r="PXG24" i="2" s="1"/>
  <c r="PXH24" i="2" s="1"/>
  <c r="PXI24" i="2" s="1"/>
  <c r="PXJ24" i="2" s="1"/>
  <c r="PXK24" i="2" s="1"/>
  <c r="PXL24" i="2" s="1"/>
  <c r="PXM24" i="2" s="1"/>
  <c r="PXN24" i="2" s="1"/>
  <c r="PXO24" i="2" s="1"/>
  <c r="PXP24" i="2" s="1"/>
  <c r="PXQ24" i="2" s="1"/>
  <c r="PXR24" i="2" s="1"/>
  <c r="PXS24" i="2" s="1"/>
  <c r="PXT24" i="2" s="1"/>
  <c r="PXU24" i="2" s="1"/>
  <c r="PXV24" i="2" s="1"/>
  <c r="PXW24" i="2" s="1"/>
  <c r="PXX24" i="2" s="1"/>
  <c r="PXY24" i="2" s="1"/>
  <c r="PXZ24" i="2" s="1"/>
  <c r="PYA24" i="2" s="1"/>
  <c r="PYB24" i="2" s="1"/>
  <c r="PYC24" i="2" s="1"/>
  <c r="PYD24" i="2" s="1"/>
  <c r="PYE24" i="2" s="1"/>
  <c r="PYF24" i="2" s="1"/>
  <c r="PYG24" i="2" s="1"/>
  <c r="PYH24" i="2" s="1"/>
  <c r="PYI24" i="2" s="1"/>
  <c r="PYJ24" i="2" s="1"/>
  <c r="PYK24" i="2" s="1"/>
  <c r="PYL24" i="2" s="1"/>
  <c r="PYM24" i="2" s="1"/>
  <c r="PYN24" i="2" s="1"/>
  <c r="PYO24" i="2" s="1"/>
  <c r="PYP24" i="2" s="1"/>
  <c r="PYQ24" i="2" s="1"/>
  <c r="PYR24" i="2" s="1"/>
  <c r="PYS24" i="2" s="1"/>
  <c r="PYT24" i="2" s="1"/>
  <c r="PYU24" i="2" s="1"/>
  <c r="PYV24" i="2" s="1"/>
  <c r="PYW24" i="2" s="1"/>
  <c r="PYX24" i="2" s="1"/>
  <c r="PYY24" i="2" s="1"/>
  <c r="PYZ24" i="2" s="1"/>
  <c r="PZA24" i="2" s="1"/>
  <c r="PZB24" i="2" s="1"/>
  <c r="PZC24" i="2" s="1"/>
  <c r="PZD24" i="2" s="1"/>
  <c r="PZE24" i="2" s="1"/>
  <c r="PZF24" i="2" s="1"/>
  <c r="PZG24" i="2" s="1"/>
  <c r="PZH24" i="2" s="1"/>
  <c r="PZI24" i="2" s="1"/>
  <c r="PZJ24" i="2" s="1"/>
  <c r="PZK24" i="2" s="1"/>
  <c r="PZL24" i="2" s="1"/>
  <c r="PZM24" i="2" s="1"/>
  <c r="PZN24" i="2" s="1"/>
  <c r="PZO24" i="2" s="1"/>
  <c r="PZP24" i="2" s="1"/>
  <c r="PZQ24" i="2" s="1"/>
  <c r="PZR24" i="2" s="1"/>
  <c r="PZS24" i="2" s="1"/>
  <c r="PZT24" i="2" s="1"/>
  <c r="PZU24" i="2" s="1"/>
  <c r="PZV24" i="2" s="1"/>
  <c r="PZW24" i="2" s="1"/>
  <c r="PZX24" i="2" s="1"/>
  <c r="PZY24" i="2" s="1"/>
  <c r="PZZ24" i="2" s="1"/>
  <c r="QAA24" i="2" s="1"/>
  <c r="QAB24" i="2" s="1"/>
  <c r="QAC24" i="2" s="1"/>
  <c r="QAD24" i="2" s="1"/>
  <c r="QAE24" i="2" s="1"/>
  <c r="QAF24" i="2" s="1"/>
  <c r="QAG24" i="2" s="1"/>
  <c r="QAH24" i="2" s="1"/>
  <c r="QAI24" i="2" s="1"/>
  <c r="QAJ24" i="2" s="1"/>
  <c r="QAK24" i="2" s="1"/>
  <c r="QAL24" i="2" s="1"/>
  <c r="QAM24" i="2" s="1"/>
  <c r="QAN24" i="2" s="1"/>
  <c r="QAO24" i="2" s="1"/>
  <c r="QAP24" i="2" s="1"/>
  <c r="QAQ24" i="2" s="1"/>
  <c r="QAR24" i="2" s="1"/>
  <c r="QAS24" i="2" s="1"/>
  <c r="QAT24" i="2" s="1"/>
  <c r="QAU24" i="2" s="1"/>
  <c r="QAV24" i="2" s="1"/>
  <c r="QAW24" i="2" s="1"/>
  <c r="QAX24" i="2" s="1"/>
  <c r="QAY24" i="2" s="1"/>
  <c r="QAZ24" i="2" s="1"/>
  <c r="QBA24" i="2" s="1"/>
  <c r="QBB24" i="2" s="1"/>
  <c r="QBC24" i="2" s="1"/>
  <c r="QBD24" i="2" s="1"/>
  <c r="QBE24" i="2" s="1"/>
  <c r="QBF24" i="2" s="1"/>
  <c r="QBG24" i="2" s="1"/>
  <c r="QBH24" i="2" s="1"/>
  <c r="QBI24" i="2" s="1"/>
  <c r="QBJ24" i="2" s="1"/>
  <c r="QBK24" i="2" s="1"/>
  <c r="QBL24" i="2" s="1"/>
  <c r="QBM24" i="2" s="1"/>
  <c r="QBN24" i="2" s="1"/>
  <c r="QBO24" i="2" s="1"/>
  <c r="QBP24" i="2" s="1"/>
  <c r="QBQ24" i="2" s="1"/>
  <c r="QBR24" i="2" s="1"/>
  <c r="QBS24" i="2" s="1"/>
  <c r="QBT24" i="2" s="1"/>
  <c r="QBU24" i="2" s="1"/>
  <c r="QBV24" i="2" s="1"/>
  <c r="QBW24" i="2" s="1"/>
  <c r="QBX24" i="2" s="1"/>
  <c r="QBY24" i="2" s="1"/>
  <c r="QBZ24" i="2" s="1"/>
  <c r="QCA24" i="2" s="1"/>
  <c r="QCB24" i="2" s="1"/>
  <c r="QCC24" i="2" s="1"/>
  <c r="QCD24" i="2" s="1"/>
  <c r="QCE24" i="2" s="1"/>
  <c r="QCF24" i="2" s="1"/>
  <c r="QCG24" i="2" s="1"/>
  <c r="QCH24" i="2" s="1"/>
  <c r="QCI24" i="2" s="1"/>
  <c r="QCJ24" i="2" s="1"/>
  <c r="QCK24" i="2" s="1"/>
  <c r="QCL24" i="2" s="1"/>
  <c r="QCM24" i="2" s="1"/>
  <c r="QCN24" i="2" s="1"/>
  <c r="QCO24" i="2" s="1"/>
  <c r="QCP24" i="2" s="1"/>
  <c r="QCQ24" i="2" s="1"/>
  <c r="QCR24" i="2" s="1"/>
  <c r="QCS24" i="2" s="1"/>
  <c r="QCT24" i="2" s="1"/>
  <c r="QCU24" i="2" s="1"/>
  <c r="QCV24" i="2" s="1"/>
  <c r="QCW24" i="2" s="1"/>
  <c r="QCX24" i="2" s="1"/>
  <c r="QCY24" i="2" s="1"/>
  <c r="QCZ24" i="2" s="1"/>
  <c r="QDA24" i="2" s="1"/>
  <c r="QDB24" i="2" s="1"/>
  <c r="QDC24" i="2" s="1"/>
  <c r="QDD24" i="2" s="1"/>
  <c r="QDE24" i="2" s="1"/>
  <c r="QDF24" i="2" s="1"/>
  <c r="QDG24" i="2" s="1"/>
  <c r="QDH24" i="2" s="1"/>
  <c r="QDI24" i="2" s="1"/>
  <c r="QDJ24" i="2" s="1"/>
  <c r="QDK24" i="2" s="1"/>
  <c r="QDL24" i="2" s="1"/>
  <c r="QDM24" i="2" s="1"/>
  <c r="QDN24" i="2" s="1"/>
  <c r="QDO24" i="2" s="1"/>
  <c r="QDP24" i="2" s="1"/>
  <c r="QDQ24" i="2" s="1"/>
  <c r="QDR24" i="2" s="1"/>
  <c r="QDS24" i="2" s="1"/>
  <c r="QDT24" i="2" s="1"/>
  <c r="QDU24" i="2" s="1"/>
  <c r="QDV24" i="2" s="1"/>
  <c r="QDW24" i="2" s="1"/>
  <c r="QDX24" i="2" s="1"/>
  <c r="QDY24" i="2" s="1"/>
  <c r="QDZ24" i="2" s="1"/>
  <c r="QEA24" i="2" s="1"/>
  <c r="QEB24" i="2" s="1"/>
  <c r="QEC24" i="2" s="1"/>
  <c r="QED24" i="2" s="1"/>
  <c r="QEE24" i="2" s="1"/>
  <c r="QEF24" i="2" s="1"/>
  <c r="QEG24" i="2" s="1"/>
  <c r="QEH24" i="2" s="1"/>
  <c r="QEI24" i="2" s="1"/>
  <c r="QEJ24" i="2" s="1"/>
  <c r="QEK24" i="2" s="1"/>
  <c r="QEL24" i="2" s="1"/>
  <c r="QEM24" i="2" s="1"/>
  <c r="QEN24" i="2" s="1"/>
  <c r="QEO24" i="2" s="1"/>
  <c r="QEP24" i="2" s="1"/>
  <c r="QEQ24" i="2" s="1"/>
  <c r="QER24" i="2" s="1"/>
  <c r="QES24" i="2" s="1"/>
  <c r="QET24" i="2" s="1"/>
  <c r="QEU24" i="2" s="1"/>
  <c r="QEV24" i="2" s="1"/>
  <c r="QEW24" i="2" s="1"/>
  <c r="QEX24" i="2" s="1"/>
  <c r="QEY24" i="2" s="1"/>
  <c r="QEZ24" i="2" s="1"/>
  <c r="QFA24" i="2" s="1"/>
  <c r="QFB24" i="2" s="1"/>
  <c r="QFC24" i="2" s="1"/>
  <c r="QFD24" i="2" s="1"/>
  <c r="QFE24" i="2" s="1"/>
  <c r="QFF24" i="2" s="1"/>
  <c r="QFG24" i="2" s="1"/>
  <c r="QFH24" i="2" s="1"/>
  <c r="QFI24" i="2" s="1"/>
  <c r="QFJ24" i="2" s="1"/>
  <c r="QFK24" i="2" s="1"/>
  <c r="QFL24" i="2" s="1"/>
  <c r="QFM24" i="2" s="1"/>
  <c r="QFN24" i="2" s="1"/>
  <c r="QFO24" i="2" s="1"/>
  <c r="QFP24" i="2" s="1"/>
  <c r="QFQ24" i="2" s="1"/>
  <c r="QFR24" i="2" s="1"/>
  <c r="QFS24" i="2" s="1"/>
  <c r="QFT24" i="2" s="1"/>
  <c r="QFU24" i="2" s="1"/>
  <c r="QFV24" i="2" s="1"/>
  <c r="QFW24" i="2" s="1"/>
  <c r="QFX24" i="2" s="1"/>
  <c r="QFY24" i="2" s="1"/>
  <c r="QFZ24" i="2" s="1"/>
  <c r="QGA24" i="2" s="1"/>
  <c r="QGB24" i="2" s="1"/>
  <c r="QGC24" i="2" s="1"/>
  <c r="QGD24" i="2" s="1"/>
  <c r="QGE24" i="2" s="1"/>
  <c r="QGF24" i="2" s="1"/>
  <c r="QGG24" i="2" s="1"/>
  <c r="QGH24" i="2" s="1"/>
  <c r="QGI24" i="2" s="1"/>
  <c r="QGJ24" i="2" s="1"/>
  <c r="QGK24" i="2" s="1"/>
  <c r="QGL24" i="2" s="1"/>
  <c r="QGM24" i="2" s="1"/>
  <c r="QGN24" i="2" s="1"/>
  <c r="QGO24" i="2" s="1"/>
  <c r="QGP24" i="2" s="1"/>
  <c r="QGQ24" i="2" s="1"/>
  <c r="QGR24" i="2" s="1"/>
  <c r="QGS24" i="2" s="1"/>
  <c r="QGT24" i="2" s="1"/>
  <c r="QGU24" i="2" s="1"/>
  <c r="QGV24" i="2" s="1"/>
  <c r="QGW24" i="2" s="1"/>
  <c r="QGX24" i="2" s="1"/>
  <c r="QGY24" i="2" s="1"/>
  <c r="QGZ24" i="2" s="1"/>
  <c r="QHA24" i="2" s="1"/>
  <c r="QHB24" i="2" s="1"/>
  <c r="QHC24" i="2" s="1"/>
  <c r="QHD24" i="2" s="1"/>
  <c r="QHE24" i="2" s="1"/>
  <c r="QHF24" i="2" s="1"/>
  <c r="QHG24" i="2" s="1"/>
  <c r="QHH24" i="2" s="1"/>
  <c r="QHI24" i="2" s="1"/>
  <c r="QHJ24" i="2" s="1"/>
  <c r="QHK24" i="2" s="1"/>
  <c r="QHL24" i="2" s="1"/>
  <c r="QHM24" i="2" s="1"/>
  <c r="QHN24" i="2" s="1"/>
  <c r="QHO24" i="2" s="1"/>
  <c r="QHP24" i="2" s="1"/>
  <c r="QHQ24" i="2" s="1"/>
  <c r="QHR24" i="2" s="1"/>
  <c r="QHS24" i="2" s="1"/>
  <c r="QHT24" i="2" s="1"/>
  <c r="QHU24" i="2" s="1"/>
  <c r="QHV24" i="2" s="1"/>
  <c r="QHW24" i="2" s="1"/>
  <c r="QHX24" i="2" s="1"/>
  <c r="QHY24" i="2" s="1"/>
  <c r="QHZ24" i="2" s="1"/>
  <c r="QIA24" i="2" s="1"/>
  <c r="QIB24" i="2" s="1"/>
  <c r="QIC24" i="2" s="1"/>
  <c r="QID24" i="2" s="1"/>
  <c r="QIE24" i="2" s="1"/>
  <c r="QIF24" i="2" s="1"/>
  <c r="QIG24" i="2" s="1"/>
  <c r="QIH24" i="2" s="1"/>
  <c r="QII24" i="2" s="1"/>
  <c r="QIJ24" i="2" s="1"/>
  <c r="QIK24" i="2" s="1"/>
  <c r="QIL24" i="2" s="1"/>
  <c r="QIM24" i="2" s="1"/>
  <c r="QIN24" i="2" s="1"/>
  <c r="QIO24" i="2" s="1"/>
  <c r="QIP24" i="2" s="1"/>
  <c r="QIQ24" i="2" s="1"/>
  <c r="QIR24" i="2" s="1"/>
  <c r="QIS24" i="2" s="1"/>
  <c r="QIT24" i="2" s="1"/>
  <c r="QIU24" i="2" s="1"/>
  <c r="QIV24" i="2" s="1"/>
  <c r="QIW24" i="2" s="1"/>
  <c r="QIX24" i="2" s="1"/>
  <c r="QIY24" i="2" s="1"/>
  <c r="QIZ24" i="2" s="1"/>
  <c r="QJA24" i="2" s="1"/>
  <c r="QJB24" i="2" s="1"/>
  <c r="QJC24" i="2" s="1"/>
  <c r="QJD24" i="2" s="1"/>
  <c r="QJE24" i="2" s="1"/>
  <c r="QJF24" i="2" s="1"/>
  <c r="QJG24" i="2" s="1"/>
  <c r="QJH24" i="2" s="1"/>
  <c r="QJI24" i="2" s="1"/>
  <c r="QJJ24" i="2" s="1"/>
  <c r="QJK24" i="2" s="1"/>
  <c r="QJL24" i="2" s="1"/>
  <c r="QJM24" i="2" s="1"/>
  <c r="QJN24" i="2" s="1"/>
  <c r="QJO24" i="2" s="1"/>
  <c r="QJP24" i="2" s="1"/>
  <c r="QJQ24" i="2" s="1"/>
  <c r="QJR24" i="2" s="1"/>
  <c r="QJS24" i="2" s="1"/>
  <c r="QJT24" i="2" s="1"/>
  <c r="QJU24" i="2" s="1"/>
  <c r="QJV24" i="2" s="1"/>
  <c r="QJW24" i="2" s="1"/>
  <c r="QJX24" i="2" s="1"/>
  <c r="QJY24" i="2" s="1"/>
  <c r="QJZ24" i="2" s="1"/>
  <c r="QKA24" i="2" s="1"/>
  <c r="QKB24" i="2" s="1"/>
  <c r="QKC24" i="2" s="1"/>
  <c r="QKD24" i="2" s="1"/>
  <c r="QKE24" i="2" s="1"/>
  <c r="QKF24" i="2" s="1"/>
  <c r="QKG24" i="2" s="1"/>
  <c r="QKH24" i="2" s="1"/>
  <c r="QKI24" i="2" s="1"/>
  <c r="QKJ24" i="2" s="1"/>
  <c r="QKK24" i="2" s="1"/>
  <c r="QKL24" i="2" s="1"/>
  <c r="QKM24" i="2" s="1"/>
  <c r="QKN24" i="2" s="1"/>
  <c r="QKO24" i="2" s="1"/>
  <c r="QKP24" i="2" s="1"/>
  <c r="QKQ24" i="2" s="1"/>
  <c r="QKR24" i="2" s="1"/>
  <c r="QKS24" i="2" s="1"/>
  <c r="QKT24" i="2" s="1"/>
  <c r="QKU24" i="2" s="1"/>
  <c r="QKV24" i="2" s="1"/>
  <c r="QKW24" i="2" s="1"/>
  <c r="QKX24" i="2" s="1"/>
  <c r="QKY24" i="2" s="1"/>
  <c r="QKZ24" i="2" s="1"/>
  <c r="QLA24" i="2" s="1"/>
  <c r="QLB24" i="2" s="1"/>
  <c r="QLC24" i="2" s="1"/>
  <c r="QLD24" i="2" s="1"/>
  <c r="QLE24" i="2" s="1"/>
  <c r="QLF24" i="2" s="1"/>
  <c r="QLG24" i="2" s="1"/>
  <c r="QLH24" i="2" s="1"/>
  <c r="QLI24" i="2" s="1"/>
  <c r="QLJ24" i="2" s="1"/>
  <c r="QLK24" i="2" s="1"/>
  <c r="QLL24" i="2" s="1"/>
  <c r="QLM24" i="2" s="1"/>
  <c r="QLN24" i="2" s="1"/>
  <c r="QLO24" i="2" s="1"/>
  <c r="QLP24" i="2" s="1"/>
  <c r="QLQ24" i="2" s="1"/>
  <c r="QLR24" i="2" s="1"/>
  <c r="QLS24" i="2" s="1"/>
  <c r="QLT24" i="2" s="1"/>
  <c r="QLU24" i="2" s="1"/>
  <c r="QLV24" i="2" s="1"/>
  <c r="QLW24" i="2" s="1"/>
  <c r="QLX24" i="2" s="1"/>
  <c r="QLY24" i="2" s="1"/>
  <c r="QLZ24" i="2" s="1"/>
  <c r="QMA24" i="2" s="1"/>
  <c r="QMB24" i="2" s="1"/>
  <c r="QMC24" i="2" s="1"/>
  <c r="QMD24" i="2" s="1"/>
  <c r="QME24" i="2" s="1"/>
  <c r="QMF24" i="2" s="1"/>
  <c r="QMG24" i="2" s="1"/>
  <c r="QMH24" i="2" s="1"/>
  <c r="QMI24" i="2" s="1"/>
  <c r="QMJ24" i="2" s="1"/>
  <c r="QMK24" i="2" s="1"/>
  <c r="QML24" i="2" s="1"/>
  <c r="QMM24" i="2" s="1"/>
  <c r="QMN24" i="2" s="1"/>
  <c r="QMO24" i="2" s="1"/>
  <c r="QMP24" i="2" s="1"/>
  <c r="QMQ24" i="2" s="1"/>
  <c r="QMR24" i="2" s="1"/>
  <c r="QMS24" i="2" s="1"/>
  <c r="QMT24" i="2" s="1"/>
  <c r="QMU24" i="2" s="1"/>
  <c r="QMV24" i="2" s="1"/>
  <c r="QMW24" i="2" s="1"/>
  <c r="QMX24" i="2" s="1"/>
  <c r="QMY24" i="2" s="1"/>
  <c r="QMZ24" i="2" s="1"/>
  <c r="QNA24" i="2" s="1"/>
  <c r="QNB24" i="2" s="1"/>
  <c r="QNC24" i="2" s="1"/>
  <c r="QND24" i="2" s="1"/>
  <c r="QNE24" i="2" s="1"/>
  <c r="QNF24" i="2" s="1"/>
  <c r="QNG24" i="2" s="1"/>
  <c r="QNH24" i="2" s="1"/>
  <c r="QNI24" i="2" s="1"/>
  <c r="QNJ24" i="2" s="1"/>
  <c r="QNK24" i="2" s="1"/>
  <c r="QNL24" i="2" s="1"/>
  <c r="QNM24" i="2" s="1"/>
  <c r="QNN24" i="2" s="1"/>
  <c r="QNO24" i="2" s="1"/>
  <c r="QNP24" i="2" s="1"/>
  <c r="QNQ24" i="2" s="1"/>
  <c r="QNR24" i="2" s="1"/>
  <c r="QNS24" i="2" s="1"/>
  <c r="QNT24" i="2" s="1"/>
  <c r="QNU24" i="2" s="1"/>
  <c r="QNV24" i="2" s="1"/>
  <c r="QNW24" i="2" s="1"/>
  <c r="QNX24" i="2" s="1"/>
  <c r="QNY24" i="2" s="1"/>
  <c r="QNZ24" i="2" s="1"/>
  <c r="QOA24" i="2" s="1"/>
  <c r="QOB24" i="2" s="1"/>
  <c r="QOC24" i="2" s="1"/>
  <c r="QOD24" i="2" s="1"/>
  <c r="QOE24" i="2" s="1"/>
  <c r="QOF24" i="2" s="1"/>
  <c r="QOG24" i="2" s="1"/>
  <c r="QOH24" i="2" s="1"/>
  <c r="QOI24" i="2" s="1"/>
  <c r="QOJ24" i="2" s="1"/>
  <c r="QOK24" i="2" s="1"/>
  <c r="QOL24" i="2" s="1"/>
  <c r="QOM24" i="2" s="1"/>
  <c r="QON24" i="2" s="1"/>
  <c r="QOO24" i="2" s="1"/>
  <c r="QOP24" i="2" s="1"/>
  <c r="QOQ24" i="2" s="1"/>
  <c r="QOR24" i="2" s="1"/>
  <c r="QOS24" i="2" s="1"/>
  <c r="QOT24" i="2" s="1"/>
  <c r="QOU24" i="2" s="1"/>
  <c r="QOV24" i="2" s="1"/>
  <c r="QOW24" i="2" s="1"/>
  <c r="QOX24" i="2" s="1"/>
  <c r="QOY24" i="2" s="1"/>
  <c r="QOZ24" i="2" s="1"/>
  <c r="QPA24" i="2" s="1"/>
  <c r="QPB24" i="2" s="1"/>
  <c r="QPC24" i="2" s="1"/>
  <c r="QPD24" i="2" s="1"/>
  <c r="QPE24" i="2" s="1"/>
  <c r="QPF24" i="2" s="1"/>
  <c r="QPG24" i="2" s="1"/>
  <c r="QPH24" i="2" s="1"/>
  <c r="QPI24" i="2" s="1"/>
  <c r="QPJ24" i="2" s="1"/>
  <c r="QPK24" i="2" s="1"/>
  <c r="QPL24" i="2" s="1"/>
  <c r="QPM24" i="2" s="1"/>
  <c r="QPN24" i="2" s="1"/>
  <c r="QPO24" i="2" s="1"/>
  <c r="QPP24" i="2" s="1"/>
  <c r="QPQ24" i="2" s="1"/>
  <c r="QPR24" i="2" s="1"/>
  <c r="QPS24" i="2" s="1"/>
  <c r="QPT24" i="2" s="1"/>
  <c r="QPU24" i="2" s="1"/>
  <c r="QPV24" i="2" s="1"/>
  <c r="QPW24" i="2" s="1"/>
  <c r="QPX24" i="2" s="1"/>
  <c r="QPY24" i="2" s="1"/>
  <c r="QPZ24" i="2" s="1"/>
  <c r="QQA24" i="2" s="1"/>
  <c r="QQB24" i="2" s="1"/>
  <c r="QQC24" i="2" s="1"/>
  <c r="QQD24" i="2" s="1"/>
  <c r="QQE24" i="2" s="1"/>
  <c r="QQF24" i="2" s="1"/>
  <c r="QQG24" i="2" s="1"/>
  <c r="QQH24" i="2" s="1"/>
  <c r="QQI24" i="2" s="1"/>
  <c r="QQJ24" i="2" s="1"/>
  <c r="QQK24" i="2" s="1"/>
  <c r="QQL24" i="2" s="1"/>
  <c r="QQM24" i="2" s="1"/>
  <c r="QQN24" i="2" s="1"/>
  <c r="QQO24" i="2" s="1"/>
  <c r="QQP24" i="2" s="1"/>
  <c r="QQQ24" i="2" s="1"/>
  <c r="QQR24" i="2" s="1"/>
  <c r="QQS24" i="2" s="1"/>
  <c r="QQT24" i="2" s="1"/>
  <c r="QQU24" i="2" s="1"/>
  <c r="QQV24" i="2" s="1"/>
  <c r="QQW24" i="2" s="1"/>
  <c r="QQX24" i="2" s="1"/>
  <c r="QQY24" i="2" s="1"/>
  <c r="QQZ24" i="2" s="1"/>
  <c r="QRA24" i="2" s="1"/>
  <c r="QRB24" i="2" s="1"/>
  <c r="QRC24" i="2" s="1"/>
  <c r="QRD24" i="2" s="1"/>
  <c r="QRE24" i="2" s="1"/>
  <c r="QRF24" i="2" s="1"/>
  <c r="QRG24" i="2" s="1"/>
  <c r="QRH24" i="2" s="1"/>
  <c r="QRI24" i="2" s="1"/>
  <c r="QRJ24" i="2" s="1"/>
  <c r="QRK24" i="2" s="1"/>
  <c r="QRL24" i="2" s="1"/>
  <c r="QRM24" i="2" s="1"/>
  <c r="QRN24" i="2" s="1"/>
  <c r="QRO24" i="2" s="1"/>
  <c r="QRP24" i="2" s="1"/>
  <c r="QRQ24" i="2" s="1"/>
  <c r="QRR24" i="2" s="1"/>
  <c r="QRS24" i="2" s="1"/>
  <c r="QRT24" i="2" s="1"/>
  <c r="QRU24" i="2" s="1"/>
  <c r="QRV24" i="2" s="1"/>
  <c r="QRW24" i="2" s="1"/>
  <c r="QRX24" i="2" s="1"/>
  <c r="QRY24" i="2" s="1"/>
  <c r="QRZ24" i="2" s="1"/>
  <c r="QSA24" i="2" s="1"/>
  <c r="QSB24" i="2" s="1"/>
  <c r="QSC24" i="2" s="1"/>
  <c r="QSD24" i="2" s="1"/>
  <c r="QSE24" i="2" s="1"/>
  <c r="QSF24" i="2" s="1"/>
  <c r="QSG24" i="2" s="1"/>
  <c r="QSH24" i="2" s="1"/>
  <c r="QSI24" i="2" s="1"/>
  <c r="QSJ24" i="2" s="1"/>
  <c r="QSK24" i="2" s="1"/>
  <c r="QSL24" i="2" s="1"/>
  <c r="QSM24" i="2" s="1"/>
  <c r="QSN24" i="2" s="1"/>
  <c r="QSO24" i="2" s="1"/>
  <c r="QSP24" i="2" s="1"/>
  <c r="QSQ24" i="2" s="1"/>
  <c r="QSR24" i="2" s="1"/>
  <c r="QSS24" i="2" s="1"/>
  <c r="QST24" i="2" s="1"/>
  <c r="QSU24" i="2" s="1"/>
  <c r="QSV24" i="2" s="1"/>
  <c r="QSW24" i="2" s="1"/>
  <c r="QSX24" i="2" s="1"/>
  <c r="QSY24" i="2" s="1"/>
  <c r="QSZ24" i="2" s="1"/>
  <c r="QTA24" i="2" s="1"/>
  <c r="QTB24" i="2" s="1"/>
  <c r="QTC24" i="2" s="1"/>
  <c r="QTD24" i="2" s="1"/>
  <c r="QTE24" i="2" s="1"/>
  <c r="QTF24" i="2" s="1"/>
  <c r="QTG24" i="2" s="1"/>
  <c r="QTH24" i="2" s="1"/>
  <c r="QTI24" i="2" s="1"/>
  <c r="QTJ24" i="2" s="1"/>
  <c r="QTK24" i="2" s="1"/>
  <c r="QTL24" i="2" s="1"/>
  <c r="QTM24" i="2" s="1"/>
  <c r="QTN24" i="2" s="1"/>
  <c r="QTO24" i="2" s="1"/>
  <c r="QTP24" i="2" s="1"/>
  <c r="QTQ24" i="2" s="1"/>
  <c r="QTR24" i="2" s="1"/>
  <c r="QTS24" i="2" s="1"/>
  <c r="QTT24" i="2" s="1"/>
  <c r="QTU24" i="2" s="1"/>
  <c r="QTV24" i="2" s="1"/>
  <c r="QTW24" i="2" s="1"/>
  <c r="QTX24" i="2" s="1"/>
  <c r="QTY24" i="2" s="1"/>
  <c r="QTZ24" i="2" s="1"/>
  <c r="QUA24" i="2" s="1"/>
  <c r="QUB24" i="2" s="1"/>
  <c r="QUC24" i="2" s="1"/>
  <c r="QUD24" i="2" s="1"/>
  <c r="QUE24" i="2" s="1"/>
  <c r="QUF24" i="2" s="1"/>
  <c r="QUG24" i="2" s="1"/>
  <c r="QUH24" i="2" s="1"/>
  <c r="QUI24" i="2" s="1"/>
  <c r="QUJ24" i="2" s="1"/>
  <c r="QUK24" i="2" s="1"/>
  <c r="QUL24" i="2" s="1"/>
  <c r="QUM24" i="2" s="1"/>
  <c r="QUN24" i="2" s="1"/>
  <c r="QUO24" i="2" s="1"/>
  <c r="QUP24" i="2" s="1"/>
  <c r="QUQ24" i="2" s="1"/>
  <c r="QUR24" i="2" s="1"/>
  <c r="QUS24" i="2" s="1"/>
  <c r="QUT24" i="2" s="1"/>
  <c r="QUU24" i="2" s="1"/>
  <c r="QUV24" i="2" s="1"/>
  <c r="QUW24" i="2" s="1"/>
  <c r="QUX24" i="2" s="1"/>
  <c r="QUY24" i="2" s="1"/>
  <c r="QUZ24" i="2" s="1"/>
  <c r="QVA24" i="2" s="1"/>
  <c r="QVB24" i="2" s="1"/>
  <c r="QVC24" i="2" s="1"/>
  <c r="QVD24" i="2" s="1"/>
  <c r="QVE24" i="2" s="1"/>
  <c r="QVF24" i="2" s="1"/>
  <c r="QVG24" i="2" s="1"/>
  <c r="QVH24" i="2" s="1"/>
  <c r="QVI24" i="2" s="1"/>
  <c r="QVJ24" i="2" s="1"/>
  <c r="QVK24" i="2" s="1"/>
  <c r="QVL24" i="2" s="1"/>
  <c r="QVM24" i="2" s="1"/>
  <c r="QVN24" i="2" s="1"/>
  <c r="QVO24" i="2" s="1"/>
  <c r="QVP24" i="2" s="1"/>
  <c r="QVQ24" i="2" s="1"/>
  <c r="QVR24" i="2" s="1"/>
  <c r="QVS24" i="2" s="1"/>
  <c r="QVT24" i="2" s="1"/>
  <c r="QVU24" i="2" s="1"/>
  <c r="QVV24" i="2" s="1"/>
  <c r="QVW24" i="2" s="1"/>
  <c r="QVX24" i="2" s="1"/>
  <c r="QVY24" i="2" s="1"/>
  <c r="QVZ24" i="2" s="1"/>
  <c r="QWA24" i="2" s="1"/>
  <c r="QWB24" i="2" s="1"/>
  <c r="QWC24" i="2" s="1"/>
  <c r="QWD24" i="2" s="1"/>
  <c r="QWE24" i="2" s="1"/>
  <c r="QWF24" i="2" s="1"/>
  <c r="QWG24" i="2" s="1"/>
  <c r="QWH24" i="2" s="1"/>
  <c r="QWI24" i="2" s="1"/>
  <c r="QWJ24" i="2" s="1"/>
  <c r="QWK24" i="2" s="1"/>
  <c r="QWL24" i="2" s="1"/>
  <c r="QWM24" i="2" s="1"/>
  <c r="QWN24" i="2" s="1"/>
  <c r="QWO24" i="2" s="1"/>
  <c r="QWP24" i="2" s="1"/>
  <c r="QWQ24" i="2" s="1"/>
  <c r="QWR24" i="2" s="1"/>
  <c r="QWS24" i="2" s="1"/>
  <c r="QWT24" i="2" s="1"/>
  <c r="QWU24" i="2" s="1"/>
  <c r="QWV24" i="2" s="1"/>
  <c r="QWW24" i="2" s="1"/>
  <c r="QWX24" i="2" s="1"/>
  <c r="QWY24" i="2" s="1"/>
  <c r="QWZ24" i="2" s="1"/>
  <c r="QXA24" i="2" s="1"/>
  <c r="QXB24" i="2" s="1"/>
  <c r="QXC24" i="2" s="1"/>
  <c r="QXD24" i="2" s="1"/>
  <c r="QXE24" i="2" s="1"/>
  <c r="QXF24" i="2" s="1"/>
  <c r="QXG24" i="2" s="1"/>
  <c r="QXH24" i="2" s="1"/>
  <c r="QXI24" i="2" s="1"/>
  <c r="QXJ24" i="2" s="1"/>
  <c r="QXK24" i="2" s="1"/>
  <c r="QXL24" i="2" s="1"/>
  <c r="QXM24" i="2" s="1"/>
  <c r="QXN24" i="2" s="1"/>
  <c r="QXO24" i="2" s="1"/>
  <c r="QXP24" i="2" s="1"/>
  <c r="QXQ24" i="2" s="1"/>
  <c r="QXR24" i="2" s="1"/>
  <c r="QXS24" i="2" s="1"/>
  <c r="QXT24" i="2" s="1"/>
  <c r="QXU24" i="2" s="1"/>
  <c r="QXV24" i="2" s="1"/>
  <c r="QXW24" i="2" s="1"/>
  <c r="QXX24" i="2" s="1"/>
  <c r="QXY24" i="2" s="1"/>
  <c r="QXZ24" i="2" s="1"/>
  <c r="QYA24" i="2" s="1"/>
  <c r="QYB24" i="2" s="1"/>
  <c r="QYC24" i="2" s="1"/>
  <c r="QYD24" i="2" s="1"/>
  <c r="QYE24" i="2" s="1"/>
  <c r="QYF24" i="2" s="1"/>
  <c r="QYG24" i="2" s="1"/>
  <c r="QYH24" i="2" s="1"/>
  <c r="QYI24" i="2" s="1"/>
  <c r="QYJ24" i="2" s="1"/>
  <c r="QYK24" i="2" s="1"/>
  <c r="QYL24" i="2" s="1"/>
  <c r="QYM24" i="2" s="1"/>
  <c r="QYN24" i="2" s="1"/>
  <c r="QYO24" i="2" s="1"/>
  <c r="QYP24" i="2" s="1"/>
  <c r="QYQ24" i="2" s="1"/>
  <c r="QYR24" i="2" s="1"/>
  <c r="QYS24" i="2" s="1"/>
  <c r="QYT24" i="2" s="1"/>
  <c r="QYU24" i="2" s="1"/>
  <c r="QYV24" i="2" s="1"/>
  <c r="QYW24" i="2" s="1"/>
  <c r="QYX24" i="2" s="1"/>
  <c r="QYY24" i="2" s="1"/>
  <c r="QYZ24" i="2" s="1"/>
  <c r="QZA24" i="2" s="1"/>
  <c r="QZB24" i="2" s="1"/>
  <c r="QZC24" i="2" s="1"/>
  <c r="QZD24" i="2" s="1"/>
  <c r="QZE24" i="2" s="1"/>
  <c r="QZF24" i="2" s="1"/>
  <c r="QZG24" i="2" s="1"/>
  <c r="QZH24" i="2" s="1"/>
  <c r="QZI24" i="2" s="1"/>
  <c r="QZJ24" i="2" s="1"/>
  <c r="QZK24" i="2" s="1"/>
  <c r="QZL24" i="2" s="1"/>
  <c r="QZM24" i="2" s="1"/>
  <c r="QZN24" i="2" s="1"/>
  <c r="QZO24" i="2" s="1"/>
  <c r="QZP24" i="2" s="1"/>
  <c r="QZQ24" i="2" s="1"/>
  <c r="QZR24" i="2" s="1"/>
  <c r="QZS24" i="2" s="1"/>
  <c r="QZT24" i="2" s="1"/>
  <c r="QZU24" i="2" s="1"/>
  <c r="QZV24" i="2" s="1"/>
  <c r="QZW24" i="2" s="1"/>
  <c r="QZX24" i="2" s="1"/>
  <c r="QZY24" i="2" s="1"/>
  <c r="QZZ24" i="2" s="1"/>
  <c r="RAA24" i="2" s="1"/>
  <c r="RAB24" i="2" s="1"/>
  <c r="RAC24" i="2" s="1"/>
  <c r="RAD24" i="2" s="1"/>
  <c r="RAE24" i="2" s="1"/>
  <c r="RAF24" i="2" s="1"/>
  <c r="RAG24" i="2" s="1"/>
  <c r="RAH24" i="2" s="1"/>
  <c r="RAI24" i="2" s="1"/>
  <c r="RAJ24" i="2" s="1"/>
  <c r="RAK24" i="2" s="1"/>
  <c r="RAL24" i="2" s="1"/>
  <c r="RAM24" i="2" s="1"/>
  <c r="RAN24" i="2" s="1"/>
  <c r="RAO24" i="2" s="1"/>
  <c r="RAP24" i="2" s="1"/>
  <c r="RAQ24" i="2" s="1"/>
  <c r="RAR24" i="2" s="1"/>
  <c r="RAS24" i="2" s="1"/>
  <c r="RAT24" i="2" s="1"/>
  <c r="RAU24" i="2" s="1"/>
  <c r="RAV24" i="2" s="1"/>
  <c r="RAW24" i="2" s="1"/>
  <c r="RAX24" i="2" s="1"/>
  <c r="RAY24" i="2" s="1"/>
  <c r="RAZ24" i="2" s="1"/>
  <c r="RBA24" i="2" s="1"/>
  <c r="RBB24" i="2" s="1"/>
  <c r="RBC24" i="2" s="1"/>
  <c r="RBD24" i="2" s="1"/>
  <c r="RBE24" i="2" s="1"/>
  <c r="RBF24" i="2" s="1"/>
  <c r="RBG24" i="2" s="1"/>
  <c r="RBH24" i="2" s="1"/>
  <c r="RBI24" i="2" s="1"/>
  <c r="RBJ24" i="2" s="1"/>
  <c r="RBK24" i="2" s="1"/>
  <c r="RBL24" i="2" s="1"/>
  <c r="RBM24" i="2" s="1"/>
  <c r="RBN24" i="2" s="1"/>
  <c r="RBO24" i="2" s="1"/>
  <c r="RBP24" i="2" s="1"/>
  <c r="RBQ24" i="2" s="1"/>
  <c r="RBR24" i="2" s="1"/>
  <c r="RBS24" i="2" s="1"/>
  <c r="RBT24" i="2" s="1"/>
  <c r="RBU24" i="2" s="1"/>
  <c r="RBV24" i="2" s="1"/>
  <c r="RBW24" i="2" s="1"/>
  <c r="RBX24" i="2" s="1"/>
  <c r="RBY24" i="2" s="1"/>
  <c r="RBZ24" i="2" s="1"/>
  <c r="RCA24" i="2" s="1"/>
  <c r="RCB24" i="2" s="1"/>
  <c r="RCC24" i="2" s="1"/>
  <c r="RCD24" i="2" s="1"/>
  <c r="RCE24" i="2" s="1"/>
  <c r="RCF24" i="2" s="1"/>
  <c r="RCG24" i="2" s="1"/>
  <c r="RCH24" i="2" s="1"/>
  <c r="RCI24" i="2" s="1"/>
  <c r="RCJ24" i="2" s="1"/>
  <c r="RCK24" i="2" s="1"/>
  <c r="RCL24" i="2" s="1"/>
  <c r="RCM24" i="2" s="1"/>
  <c r="RCN24" i="2" s="1"/>
  <c r="RCO24" i="2" s="1"/>
  <c r="RCP24" i="2" s="1"/>
  <c r="RCQ24" i="2" s="1"/>
  <c r="RCR24" i="2" s="1"/>
  <c r="RCS24" i="2" s="1"/>
  <c r="RCT24" i="2" s="1"/>
  <c r="RCU24" i="2" s="1"/>
  <c r="RCV24" i="2" s="1"/>
  <c r="RCW24" i="2" s="1"/>
  <c r="RCX24" i="2" s="1"/>
  <c r="RCY24" i="2" s="1"/>
  <c r="RCZ24" i="2" s="1"/>
  <c r="RDA24" i="2" s="1"/>
  <c r="RDB24" i="2" s="1"/>
  <c r="RDC24" i="2" s="1"/>
  <c r="RDD24" i="2" s="1"/>
  <c r="RDE24" i="2" s="1"/>
  <c r="RDF24" i="2" s="1"/>
  <c r="RDG24" i="2" s="1"/>
  <c r="RDH24" i="2" s="1"/>
  <c r="RDI24" i="2" s="1"/>
  <c r="RDJ24" i="2" s="1"/>
  <c r="RDK24" i="2" s="1"/>
  <c r="RDL24" i="2" s="1"/>
  <c r="RDM24" i="2" s="1"/>
  <c r="RDN24" i="2" s="1"/>
  <c r="RDO24" i="2" s="1"/>
  <c r="RDP24" i="2" s="1"/>
  <c r="RDQ24" i="2" s="1"/>
  <c r="RDR24" i="2" s="1"/>
  <c r="RDS24" i="2" s="1"/>
  <c r="RDT24" i="2" s="1"/>
  <c r="RDU24" i="2" s="1"/>
  <c r="RDV24" i="2" s="1"/>
  <c r="RDW24" i="2" s="1"/>
  <c r="RDX24" i="2" s="1"/>
  <c r="RDY24" i="2" s="1"/>
  <c r="RDZ24" i="2" s="1"/>
  <c r="REA24" i="2" s="1"/>
  <c r="REB24" i="2" s="1"/>
  <c r="REC24" i="2" s="1"/>
  <c r="RED24" i="2" s="1"/>
  <c r="REE24" i="2" s="1"/>
  <c r="REF24" i="2" s="1"/>
  <c r="REG24" i="2" s="1"/>
  <c r="REH24" i="2" s="1"/>
  <c r="REI24" i="2" s="1"/>
  <c r="REJ24" i="2" s="1"/>
  <c r="REK24" i="2" s="1"/>
  <c r="REL24" i="2" s="1"/>
  <c r="REM24" i="2" s="1"/>
  <c r="REN24" i="2" s="1"/>
  <c r="REO24" i="2" s="1"/>
  <c r="REP24" i="2" s="1"/>
  <c r="REQ24" i="2" s="1"/>
  <c r="RER24" i="2" s="1"/>
  <c r="RES24" i="2" s="1"/>
  <c r="RET24" i="2" s="1"/>
  <c r="REU24" i="2" s="1"/>
  <c r="REV24" i="2" s="1"/>
  <c r="REW24" i="2" s="1"/>
  <c r="REX24" i="2" s="1"/>
  <c r="REY24" i="2" s="1"/>
  <c r="REZ24" i="2" s="1"/>
  <c r="RFA24" i="2" s="1"/>
  <c r="RFB24" i="2" s="1"/>
  <c r="RFC24" i="2" s="1"/>
  <c r="RFD24" i="2" s="1"/>
  <c r="RFE24" i="2" s="1"/>
  <c r="RFF24" i="2" s="1"/>
  <c r="RFG24" i="2" s="1"/>
  <c r="RFH24" i="2" s="1"/>
  <c r="RFI24" i="2" s="1"/>
  <c r="RFJ24" i="2" s="1"/>
  <c r="RFK24" i="2" s="1"/>
  <c r="RFL24" i="2" s="1"/>
  <c r="RFM24" i="2" s="1"/>
  <c r="RFN24" i="2" s="1"/>
  <c r="RFO24" i="2" s="1"/>
  <c r="RFP24" i="2" s="1"/>
  <c r="RFQ24" i="2" s="1"/>
  <c r="RFR24" i="2" s="1"/>
  <c r="RFS24" i="2" s="1"/>
  <c r="RFT24" i="2" s="1"/>
  <c r="RFU24" i="2" s="1"/>
  <c r="RFV24" i="2" s="1"/>
  <c r="RFW24" i="2" s="1"/>
  <c r="RFX24" i="2" s="1"/>
  <c r="RFY24" i="2" s="1"/>
  <c r="RFZ24" i="2" s="1"/>
  <c r="RGA24" i="2" s="1"/>
  <c r="RGB24" i="2" s="1"/>
  <c r="RGC24" i="2" s="1"/>
  <c r="RGD24" i="2" s="1"/>
  <c r="RGE24" i="2" s="1"/>
  <c r="RGF24" i="2" s="1"/>
  <c r="RGG24" i="2" s="1"/>
  <c r="RGH24" i="2" s="1"/>
  <c r="RGI24" i="2" s="1"/>
  <c r="RGJ24" i="2" s="1"/>
  <c r="RGK24" i="2" s="1"/>
  <c r="RGL24" i="2" s="1"/>
  <c r="RGM24" i="2" s="1"/>
  <c r="RGN24" i="2" s="1"/>
  <c r="RGO24" i="2" s="1"/>
  <c r="RGP24" i="2" s="1"/>
  <c r="RGQ24" i="2" s="1"/>
  <c r="RGR24" i="2" s="1"/>
  <c r="RGS24" i="2" s="1"/>
  <c r="RGT24" i="2" s="1"/>
  <c r="RGU24" i="2" s="1"/>
  <c r="RGV24" i="2" s="1"/>
  <c r="RGW24" i="2" s="1"/>
  <c r="RGX24" i="2" s="1"/>
  <c r="RGY24" i="2" s="1"/>
  <c r="RGZ24" i="2" s="1"/>
  <c r="RHA24" i="2" s="1"/>
  <c r="RHB24" i="2" s="1"/>
  <c r="RHC24" i="2" s="1"/>
  <c r="RHD24" i="2" s="1"/>
  <c r="RHE24" i="2" s="1"/>
  <c r="RHF24" i="2" s="1"/>
  <c r="RHG24" i="2" s="1"/>
  <c r="RHH24" i="2" s="1"/>
  <c r="RHI24" i="2" s="1"/>
  <c r="RHJ24" i="2" s="1"/>
  <c r="RHK24" i="2" s="1"/>
  <c r="RHL24" i="2" s="1"/>
  <c r="RHM24" i="2" s="1"/>
  <c r="RHN24" i="2" s="1"/>
  <c r="RHO24" i="2" s="1"/>
  <c r="RHP24" i="2" s="1"/>
  <c r="RHQ24" i="2" s="1"/>
  <c r="RHR24" i="2" s="1"/>
  <c r="RHS24" i="2" s="1"/>
  <c r="RHT24" i="2" s="1"/>
  <c r="RHU24" i="2" s="1"/>
  <c r="RHV24" i="2" s="1"/>
  <c r="RHW24" i="2" s="1"/>
  <c r="RHX24" i="2" s="1"/>
  <c r="RHY24" i="2" s="1"/>
  <c r="RHZ24" i="2" s="1"/>
  <c r="RIA24" i="2" s="1"/>
  <c r="RIB24" i="2" s="1"/>
  <c r="RIC24" i="2" s="1"/>
  <c r="RID24" i="2" s="1"/>
  <c r="RIE24" i="2" s="1"/>
  <c r="RIF24" i="2" s="1"/>
  <c r="RIG24" i="2" s="1"/>
  <c r="RIH24" i="2" s="1"/>
  <c r="RII24" i="2" s="1"/>
  <c r="RIJ24" i="2" s="1"/>
  <c r="RIK24" i="2" s="1"/>
  <c r="RIL24" i="2" s="1"/>
  <c r="RIM24" i="2" s="1"/>
  <c r="RIN24" i="2" s="1"/>
  <c r="RIO24" i="2" s="1"/>
  <c r="RIP24" i="2" s="1"/>
  <c r="RIQ24" i="2" s="1"/>
  <c r="RIR24" i="2" s="1"/>
  <c r="RIS24" i="2" s="1"/>
  <c r="RIT24" i="2" s="1"/>
  <c r="RIU24" i="2" s="1"/>
  <c r="RIV24" i="2" s="1"/>
  <c r="RIW24" i="2" s="1"/>
  <c r="RIX24" i="2" s="1"/>
  <c r="RIY24" i="2" s="1"/>
  <c r="RIZ24" i="2" s="1"/>
  <c r="RJA24" i="2" s="1"/>
  <c r="RJB24" i="2" s="1"/>
  <c r="RJC24" i="2" s="1"/>
  <c r="RJD24" i="2" s="1"/>
  <c r="RJE24" i="2" s="1"/>
  <c r="RJF24" i="2" s="1"/>
  <c r="RJG24" i="2" s="1"/>
  <c r="RJH24" i="2" s="1"/>
  <c r="RJI24" i="2" s="1"/>
  <c r="RJJ24" i="2" s="1"/>
  <c r="RJK24" i="2" s="1"/>
  <c r="RJL24" i="2" s="1"/>
  <c r="RJM24" i="2" s="1"/>
  <c r="RJN24" i="2" s="1"/>
  <c r="RJO24" i="2" s="1"/>
  <c r="RJP24" i="2" s="1"/>
  <c r="RJQ24" i="2" s="1"/>
  <c r="RJR24" i="2" s="1"/>
  <c r="RJS24" i="2" s="1"/>
  <c r="RJT24" i="2" s="1"/>
  <c r="RJU24" i="2" s="1"/>
  <c r="RJV24" i="2" s="1"/>
  <c r="RJW24" i="2" s="1"/>
  <c r="RJX24" i="2" s="1"/>
  <c r="RJY24" i="2" s="1"/>
  <c r="RJZ24" i="2" s="1"/>
  <c r="RKA24" i="2" s="1"/>
  <c r="RKB24" i="2" s="1"/>
  <c r="RKC24" i="2" s="1"/>
  <c r="RKD24" i="2" s="1"/>
  <c r="RKE24" i="2" s="1"/>
  <c r="RKF24" i="2" s="1"/>
  <c r="RKG24" i="2" s="1"/>
  <c r="RKH24" i="2" s="1"/>
  <c r="RKI24" i="2" s="1"/>
  <c r="RKJ24" i="2" s="1"/>
  <c r="RKK24" i="2" s="1"/>
  <c r="RKL24" i="2" s="1"/>
  <c r="RKM24" i="2" s="1"/>
  <c r="RKN24" i="2" s="1"/>
  <c r="RKO24" i="2" s="1"/>
  <c r="RKP24" i="2" s="1"/>
  <c r="RKQ24" i="2" s="1"/>
  <c r="RKR24" i="2" s="1"/>
  <c r="RKS24" i="2" s="1"/>
  <c r="RKT24" i="2" s="1"/>
  <c r="RKU24" i="2" s="1"/>
  <c r="RKV24" i="2" s="1"/>
  <c r="RKW24" i="2" s="1"/>
  <c r="RKX24" i="2" s="1"/>
  <c r="RKY24" i="2" s="1"/>
  <c r="RKZ24" i="2" s="1"/>
  <c r="RLA24" i="2" s="1"/>
  <c r="RLB24" i="2" s="1"/>
  <c r="RLC24" i="2" s="1"/>
  <c r="RLD24" i="2" s="1"/>
  <c r="RLE24" i="2" s="1"/>
  <c r="RLF24" i="2" s="1"/>
  <c r="RLG24" i="2" s="1"/>
  <c r="RLH24" i="2" s="1"/>
  <c r="RLI24" i="2" s="1"/>
  <c r="RLJ24" i="2" s="1"/>
  <c r="RLK24" i="2" s="1"/>
  <c r="RLL24" i="2" s="1"/>
  <c r="RLM24" i="2" s="1"/>
  <c r="RLN24" i="2" s="1"/>
  <c r="RLO24" i="2" s="1"/>
  <c r="RLP24" i="2" s="1"/>
  <c r="RLQ24" i="2" s="1"/>
  <c r="RLR24" i="2" s="1"/>
  <c r="RLS24" i="2" s="1"/>
  <c r="RLT24" i="2" s="1"/>
  <c r="RLU24" i="2" s="1"/>
  <c r="RLV24" i="2" s="1"/>
  <c r="RLW24" i="2" s="1"/>
  <c r="RLX24" i="2" s="1"/>
  <c r="RLY24" i="2" s="1"/>
  <c r="RLZ24" i="2" s="1"/>
  <c r="RMA24" i="2" s="1"/>
  <c r="RMB24" i="2" s="1"/>
  <c r="RMC24" i="2" s="1"/>
  <c r="RMD24" i="2" s="1"/>
  <c r="RME24" i="2" s="1"/>
  <c r="RMF24" i="2" s="1"/>
  <c r="RMG24" i="2" s="1"/>
  <c r="RMH24" i="2" s="1"/>
  <c r="RMI24" i="2" s="1"/>
  <c r="RMJ24" i="2" s="1"/>
  <c r="RMK24" i="2" s="1"/>
  <c r="RML24" i="2" s="1"/>
  <c r="RMM24" i="2" s="1"/>
  <c r="RMN24" i="2" s="1"/>
  <c r="RMO24" i="2" s="1"/>
  <c r="RMP24" i="2" s="1"/>
  <c r="RMQ24" i="2" s="1"/>
  <c r="RMR24" i="2" s="1"/>
  <c r="RMS24" i="2" s="1"/>
  <c r="RMT24" i="2" s="1"/>
  <c r="RMU24" i="2" s="1"/>
  <c r="RMV24" i="2" s="1"/>
  <c r="RMW24" i="2" s="1"/>
  <c r="RMX24" i="2" s="1"/>
  <c r="RMY24" i="2" s="1"/>
  <c r="RMZ24" i="2" s="1"/>
  <c r="RNA24" i="2" s="1"/>
  <c r="RNB24" i="2" s="1"/>
  <c r="RNC24" i="2" s="1"/>
  <c r="RND24" i="2" s="1"/>
  <c r="RNE24" i="2" s="1"/>
  <c r="RNF24" i="2" s="1"/>
  <c r="RNG24" i="2" s="1"/>
  <c r="RNH24" i="2" s="1"/>
  <c r="RNI24" i="2" s="1"/>
  <c r="RNJ24" i="2" s="1"/>
  <c r="RNK24" i="2" s="1"/>
  <c r="RNL24" i="2" s="1"/>
  <c r="RNM24" i="2" s="1"/>
  <c r="RNN24" i="2" s="1"/>
  <c r="RNO24" i="2" s="1"/>
  <c r="RNP24" i="2" s="1"/>
  <c r="RNQ24" i="2" s="1"/>
  <c r="RNR24" i="2" s="1"/>
  <c r="RNS24" i="2" s="1"/>
  <c r="RNT24" i="2" s="1"/>
  <c r="RNU24" i="2" s="1"/>
  <c r="RNV24" i="2" s="1"/>
  <c r="RNW24" i="2" s="1"/>
  <c r="RNX24" i="2" s="1"/>
  <c r="RNY24" i="2" s="1"/>
  <c r="RNZ24" i="2" s="1"/>
  <c r="ROA24" i="2" s="1"/>
  <c r="ROB24" i="2" s="1"/>
  <c r="ROC24" i="2" s="1"/>
  <c r="ROD24" i="2" s="1"/>
  <c r="ROE24" i="2" s="1"/>
  <c r="ROF24" i="2" s="1"/>
  <c r="ROG24" i="2" s="1"/>
  <c r="ROH24" i="2" s="1"/>
  <c r="ROI24" i="2" s="1"/>
  <c r="ROJ24" i="2" s="1"/>
  <c r="ROK24" i="2" s="1"/>
  <c r="ROL24" i="2" s="1"/>
  <c r="ROM24" i="2" s="1"/>
  <c r="RON24" i="2" s="1"/>
  <c r="ROO24" i="2" s="1"/>
  <c r="ROP24" i="2" s="1"/>
  <c r="ROQ24" i="2" s="1"/>
  <c r="ROR24" i="2" s="1"/>
  <c r="ROS24" i="2" s="1"/>
  <c r="ROT24" i="2" s="1"/>
  <c r="ROU24" i="2" s="1"/>
  <c r="ROV24" i="2" s="1"/>
  <c r="ROW24" i="2" s="1"/>
  <c r="ROX24" i="2" s="1"/>
  <c r="ROY24" i="2" s="1"/>
  <c r="ROZ24" i="2" s="1"/>
  <c r="RPA24" i="2" s="1"/>
  <c r="RPB24" i="2" s="1"/>
  <c r="RPC24" i="2" s="1"/>
  <c r="RPD24" i="2" s="1"/>
  <c r="RPE24" i="2" s="1"/>
  <c r="RPF24" i="2" s="1"/>
  <c r="RPG24" i="2" s="1"/>
  <c r="RPH24" i="2" s="1"/>
  <c r="RPI24" i="2" s="1"/>
  <c r="RPJ24" i="2" s="1"/>
  <c r="RPK24" i="2" s="1"/>
  <c r="RPL24" i="2" s="1"/>
  <c r="RPM24" i="2" s="1"/>
  <c r="RPN24" i="2" s="1"/>
  <c r="RPO24" i="2" s="1"/>
  <c r="RPP24" i="2" s="1"/>
  <c r="RPQ24" i="2" s="1"/>
  <c r="RPR24" i="2" s="1"/>
  <c r="RPS24" i="2" s="1"/>
  <c r="RPT24" i="2" s="1"/>
  <c r="RPU24" i="2" s="1"/>
  <c r="RPV24" i="2" s="1"/>
  <c r="RPW24" i="2" s="1"/>
  <c r="RPX24" i="2" s="1"/>
  <c r="RPY24" i="2" s="1"/>
  <c r="RPZ24" i="2" s="1"/>
  <c r="RQA24" i="2" s="1"/>
  <c r="RQB24" i="2" s="1"/>
  <c r="RQC24" i="2" s="1"/>
  <c r="RQD24" i="2" s="1"/>
  <c r="RQE24" i="2" s="1"/>
  <c r="RQF24" i="2" s="1"/>
  <c r="RQG24" i="2" s="1"/>
  <c r="RQH24" i="2" s="1"/>
  <c r="RQI24" i="2" s="1"/>
  <c r="RQJ24" i="2" s="1"/>
  <c r="RQK24" i="2" s="1"/>
  <c r="RQL24" i="2" s="1"/>
  <c r="RQM24" i="2" s="1"/>
  <c r="RQN24" i="2" s="1"/>
  <c r="RQO24" i="2" s="1"/>
  <c r="RQP24" i="2" s="1"/>
  <c r="RQQ24" i="2" s="1"/>
  <c r="RQR24" i="2" s="1"/>
  <c r="RQS24" i="2" s="1"/>
  <c r="RQT24" i="2" s="1"/>
  <c r="RQU24" i="2" s="1"/>
  <c r="RQV24" i="2" s="1"/>
  <c r="RQW24" i="2" s="1"/>
  <c r="RQX24" i="2" s="1"/>
  <c r="RQY24" i="2" s="1"/>
  <c r="RQZ24" i="2" s="1"/>
  <c r="RRA24" i="2" s="1"/>
  <c r="RRB24" i="2" s="1"/>
  <c r="RRC24" i="2" s="1"/>
  <c r="RRD24" i="2" s="1"/>
  <c r="RRE24" i="2" s="1"/>
  <c r="RRF24" i="2" s="1"/>
  <c r="RRG24" i="2" s="1"/>
  <c r="RRH24" i="2" s="1"/>
  <c r="RRI24" i="2" s="1"/>
  <c r="RRJ24" i="2" s="1"/>
  <c r="RRK24" i="2" s="1"/>
  <c r="RRL24" i="2" s="1"/>
  <c r="RRM24" i="2" s="1"/>
  <c r="RRN24" i="2" s="1"/>
  <c r="RRO24" i="2" s="1"/>
  <c r="RRP24" i="2" s="1"/>
  <c r="RRQ24" i="2" s="1"/>
  <c r="RRR24" i="2" s="1"/>
  <c r="RRS24" i="2" s="1"/>
  <c r="RRT24" i="2" s="1"/>
  <c r="RRU24" i="2" s="1"/>
  <c r="RRV24" i="2" s="1"/>
  <c r="RRW24" i="2" s="1"/>
  <c r="RRX24" i="2" s="1"/>
  <c r="RRY24" i="2" s="1"/>
  <c r="RRZ24" i="2" s="1"/>
  <c r="RSA24" i="2" s="1"/>
  <c r="RSB24" i="2" s="1"/>
  <c r="RSC24" i="2" s="1"/>
  <c r="RSD24" i="2" s="1"/>
  <c r="RSE24" i="2" s="1"/>
  <c r="RSF24" i="2" s="1"/>
  <c r="RSG24" i="2" s="1"/>
  <c r="RSH24" i="2" s="1"/>
  <c r="RSI24" i="2" s="1"/>
  <c r="RSJ24" i="2" s="1"/>
  <c r="RSK24" i="2" s="1"/>
  <c r="RSL24" i="2" s="1"/>
  <c r="RSM24" i="2" s="1"/>
  <c r="RSN24" i="2" s="1"/>
  <c r="RSO24" i="2" s="1"/>
  <c r="RSP24" i="2" s="1"/>
  <c r="RSQ24" i="2" s="1"/>
  <c r="RSR24" i="2" s="1"/>
  <c r="RSS24" i="2" s="1"/>
  <c r="RST24" i="2" s="1"/>
  <c r="RSU24" i="2" s="1"/>
  <c r="RSV24" i="2" s="1"/>
  <c r="RSW24" i="2" s="1"/>
  <c r="RSX24" i="2" s="1"/>
  <c r="RSY24" i="2" s="1"/>
  <c r="RSZ24" i="2" s="1"/>
  <c r="RTA24" i="2" s="1"/>
  <c r="RTB24" i="2" s="1"/>
  <c r="RTC24" i="2" s="1"/>
  <c r="RTD24" i="2" s="1"/>
  <c r="RTE24" i="2" s="1"/>
  <c r="RTF24" i="2" s="1"/>
  <c r="RTG24" i="2" s="1"/>
  <c r="RTH24" i="2" s="1"/>
  <c r="RTI24" i="2" s="1"/>
  <c r="RTJ24" i="2" s="1"/>
  <c r="RTK24" i="2" s="1"/>
  <c r="RTL24" i="2" s="1"/>
  <c r="RTM24" i="2" s="1"/>
  <c r="RTN24" i="2" s="1"/>
  <c r="RTO24" i="2" s="1"/>
  <c r="RTP24" i="2" s="1"/>
  <c r="RTQ24" i="2" s="1"/>
  <c r="RTR24" i="2" s="1"/>
  <c r="RTS24" i="2" s="1"/>
  <c r="RTT24" i="2" s="1"/>
  <c r="RTU24" i="2" s="1"/>
  <c r="RTV24" i="2" s="1"/>
  <c r="RTW24" i="2" s="1"/>
  <c r="RTX24" i="2" s="1"/>
  <c r="RTY24" i="2" s="1"/>
  <c r="RTZ24" i="2" s="1"/>
  <c r="RUA24" i="2" s="1"/>
  <c r="RUB24" i="2" s="1"/>
  <c r="RUC24" i="2" s="1"/>
  <c r="RUD24" i="2" s="1"/>
  <c r="RUE24" i="2" s="1"/>
  <c r="RUF24" i="2" s="1"/>
  <c r="RUG24" i="2" s="1"/>
  <c r="RUH24" i="2" s="1"/>
  <c r="RUI24" i="2" s="1"/>
  <c r="RUJ24" i="2" s="1"/>
  <c r="RUK24" i="2" s="1"/>
  <c r="RUL24" i="2" s="1"/>
  <c r="RUM24" i="2" s="1"/>
  <c r="RUN24" i="2" s="1"/>
  <c r="RUO24" i="2" s="1"/>
  <c r="RUP24" i="2" s="1"/>
  <c r="RUQ24" i="2" s="1"/>
  <c r="RUR24" i="2" s="1"/>
  <c r="RUS24" i="2" s="1"/>
  <c r="RUT24" i="2" s="1"/>
  <c r="RUU24" i="2" s="1"/>
  <c r="RUV24" i="2" s="1"/>
  <c r="RUW24" i="2" s="1"/>
  <c r="RUX24" i="2" s="1"/>
  <c r="RUY24" i="2" s="1"/>
  <c r="RUZ24" i="2" s="1"/>
  <c r="RVA24" i="2" s="1"/>
  <c r="RVB24" i="2" s="1"/>
  <c r="RVC24" i="2" s="1"/>
  <c r="RVD24" i="2" s="1"/>
  <c r="RVE24" i="2" s="1"/>
  <c r="RVF24" i="2" s="1"/>
  <c r="RVG24" i="2" s="1"/>
  <c r="RVH24" i="2" s="1"/>
  <c r="RVI24" i="2" s="1"/>
  <c r="RVJ24" i="2" s="1"/>
  <c r="RVK24" i="2" s="1"/>
  <c r="RVL24" i="2" s="1"/>
  <c r="RVM24" i="2" s="1"/>
  <c r="RVN24" i="2" s="1"/>
  <c r="RVO24" i="2" s="1"/>
  <c r="RVP24" i="2" s="1"/>
  <c r="RVQ24" i="2" s="1"/>
  <c r="RVR24" i="2" s="1"/>
  <c r="RVS24" i="2" s="1"/>
  <c r="RVT24" i="2" s="1"/>
  <c r="RVU24" i="2" s="1"/>
  <c r="RVV24" i="2" s="1"/>
  <c r="RVW24" i="2" s="1"/>
  <c r="RVX24" i="2" s="1"/>
  <c r="RVY24" i="2" s="1"/>
  <c r="RVZ24" i="2" s="1"/>
  <c r="RWA24" i="2" s="1"/>
  <c r="RWB24" i="2" s="1"/>
  <c r="RWC24" i="2" s="1"/>
  <c r="RWD24" i="2" s="1"/>
  <c r="RWE24" i="2" s="1"/>
  <c r="RWF24" i="2" s="1"/>
  <c r="RWG24" i="2" s="1"/>
  <c r="RWH24" i="2" s="1"/>
  <c r="RWI24" i="2" s="1"/>
  <c r="RWJ24" i="2" s="1"/>
  <c r="RWK24" i="2" s="1"/>
  <c r="RWL24" i="2" s="1"/>
  <c r="RWM24" i="2" s="1"/>
  <c r="RWN24" i="2" s="1"/>
  <c r="RWO24" i="2" s="1"/>
  <c r="RWP24" i="2" s="1"/>
  <c r="RWQ24" i="2" s="1"/>
  <c r="RWR24" i="2" s="1"/>
  <c r="RWS24" i="2" s="1"/>
  <c r="RWT24" i="2" s="1"/>
  <c r="RWU24" i="2" s="1"/>
  <c r="RWV24" i="2" s="1"/>
  <c r="RWW24" i="2" s="1"/>
  <c r="RWX24" i="2" s="1"/>
  <c r="RWY24" i="2" s="1"/>
  <c r="RWZ24" i="2" s="1"/>
  <c r="RXA24" i="2" s="1"/>
  <c r="RXB24" i="2" s="1"/>
  <c r="RXC24" i="2" s="1"/>
  <c r="RXD24" i="2" s="1"/>
  <c r="RXE24" i="2" s="1"/>
  <c r="RXF24" i="2" s="1"/>
  <c r="RXG24" i="2" s="1"/>
  <c r="RXH24" i="2" s="1"/>
  <c r="RXI24" i="2" s="1"/>
  <c r="RXJ24" i="2" s="1"/>
  <c r="RXK24" i="2" s="1"/>
  <c r="RXL24" i="2" s="1"/>
  <c r="RXM24" i="2" s="1"/>
  <c r="RXN24" i="2" s="1"/>
  <c r="RXO24" i="2" s="1"/>
  <c r="RXP24" i="2" s="1"/>
  <c r="RXQ24" i="2" s="1"/>
  <c r="RXR24" i="2" s="1"/>
  <c r="RXS24" i="2" s="1"/>
  <c r="RXT24" i="2" s="1"/>
  <c r="RXU24" i="2" s="1"/>
  <c r="RXV24" i="2" s="1"/>
  <c r="RXW24" i="2" s="1"/>
  <c r="RXX24" i="2" s="1"/>
  <c r="RXY24" i="2" s="1"/>
  <c r="RXZ24" i="2" s="1"/>
  <c r="RYA24" i="2" s="1"/>
  <c r="RYB24" i="2" s="1"/>
  <c r="RYC24" i="2" s="1"/>
  <c r="RYD24" i="2" s="1"/>
  <c r="RYE24" i="2" s="1"/>
  <c r="RYF24" i="2" s="1"/>
  <c r="RYG24" i="2" s="1"/>
  <c r="RYH24" i="2" s="1"/>
  <c r="RYI24" i="2" s="1"/>
  <c r="RYJ24" i="2" s="1"/>
  <c r="RYK24" i="2" s="1"/>
  <c r="RYL24" i="2" s="1"/>
  <c r="RYM24" i="2" s="1"/>
  <c r="RYN24" i="2" s="1"/>
  <c r="RYO24" i="2" s="1"/>
  <c r="RYP24" i="2" s="1"/>
  <c r="RYQ24" i="2" s="1"/>
  <c r="RYR24" i="2" s="1"/>
  <c r="RYS24" i="2" s="1"/>
  <c r="RYT24" i="2" s="1"/>
  <c r="RYU24" i="2" s="1"/>
  <c r="RYV24" i="2" s="1"/>
  <c r="RYW24" i="2" s="1"/>
  <c r="RYX24" i="2" s="1"/>
  <c r="RYY24" i="2" s="1"/>
  <c r="RYZ24" i="2" s="1"/>
  <c r="RZA24" i="2" s="1"/>
  <c r="RZB24" i="2" s="1"/>
  <c r="RZC24" i="2" s="1"/>
  <c r="RZD24" i="2" s="1"/>
  <c r="RZE24" i="2" s="1"/>
  <c r="RZF24" i="2" s="1"/>
  <c r="RZG24" i="2" s="1"/>
  <c r="RZH24" i="2" s="1"/>
  <c r="RZI24" i="2" s="1"/>
  <c r="RZJ24" i="2" s="1"/>
  <c r="RZK24" i="2" s="1"/>
  <c r="RZL24" i="2" s="1"/>
  <c r="RZM24" i="2" s="1"/>
  <c r="RZN24" i="2" s="1"/>
  <c r="RZO24" i="2" s="1"/>
  <c r="RZP24" i="2" s="1"/>
  <c r="RZQ24" i="2" s="1"/>
  <c r="RZR24" i="2" s="1"/>
  <c r="RZS24" i="2" s="1"/>
  <c r="RZT24" i="2" s="1"/>
  <c r="RZU24" i="2" s="1"/>
  <c r="RZV24" i="2" s="1"/>
  <c r="RZW24" i="2" s="1"/>
  <c r="RZX24" i="2" s="1"/>
  <c r="RZY24" i="2" s="1"/>
  <c r="RZZ24" i="2" s="1"/>
  <c r="SAA24" i="2" s="1"/>
  <c r="SAB24" i="2" s="1"/>
  <c r="SAC24" i="2" s="1"/>
  <c r="SAD24" i="2" s="1"/>
  <c r="SAE24" i="2" s="1"/>
  <c r="SAF24" i="2" s="1"/>
  <c r="SAG24" i="2" s="1"/>
  <c r="SAH24" i="2" s="1"/>
  <c r="SAI24" i="2" s="1"/>
  <c r="SAJ24" i="2" s="1"/>
  <c r="SAK24" i="2" s="1"/>
  <c r="SAL24" i="2" s="1"/>
  <c r="SAM24" i="2" s="1"/>
  <c r="SAN24" i="2" s="1"/>
  <c r="SAO24" i="2" s="1"/>
  <c r="SAP24" i="2" s="1"/>
  <c r="SAQ24" i="2" s="1"/>
  <c r="SAR24" i="2" s="1"/>
  <c r="SAS24" i="2" s="1"/>
  <c r="SAT24" i="2" s="1"/>
  <c r="SAU24" i="2" s="1"/>
  <c r="SAV24" i="2" s="1"/>
  <c r="SAW24" i="2" s="1"/>
  <c r="SAX24" i="2" s="1"/>
  <c r="SAY24" i="2" s="1"/>
  <c r="SAZ24" i="2" s="1"/>
  <c r="SBA24" i="2" s="1"/>
  <c r="SBB24" i="2" s="1"/>
  <c r="SBC24" i="2" s="1"/>
  <c r="SBD24" i="2" s="1"/>
  <c r="SBE24" i="2" s="1"/>
  <c r="SBF24" i="2" s="1"/>
  <c r="SBG24" i="2" s="1"/>
  <c r="SBH24" i="2" s="1"/>
  <c r="SBI24" i="2" s="1"/>
  <c r="SBJ24" i="2" s="1"/>
  <c r="SBK24" i="2" s="1"/>
  <c r="SBL24" i="2" s="1"/>
  <c r="SBM24" i="2" s="1"/>
  <c r="SBN24" i="2" s="1"/>
  <c r="SBO24" i="2" s="1"/>
  <c r="SBP24" i="2" s="1"/>
  <c r="SBQ24" i="2" s="1"/>
  <c r="SBR24" i="2" s="1"/>
  <c r="SBS24" i="2" s="1"/>
  <c r="SBT24" i="2" s="1"/>
  <c r="SBU24" i="2" s="1"/>
  <c r="SBV24" i="2" s="1"/>
  <c r="SBW24" i="2" s="1"/>
  <c r="SBX24" i="2" s="1"/>
  <c r="SBY24" i="2" s="1"/>
  <c r="SBZ24" i="2" s="1"/>
  <c r="SCA24" i="2" s="1"/>
  <c r="SCB24" i="2" s="1"/>
  <c r="SCC24" i="2" s="1"/>
  <c r="SCD24" i="2" s="1"/>
  <c r="SCE24" i="2" s="1"/>
  <c r="SCF24" i="2" s="1"/>
  <c r="SCG24" i="2" s="1"/>
  <c r="SCH24" i="2" s="1"/>
  <c r="SCI24" i="2" s="1"/>
  <c r="SCJ24" i="2" s="1"/>
  <c r="SCK24" i="2" s="1"/>
  <c r="SCL24" i="2" s="1"/>
  <c r="SCM24" i="2" s="1"/>
  <c r="SCN24" i="2" s="1"/>
  <c r="SCO24" i="2" s="1"/>
  <c r="SCP24" i="2" s="1"/>
  <c r="SCQ24" i="2" s="1"/>
  <c r="SCR24" i="2" s="1"/>
  <c r="SCS24" i="2" s="1"/>
  <c r="SCT24" i="2" s="1"/>
  <c r="SCU24" i="2" s="1"/>
  <c r="SCV24" i="2" s="1"/>
  <c r="SCW24" i="2" s="1"/>
  <c r="SCX24" i="2" s="1"/>
  <c r="SCY24" i="2" s="1"/>
  <c r="SCZ24" i="2" s="1"/>
  <c r="SDA24" i="2" s="1"/>
  <c r="SDB24" i="2" s="1"/>
  <c r="SDC24" i="2" s="1"/>
  <c r="SDD24" i="2" s="1"/>
  <c r="SDE24" i="2" s="1"/>
  <c r="SDF24" i="2" s="1"/>
  <c r="SDG24" i="2" s="1"/>
  <c r="SDH24" i="2" s="1"/>
  <c r="SDI24" i="2" s="1"/>
  <c r="SDJ24" i="2" s="1"/>
  <c r="SDK24" i="2" s="1"/>
  <c r="SDL24" i="2" s="1"/>
  <c r="SDM24" i="2" s="1"/>
  <c r="SDN24" i="2" s="1"/>
  <c r="SDO24" i="2" s="1"/>
  <c r="SDP24" i="2" s="1"/>
  <c r="SDQ24" i="2" s="1"/>
  <c r="SDR24" i="2" s="1"/>
  <c r="SDS24" i="2" s="1"/>
  <c r="SDT24" i="2" s="1"/>
  <c r="SDU24" i="2" s="1"/>
  <c r="SDV24" i="2" s="1"/>
  <c r="SDW24" i="2" s="1"/>
  <c r="SDX24" i="2" s="1"/>
  <c r="SDY24" i="2" s="1"/>
  <c r="SDZ24" i="2" s="1"/>
  <c r="SEA24" i="2" s="1"/>
  <c r="SEB24" i="2" s="1"/>
  <c r="SEC24" i="2" s="1"/>
  <c r="SED24" i="2" s="1"/>
  <c r="SEE24" i="2" s="1"/>
  <c r="SEF24" i="2" s="1"/>
  <c r="SEG24" i="2" s="1"/>
  <c r="SEH24" i="2" s="1"/>
  <c r="SEI24" i="2" s="1"/>
  <c r="SEJ24" i="2" s="1"/>
  <c r="SEK24" i="2" s="1"/>
  <c r="SEL24" i="2" s="1"/>
  <c r="SEM24" i="2" s="1"/>
  <c r="SEN24" i="2" s="1"/>
  <c r="SEO24" i="2" s="1"/>
  <c r="SEP24" i="2" s="1"/>
  <c r="SEQ24" i="2" s="1"/>
  <c r="SER24" i="2" s="1"/>
  <c r="SES24" i="2" s="1"/>
  <c r="SET24" i="2" s="1"/>
  <c r="SEU24" i="2" s="1"/>
  <c r="SEV24" i="2" s="1"/>
  <c r="SEW24" i="2" s="1"/>
  <c r="SEX24" i="2" s="1"/>
  <c r="SEY24" i="2" s="1"/>
  <c r="SEZ24" i="2" s="1"/>
  <c r="SFA24" i="2" s="1"/>
  <c r="SFB24" i="2" s="1"/>
  <c r="SFC24" i="2" s="1"/>
  <c r="SFD24" i="2" s="1"/>
  <c r="SFE24" i="2" s="1"/>
  <c r="SFF24" i="2" s="1"/>
  <c r="SFG24" i="2" s="1"/>
  <c r="SFH24" i="2" s="1"/>
  <c r="SFI24" i="2" s="1"/>
  <c r="SFJ24" i="2" s="1"/>
  <c r="SFK24" i="2" s="1"/>
  <c r="SFL24" i="2" s="1"/>
  <c r="SFM24" i="2" s="1"/>
  <c r="SFN24" i="2" s="1"/>
  <c r="SFO24" i="2" s="1"/>
  <c r="SFP24" i="2" s="1"/>
  <c r="SFQ24" i="2" s="1"/>
  <c r="SFR24" i="2" s="1"/>
  <c r="SFS24" i="2" s="1"/>
  <c r="SFT24" i="2" s="1"/>
  <c r="SFU24" i="2" s="1"/>
  <c r="SFV24" i="2" s="1"/>
  <c r="SFW24" i="2" s="1"/>
  <c r="SFX24" i="2" s="1"/>
  <c r="SFY24" i="2" s="1"/>
  <c r="SFZ24" i="2" s="1"/>
  <c r="SGA24" i="2" s="1"/>
  <c r="SGB24" i="2" s="1"/>
  <c r="SGC24" i="2" s="1"/>
  <c r="SGD24" i="2" s="1"/>
  <c r="SGE24" i="2" s="1"/>
  <c r="SGF24" i="2" s="1"/>
  <c r="SGG24" i="2" s="1"/>
  <c r="SGH24" i="2" s="1"/>
  <c r="SGI24" i="2" s="1"/>
  <c r="SGJ24" i="2" s="1"/>
  <c r="SGK24" i="2" s="1"/>
  <c r="SGL24" i="2" s="1"/>
  <c r="SGM24" i="2" s="1"/>
  <c r="SGN24" i="2" s="1"/>
  <c r="SGO24" i="2" s="1"/>
  <c r="SGP24" i="2" s="1"/>
  <c r="SGQ24" i="2" s="1"/>
  <c r="SGR24" i="2" s="1"/>
  <c r="SGS24" i="2" s="1"/>
  <c r="SGT24" i="2" s="1"/>
  <c r="SGU24" i="2" s="1"/>
  <c r="SGV24" i="2" s="1"/>
  <c r="SGW24" i="2" s="1"/>
  <c r="SGX24" i="2" s="1"/>
  <c r="SGY24" i="2" s="1"/>
  <c r="SGZ24" i="2" s="1"/>
  <c r="SHA24" i="2" s="1"/>
  <c r="SHB24" i="2" s="1"/>
  <c r="SHC24" i="2" s="1"/>
  <c r="SHD24" i="2" s="1"/>
  <c r="SHE24" i="2" s="1"/>
  <c r="SHF24" i="2" s="1"/>
  <c r="SHG24" i="2" s="1"/>
  <c r="SHH24" i="2" s="1"/>
  <c r="SHI24" i="2" s="1"/>
  <c r="SHJ24" i="2" s="1"/>
  <c r="SHK24" i="2" s="1"/>
  <c r="SHL24" i="2" s="1"/>
  <c r="SHM24" i="2" s="1"/>
  <c r="SHN24" i="2" s="1"/>
  <c r="SHO24" i="2" s="1"/>
  <c r="SHP24" i="2" s="1"/>
  <c r="SHQ24" i="2" s="1"/>
  <c r="SHR24" i="2" s="1"/>
  <c r="SHS24" i="2" s="1"/>
  <c r="SHT24" i="2" s="1"/>
  <c r="SHU24" i="2" s="1"/>
  <c r="SHV24" i="2" s="1"/>
  <c r="SHW24" i="2" s="1"/>
  <c r="SHX24" i="2" s="1"/>
  <c r="SHY24" i="2" s="1"/>
  <c r="SHZ24" i="2" s="1"/>
  <c r="SIA24" i="2" s="1"/>
  <c r="SIB24" i="2" s="1"/>
  <c r="SIC24" i="2" s="1"/>
  <c r="SID24" i="2" s="1"/>
  <c r="SIE24" i="2" s="1"/>
  <c r="SIF24" i="2" s="1"/>
  <c r="SIG24" i="2" s="1"/>
  <c r="SIH24" i="2" s="1"/>
  <c r="SII24" i="2" s="1"/>
  <c r="SIJ24" i="2" s="1"/>
  <c r="SIK24" i="2" s="1"/>
  <c r="SIL24" i="2" s="1"/>
  <c r="SIM24" i="2" s="1"/>
  <c r="SIN24" i="2" s="1"/>
  <c r="SIO24" i="2" s="1"/>
  <c r="SIP24" i="2" s="1"/>
  <c r="SIQ24" i="2" s="1"/>
  <c r="SIR24" i="2" s="1"/>
  <c r="SIS24" i="2" s="1"/>
  <c r="SIT24" i="2" s="1"/>
  <c r="SIU24" i="2" s="1"/>
  <c r="SIV24" i="2" s="1"/>
  <c r="SIW24" i="2" s="1"/>
  <c r="SIX24" i="2" s="1"/>
  <c r="SIY24" i="2" s="1"/>
  <c r="SIZ24" i="2" s="1"/>
  <c r="SJA24" i="2" s="1"/>
  <c r="SJB24" i="2" s="1"/>
  <c r="SJC24" i="2" s="1"/>
  <c r="SJD24" i="2" s="1"/>
  <c r="SJE24" i="2" s="1"/>
  <c r="SJF24" i="2" s="1"/>
  <c r="SJG24" i="2" s="1"/>
  <c r="SJH24" i="2" s="1"/>
  <c r="SJI24" i="2" s="1"/>
  <c r="SJJ24" i="2" s="1"/>
  <c r="SJK24" i="2" s="1"/>
  <c r="SJL24" i="2" s="1"/>
  <c r="SJM24" i="2" s="1"/>
  <c r="SJN24" i="2" s="1"/>
  <c r="SJO24" i="2" s="1"/>
  <c r="SJP24" i="2" s="1"/>
  <c r="SJQ24" i="2" s="1"/>
  <c r="SJR24" i="2" s="1"/>
  <c r="SJS24" i="2" s="1"/>
  <c r="SJT24" i="2" s="1"/>
  <c r="SJU24" i="2" s="1"/>
  <c r="SJV24" i="2" s="1"/>
  <c r="SJW24" i="2" s="1"/>
  <c r="SJX24" i="2" s="1"/>
  <c r="SJY24" i="2" s="1"/>
  <c r="SJZ24" i="2" s="1"/>
  <c r="SKA24" i="2" s="1"/>
  <c r="SKB24" i="2" s="1"/>
  <c r="SKC24" i="2" s="1"/>
  <c r="SKD24" i="2" s="1"/>
  <c r="SKE24" i="2" s="1"/>
  <c r="SKF24" i="2" s="1"/>
  <c r="SKG24" i="2" s="1"/>
  <c r="SKH24" i="2" s="1"/>
  <c r="SKI24" i="2" s="1"/>
  <c r="SKJ24" i="2" s="1"/>
  <c r="SKK24" i="2" s="1"/>
  <c r="SKL24" i="2" s="1"/>
  <c r="SKM24" i="2" s="1"/>
  <c r="SKN24" i="2" s="1"/>
  <c r="SKO24" i="2" s="1"/>
  <c r="SKP24" i="2" s="1"/>
  <c r="SKQ24" i="2" s="1"/>
  <c r="SKR24" i="2" s="1"/>
  <c r="SKS24" i="2" s="1"/>
  <c r="SKT24" i="2" s="1"/>
  <c r="SKU24" i="2" s="1"/>
  <c r="SKV24" i="2" s="1"/>
  <c r="SKW24" i="2" s="1"/>
  <c r="SKX24" i="2" s="1"/>
  <c r="SKY24" i="2" s="1"/>
  <c r="SKZ24" i="2" s="1"/>
  <c r="SLA24" i="2" s="1"/>
  <c r="SLB24" i="2" s="1"/>
  <c r="SLC24" i="2" s="1"/>
  <c r="SLD24" i="2" s="1"/>
  <c r="SLE24" i="2" s="1"/>
  <c r="SLF24" i="2" s="1"/>
  <c r="SLG24" i="2" s="1"/>
  <c r="SLH24" i="2" s="1"/>
  <c r="SLI24" i="2" s="1"/>
  <c r="SLJ24" i="2" s="1"/>
  <c r="SLK24" i="2" s="1"/>
  <c r="SLL24" i="2" s="1"/>
  <c r="SLM24" i="2" s="1"/>
  <c r="SLN24" i="2" s="1"/>
  <c r="SLO24" i="2" s="1"/>
  <c r="SLP24" i="2" s="1"/>
  <c r="SLQ24" i="2" s="1"/>
  <c r="SLR24" i="2" s="1"/>
  <c r="SLS24" i="2" s="1"/>
  <c r="SLT24" i="2" s="1"/>
  <c r="SLU24" i="2" s="1"/>
  <c r="SLV24" i="2" s="1"/>
  <c r="SLW24" i="2" s="1"/>
  <c r="SLX24" i="2" s="1"/>
  <c r="SLY24" i="2" s="1"/>
  <c r="SLZ24" i="2" s="1"/>
  <c r="SMA24" i="2" s="1"/>
  <c r="SMB24" i="2" s="1"/>
  <c r="SMC24" i="2" s="1"/>
  <c r="SMD24" i="2" s="1"/>
  <c r="SME24" i="2" s="1"/>
  <c r="SMF24" i="2" s="1"/>
  <c r="SMG24" i="2" s="1"/>
  <c r="SMH24" i="2" s="1"/>
  <c r="SMI24" i="2" s="1"/>
  <c r="SMJ24" i="2" s="1"/>
  <c r="SMK24" i="2" s="1"/>
  <c r="SML24" i="2" s="1"/>
  <c r="SMM24" i="2" s="1"/>
  <c r="SMN24" i="2" s="1"/>
  <c r="SMO24" i="2" s="1"/>
  <c r="SMP24" i="2" s="1"/>
  <c r="SMQ24" i="2" s="1"/>
  <c r="SMR24" i="2" s="1"/>
  <c r="SMS24" i="2" s="1"/>
  <c r="SMT24" i="2" s="1"/>
  <c r="SMU24" i="2" s="1"/>
  <c r="SMV24" i="2" s="1"/>
  <c r="SMW24" i="2" s="1"/>
  <c r="SMX24" i="2" s="1"/>
  <c r="SMY24" i="2" s="1"/>
  <c r="SMZ24" i="2" s="1"/>
  <c r="SNA24" i="2" s="1"/>
  <c r="SNB24" i="2" s="1"/>
  <c r="SNC24" i="2" s="1"/>
  <c r="SND24" i="2" s="1"/>
  <c r="SNE24" i="2" s="1"/>
  <c r="SNF24" i="2" s="1"/>
  <c r="SNG24" i="2" s="1"/>
  <c r="SNH24" i="2" s="1"/>
  <c r="SNI24" i="2" s="1"/>
  <c r="SNJ24" i="2" s="1"/>
  <c r="SNK24" i="2" s="1"/>
  <c r="SNL24" i="2" s="1"/>
  <c r="SNM24" i="2" s="1"/>
  <c r="SNN24" i="2" s="1"/>
  <c r="SNO24" i="2" s="1"/>
  <c r="SNP24" i="2" s="1"/>
  <c r="SNQ24" i="2" s="1"/>
  <c r="SNR24" i="2" s="1"/>
  <c r="SNS24" i="2" s="1"/>
  <c r="SNT24" i="2" s="1"/>
  <c r="SNU24" i="2" s="1"/>
  <c r="SNV24" i="2" s="1"/>
  <c r="SNW24" i="2" s="1"/>
  <c r="SNX24" i="2" s="1"/>
  <c r="SNY24" i="2" s="1"/>
  <c r="SNZ24" i="2" s="1"/>
  <c r="SOA24" i="2" s="1"/>
  <c r="SOB24" i="2" s="1"/>
  <c r="SOC24" i="2" s="1"/>
  <c r="SOD24" i="2" s="1"/>
  <c r="SOE24" i="2" s="1"/>
  <c r="SOF24" i="2" s="1"/>
  <c r="SOG24" i="2" s="1"/>
  <c r="SOH24" i="2" s="1"/>
  <c r="SOI24" i="2" s="1"/>
  <c r="SOJ24" i="2" s="1"/>
  <c r="SOK24" i="2" s="1"/>
  <c r="SOL24" i="2" s="1"/>
  <c r="SOM24" i="2" s="1"/>
  <c r="SON24" i="2" s="1"/>
  <c r="SOO24" i="2" s="1"/>
  <c r="SOP24" i="2" s="1"/>
  <c r="SOQ24" i="2" s="1"/>
  <c r="SOR24" i="2" s="1"/>
  <c r="SOS24" i="2" s="1"/>
  <c r="SOT24" i="2" s="1"/>
  <c r="SOU24" i="2" s="1"/>
  <c r="SOV24" i="2" s="1"/>
  <c r="SOW24" i="2" s="1"/>
  <c r="SOX24" i="2" s="1"/>
  <c r="SOY24" i="2" s="1"/>
  <c r="SOZ24" i="2" s="1"/>
  <c r="SPA24" i="2" s="1"/>
  <c r="SPB24" i="2" s="1"/>
  <c r="SPC24" i="2" s="1"/>
  <c r="SPD24" i="2" s="1"/>
  <c r="SPE24" i="2" s="1"/>
  <c r="SPF24" i="2" s="1"/>
  <c r="SPG24" i="2" s="1"/>
  <c r="SPH24" i="2" s="1"/>
  <c r="SPI24" i="2" s="1"/>
  <c r="SPJ24" i="2" s="1"/>
  <c r="SPK24" i="2" s="1"/>
  <c r="SPL24" i="2" s="1"/>
  <c r="SPM24" i="2" s="1"/>
  <c r="SPN24" i="2" s="1"/>
  <c r="SPO24" i="2" s="1"/>
  <c r="SPP24" i="2" s="1"/>
  <c r="SPQ24" i="2" s="1"/>
  <c r="SPR24" i="2" s="1"/>
  <c r="SPS24" i="2" s="1"/>
  <c r="SPT24" i="2" s="1"/>
  <c r="SPU24" i="2" s="1"/>
  <c r="SPV24" i="2" s="1"/>
  <c r="SPW24" i="2" s="1"/>
  <c r="SPX24" i="2" s="1"/>
  <c r="SPY24" i="2" s="1"/>
  <c r="SPZ24" i="2" s="1"/>
  <c r="SQA24" i="2" s="1"/>
  <c r="SQB24" i="2" s="1"/>
  <c r="SQC24" i="2" s="1"/>
  <c r="SQD24" i="2" s="1"/>
  <c r="SQE24" i="2" s="1"/>
  <c r="SQF24" i="2" s="1"/>
  <c r="SQG24" i="2" s="1"/>
  <c r="SQH24" i="2" s="1"/>
  <c r="SQI24" i="2" s="1"/>
  <c r="SQJ24" i="2" s="1"/>
  <c r="SQK24" i="2" s="1"/>
  <c r="SQL24" i="2" s="1"/>
  <c r="SQM24" i="2" s="1"/>
  <c r="SQN24" i="2" s="1"/>
  <c r="SQO24" i="2" s="1"/>
  <c r="SQP24" i="2" s="1"/>
  <c r="SQQ24" i="2" s="1"/>
  <c r="SQR24" i="2" s="1"/>
  <c r="SQS24" i="2" s="1"/>
  <c r="SQT24" i="2" s="1"/>
  <c r="SQU24" i="2" s="1"/>
  <c r="SQV24" i="2" s="1"/>
  <c r="SQW24" i="2" s="1"/>
  <c r="SQX24" i="2" s="1"/>
  <c r="SQY24" i="2" s="1"/>
  <c r="SQZ24" i="2" s="1"/>
  <c r="SRA24" i="2" s="1"/>
  <c r="SRB24" i="2" s="1"/>
  <c r="SRC24" i="2" s="1"/>
  <c r="SRD24" i="2" s="1"/>
  <c r="SRE24" i="2" s="1"/>
  <c r="SRF24" i="2" s="1"/>
  <c r="SRG24" i="2" s="1"/>
  <c r="SRH24" i="2" s="1"/>
  <c r="SRI24" i="2" s="1"/>
  <c r="SRJ24" i="2" s="1"/>
  <c r="SRK24" i="2" s="1"/>
  <c r="SRL24" i="2" s="1"/>
  <c r="SRM24" i="2" s="1"/>
  <c r="SRN24" i="2" s="1"/>
  <c r="SRO24" i="2" s="1"/>
  <c r="SRP24" i="2" s="1"/>
  <c r="SRQ24" i="2" s="1"/>
  <c r="SRR24" i="2" s="1"/>
  <c r="SRS24" i="2" s="1"/>
  <c r="SRT24" i="2" s="1"/>
  <c r="SRU24" i="2" s="1"/>
  <c r="SRV24" i="2" s="1"/>
  <c r="SRW24" i="2" s="1"/>
  <c r="SRX24" i="2" s="1"/>
  <c r="SRY24" i="2" s="1"/>
  <c r="SRZ24" i="2" s="1"/>
  <c r="SSA24" i="2" s="1"/>
  <c r="SSB24" i="2" s="1"/>
  <c r="SSC24" i="2" s="1"/>
  <c r="SSD24" i="2" s="1"/>
  <c r="SSE24" i="2" s="1"/>
  <c r="SSF24" i="2" s="1"/>
  <c r="SSG24" i="2" s="1"/>
  <c r="SSH24" i="2" s="1"/>
  <c r="SSI24" i="2" s="1"/>
  <c r="SSJ24" i="2" s="1"/>
  <c r="SSK24" i="2" s="1"/>
  <c r="SSL24" i="2" s="1"/>
  <c r="SSM24" i="2" s="1"/>
  <c r="SSN24" i="2" s="1"/>
  <c r="SSO24" i="2" s="1"/>
  <c r="SSP24" i="2" s="1"/>
  <c r="SSQ24" i="2" s="1"/>
  <c r="SSR24" i="2" s="1"/>
  <c r="SSS24" i="2" s="1"/>
  <c r="SST24" i="2" s="1"/>
  <c r="SSU24" i="2" s="1"/>
  <c r="SSV24" i="2" s="1"/>
  <c r="SSW24" i="2" s="1"/>
  <c r="SSX24" i="2" s="1"/>
  <c r="SSY24" i="2" s="1"/>
  <c r="SSZ24" i="2" s="1"/>
  <c r="STA24" i="2" s="1"/>
  <c r="STB24" i="2" s="1"/>
  <c r="STC24" i="2" s="1"/>
  <c r="STD24" i="2" s="1"/>
  <c r="STE24" i="2" s="1"/>
  <c r="STF24" i="2" s="1"/>
  <c r="STG24" i="2" s="1"/>
  <c r="STH24" i="2" s="1"/>
  <c r="STI24" i="2" s="1"/>
  <c r="STJ24" i="2" s="1"/>
  <c r="STK24" i="2" s="1"/>
  <c r="STL24" i="2" s="1"/>
  <c r="STM24" i="2" s="1"/>
  <c r="STN24" i="2" s="1"/>
  <c r="STO24" i="2" s="1"/>
  <c r="STP24" i="2" s="1"/>
  <c r="STQ24" i="2" s="1"/>
  <c r="STR24" i="2" s="1"/>
  <c r="STS24" i="2" s="1"/>
  <c r="STT24" i="2" s="1"/>
  <c r="STU24" i="2" s="1"/>
  <c r="STV24" i="2" s="1"/>
  <c r="STW24" i="2" s="1"/>
  <c r="STX24" i="2" s="1"/>
  <c r="STY24" i="2" s="1"/>
  <c r="STZ24" i="2" s="1"/>
  <c r="SUA24" i="2" s="1"/>
  <c r="SUB24" i="2" s="1"/>
  <c r="SUC24" i="2" s="1"/>
  <c r="SUD24" i="2" s="1"/>
  <c r="SUE24" i="2" s="1"/>
  <c r="SUF24" i="2" s="1"/>
  <c r="SUG24" i="2" s="1"/>
  <c r="SUH24" i="2" s="1"/>
  <c r="SUI24" i="2" s="1"/>
  <c r="SUJ24" i="2" s="1"/>
  <c r="SUK24" i="2" s="1"/>
  <c r="SUL24" i="2" s="1"/>
  <c r="SUM24" i="2" s="1"/>
  <c r="SUN24" i="2" s="1"/>
  <c r="SUO24" i="2" s="1"/>
  <c r="SUP24" i="2" s="1"/>
  <c r="SUQ24" i="2" s="1"/>
  <c r="SUR24" i="2" s="1"/>
  <c r="SUS24" i="2" s="1"/>
  <c r="SUT24" i="2" s="1"/>
  <c r="SUU24" i="2" s="1"/>
  <c r="SUV24" i="2" s="1"/>
  <c r="SUW24" i="2" s="1"/>
  <c r="SUX24" i="2" s="1"/>
  <c r="SUY24" i="2" s="1"/>
  <c r="SUZ24" i="2" s="1"/>
  <c r="SVA24" i="2" s="1"/>
  <c r="SVB24" i="2" s="1"/>
  <c r="SVC24" i="2" s="1"/>
  <c r="SVD24" i="2" s="1"/>
  <c r="SVE24" i="2" s="1"/>
  <c r="SVF24" i="2" s="1"/>
  <c r="SVG24" i="2" s="1"/>
  <c r="SVH24" i="2" s="1"/>
  <c r="SVI24" i="2" s="1"/>
  <c r="SVJ24" i="2" s="1"/>
  <c r="SVK24" i="2" s="1"/>
  <c r="SVL24" i="2" s="1"/>
  <c r="SVM24" i="2" s="1"/>
  <c r="SVN24" i="2" s="1"/>
  <c r="SVO24" i="2" s="1"/>
  <c r="SVP24" i="2" s="1"/>
  <c r="SVQ24" i="2" s="1"/>
  <c r="SVR24" i="2" s="1"/>
  <c r="SVS24" i="2" s="1"/>
  <c r="SVT24" i="2" s="1"/>
  <c r="SVU24" i="2" s="1"/>
  <c r="SVV24" i="2" s="1"/>
  <c r="SVW24" i="2" s="1"/>
  <c r="SVX24" i="2" s="1"/>
  <c r="SVY24" i="2" s="1"/>
  <c r="SVZ24" i="2" s="1"/>
  <c r="SWA24" i="2" s="1"/>
  <c r="SWB24" i="2" s="1"/>
  <c r="SWC24" i="2" s="1"/>
  <c r="SWD24" i="2" s="1"/>
  <c r="SWE24" i="2" s="1"/>
  <c r="SWF24" i="2" s="1"/>
  <c r="SWG24" i="2" s="1"/>
  <c r="SWH24" i="2" s="1"/>
  <c r="SWI24" i="2" s="1"/>
  <c r="SWJ24" i="2" s="1"/>
  <c r="SWK24" i="2" s="1"/>
  <c r="SWL24" i="2" s="1"/>
  <c r="SWM24" i="2" s="1"/>
  <c r="SWN24" i="2" s="1"/>
  <c r="SWO24" i="2" s="1"/>
  <c r="SWP24" i="2" s="1"/>
  <c r="SWQ24" i="2" s="1"/>
  <c r="SWR24" i="2" s="1"/>
  <c r="SWS24" i="2" s="1"/>
  <c r="SWT24" i="2" s="1"/>
  <c r="SWU24" i="2" s="1"/>
  <c r="SWV24" i="2" s="1"/>
  <c r="SWW24" i="2" s="1"/>
  <c r="SWX24" i="2" s="1"/>
  <c r="SWY24" i="2" s="1"/>
  <c r="SWZ24" i="2" s="1"/>
  <c r="SXA24" i="2" s="1"/>
  <c r="SXB24" i="2" s="1"/>
  <c r="SXC24" i="2" s="1"/>
  <c r="SXD24" i="2" s="1"/>
  <c r="SXE24" i="2" s="1"/>
  <c r="SXF24" i="2" s="1"/>
  <c r="SXG24" i="2" s="1"/>
  <c r="SXH24" i="2" s="1"/>
  <c r="SXI24" i="2" s="1"/>
  <c r="SXJ24" i="2" s="1"/>
  <c r="SXK24" i="2" s="1"/>
  <c r="SXL24" i="2" s="1"/>
  <c r="SXM24" i="2" s="1"/>
  <c r="SXN24" i="2" s="1"/>
  <c r="SXO24" i="2" s="1"/>
  <c r="SXP24" i="2" s="1"/>
  <c r="SXQ24" i="2" s="1"/>
  <c r="SXR24" i="2" s="1"/>
  <c r="SXS24" i="2" s="1"/>
  <c r="SXT24" i="2" s="1"/>
  <c r="SXU24" i="2" s="1"/>
  <c r="SXV24" i="2" s="1"/>
  <c r="SXW24" i="2" s="1"/>
  <c r="SXX24" i="2" s="1"/>
  <c r="SXY24" i="2" s="1"/>
  <c r="SXZ24" i="2" s="1"/>
  <c r="SYA24" i="2" s="1"/>
  <c r="SYB24" i="2" s="1"/>
  <c r="SYC24" i="2" s="1"/>
  <c r="SYD24" i="2" s="1"/>
  <c r="SYE24" i="2" s="1"/>
  <c r="SYF24" i="2" s="1"/>
  <c r="SYG24" i="2" s="1"/>
  <c r="SYH24" i="2" s="1"/>
  <c r="SYI24" i="2" s="1"/>
  <c r="SYJ24" i="2" s="1"/>
  <c r="SYK24" i="2" s="1"/>
  <c r="SYL24" i="2" s="1"/>
  <c r="SYM24" i="2" s="1"/>
  <c r="SYN24" i="2" s="1"/>
  <c r="SYO24" i="2" s="1"/>
  <c r="SYP24" i="2" s="1"/>
  <c r="SYQ24" i="2" s="1"/>
  <c r="SYR24" i="2" s="1"/>
  <c r="SYS24" i="2" s="1"/>
  <c r="SYT24" i="2" s="1"/>
  <c r="SYU24" i="2" s="1"/>
  <c r="SYV24" i="2" s="1"/>
  <c r="SYW24" i="2" s="1"/>
  <c r="SYX24" i="2" s="1"/>
  <c r="SYY24" i="2" s="1"/>
  <c r="SYZ24" i="2" s="1"/>
  <c r="SZA24" i="2" s="1"/>
  <c r="SZB24" i="2" s="1"/>
  <c r="SZC24" i="2" s="1"/>
  <c r="SZD24" i="2" s="1"/>
  <c r="SZE24" i="2" s="1"/>
  <c r="SZF24" i="2" s="1"/>
  <c r="SZG24" i="2" s="1"/>
  <c r="SZH24" i="2" s="1"/>
  <c r="SZI24" i="2" s="1"/>
  <c r="SZJ24" i="2" s="1"/>
  <c r="SZK24" i="2" s="1"/>
  <c r="SZL24" i="2" s="1"/>
  <c r="SZM24" i="2" s="1"/>
  <c r="SZN24" i="2" s="1"/>
  <c r="SZO24" i="2" s="1"/>
  <c r="SZP24" i="2" s="1"/>
  <c r="SZQ24" i="2" s="1"/>
  <c r="SZR24" i="2" s="1"/>
  <c r="SZS24" i="2" s="1"/>
  <c r="SZT24" i="2" s="1"/>
  <c r="SZU24" i="2" s="1"/>
  <c r="SZV24" i="2" s="1"/>
  <c r="SZW24" i="2" s="1"/>
  <c r="SZX24" i="2" s="1"/>
  <c r="SZY24" i="2" s="1"/>
  <c r="SZZ24" i="2" s="1"/>
  <c r="TAA24" i="2" s="1"/>
  <c r="TAB24" i="2" s="1"/>
  <c r="TAC24" i="2" s="1"/>
  <c r="TAD24" i="2" s="1"/>
  <c r="TAE24" i="2" s="1"/>
  <c r="TAF24" i="2" s="1"/>
  <c r="TAG24" i="2" s="1"/>
  <c r="TAH24" i="2" s="1"/>
  <c r="TAI24" i="2" s="1"/>
  <c r="TAJ24" i="2" s="1"/>
  <c r="TAK24" i="2" s="1"/>
  <c r="TAL24" i="2" s="1"/>
  <c r="TAM24" i="2" s="1"/>
  <c r="TAN24" i="2" s="1"/>
  <c r="TAO24" i="2" s="1"/>
  <c r="TAP24" i="2" s="1"/>
  <c r="TAQ24" i="2" s="1"/>
  <c r="TAR24" i="2" s="1"/>
  <c r="TAS24" i="2" s="1"/>
  <c r="TAT24" i="2" s="1"/>
  <c r="TAU24" i="2" s="1"/>
  <c r="TAV24" i="2" s="1"/>
  <c r="TAW24" i="2" s="1"/>
  <c r="TAX24" i="2" s="1"/>
  <c r="TAY24" i="2" s="1"/>
  <c r="TAZ24" i="2" s="1"/>
  <c r="TBA24" i="2" s="1"/>
  <c r="TBB24" i="2" s="1"/>
  <c r="TBC24" i="2" s="1"/>
  <c r="TBD24" i="2" s="1"/>
  <c r="TBE24" i="2" s="1"/>
  <c r="TBF24" i="2" s="1"/>
  <c r="TBG24" i="2" s="1"/>
  <c r="TBH24" i="2" s="1"/>
  <c r="TBI24" i="2" s="1"/>
  <c r="TBJ24" i="2" s="1"/>
  <c r="TBK24" i="2" s="1"/>
  <c r="TBL24" i="2" s="1"/>
  <c r="TBM24" i="2" s="1"/>
  <c r="TBN24" i="2" s="1"/>
  <c r="TBO24" i="2" s="1"/>
  <c r="TBP24" i="2" s="1"/>
  <c r="TBQ24" i="2" s="1"/>
  <c r="TBR24" i="2" s="1"/>
  <c r="TBS24" i="2" s="1"/>
  <c r="TBT24" i="2" s="1"/>
  <c r="TBU24" i="2" s="1"/>
  <c r="TBV24" i="2" s="1"/>
  <c r="TBW24" i="2" s="1"/>
  <c r="TBX24" i="2" s="1"/>
  <c r="TBY24" i="2" s="1"/>
  <c r="TBZ24" i="2" s="1"/>
  <c r="TCA24" i="2" s="1"/>
  <c r="TCB24" i="2" s="1"/>
  <c r="TCC24" i="2" s="1"/>
  <c r="TCD24" i="2" s="1"/>
  <c r="TCE24" i="2" s="1"/>
  <c r="TCF24" i="2" s="1"/>
  <c r="TCG24" i="2" s="1"/>
  <c r="TCH24" i="2" s="1"/>
  <c r="TCI24" i="2" s="1"/>
  <c r="TCJ24" i="2" s="1"/>
  <c r="TCK24" i="2" s="1"/>
  <c r="TCL24" i="2" s="1"/>
  <c r="TCM24" i="2" s="1"/>
  <c r="TCN24" i="2" s="1"/>
  <c r="TCO24" i="2" s="1"/>
  <c r="TCP24" i="2" s="1"/>
  <c r="TCQ24" i="2" s="1"/>
  <c r="TCR24" i="2" s="1"/>
  <c r="TCS24" i="2" s="1"/>
  <c r="TCT24" i="2" s="1"/>
  <c r="TCU24" i="2" s="1"/>
  <c r="TCV24" i="2" s="1"/>
  <c r="TCW24" i="2" s="1"/>
  <c r="TCX24" i="2" s="1"/>
  <c r="TCY24" i="2" s="1"/>
  <c r="TCZ24" i="2" s="1"/>
  <c r="TDA24" i="2" s="1"/>
  <c r="TDB24" i="2" s="1"/>
  <c r="TDC24" i="2" s="1"/>
  <c r="TDD24" i="2" s="1"/>
  <c r="TDE24" i="2" s="1"/>
  <c r="TDF24" i="2" s="1"/>
  <c r="TDG24" i="2" s="1"/>
  <c r="TDH24" i="2" s="1"/>
  <c r="TDI24" i="2" s="1"/>
  <c r="TDJ24" i="2" s="1"/>
  <c r="TDK24" i="2" s="1"/>
  <c r="TDL24" i="2" s="1"/>
  <c r="TDM24" i="2" s="1"/>
  <c r="TDN24" i="2" s="1"/>
  <c r="TDO24" i="2" s="1"/>
  <c r="TDP24" i="2" s="1"/>
  <c r="TDQ24" i="2" s="1"/>
  <c r="TDR24" i="2" s="1"/>
  <c r="TDS24" i="2" s="1"/>
  <c r="TDT24" i="2" s="1"/>
  <c r="TDU24" i="2" s="1"/>
  <c r="TDV24" i="2" s="1"/>
  <c r="TDW24" i="2" s="1"/>
  <c r="TDX24" i="2" s="1"/>
  <c r="TDY24" i="2" s="1"/>
  <c r="TDZ24" i="2" s="1"/>
  <c r="TEA24" i="2" s="1"/>
  <c r="TEB24" i="2" s="1"/>
  <c r="TEC24" i="2" s="1"/>
  <c r="TED24" i="2" s="1"/>
  <c r="TEE24" i="2" s="1"/>
  <c r="TEF24" i="2" s="1"/>
  <c r="TEG24" i="2" s="1"/>
  <c r="TEH24" i="2" s="1"/>
  <c r="TEI24" i="2" s="1"/>
  <c r="TEJ24" i="2" s="1"/>
  <c r="TEK24" i="2" s="1"/>
  <c r="TEL24" i="2" s="1"/>
  <c r="TEM24" i="2" s="1"/>
  <c r="TEN24" i="2" s="1"/>
  <c r="TEO24" i="2" s="1"/>
  <c r="TEP24" i="2" s="1"/>
  <c r="TEQ24" i="2" s="1"/>
  <c r="TER24" i="2" s="1"/>
  <c r="TES24" i="2" s="1"/>
  <c r="TET24" i="2" s="1"/>
  <c r="TEU24" i="2" s="1"/>
  <c r="TEV24" i="2" s="1"/>
  <c r="TEW24" i="2" s="1"/>
  <c r="TEX24" i="2" s="1"/>
  <c r="TEY24" i="2" s="1"/>
  <c r="TEZ24" i="2" s="1"/>
  <c r="TFA24" i="2" s="1"/>
  <c r="TFB24" i="2" s="1"/>
  <c r="TFC24" i="2" s="1"/>
  <c r="TFD24" i="2" s="1"/>
  <c r="TFE24" i="2" s="1"/>
  <c r="TFF24" i="2" s="1"/>
  <c r="TFG24" i="2" s="1"/>
  <c r="TFH24" i="2" s="1"/>
  <c r="TFI24" i="2" s="1"/>
  <c r="TFJ24" i="2" s="1"/>
  <c r="TFK24" i="2" s="1"/>
  <c r="TFL24" i="2" s="1"/>
  <c r="TFM24" i="2" s="1"/>
  <c r="TFN24" i="2" s="1"/>
  <c r="TFO24" i="2" s="1"/>
  <c r="TFP24" i="2" s="1"/>
  <c r="TFQ24" i="2" s="1"/>
  <c r="TFR24" i="2" s="1"/>
  <c r="TFS24" i="2" s="1"/>
  <c r="TFT24" i="2" s="1"/>
  <c r="TFU24" i="2" s="1"/>
  <c r="TFV24" i="2" s="1"/>
  <c r="TFW24" i="2" s="1"/>
  <c r="TFX24" i="2" s="1"/>
  <c r="TFY24" i="2" s="1"/>
  <c r="TFZ24" i="2" s="1"/>
  <c r="TGA24" i="2" s="1"/>
  <c r="TGB24" i="2" s="1"/>
  <c r="TGC24" i="2" s="1"/>
  <c r="TGD24" i="2" s="1"/>
  <c r="TGE24" i="2" s="1"/>
  <c r="TGF24" i="2" s="1"/>
  <c r="TGG24" i="2" s="1"/>
  <c r="TGH24" i="2" s="1"/>
  <c r="TGI24" i="2" s="1"/>
  <c r="TGJ24" i="2" s="1"/>
  <c r="TGK24" i="2" s="1"/>
  <c r="TGL24" i="2" s="1"/>
  <c r="TGM24" i="2" s="1"/>
  <c r="TGN24" i="2" s="1"/>
  <c r="TGO24" i="2" s="1"/>
  <c r="TGP24" i="2" s="1"/>
  <c r="TGQ24" i="2" s="1"/>
  <c r="TGR24" i="2" s="1"/>
  <c r="TGS24" i="2" s="1"/>
  <c r="TGT24" i="2" s="1"/>
  <c r="TGU24" i="2" s="1"/>
  <c r="TGV24" i="2" s="1"/>
  <c r="TGW24" i="2" s="1"/>
  <c r="TGX24" i="2" s="1"/>
  <c r="TGY24" i="2" s="1"/>
  <c r="TGZ24" i="2" s="1"/>
  <c r="THA24" i="2" s="1"/>
  <c r="THB24" i="2" s="1"/>
  <c r="THC24" i="2" s="1"/>
  <c r="THD24" i="2" s="1"/>
  <c r="THE24" i="2" s="1"/>
  <c r="THF24" i="2" s="1"/>
  <c r="THG24" i="2" s="1"/>
  <c r="THH24" i="2" s="1"/>
  <c r="THI24" i="2" s="1"/>
  <c r="THJ24" i="2" s="1"/>
  <c r="THK24" i="2" s="1"/>
  <c r="THL24" i="2" s="1"/>
  <c r="THM24" i="2" s="1"/>
  <c r="THN24" i="2" s="1"/>
  <c r="THO24" i="2" s="1"/>
  <c r="THP24" i="2" s="1"/>
  <c r="THQ24" i="2" s="1"/>
  <c r="THR24" i="2" s="1"/>
  <c r="THS24" i="2" s="1"/>
  <c r="THT24" i="2" s="1"/>
  <c r="THU24" i="2" s="1"/>
  <c r="THV24" i="2" s="1"/>
  <c r="THW24" i="2" s="1"/>
  <c r="THX24" i="2" s="1"/>
  <c r="THY24" i="2" s="1"/>
  <c r="THZ24" i="2" s="1"/>
  <c r="TIA24" i="2" s="1"/>
  <c r="TIB24" i="2" s="1"/>
  <c r="TIC24" i="2" s="1"/>
  <c r="TID24" i="2" s="1"/>
  <c r="TIE24" i="2" s="1"/>
  <c r="TIF24" i="2" s="1"/>
  <c r="TIG24" i="2" s="1"/>
  <c r="TIH24" i="2" s="1"/>
  <c r="TII24" i="2" s="1"/>
  <c r="TIJ24" i="2" s="1"/>
  <c r="TIK24" i="2" s="1"/>
  <c r="TIL24" i="2" s="1"/>
  <c r="TIM24" i="2" s="1"/>
  <c r="TIN24" i="2" s="1"/>
  <c r="TIO24" i="2" s="1"/>
  <c r="TIP24" i="2" s="1"/>
  <c r="TIQ24" i="2" s="1"/>
  <c r="TIR24" i="2" s="1"/>
  <c r="TIS24" i="2" s="1"/>
  <c r="TIT24" i="2" s="1"/>
  <c r="TIU24" i="2" s="1"/>
  <c r="TIV24" i="2" s="1"/>
  <c r="TIW24" i="2" s="1"/>
  <c r="TIX24" i="2" s="1"/>
  <c r="TIY24" i="2" s="1"/>
  <c r="TIZ24" i="2" s="1"/>
  <c r="TJA24" i="2" s="1"/>
  <c r="TJB24" i="2" s="1"/>
  <c r="TJC24" i="2" s="1"/>
  <c r="TJD24" i="2" s="1"/>
  <c r="TJE24" i="2" s="1"/>
  <c r="TJF24" i="2" s="1"/>
  <c r="TJG24" i="2" s="1"/>
  <c r="TJH24" i="2" s="1"/>
  <c r="TJI24" i="2" s="1"/>
  <c r="TJJ24" i="2" s="1"/>
  <c r="TJK24" i="2" s="1"/>
  <c r="TJL24" i="2" s="1"/>
  <c r="TJM24" i="2" s="1"/>
  <c r="TJN24" i="2" s="1"/>
  <c r="TJO24" i="2" s="1"/>
  <c r="TJP24" i="2" s="1"/>
  <c r="TJQ24" i="2" s="1"/>
  <c r="TJR24" i="2" s="1"/>
  <c r="TJS24" i="2" s="1"/>
  <c r="TJT24" i="2" s="1"/>
  <c r="TJU24" i="2" s="1"/>
  <c r="TJV24" i="2" s="1"/>
  <c r="TJW24" i="2" s="1"/>
  <c r="TJX24" i="2" s="1"/>
  <c r="TJY24" i="2" s="1"/>
  <c r="TJZ24" i="2" s="1"/>
  <c r="TKA24" i="2" s="1"/>
  <c r="TKB24" i="2" s="1"/>
  <c r="TKC24" i="2" s="1"/>
  <c r="TKD24" i="2" s="1"/>
  <c r="TKE24" i="2" s="1"/>
  <c r="TKF24" i="2" s="1"/>
  <c r="TKG24" i="2" s="1"/>
  <c r="TKH24" i="2" s="1"/>
  <c r="TKI24" i="2" s="1"/>
  <c r="TKJ24" i="2" s="1"/>
  <c r="TKK24" i="2" s="1"/>
  <c r="TKL24" i="2" s="1"/>
  <c r="TKM24" i="2" s="1"/>
  <c r="TKN24" i="2" s="1"/>
  <c r="TKO24" i="2" s="1"/>
  <c r="TKP24" i="2" s="1"/>
  <c r="TKQ24" i="2" s="1"/>
  <c r="TKR24" i="2" s="1"/>
  <c r="TKS24" i="2" s="1"/>
  <c r="TKT24" i="2" s="1"/>
  <c r="TKU24" i="2" s="1"/>
  <c r="TKV24" i="2" s="1"/>
  <c r="TKW24" i="2" s="1"/>
  <c r="TKX24" i="2" s="1"/>
  <c r="TKY24" i="2" s="1"/>
  <c r="TKZ24" i="2" s="1"/>
  <c r="TLA24" i="2" s="1"/>
  <c r="TLB24" i="2" s="1"/>
  <c r="TLC24" i="2" s="1"/>
  <c r="TLD24" i="2" s="1"/>
  <c r="TLE24" i="2" s="1"/>
  <c r="TLF24" i="2" s="1"/>
  <c r="TLG24" i="2" s="1"/>
  <c r="TLH24" i="2" s="1"/>
  <c r="TLI24" i="2" s="1"/>
  <c r="TLJ24" i="2" s="1"/>
  <c r="TLK24" i="2" s="1"/>
  <c r="TLL24" i="2" s="1"/>
  <c r="TLM24" i="2" s="1"/>
  <c r="TLN24" i="2" s="1"/>
  <c r="TLO24" i="2" s="1"/>
  <c r="TLP24" i="2" s="1"/>
  <c r="TLQ24" i="2" s="1"/>
  <c r="TLR24" i="2" s="1"/>
  <c r="TLS24" i="2" s="1"/>
  <c r="TLT24" i="2" s="1"/>
  <c r="TLU24" i="2" s="1"/>
  <c r="TLV24" i="2" s="1"/>
  <c r="TLW24" i="2" s="1"/>
  <c r="TLX24" i="2" s="1"/>
  <c r="TLY24" i="2" s="1"/>
  <c r="TLZ24" i="2" s="1"/>
  <c r="TMA24" i="2" s="1"/>
  <c r="TMB24" i="2" s="1"/>
  <c r="TMC24" i="2" s="1"/>
  <c r="TMD24" i="2" s="1"/>
  <c r="TME24" i="2" s="1"/>
  <c r="TMF24" i="2" s="1"/>
  <c r="TMG24" i="2" s="1"/>
  <c r="TMH24" i="2" s="1"/>
  <c r="TMI24" i="2" s="1"/>
  <c r="TMJ24" i="2" s="1"/>
  <c r="TMK24" i="2" s="1"/>
  <c r="TML24" i="2" s="1"/>
  <c r="TMM24" i="2" s="1"/>
  <c r="TMN24" i="2" s="1"/>
  <c r="TMO24" i="2" s="1"/>
  <c r="TMP24" i="2" s="1"/>
  <c r="TMQ24" i="2" s="1"/>
  <c r="TMR24" i="2" s="1"/>
  <c r="TMS24" i="2" s="1"/>
  <c r="TMT24" i="2" s="1"/>
  <c r="TMU24" i="2" s="1"/>
  <c r="TMV24" i="2" s="1"/>
  <c r="TMW24" i="2" s="1"/>
  <c r="TMX24" i="2" s="1"/>
  <c r="TMY24" i="2" s="1"/>
  <c r="TMZ24" i="2" s="1"/>
  <c r="TNA24" i="2" s="1"/>
  <c r="TNB24" i="2" s="1"/>
  <c r="TNC24" i="2" s="1"/>
  <c r="TND24" i="2" s="1"/>
  <c r="TNE24" i="2" s="1"/>
  <c r="TNF24" i="2" s="1"/>
  <c r="TNG24" i="2" s="1"/>
  <c r="TNH24" i="2" s="1"/>
  <c r="TNI24" i="2" s="1"/>
  <c r="TNJ24" i="2" s="1"/>
  <c r="TNK24" i="2" s="1"/>
  <c r="TNL24" i="2" s="1"/>
  <c r="TNM24" i="2" s="1"/>
  <c r="TNN24" i="2" s="1"/>
  <c r="TNO24" i="2" s="1"/>
  <c r="TNP24" i="2" s="1"/>
  <c r="TNQ24" i="2" s="1"/>
  <c r="TNR24" i="2" s="1"/>
  <c r="TNS24" i="2" s="1"/>
  <c r="TNT24" i="2" s="1"/>
  <c r="TNU24" i="2" s="1"/>
  <c r="TNV24" i="2" s="1"/>
  <c r="TNW24" i="2" s="1"/>
  <c r="TNX24" i="2" s="1"/>
  <c r="TNY24" i="2" s="1"/>
  <c r="TNZ24" i="2" s="1"/>
  <c r="TOA24" i="2" s="1"/>
  <c r="TOB24" i="2" s="1"/>
  <c r="TOC24" i="2" s="1"/>
  <c r="TOD24" i="2" s="1"/>
  <c r="TOE24" i="2" s="1"/>
  <c r="TOF24" i="2" s="1"/>
  <c r="TOG24" i="2" s="1"/>
  <c r="TOH24" i="2" s="1"/>
  <c r="TOI24" i="2" s="1"/>
  <c r="TOJ24" i="2" s="1"/>
  <c r="TOK24" i="2" s="1"/>
  <c r="TOL24" i="2" s="1"/>
  <c r="TOM24" i="2" s="1"/>
  <c r="TON24" i="2" s="1"/>
  <c r="TOO24" i="2" s="1"/>
  <c r="TOP24" i="2" s="1"/>
  <c r="TOQ24" i="2" s="1"/>
  <c r="TOR24" i="2" s="1"/>
  <c r="TOS24" i="2" s="1"/>
  <c r="TOT24" i="2" s="1"/>
  <c r="TOU24" i="2" s="1"/>
  <c r="TOV24" i="2" s="1"/>
  <c r="TOW24" i="2" s="1"/>
  <c r="TOX24" i="2" s="1"/>
  <c r="TOY24" i="2" s="1"/>
  <c r="TOZ24" i="2" s="1"/>
  <c r="TPA24" i="2" s="1"/>
  <c r="TPB24" i="2" s="1"/>
  <c r="TPC24" i="2" s="1"/>
  <c r="TPD24" i="2" s="1"/>
  <c r="TPE24" i="2" s="1"/>
  <c r="TPF24" i="2" s="1"/>
  <c r="TPG24" i="2" s="1"/>
  <c r="TPH24" i="2" s="1"/>
  <c r="TPI24" i="2" s="1"/>
  <c r="TPJ24" i="2" s="1"/>
  <c r="TPK24" i="2" s="1"/>
  <c r="TPL24" i="2" s="1"/>
  <c r="TPM24" i="2" s="1"/>
  <c r="TPN24" i="2" s="1"/>
  <c r="TPO24" i="2" s="1"/>
  <c r="TPP24" i="2" s="1"/>
  <c r="TPQ24" i="2" s="1"/>
  <c r="TPR24" i="2" s="1"/>
  <c r="TPS24" i="2" s="1"/>
  <c r="TPT24" i="2" s="1"/>
  <c r="TPU24" i="2" s="1"/>
  <c r="TPV24" i="2" s="1"/>
  <c r="TPW24" i="2" s="1"/>
  <c r="TPX24" i="2" s="1"/>
  <c r="TPY24" i="2" s="1"/>
  <c r="TPZ24" i="2" s="1"/>
  <c r="TQA24" i="2" s="1"/>
  <c r="TQB24" i="2" s="1"/>
  <c r="TQC24" i="2" s="1"/>
  <c r="TQD24" i="2" s="1"/>
  <c r="TQE24" i="2" s="1"/>
  <c r="TQF24" i="2" s="1"/>
  <c r="TQG24" i="2" s="1"/>
  <c r="TQH24" i="2" s="1"/>
  <c r="TQI24" i="2" s="1"/>
  <c r="TQJ24" i="2" s="1"/>
  <c r="TQK24" i="2" s="1"/>
  <c r="TQL24" i="2" s="1"/>
  <c r="TQM24" i="2" s="1"/>
  <c r="TQN24" i="2" s="1"/>
  <c r="TQO24" i="2" s="1"/>
  <c r="TQP24" i="2" s="1"/>
  <c r="TQQ24" i="2" s="1"/>
  <c r="TQR24" i="2" s="1"/>
  <c r="TQS24" i="2" s="1"/>
  <c r="TQT24" i="2" s="1"/>
  <c r="TQU24" i="2" s="1"/>
  <c r="TQV24" i="2" s="1"/>
  <c r="TQW24" i="2" s="1"/>
  <c r="TQX24" i="2" s="1"/>
  <c r="TQY24" i="2" s="1"/>
  <c r="TQZ24" i="2" s="1"/>
  <c r="TRA24" i="2" s="1"/>
  <c r="TRB24" i="2" s="1"/>
  <c r="TRC24" i="2" s="1"/>
  <c r="TRD24" i="2" s="1"/>
  <c r="TRE24" i="2" s="1"/>
  <c r="TRF24" i="2" s="1"/>
  <c r="TRG24" i="2" s="1"/>
  <c r="TRH24" i="2" s="1"/>
  <c r="TRI24" i="2" s="1"/>
  <c r="TRJ24" i="2" s="1"/>
  <c r="TRK24" i="2" s="1"/>
  <c r="TRL24" i="2" s="1"/>
  <c r="TRM24" i="2" s="1"/>
  <c r="TRN24" i="2" s="1"/>
  <c r="TRO24" i="2" s="1"/>
  <c r="TRP24" i="2" s="1"/>
  <c r="TRQ24" i="2" s="1"/>
  <c r="TRR24" i="2" s="1"/>
  <c r="TRS24" i="2" s="1"/>
  <c r="TRT24" i="2" s="1"/>
  <c r="TRU24" i="2" s="1"/>
  <c r="TRV24" i="2" s="1"/>
  <c r="TRW24" i="2" s="1"/>
  <c r="TRX24" i="2" s="1"/>
  <c r="TRY24" i="2" s="1"/>
  <c r="TRZ24" i="2" s="1"/>
  <c r="TSA24" i="2" s="1"/>
  <c r="TSB24" i="2" s="1"/>
  <c r="TSC24" i="2" s="1"/>
  <c r="TSD24" i="2" s="1"/>
  <c r="TSE24" i="2" s="1"/>
  <c r="TSF24" i="2" s="1"/>
  <c r="TSG24" i="2" s="1"/>
  <c r="TSH24" i="2" s="1"/>
  <c r="TSI24" i="2" s="1"/>
  <c r="TSJ24" i="2" s="1"/>
  <c r="TSK24" i="2" s="1"/>
  <c r="TSL24" i="2" s="1"/>
  <c r="TSM24" i="2" s="1"/>
  <c r="TSN24" i="2" s="1"/>
  <c r="TSO24" i="2" s="1"/>
  <c r="TSP24" i="2" s="1"/>
  <c r="TSQ24" i="2" s="1"/>
  <c r="TSR24" i="2" s="1"/>
  <c r="TSS24" i="2" s="1"/>
  <c r="TST24" i="2" s="1"/>
  <c r="TSU24" i="2" s="1"/>
  <c r="TSV24" i="2" s="1"/>
  <c r="TSW24" i="2" s="1"/>
  <c r="TSX24" i="2" s="1"/>
  <c r="TSY24" i="2" s="1"/>
  <c r="TSZ24" i="2" s="1"/>
  <c r="TTA24" i="2" s="1"/>
  <c r="TTB24" i="2" s="1"/>
  <c r="TTC24" i="2" s="1"/>
  <c r="TTD24" i="2" s="1"/>
  <c r="TTE24" i="2" s="1"/>
  <c r="TTF24" i="2" s="1"/>
  <c r="TTG24" i="2" s="1"/>
  <c r="TTH24" i="2" s="1"/>
  <c r="TTI24" i="2" s="1"/>
  <c r="TTJ24" i="2" s="1"/>
  <c r="TTK24" i="2" s="1"/>
  <c r="TTL24" i="2" s="1"/>
  <c r="TTM24" i="2" s="1"/>
  <c r="TTN24" i="2" s="1"/>
  <c r="TTO24" i="2" s="1"/>
  <c r="TTP24" i="2" s="1"/>
  <c r="TTQ24" i="2" s="1"/>
  <c r="TTR24" i="2" s="1"/>
  <c r="TTS24" i="2" s="1"/>
  <c r="TTT24" i="2" s="1"/>
  <c r="TTU24" i="2" s="1"/>
  <c r="TTV24" i="2" s="1"/>
  <c r="TTW24" i="2" s="1"/>
  <c r="TTX24" i="2" s="1"/>
  <c r="TTY24" i="2" s="1"/>
  <c r="TTZ24" i="2" s="1"/>
  <c r="TUA24" i="2" s="1"/>
  <c r="TUB24" i="2" s="1"/>
  <c r="TUC24" i="2" s="1"/>
  <c r="TUD24" i="2" s="1"/>
  <c r="TUE24" i="2" s="1"/>
  <c r="TUF24" i="2" s="1"/>
  <c r="TUG24" i="2" s="1"/>
  <c r="TUH24" i="2" s="1"/>
  <c r="TUI24" i="2" s="1"/>
  <c r="TUJ24" i="2" s="1"/>
  <c r="TUK24" i="2" s="1"/>
  <c r="TUL24" i="2" s="1"/>
  <c r="TUM24" i="2" s="1"/>
  <c r="TUN24" i="2" s="1"/>
  <c r="TUO24" i="2" s="1"/>
  <c r="TUP24" i="2" s="1"/>
  <c r="TUQ24" i="2" s="1"/>
  <c r="TUR24" i="2" s="1"/>
  <c r="TUS24" i="2" s="1"/>
  <c r="TUT24" i="2" s="1"/>
  <c r="TUU24" i="2" s="1"/>
  <c r="TUV24" i="2" s="1"/>
  <c r="TUW24" i="2" s="1"/>
  <c r="TUX24" i="2" s="1"/>
  <c r="TUY24" i="2" s="1"/>
  <c r="TUZ24" i="2" s="1"/>
  <c r="TVA24" i="2" s="1"/>
  <c r="TVB24" i="2" s="1"/>
  <c r="TVC24" i="2" s="1"/>
  <c r="TVD24" i="2" s="1"/>
  <c r="TVE24" i="2" s="1"/>
  <c r="TVF24" i="2" s="1"/>
  <c r="TVG24" i="2" s="1"/>
  <c r="TVH24" i="2" s="1"/>
  <c r="TVI24" i="2" s="1"/>
  <c r="TVJ24" i="2" s="1"/>
  <c r="TVK24" i="2" s="1"/>
  <c r="TVL24" i="2" s="1"/>
  <c r="TVM24" i="2" s="1"/>
  <c r="TVN24" i="2" s="1"/>
  <c r="TVO24" i="2" s="1"/>
  <c r="TVP24" i="2" s="1"/>
  <c r="TVQ24" i="2" s="1"/>
  <c r="TVR24" i="2" s="1"/>
  <c r="TVS24" i="2" s="1"/>
  <c r="TVT24" i="2" s="1"/>
  <c r="TVU24" i="2" s="1"/>
  <c r="TVV24" i="2" s="1"/>
  <c r="TVW24" i="2" s="1"/>
  <c r="TVX24" i="2" s="1"/>
  <c r="TVY24" i="2" s="1"/>
  <c r="TVZ24" i="2" s="1"/>
  <c r="TWA24" i="2" s="1"/>
  <c r="TWB24" i="2" s="1"/>
  <c r="TWC24" i="2" s="1"/>
  <c r="TWD24" i="2" s="1"/>
  <c r="TWE24" i="2" s="1"/>
  <c r="TWF24" i="2" s="1"/>
  <c r="TWG24" i="2" s="1"/>
  <c r="TWH24" i="2" s="1"/>
  <c r="TWI24" i="2" s="1"/>
  <c r="TWJ24" i="2" s="1"/>
  <c r="TWK24" i="2" s="1"/>
  <c r="TWL24" i="2" s="1"/>
  <c r="TWM24" i="2" s="1"/>
  <c r="TWN24" i="2" s="1"/>
  <c r="TWO24" i="2" s="1"/>
  <c r="TWP24" i="2" s="1"/>
  <c r="TWQ24" i="2" s="1"/>
  <c r="TWR24" i="2" s="1"/>
  <c r="TWS24" i="2" s="1"/>
  <c r="TWT24" i="2" s="1"/>
  <c r="TWU24" i="2" s="1"/>
  <c r="TWV24" i="2" s="1"/>
  <c r="TWW24" i="2" s="1"/>
  <c r="TWX24" i="2" s="1"/>
  <c r="TWY24" i="2" s="1"/>
  <c r="TWZ24" i="2" s="1"/>
  <c r="TXA24" i="2" s="1"/>
  <c r="TXB24" i="2" s="1"/>
  <c r="TXC24" i="2" s="1"/>
  <c r="TXD24" i="2" s="1"/>
  <c r="TXE24" i="2" s="1"/>
  <c r="TXF24" i="2" s="1"/>
  <c r="TXG24" i="2" s="1"/>
  <c r="TXH24" i="2" s="1"/>
  <c r="TXI24" i="2" s="1"/>
  <c r="TXJ24" i="2" s="1"/>
  <c r="TXK24" i="2" s="1"/>
  <c r="TXL24" i="2" s="1"/>
  <c r="TXM24" i="2" s="1"/>
  <c r="TXN24" i="2" s="1"/>
  <c r="TXO24" i="2" s="1"/>
  <c r="TXP24" i="2" s="1"/>
  <c r="TXQ24" i="2" s="1"/>
  <c r="TXR24" i="2" s="1"/>
  <c r="TXS24" i="2" s="1"/>
  <c r="TXT24" i="2" s="1"/>
  <c r="TXU24" i="2" s="1"/>
  <c r="TXV24" i="2" s="1"/>
  <c r="TXW24" i="2" s="1"/>
  <c r="TXX24" i="2" s="1"/>
  <c r="TXY24" i="2" s="1"/>
  <c r="TXZ24" i="2" s="1"/>
  <c r="TYA24" i="2" s="1"/>
  <c r="TYB24" i="2" s="1"/>
  <c r="TYC24" i="2" s="1"/>
  <c r="TYD24" i="2" s="1"/>
  <c r="TYE24" i="2" s="1"/>
  <c r="TYF24" i="2" s="1"/>
  <c r="TYG24" i="2" s="1"/>
  <c r="TYH24" i="2" s="1"/>
  <c r="TYI24" i="2" s="1"/>
  <c r="TYJ24" i="2" s="1"/>
  <c r="TYK24" i="2" s="1"/>
  <c r="TYL24" i="2" s="1"/>
  <c r="TYM24" i="2" s="1"/>
  <c r="TYN24" i="2" s="1"/>
  <c r="TYO24" i="2" s="1"/>
  <c r="TYP24" i="2" s="1"/>
  <c r="TYQ24" i="2" s="1"/>
  <c r="TYR24" i="2" s="1"/>
  <c r="TYS24" i="2" s="1"/>
  <c r="TYT24" i="2" s="1"/>
  <c r="TYU24" i="2" s="1"/>
  <c r="TYV24" i="2" s="1"/>
  <c r="TYW24" i="2" s="1"/>
  <c r="TYX24" i="2" s="1"/>
  <c r="TYY24" i="2" s="1"/>
  <c r="TYZ24" i="2" s="1"/>
  <c r="TZA24" i="2" s="1"/>
  <c r="TZB24" i="2" s="1"/>
  <c r="TZC24" i="2" s="1"/>
  <c r="TZD24" i="2" s="1"/>
  <c r="TZE24" i="2" s="1"/>
  <c r="TZF24" i="2" s="1"/>
  <c r="TZG24" i="2" s="1"/>
  <c r="TZH24" i="2" s="1"/>
  <c r="TZI24" i="2" s="1"/>
  <c r="TZJ24" i="2" s="1"/>
  <c r="TZK24" i="2" s="1"/>
  <c r="TZL24" i="2" s="1"/>
  <c r="TZM24" i="2" s="1"/>
  <c r="TZN24" i="2" s="1"/>
  <c r="TZO24" i="2" s="1"/>
  <c r="TZP24" i="2" s="1"/>
  <c r="TZQ24" i="2" s="1"/>
  <c r="TZR24" i="2" s="1"/>
  <c r="TZS24" i="2" s="1"/>
  <c r="TZT24" i="2" s="1"/>
  <c r="TZU24" i="2" s="1"/>
  <c r="TZV24" i="2" s="1"/>
  <c r="TZW24" i="2" s="1"/>
  <c r="TZX24" i="2" s="1"/>
  <c r="TZY24" i="2" s="1"/>
  <c r="TZZ24" i="2" s="1"/>
  <c r="UAA24" i="2" s="1"/>
  <c r="UAB24" i="2" s="1"/>
  <c r="UAC24" i="2" s="1"/>
  <c r="UAD24" i="2" s="1"/>
  <c r="UAE24" i="2" s="1"/>
  <c r="UAF24" i="2" s="1"/>
  <c r="UAG24" i="2" s="1"/>
  <c r="UAH24" i="2" s="1"/>
  <c r="UAI24" i="2" s="1"/>
  <c r="UAJ24" i="2" s="1"/>
  <c r="UAK24" i="2" s="1"/>
  <c r="UAL24" i="2" s="1"/>
  <c r="UAM24" i="2" s="1"/>
  <c r="UAN24" i="2" s="1"/>
  <c r="UAO24" i="2" s="1"/>
  <c r="UAP24" i="2" s="1"/>
  <c r="UAQ24" i="2" s="1"/>
  <c r="UAR24" i="2" s="1"/>
  <c r="UAS24" i="2" s="1"/>
  <c r="UAT24" i="2" s="1"/>
  <c r="UAU24" i="2" s="1"/>
  <c r="UAV24" i="2" s="1"/>
  <c r="UAW24" i="2" s="1"/>
  <c r="UAX24" i="2" s="1"/>
  <c r="UAY24" i="2" s="1"/>
  <c r="UAZ24" i="2" s="1"/>
  <c r="UBA24" i="2" s="1"/>
  <c r="UBB24" i="2" s="1"/>
  <c r="UBC24" i="2" s="1"/>
  <c r="UBD24" i="2" s="1"/>
  <c r="UBE24" i="2" s="1"/>
  <c r="UBF24" i="2" s="1"/>
  <c r="UBG24" i="2" s="1"/>
  <c r="UBH24" i="2" s="1"/>
  <c r="UBI24" i="2" s="1"/>
  <c r="UBJ24" i="2" s="1"/>
  <c r="UBK24" i="2" s="1"/>
  <c r="UBL24" i="2" s="1"/>
  <c r="UBM24" i="2" s="1"/>
  <c r="UBN24" i="2" s="1"/>
  <c r="UBO24" i="2" s="1"/>
  <c r="UBP24" i="2" s="1"/>
  <c r="UBQ24" i="2" s="1"/>
  <c r="UBR24" i="2" s="1"/>
  <c r="UBS24" i="2" s="1"/>
  <c r="UBT24" i="2" s="1"/>
  <c r="UBU24" i="2" s="1"/>
  <c r="UBV24" i="2" s="1"/>
  <c r="UBW24" i="2" s="1"/>
  <c r="UBX24" i="2" s="1"/>
  <c r="UBY24" i="2" s="1"/>
  <c r="UBZ24" i="2" s="1"/>
  <c r="UCA24" i="2" s="1"/>
  <c r="UCB24" i="2" s="1"/>
  <c r="UCC24" i="2" s="1"/>
  <c r="UCD24" i="2" s="1"/>
  <c r="UCE24" i="2" s="1"/>
  <c r="UCF24" i="2" s="1"/>
  <c r="UCG24" i="2" s="1"/>
  <c r="UCH24" i="2" s="1"/>
  <c r="UCI24" i="2" s="1"/>
  <c r="UCJ24" i="2" s="1"/>
  <c r="UCK24" i="2" s="1"/>
  <c r="UCL24" i="2" s="1"/>
  <c r="UCM24" i="2" s="1"/>
  <c r="UCN24" i="2" s="1"/>
  <c r="UCO24" i="2" s="1"/>
  <c r="UCP24" i="2" s="1"/>
  <c r="UCQ24" i="2" s="1"/>
  <c r="UCR24" i="2" s="1"/>
  <c r="UCS24" i="2" s="1"/>
  <c r="UCT24" i="2" s="1"/>
  <c r="UCU24" i="2" s="1"/>
  <c r="UCV24" i="2" s="1"/>
  <c r="UCW24" i="2" s="1"/>
  <c r="UCX24" i="2" s="1"/>
  <c r="UCY24" i="2" s="1"/>
  <c r="UCZ24" i="2" s="1"/>
  <c r="UDA24" i="2" s="1"/>
  <c r="UDB24" i="2" s="1"/>
  <c r="UDC24" i="2" s="1"/>
  <c r="UDD24" i="2" s="1"/>
  <c r="UDE24" i="2" s="1"/>
  <c r="UDF24" i="2" s="1"/>
  <c r="UDG24" i="2" s="1"/>
  <c r="UDH24" i="2" s="1"/>
  <c r="UDI24" i="2" s="1"/>
  <c r="UDJ24" i="2" s="1"/>
  <c r="UDK24" i="2" s="1"/>
  <c r="UDL24" i="2" s="1"/>
  <c r="UDM24" i="2" s="1"/>
  <c r="UDN24" i="2" s="1"/>
  <c r="UDO24" i="2" s="1"/>
  <c r="UDP24" i="2" s="1"/>
  <c r="UDQ24" i="2" s="1"/>
  <c r="UDR24" i="2" s="1"/>
  <c r="UDS24" i="2" s="1"/>
  <c r="UDT24" i="2" s="1"/>
  <c r="UDU24" i="2" s="1"/>
  <c r="UDV24" i="2" s="1"/>
  <c r="UDW24" i="2" s="1"/>
  <c r="UDX24" i="2" s="1"/>
  <c r="UDY24" i="2" s="1"/>
  <c r="UDZ24" i="2" s="1"/>
  <c r="UEA24" i="2" s="1"/>
  <c r="UEB24" i="2" s="1"/>
  <c r="UEC24" i="2" s="1"/>
  <c r="UED24" i="2" s="1"/>
  <c r="UEE24" i="2" s="1"/>
  <c r="UEF24" i="2" s="1"/>
  <c r="UEG24" i="2" s="1"/>
  <c r="UEH24" i="2" s="1"/>
  <c r="UEI24" i="2" s="1"/>
  <c r="UEJ24" i="2" s="1"/>
  <c r="UEK24" i="2" s="1"/>
  <c r="UEL24" i="2" s="1"/>
  <c r="UEM24" i="2" s="1"/>
  <c r="UEN24" i="2" s="1"/>
  <c r="UEO24" i="2" s="1"/>
  <c r="UEP24" i="2" s="1"/>
  <c r="UEQ24" i="2" s="1"/>
  <c r="UER24" i="2" s="1"/>
  <c r="UES24" i="2" s="1"/>
  <c r="UET24" i="2" s="1"/>
  <c r="UEU24" i="2" s="1"/>
  <c r="UEV24" i="2" s="1"/>
  <c r="UEW24" i="2" s="1"/>
  <c r="UEX24" i="2" s="1"/>
  <c r="UEY24" i="2" s="1"/>
  <c r="UEZ24" i="2" s="1"/>
  <c r="UFA24" i="2" s="1"/>
  <c r="UFB24" i="2" s="1"/>
  <c r="UFC24" i="2" s="1"/>
  <c r="UFD24" i="2" s="1"/>
  <c r="UFE24" i="2" s="1"/>
  <c r="UFF24" i="2" s="1"/>
  <c r="UFG24" i="2" s="1"/>
  <c r="UFH24" i="2" s="1"/>
  <c r="UFI24" i="2" s="1"/>
  <c r="UFJ24" i="2" s="1"/>
  <c r="UFK24" i="2" s="1"/>
  <c r="UFL24" i="2" s="1"/>
  <c r="UFM24" i="2" s="1"/>
  <c r="UFN24" i="2" s="1"/>
  <c r="UFO24" i="2" s="1"/>
  <c r="UFP24" i="2" s="1"/>
  <c r="UFQ24" i="2" s="1"/>
  <c r="UFR24" i="2" s="1"/>
  <c r="UFS24" i="2" s="1"/>
  <c r="UFT24" i="2" s="1"/>
  <c r="UFU24" i="2" s="1"/>
  <c r="UFV24" i="2" s="1"/>
  <c r="UFW24" i="2" s="1"/>
  <c r="UFX24" i="2" s="1"/>
  <c r="UFY24" i="2" s="1"/>
  <c r="UFZ24" i="2" s="1"/>
  <c r="UGA24" i="2" s="1"/>
  <c r="UGB24" i="2" s="1"/>
  <c r="UGC24" i="2" s="1"/>
  <c r="UGD24" i="2" s="1"/>
  <c r="UGE24" i="2" s="1"/>
  <c r="UGF24" i="2" s="1"/>
  <c r="UGG24" i="2" s="1"/>
  <c r="UGH24" i="2" s="1"/>
  <c r="UGI24" i="2" s="1"/>
  <c r="UGJ24" i="2" s="1"/>
  <c r="UGK24" i="2" s="1"/>
  <c r="UGL24" i="2" s="1"/>
  <c r="UGM24" i="2" s="1"/>
  <c r="UGN24" i="2" s="1"/>
  <c r="UGO24" i="2" s="1"/>
  <c r="UGP24" i="2" s="1"/>
  <c r="UGQ24" i="2" s="1"/>
  <c r="UGR24" i="2" s="1"/>
  <c r="UGS24" i="2" s="1"/>
  <c r="UGT24" i="2" s="1"/>
  <c r="UGU24" i="2" s="1"/>
  <c r="UGV24" i="2" s="1"/>
  <c r="UGW24" i="2" s="1"/>
  <c r="UGX24" i="2" s="1"/>
  <c r="UGY24" i="2" s="1"/>
  <c r="UGZ24" i="2" s="1"/>
  <c r="UHA24" i="2" s="1"/>
  <c r="UHB24" i="2" s="1"/>
  <c r="UHC24" i="2" s="1"/>
  <c r="UHD24" i="2" s="1"/>
  <c r="UHE24" i="2" s="1"/>
  <c r="UHF24" i="2" s="1"/>
  <c r="UHG24" i="2" s="1"/>
  <c r="UHH24" i="2" s="1"/>
  <c r="UHI24" i="2" s="1"/>
  <c r="UHJ24" i="2" s="1"/>
  <c r="UHK24" i="2" s="1"/>
  <c r="UHL24" i="2" s="1"/>
  <c r="UHM24" i="2" s="1"/>
  <c r="UHN24" i="2" s="1"/>
  <c r="UHO24" i="2" s="1"/>
  <c r="UHP24" i="2" s="1"/>
  <c r="UHQ24" i="2" s="1"/>
  <c r="UHR24" i="2" s="1"/>
  <c r="UHS24" i="2" s="1"/>
  <c r="UHT24" i="2" s="1"/>
  <c r="UHU24" i="2" s="1"/>
  <c r="UHV24" i="2" s="1"/>
  <c r="UHW24" i="2" s="1"/>
  <c r="UHX24" i="2" s="1"/>
  <c r="UHY24" i="2" s="1"/>
  <c r="UHZ24" i="2" s="1"/>
  <c r="UIA24" i="2" s="1"/>
  <c r="UIB24" i="2" s="1"/>
  <c r="UIC24" i="2" s="1"/>
  <c r="UID24" i="2" s="1"/>
  <c r="UIE24" i="2" s="1"/>
  <c r="UIF24" i="2" s="1"/>
  <c r="UIG24" i="2" s="1"/>
  <c r="UIH24" i="2" s="1"/>
  <c r="UII24" i="2" s="1"/>
  <c r="UIJ24" i="2" s="1"/>
  <c r="UIK24" i="2" s="1"/>
  <c r="UIL24" i="2" s="1"/>
  <c r="UIM24" i="2" s="1"/>
  <c r="UIN24" i="2" s="1"/>
  <c r="UIO24" i="2" s="1"/>
  <c r="UIP24" i="2" s="1"/>
  <c r="UIQ24" i="2" s="1"/>
  <c r="UIR24" i="2" s="1"/>
  <c r="UIS24" i="2" s="1"/>
  <c r="UIT24" i="2" s="1"/>
  <c r="UIU24" i="2" s="1"/>
  <c r="UIV24" i="2" s="1"/>
  <c r="UIW24" i="2" s="1"/>
  <c r="UIX24" i="2" s="1"/>
  <c r="UIY24" i="2" s="1"/>
  <c r="UIZ24" i="2" s="1"/>
  <c r="UJA24" i="2" s="1"/>
  <c r="UJB24" i="2" s="1"/>
  <c r="UJC24" i="2" s="1"/>
  <c r="UJD24" i="2" s="1"/>
  <c r="UJE24" i="2" s="1"/>
  <c r="UJF24" i="2" s="1"/>
  <c r="UJG24" i="2" s="1"/>
  <c r="UJH24" i="2" s="1"/>
  <c r="UJI24" i="2" s="1"/>
  <c r="UJJ24" i="2" s="1"/>
  <c r="UJK24" i="2" s="1"/>
  <c r="UJL24" i="2" s="1"/>
  <c r="UJM24" i="2" s="1"/>
  <c r="UJN24" i="2" s="1"/>
  <c r="UJO24" i="2" s="1"/>
  <c r="UJP24" i="2" s="1"/>
  <c r="UJQ24" i="2" s="1"/>
  <c r="UJR24" i="2" s="1"/>
  <c r="UJS24" i="2" s="1"/>
  <c r="UJT24" i="2" s="1"/>
  <c r="UJU24" i="2" s="1"/>
  <c r="UJV24" i="2" s="1"/>
  <c r="UJW24" i="2" s="1"/>
  <c r="UJX24" i="2" s="1"/>
  <c r="UJY24" i="2" s="1"/>
  <c r="UJZ24" i="2" s="1"/>
  <c r="UKA24" i="2" s="1"/>
  <c r="UKB24" i="2" s="1"/>
  <c r="UKC24" i="2" s="1"/>
  <c r="UKD24" i="2" s="1"/>
  <c r="UKE24" i="2" s="1"/>
  <c r="UKF24" i="2" s="1"/>
  <c r="UKG24" i="2" s="1"/>
  <c r="UKH24" i="2" s="1"/>
  <c r="UKI24" i="2" s="1"/>
  <c r="UKJ24" i="2" s="1"/>
  <c r="UKK24" i="2" s="1"/>
  <c r="UKL24" i="2" s="1"/>
  <c r="UKM24" i="2" s="1"/>
  <c r="UKN24" i="2" s="1"/>
  <c r="UKO24" i="2" s="1"/>
  <c r="UKP24" i="2" s="1"/>
  <c r="UKQ24" i="2" s="1"/>
  <c r="UKR24" i="2" s="1"/>
  <c r="UKS24" i="2" s="1"/>
  <c r="UKT24" i="2" s="1"/>
  <c r="UKU24" i="2" s="1"/>
  <c r="UKV24" i="2" s="1"/>
  <c r="UKW24" i="2" s="1"/>
  <c r="UKX24" i="2" s="1"/>
  <c r="UKY24" i="2" s="1"/>
  <c r="UKZ24" i="2" s="1"/>
  <c r="ULA24" i="2" s="1"/>
  <c r="ULB24" i="2" s="1"/>
  <c r="ULC24" i="2" s="1"/>
  <c r="ULD24" i="2" s="1"/>
  <c r="ULE24" i="2" s="1"/>
  <c r="ULF24" i="2" s="1"/>
  <c r="ULG24" i="2" s="1"/>
  <c r="ULH24" i="2" s="1"/>
  <c r="ULI24" i="2" s="1"/>
  <c r="ULJ24" i="2" s="1"/>
  <c r="ULK24" i="2" s="1"/>
  <c r="ULL24" i="2" s="1"/>
  <c r="ULM24" i="2" s="1"/>
  <c r="ULN24" i="2" s="1"/>
  <c r="ULO24" i="2" s="1"/>
  <c r="ULP24" i="2" s="1"/>
  <c r="ULQ24" i="2" s="1"/>
  <c r="ULR24" i="2" s="1"/>
  <c r="ULS24" i="2" s="1"/>
  <c r="ULT24" i="2" s="1"/>
  <c r="ULU24" i="2" s="1"/>
  <c r="ULV24" i="2" s="1"/>
  <c r="ULW24" i="2" s="1"/>
  <c r="ULX24" i="2" s="1"/>
  <c r="ULY24" i="2" s="1"/>
  <c r="ULZ24" i="2" s="1"/>
  <c r="UMA24" i="2" s="1"/>
  <c r="UMB24" i="2" s="1"/>
  <c r="UMC24" i="2" s="1"/>
  <c r="UMD24" i="2" s="1"/>
  <c r="UME24" i="2" s="1"/>
  <c r="UMF24" i="2" s="1"/>
  <c r="UMG24" i="2" s="1"/>
  <c r="UMH24" i="2" s="1"/>
  <c r="UMI24" i="2" s="1"/>
  <c r="UMJ24" i="2" s="1"/>
  <c r="UMK24" i="2" s="1"/>
  <c r="UML24" i="2" s="1"/>
  <c r="UMM24" i="2" s="1"/>
  <c r="UMN24" i="2" s="1"/>
  <c r="UMO24" i="2" s="1"/>
  <c r="UMP24" i="2" s="1"/>
  <c r="UMQ24" i="2" s="1"/>
  <c r="UMR24" i="2" s="1"/>
  <c r="UMS24" i="2" s="1"/>
  <c r="UMT24" i="2" s="1"/>
  <c r="UMU24" i="2" s="1"/>
  <c r="UMV24" i="2" s="1"/>
  <c r="UMW24" i="2" s="1"/>
  <c r="UMX24" i="2" s="1"/>
  <c r="UMY24" i="2" s="1"/>
  <c r="UMZ24" i="2" s="1"/>
  <c r="UNA24" i="2" s="1"/>
  <c r="UNB24" i="2" s="1"/>
  <c r="UNC24" i="2" s="1"/>
  <c r="UND24" i="2" s="1"/>
  <c r="UNE24" i="2" s="1"/>
  <c r="UNF24" i="2" s="1"/>
  <c r="UNG24" i="2" s="1"/>
  <c r="UNH24" i="2" s="1"/>
  <c r="UNI24" i="2" s="1"/>
  <c r="UNJ24" i="2" s="1"/>
  <c r="UNK24" i="2" s="1"/>
  <c r="UNL24" i="2" s="1"/>
  <c r="UNM24" i="2" s="1"/>
  <c r="UNN24" i="2" s="1"/>
  <c r="UNO24" i="2" s="1"/>
  <c r="UNP24" i="2" s="1"/>
  <c r="UNQ24" i="2" s="1"/>
  <c r="UNR24" i="2" s="1"/>
  <c r="UNS24" i="2" s="1"/>
  <c r="UNT24" i="2" s="1"/>
  <c r="UNU24" i="2" s="1"/>
  <c r="UNV24" i="2" s="1"/>
  <c r="UNW24" i="2" s="1"/>
  <c r="UNX24" i="2" s="1"/>
  <c r="UNY24" i="2" s="1"/>
  <c r="UNZ24" i="2" s="1"/>
  <c r="UOA24" i="2" s="1"/>
  <c r="UOB24" i="2" s="1"/>
  <c r="UOC24" i="2" s="1"/>
  <c r="UOD24" i="2" s="1"/>
  <c r="UOE24" i="2" s="1"/>
  <c r="UOF24" i="2" s="1"/>
  <c r="UOG24" i="2" s="1"/>
  <c r="UOH24" i="2" s="1"/>
  <c r="UOI24" i="2" s="1"/>
  <c r="UOJ24" i="2" s="1"/>
  <c r="UOK24" i="2" s="1"/>
  <c r="UOL24" i="2" s="1"/>
  <c r="UOM24" i="2" s="1"/>
  <c r="UON24" i="2" s="1"/>
  <c r="UOO24" i="2" s="1"/>
  <c r="UOP24" i="2" s="1"/>
  <c r="UOQ24" i="2" s="1"/>
  <c r="UOR24" i="2" s="1"/>
  <c r="UOS24" i="2" s="1"/>
  <c r="UOT24" i="2" s="1"/>
  <c r="UOU24" i="2" s="1"/>
  <c r="UOV24" i="2" s="1"/>
  <c r="UOW24" i="2" s="1"/>
  <c r="UOX24" i="2" s="1"/>
  <c r="UOY24" i="2" s="1"/>
  <c r="UOZ24" i="2" s="1"/>
  <c r="UPA24" i="2" s="1"/>
  <c r="UPB24" i="2" s="1"/>
  <c r="UPC24" i="2" s="1"/>
  <c r="UPD24" i="2" s="1"/>
  <c r="UPE24" i="2" s="1"/>
  <c r="UPF24" i="2" s="1"/>
  <c r="UPG24" i="2" s="1"/>
  <c r="UPH24" i="2" s="1"/>
  <c r="UPI24" i="2" s="1"/>
  <c r="UPJ24" i="2" s="1"/>
  <c r="UPK24" i="2" s="1"/>
  <c r="UPL24" i="2" s="1"/>
  <c r="UPM24" i="2" s="1"/>
  <c r="UPN24" i="2" s="1"/>
  <c r="UPO24" i="2" s="1"/>
  <c r="UPP24" i="2" s="1"/>
  <c r="UPQ24" i="2" s="1"/>
  <c r="UPR24" i="2" s="1"/>
  <c r="UPS24" i="2" s="1"/>
  <c r="UPT24" i="2" s="1"/>
  <c r="UPU24" i="2" s="1"/>
  <c r="UPV24" i="2" s="1"/>
  <c r="UPW24" i="2" s="1"/>
  <c r="UPX24" i="2" s="1"/>
  <c r="UPY24" i="2" s="1"/>
  <c r="UPZ24" i="2" s="1"/>
  <c r="UQA24" i="2" s="1"/>
  <c r="UQB24" i="2" s="1"/>
  <c r="UQC24" i="2" s="1"/>
  <c r="UQD24" i="2" s="1"/>
  <c r="UQE24" i="2" s="1"/>
  <c r="UQF24" i="2" s="1"/>
  <c r="UQG24" i="2" s="1"/>
  <c r="UQH24" i="2" s="1"/>
  <c r="UQI24" i="2" s="1"/>
  <c r="UQJ24" i="2" s="1"/>
  <c r="UQK24" i="2" s="1"/>
  <c r="UQL24" i="2" s="1"/>
  <c r="UQM24" i="2" s="1"/>
  <c r="UQN24" i="2" s="1"/>
  <c r="UQO24" i="2" s="1"/>
  <c r="UQP24" i="2" s="1"/>
  <c r="UQQ24" i="2" s="1"/>
  <c r="UQR24" i="2" s="1"/>
  <c r="UQS24" i="2" s="1"/>
  <c r="UQT24" i="2" s="1"/>
  <c r="UQU24" i="2" s="1"/>
  <c r="UQV24" i="2" s="1"/>
  <c r="UQW24" i="2" s="1"/>
  <c r="UQX24" i="2" s="1"/>
  <c r="UQY24" i="2" s="1"/>
  <c r="UQZ24" i="2" s="1"/>
  <c r="URA24" i="2" s="1"/>
  <c r="URB24" i="2" s="1"/>
  <c r="URC24" i="2" s="1"/>
  <c r="URD24" i="2" s="1"/>
  <c r="URE24" i="2" s="1"/>
  <c r="URF24" i="2" s="1"/>
  <c r="URG24" i="2" s="1"/>
  <c r="URH24" i="2" s="1"/>
  <c r="URI24" i="2" s="1"/>
  <c r="URJ24" i="2" s="1"/>
  <c r="URK24" i="2" s="1"/>
  <c r="URL24" i="2" s="1"/>
  <c r="URM24" i="2" s="1"/>
  <c r="URN24" i="2" s="1"/>
  <c r="URO24" i="2" s="1"/>
  <c r="URP24" i="2" s="1"/>
  <c r="URQ24" i="2" s="1"/>
  <c r="URR24" i="2" s="1"/>
  <c r="URS24" i="2" s="1"/>
  <c r="URT24" i="2" s="1"/>
  <c r="URU24" i="2" s="1"/>
  <c r="URV24" i="2" s="1"/>
  <c r="URW24" i="2" s="1"/>
  <c r="URX24" i="2" s="1"/>
  <c r="URY24" i="2" s="1"/>
  <c r="URZ24" i="2" s="1"/>
  <c r="USA24" i="2" s="1"/>
  <c r="USB24" i="2" s="1"/>
  <c r="USC24" i="2" s="1"/>
  <c r="USD24" i="2" s="1"/>
  <c r="USE24" i="2" s="1"/>
  <c r="USF24" i="2" s="1"/>
  <c r="USG24" i="2" s="1"/>
  <c r="USH24" i="2" s="1"/>
  <c r="USI24" i="2" s="1"/>
  <c r="USJ24" i="2" s="1"/>
  <c r="USK24" i="2" s="1"/>
  <c r="USL24" i="2" s="1"/>
  <c r="USM24" i="2" s="1"/>
  <c r="USN24" i="2" s="1"/>
  <c r="USO24" i="2" s="1"/>
  <c r="USP24" i="2" s="1"/>
  <c r="USQ24" i="2" s="1"/>
  <c r="USR24" i="2" s="1"/>
  <c r="USS24" i="2" s="1"/>
  <c r="UST24" i="2" s="1"/>
  <c r="USU24" i="2" s="1"/>
  <c r="USV24" i="2" s="1"/>
  <c r="USW24" i="2" s="1"/>
  <c r="USX24" i="2" s="1"/>
  <c r="USY24" i="2" s="1"/>
  <c r="USZ24" i="2" s="1"/>
  <c r="UTA24" i="2" s="1"/>
  <c r="UTB24" i="2" s="1"/>
  <c r="UTC24" i="2" s="1"/>
  <c r="UTD24" i="2" s="1"/>
  <c r="UTE24" i="2" s="1"/>
  <c r="UTF24" i="2" s="1"/>
  <c r="UTG24" i="2" s="1"/>
  <c r="UTH24" i="2" s="1"/>
  <c r="UTI24" i="2" s="1"/>
  <c r="UTJ24" i="2" s="1"/>
  <c r="UTK24" i="2" s="1"/>
  <c r="UTL24" i="2" s="1"/>
  <c r="UTM24" i="2" s="1"/>
  <c r="UTN24" i="2" s="1"/>
  <c r="UTO24" i="2" s="1"/>
  <c r="UTP24" i="2" s="1"/>
  <c r="UTQ24" i="2" s="1"/>
  <c r="UTR24" i="2" s="1"/>
  <c r="UTS24" i="2" s="1"/>
  <c r="UTT24" i="2" s="1"/>
  <c r="UTU24" i="2" s="1"/>
  <c r="UTV24" i="2" s="1"/>
  <c r="UTW24" i="2" s="1"/>
  <c r="UTX24" i="2" s="1"/>
  <c r="UTY24" i="2" s="1"/>
  <c r="UTZ24" i="2" s="1"/>
  <c r="UUA24" i="2" s="1"/>
  <c r="UUB24" i="2" s="1"/>
  <c r="UUC24" i="2" s="1"/>
  <c r="UUD24" i="2" s="1"/>
  <c r="UUE24" i="2" s="1"/>
  <c r="UUF24" i="2" s="1"/>
  <c r="UUG24" i="2" s="1"/>
  <c r="UUH24" i="2" s="1"/>
  <c r="UUI24" i="2" s="1"/>
  <c r="UUJ24" i="2" s="1"/>
  <c r="UUK24" i="2" s="1"/>
  <c r="UUL24" i="2" s="1"/>
  <c r="UUM24" i="2" s="1"/>
  <c r="UUN24" i="2" s="1"/>
  <c r="UUO24" i="2" s="1"/>
  <c r="UUP24" i="2" s="1"/>
  <c r="UUQ24" i="2" s="1"/>
  <c r="UUR24" i="2" s="1"/>
  <c r="UUS24" i="2" s="1"/>
  <c r="UUT24" i="2" s="1"/>
  <c r="UUU24" i="2" s="1"/>
  <c r="UUV24" i="2" s="1"/>
  <c r="UUW24" i="2" s="1"/>
  <c r="UUX24" i="2" s="1"/>
  <c r="UUY24" i="2" s="1"/>
  <c r="UUZ24" i="2" s="1"/>
  <c r="UVA24" i="2" s="1"/>
  <c r="UVB24" i="2" s="1"/>
  <c r="UVC24" i="2" s="1"/>
  <c r="UVD24" i="2" s="1"/>
  <c r="UVE24" i="2" s="1"/>
  <c r="UVF24" i="2" s="1"/>
  <c r="UVG24" i="2" s="1"/>
  <c r="UVH24" i="2" s="1"/>
  <c r="UVI24" i="2" s="1"/>
  <c r="UVJ24" i="2" s="1"/>
  <c r="UVK24" i="2" s="1"/>
  <c r="UVL24" i="2" s="1"/>
  <c r="UVM24" i="2" s="1"/>
  <c r="UVN24" i="2" s="1"/>
  <c r="UVO24" i="2" s="1"/>
  <c r="UVP24" i="2" s="1"/>
  <c r="UVQ24" i="2" s="1"/>
  <c r="UVR24" i="2" s="1"/>
  <c r="UVS24" i="2" s="1"/>
  <c r="UVT24" i="2" s="1"/>
  <c r="UVU24" i="2" s="1"/>
  <c r="UVV24" i="2" s="1"/>
  <c r="UVW24" i="2" s="1"/>
  <c r="UVX24" i="2" s="1"/>
  <c r="UVY24" i="2" s="1"/>
  <c r="UVZ24" i="2" s="1"/>
  <c r="UWA24" i="2" s="1"/>
  <c r="UWB24" i="2" s="1"/>
  <c r="UWC24" i="2" s="1"/>
  <c r="UWD24" i="2" s="1"/>
  <c r="UWE24" i="2" s="1"/>
  <c r="UWF24" i="2" s="1"/>
  <c r="UWG24" i="2" s="1"/>
  <c r="UWH24" i="2" s="1"/>
  <c r="UWI24" i="2" s="1"/>
  <c r="UWJ24" i="2" s="1"/>
  <c r="UWK24" i="2" s="1"/>
  <c r="UWL24" i="2" s="1"/>
  <c r="UWM24" i="2" s="1"/>
  <c r="UWN24" i="2" s="1"/>
  <c r="UWO24" i="2" s="1"/>
  <c r="UWP24" i="2" s="1"/>
  <c r="UWQ24" i="2" s="1"/>
  <c r="UWR24" i="2" s="1"/>
  <c r="UWS24" i="2" s="1"/>
  <c r="UWT24" i="2" s="1"/>
  <c r="UWU24" i="2" s="1"/>
  <c r="UWV24" i="2" s="1"/>
  <c r="UWW24" i="2" s="1"/>
  <c r="UWX24" i="2" s="1"/>
  <c r="UWY24" i="2" s="1"/>
  <c r="UWZ24" i="2" s="1"/>
  <c r="UXA24" i="2" s="1"/>
  <c r="UXB24" i="2" s="1"/>
  <c r="UXC24" i="2" s="1"/>
  <c r="UXD24" i="2" s="1"/>
  <c r="UXE24" i="2" s="1"/>
  <c r="UXF24" i="2" s="1"/>
  <c r="UXG24" i="2" s="1"/>
  <c r="UXH24" i="2" s="1"/>
  <c r="UXI24" i="2" s="1"/>
  <c r="UXJ24" i="2" s="1"/>
  <c r="UXK24" i="2" s="1"/>
  <c r="UXL24" i="2" s="1"/>
  <c r="UXM24" i="2" s="1"/>
  <c r="UXN24" i="2" s="1"/>
  <c r="UXO24" i="2" s="1"/>
  <c r="UXP24" i="2" s="1"/>
  <c r="UXQ24" i="2" s="1"/>
  <c r="UXR24" i="2" s="1"/>
  <c r="UXS24" i="2" s="1"/>
  <c r="UXT24" i="2" s="1"/>
  <c r="UXU24" i="2" s="1"/>
  <c r="UXV24" i="2" s="1"/>
  <c r="UXW24" i="2" s="1"/>
  <c r="UXX24" i="2" s="1"/>
  <c r="UXY24" i="2" s="1"/>
  <c r="UXZ24" i="2" s="1"/>
  <c r="UYA24" i="2" s="1"/>
  <c r="UYB24" i="2" s="1"/>
  <c r="UYC24" i="2" s="1"/>
  <c r="UYD24" i="2" s="1"/>
  <c r="UYE24" i="2" s="1"/>
  <c r="UYF24" i="2" s="1"/>
  <c r="UYG24" i="2" s="1"/>
  <c r="UYH24" i="2" s="1"/>
  <c r="UYI24" i="2" s="1"/>
  <c r="UYJ24" i="2" s="1"/>
  <c r="UYK24" i="2" s="1"/>
  <c r="UYL24" i="2" s="1"/>
  <c r="UYM24" i="2" s="1"/>
  <c r="UYN24" i="2" s="1"/>
  <c r="UYO24" i="2" s="1"/>
  <c r="UYP24" i="2" s="1"/>
  <c r="UYQ24" i="2" s="1"/>
  <c r="UYR24" i="2" s="1"/>
  <c r="UYS24" i="2" s="1"/>
  <c r="UYT24" i="2" s="1"/>
  <c r="UYU24" i="2" s="1"/>
  <c r="UYV24" i="2" s="1"/>
  <c r="UYW24" i="2" s="1"/>
  <c r="UYX24" i="2" s="1"/>
  <c r="UYY24" i="2" s="1"/>
  <c r="UYZ24" i="2" s="1"/>
  <c r="UZA24" i="2" s="1"/>
  <c r="UZB24" i="2" s="1"/>
  <c r="UZC24" i="2" s="1"/>
  <c r="UZD24" i="2" s="1"/>
  <c r="UZE24" i="2" s="1"/>
  <c r="UZF24" i="2" s="1"/>
  <c r="UZG24" i="2" s="1"/>
  <c r="UZH24" i="2" s="1"/>
  <c r="UZI24" i="2" s="1"/>
  <c r="UZJ24" i="2" s="1"/>
  <c r="UZK24" i="2" s="1"/>
  <c r="UZL24" i="2" s="1"/>
  <c r="UZM24" i="2" s="1"/>
  <c r="UZN24" i="2" s="1"/>
  <c r="UZO24" i="2" s="1"/>
  <c r="UZP24" i="2" s="1"/>
  <c r="UZQ24" i="2" s="1"/>
  <c r="UZR24" i="2" s="1"/>
  <c r="UZS24" i="2" s="1"/>
  <c r="UZT24" i="2" s="1"/>
  <c r="UZU24" i="2" s="1"/>
  <c r="UZV24" i="2" s="1"/>
  <c r="UZW24" i="2" s="1"/>
  <c r="UZX24" i="2" s="1"/>
  <c r="UZY24" i="2" s="1"/>
  <c r="UZZ24" i="2" s="1"/>
  <c r="VAA24" i="2" s="1"/>
  <c r="VAB24" i="2" s="1"/>
  <c r="VAC24" i="2" s="1"/>
  <c r="VAD24" i="2" s="1"/>
  <c r="VAE24" i="2" s="1"/>
  <c r="VAF24" i="2" s="1"/>
  <c r="VAG24" i="2" s="1"/>
  <c r="VAH24" i="2" s="1"/>
  <c r="VAI24" i="2" s="1"/>
  <c r="VAJ24" i="2" s="1"/>
  <c r="VAK24" i="2" s="1"/>
  <c r="VAL24" i="2" s="1"/>
  <c r="VAM24" i="2" s="1"/>
  <c r="VAN24" i="2" s="1"/>
  <c r="VAO24" i="2" s="1"/>
  <c r="VAP24" i="2" s="1"/>
  <c r="VAQ24" i="2" s="1"/>
  <c r="VAR24" i="2" s="1"/>
  <c r="VAS24" i="2" s="1"/>
  <c r="VAT24" i="2" s="1"/>
  <c r="VAU24" i="2" s="1"/>
  <c r="VAV24" i="2" s="1"/>
  <c r="VAW24" i="2" s="1"/>
  <c r="VAX24" i="2" s="1"/>
  <c r="VAY24" i="2" s="1"/>
  <c r="VAZ24" i="2" s="1"/>
  <c r="VBA24" i="2" s="1"/>
  <c r="VBB24" i="2" s="1"/>
  <c r="VBC24" i="2" s="1"/>
  <c r="VBD24" i="2" s="1"/>
  <c r="VBE24" i="2" s="1"/>
  <c r="VBF24" i="2" s="1"/>
  <c r="VBG24" i="2" s="1"/>
  <c r="VBH24" i="2" s="1"/>
  <c r="VBI24" i="2" s="1"/>
  <c r="VBJ24" i="2" s="1"/>
  <c r="VBK24" i="2" s="1"/>
  <c r="VBL24" i="2" s="1"/>
  <c r="VBM24" i="2" s="1"/>
  <c r="VBN24" i="2" s="1"/>
  <c r="VBO24" i="2" s="1"/>
  <c r="VBP24" i="2" s="1"/>
  <c r="VBQ24" i="2" s="1"/>
  <c r="VBR24" i="2" s="1"/>
  <c r="VBS24" i="2" s="1"/>
  <c r="VBT24" i="2" s="1"/>
  <c r="VBU24" i="2" s="1"/>
  <c r="VBV24" i="2" s="1"/>
  <c r="VBW24" i="2" s="1"/>
  <c r="VBX24" i="2" s="1"/>
  <c r="VBY24" i="2" s="1"/>
  <c r="VBZ24" i="2" s="1"/>
  <c r="VCA24" i="2" s="1"/>
  <c r="VCB24" i="2" s="1"/>
  <c r="VCC24" i="2" s="1"/>
  <c r="VCD24" i="2" s="1"/>
  <c r="VCE24" i="2" s="1"/>
  <c r="VCF24" i="2" s="1"/>
  <c r="VCG24" i="2" s="1"/>
  <c r="VCH24" i="2" s="1"/>
  <c r="VCI24" i="2" s="1"/>
  <c r="VCJ24" i="2" s="1"/>
  <c r="VCK24" i="2" s="1"/>
  <c r="VCL24" i="2" s="1"/>
  <c r="VCM24" i="2" s="1"/>
  <c r="VCN24" i="2" s="1"/>
  <c r="VCO24" i="2" s="1"/>
  <c r="VCP24" i="2" s="1"/>
  <c r="VCQ24" i="2" s="1"/>
  <c r="VCR24" i="2" s="1"/>
  <c r="VCS24" i="2" s="1"/>
  <c r="VCT24" i="2" s="1"/>
  <c r="VCU24" i="2" s="1"/>
  <c r="VCV24" i="2" s="1"/>
  <c r="VCW24" i="2" s="1"/>
  <c r="VCX24" i="2" s="1"/>
  <c r="VCY24" i="2" s="1"/>
  <c r="VCZ24" i="2" s="1"/>
  <c r="VDA24" i="2" s="1"/>
  <c r="VDB24" i="2" s="1"/>
  <c r="VDC24" i="2" s="1"/>
  <c r="VDD24" i="2" s="1"/>
  <c r="VDE24" i="2" s="1"/>
  <c r="VDF24" i="2" s="1"/>
  <c r="VDG24" i="2" s="1"/>
  <c r="VDH24" i="2" s="1"/>
  <c r="VDI24" i="2" s="1"/>
  <c r="VDJ24" i="2" s="1"/>
  <c r="VDK24" i="2" s="1"/>
  <c r="VDL24" i="2" s="1"/>
  <c r="VDM24" i="2" s="1"/>
  <c r="VDN24" i="2" s="1"/>
  <c r="VDO24" i="2" s="1"/>
  <c r="VDP24" i="2" s="1"/>
  <c r="VDQ24" i="2" s="1"/>
  <c r="VDR24" i="2" s="1"/>
  <c r="VDS24" i="2" s="1"/>
  <c r="VDT24" i="2" s="1"/>
  <c r="VDU24" i="2" s="1"/>
  <c r="VDV24" i="2" s="1"/>
  <c r="VDW24" i="2" s="1"/>
  <c r="VDX24" i="2" s="1"/>
  <c r="VDY24" i="2" s="1"/>
  <c r="VDZ24" i="2" s="1"/>
  <c r="VEA24" i="2" s="1"/>
  <c r="VEB24" i="2" s="1"/>
  <c r="VEC24" i="2" s="1"/>
  <c r="VED24" i="2" s="1"/>
  <c r="VEE24" i="2" s="1"/>
  <c r="VEF24" i="2" s="1"/>
  <c r="VEG24" i="2" s="1"/>
  <c r="VEH24" i="2" s="1"/>
  <c r="VEI24" i="2" s="1"/>
  <c r="VEJ24" i="2" s="1"/>
  <c r="VEK24" i="2" s="1"/>
  <c r="VEL24" i="2" s="1"/>
  <c r="VEM24" i="2" s="1"/>
  <c r="VEN24" i="2" s="1"/>
  <c r="VEO24" i="2" s="1"/>
  <c r="VEP24" i="2" s="1"/>
  <c r="VEQ24" i="2" s="1"/>
  <c r="VER24" i="2" s="1"/>
  <c r="VES24" i="2" s="1"/>
  <c r="VET24" i="2" s="1"/>
  <c r="VEU24" i="2" s="1"/>
  <c r="VEV24" i="2" s="1"/>
  <c r="VEW24" i="2" s="1"/>
  <c r="VEX24" i="2" s="1"/>
  <c r="VEY24" i="2" s="1"/>
  <c r="VEZ24" i="2" s="1"/>
  <c r="VFA24" i="2" s="1"/>
  <c r="VFB24" i="2" s="1"/>
  <c r="VFC24" i="2" s="1"/>
  <c r="VFD24" i="2" s="1"/>
  <c r="VFE24" i="2" s="1"/>
  <c r="VFF24" i="2" s="1"/>
  <c r="VFG24" i="2" s="1"/>
  <c r="VFH24" i="2" s="1"/>
  <c r="VFI24" i="2" s="1"/>
  <c r="VFJ24" i="2" s="1"/>
  <c r="VFK24" i="2" s="1"/>
  <c r="VFL24" i="2" s="1"/>
  <c r="VFM24" i="2" s="1"/>
  <c r="VFN24" i="2" s="1"/>
  <c r="VFO24" i="2" s="1"/>
  <c r="VFP24" i="2" s="1"/>
  <c r="VFQ24" i="2" s="1"/>
  <c r="VFR24" i="2" s="1"/>
  <c r="VFS24" i="2" s="1"/>
  <c r="VFT24" i="2" s="1"/>
  <c r="VFU24" i="2" s="1"/>
  <c r="VFV24" i="2" s="1"/>
  <c r="VFW24" i="2" s="1"/>
  <c r="VFX24" i="2" s="1"/>
  <c r="VFY24" i="2" s="1"/>
  <c r="VFZ24" i="2" s="1"/>
  <c r="VGA24" i="2" s="1"/>
  <c r="VGB24" i="2" s="1"/>
  <c r="VGC24" i="2" s="1"/>
  <c r="VGD24" i="2" s="1"/>
  <c r="VGE24" i="2" s="1"/>
  <c r="VGF24" i="2" s="1"/>
  <c r="VGG24" i="2" s="1"/>
  <c r="VGH24" i="2" s="1"/>
  <c r="VGI24" i="2" s="1"/>
  <c r="VGJ24" i="2" s="1"/>
  <c r="VGK24" i="2" s="1"/>
  <c r="VGL24" i="2" s="1"/>
  <c r="VGM24" i="2" s="1"/>
  <c r="VGN24" i="2" s="1"/>
  <c r="VGO24" i="2" s="1"/>
  <c r="VGP24" i="2" s="1"/>
  <c r="VGQ24" i="2" s="1"/>
  <c r="VGR24" i="2" s="1"/>
  <c r="VGS24" i="2" s="1"/>
  <c r="VGT24" i="2" s="1"/>
  <c r="VGU24" i="2" s="1"/>
  <c r="VGV24" i="2" s="1"/>
  <c r="VGW24" i="2" s="1"/>
  <c r="VGX24" i="2" s="1"/>
  <c r="VGY24" i="2" s="1"/>
  <c r="VGZ24" i="2" s="1"/>
  <c r="VHA24" i="2" s="1"/>
  <c r="VHB24" i="2" s="1"/>
  <c r="VHC24" i="2" s="1"/>
  <c r="VHD24" i="2" s="1"/>
  <c r="VHE24" i="2" s="1"/>
  <c r="VHF24" i="2" s="1"/>
  <c r="VHG24" i="2" s="1"/>
  <c r="VHH24" i="2" s="1"/>
  <c r="VHI24" i="2" s="1"/>
  <c r="VHJ24" i="2" s="1"/>
  <c r="VHK24" i="2" s="1"/>
  <c r="VHL24" i="2" s="1"/>
  <c r="VHM24" i="2" s="1"/>
  <c r="VHN24" i="2" s="1"/>
  <c r="VHO24" i="2" s="1"/>
  <c r="VHP24" i="2" s="1"/>
  <c r="VHQ24" i="2" s="1"/>
  <c r="VHR24" i="2" s="1"/>
  <c r="VHS24" i="2" s="1"/>
  <c r="VHT24" i="2" s="1"/>
  <c r="VHU24" i="2" s="1"/>
  <c r="VHV24" i="2" s="1"/>
  <c r="VHW24" i="2" s="1"/>
  <c r="VHX24" i="2" s="1"/>
  <c r="VHY24" i="2" s="1"/>
  <c r="VHZ24" i="2" s="1"/>
  <c r="VIA24" i="2" s="1"/>
  <c r="VIB24" i="2" s="1"/>
  <c r="VIC24" i="2" s="1"/>
  <c r="VID24" i="2" s="1"/>
  <c r="VIE24" i="2" s="1"/>
  <c r="VIF24" i="2" s="1"/>
  <c r="VIG24" i="2" s="1"/>
  <c r="VIH24" i="2" s="1"/>
  <c r="VII24" i="2" s="1"/>
  <c r="VIJ24" i="2" s="1"/>
  <c r="VIK24" i="2" s="1"/>
  <c r="VIL24" i="2" s="1"/>
  <c r="VIM24" i="2" s="1"/>
  <c r="VIN24" i="2" s="1"/>
  <c r="VIO24" i="2" s="1"/>
  <c r="VIP24" i="2" s="1"/>
  <c r="VIQ24" i="2" s="1"/>
  <c r="VIR24" i="2" s="1"/>
  <c r="VIS24" i="2" s="1"/>
  <c r="VIT24" i="2" s="1"/>
  <c r="VIU24" i="2" s="1"/>
  <c r="VIV24" i="2" s="1"/>
  <c r="VIW24" i="2" s="1"/>
  <c r="VIX24" i="2" s="1"/>
  <c r="VIY24" i="2" s="1"/>
  <c r="VIZ24" i="2" s="1"/>
  <c r="VJA24" i="2" s="1"/>
  <c r="VJB24" i="2" s="1"/>
  <c r="VJC24" i="2" s="1"/>
  <c r="VJD24" i="2" s="1"/>
  <c r="VJE24" i="2" s="1"/>
  <c r="VJF24" i="2" s="1"/>
  <c r="VJG24" i="2" s="1"/>
  <c r="VJH24" i="2" s="1"/>
  <c r="VJI24" i="2" s="1"/>
  <c r="VJJ24" i="2" s="1"/>
  <c r="VJK24" i="2" s="1"/>
  <c r="VJL24" i="2" s="1"/>
  <c r="VJM24" i="2" s="1"/>
  <c r="VJN24" i="2" s="1"/>
  <c r="VJO24" i="2" s="1"/>
  <c r="VJP24" i="2" s="1"/>
  <c r="VJQ24" i="2" s="1"/>
  <c r="VJR24" i="2" s="1"/>
  <c r="VJS24" i="2" s="1"/>
  <c r="VJT24" i="2" s="1"/>
  <c r="VJU24" i="2" s="1"/>
  <c r="VJV24" i="2" s="1"/>
  <c r="VJW24" i="2" s="1"/>
  <c r="VJX24" i="2" s="1"/>
  <c r="VJY24" i="2" s="1"/>
  <c r="VJZ24" i="2" s="1"/>
  <c r="VKA24" i="2" s="1"/>
  <c r="VKB24" i="2" s="1"/>
  <c r="VKC24" i="2" s="1"/>
  <c r="VKD24" i="2" s="1"/>
  <c r="VKE24" i="2" s="1"/>
  <c r="VKF24" i="2" s="1"/>
  <c r="VKG24" i="2" s="1"/>
  <c r="VKH24" i="2" s="1"/>
  <c r="VKI24" i="2" s="1"/>
  <c r="VKJ24" i="2" s="1"/>
  <c r="VKK24" i="2" s="1"/>
  <c r="VKL24" i="2" s="1"/>
  <c r="VKM24" i="2" s="1"/>
  <c r="VKN24" i="2" s="1"/>
  <c r="VKO24" i="2" s="1"/>
  <c r="VKP24" i="2" s="1"/>
  <c r="VKQ24" i="2" s="1"/>
  <c r="VKR24" i="2" s="1"/>
  <c r="VKS24" i="2" s="1"/>
  <c r="VKT24" i="2" s="1"/>
  <c r="VKU24" i="2" s="1"/>
  <c r="VKV24" i="2" s="1"/>
  <c r="VKW24" i="2" s="1"/>
  <c r="VKX24" i="2" s="1"/>
  <c r="VKY24" i="2" s="1"/>
  <c r="VKZ24" i="2" s="1"/>
  <c r="VLA24" i="2" s="1"/>
  <c r="VLB24" i="2" s="1"/>
  <c r="VLC24" i="2" s="1"/>
  <c r="VLD24" i="2" s="1"/>
  <c r="VLE24" i="2" s="1"/>
  <c r="VLF24" i="2" s="1"/>
  <c r="VLG24" i="2" s="1"/>
  <c r="VLH24" i="2" s="1"/>
  <c r="VLI24" i="2" s="1"/>
  <c r="VLJ24" i="2" s="1"/>
  <c r="VLK24" i="2" s="1"/>
  <c r="VLL24" i="2" s="1"/>
  <c r="VLM24" i="2" s="1"/>
  <c r="VLN24" i="2" s="1"/>
  <c r="VLO24" i="2" s="1"/>
  <c r="VLP24" i="2" s="1"/>
  <c r="VLQ24" i="2" s="1"/>
  <c r="VLR24" i="2" s="1"/>
  <c r="VLS24" i="2" s="1"/>
  <c r="VLT24" i="2" s="1"/>
  <c r="VLU24" i="2" s="1"/>
  <c r="VLV24" i="2" s="1"/>
  <c r="VLW24" i="2" s="1"/>
  <c r="VLX24" i="2" s="1"/>
  <c r="VLY24" i="2" s="1"/>
  <c r="VLZ24" i="2" s="1"/>
  <c r="VMA24" i="2" s="1"/>
  <c r="VMB24" i="2" s="1"/>
  <c r="VMC24" i="2" s="1"/>
  <c r="VMD24" i="2" s="1"/>
  <c r="VME24" i="2" s="1"/>
  <c r="VMF24" i="2" s="1"/>
  <c r="VMG24" i="2" s="1"/>
  <c r="VMH24" i="2" s="1"/>
  <c r="VMI24" i="2" s="1"/>
  <c r="VMJ24" i="2" s="1"/>
  <c r="VMK24" i="2" s="1"/>
  <c r="VML24" i="2" s="1"/>
  <c r="VMM24" i="2" s="1"/>
  <c r="VMN24" i="2" s="1"/>
  <c r="VMO24" i="2" s="1"/>
  <c r="VMP24" i="2" s="1"/>
  <c r="VMQ24" i="2" s="1"/>
  <c r="VMR24" i="2" s="1"/>
  <c r="VMS24" i="2" s="1"/>
  <c r="VMT24" i="2" s="1"/>
  <c r="VMU24" i="2" s="1"/>
  <c r="VMV24" i="2" s="1"/>
  <c r="VMW24" i="2" s="1"/>
  <c r="VMX24" i="2" s="1"/>
  <c r="VMY24" i="2" s="1"/>
  <c r="VMZ24" i="2" s="1"/>
  <c r="VNA24" i="2" s="1"/>
  <c r="VNB24" i="2" s="1"/>
  <c r="VNC24" i="2" s="1"/>
  <c r="VND24" i="2" s="1"/>
  <c r="VNE24" i="2" s="1"/>
  <c r="VNF24" i="2" s="1"/>
  <c r="VNG24" i="2" s="1"/>
  <c r="VNH24" i="2" s="1"/>
  <c r="VNI24" i="2" s="1"/>
  <c r="VNJ24" i="2" s="1"/>
  <c r="VNK24" i="2" s="1"/>
  <c r="VNL24" i="2" s="1"/>
  <c r="VNM24" i="2" s="1"/>
  <c r="VNN24" i="2" s="1"/>
  <c r="VNO24" i="2" s="1"/>
  <c r="VNP24" i="2" s="1"/>
  <c r="VNQ24" i="2" s="1"/>
  <c r="VNR24" i="2" s="1"/>
  <c r="VNS24" i="2" s="1"/>
  <c r="VNT24" i="2" s="1"/>
  <c r="VNU24" i="2" s="1"/>
  <c r="VNV24" i="2" s="1"/>
  <c r="VNW24" i="2" s="1"/>
  <c r="VNX24" i="2" s="1"/>
  <c r="VNY24" i="2" s="1"/>
  <c r="VNZ24" i="2" s="1"/>
  <c r="VOA24" i="2" s="1"/>
  <c r="VOB24" i="2" s="1"/>
  <c r="VOC24" i="2" s="1"/>
  <c r="VOD24" i="2" s="1"/>
  <c r="VOE24" i="2" s="1"/>
  <c r="VOF24" i="2" s="1"/>
  <c r="VOG24" i="2" s="1"/>
  <c r="VOH24" i="2" s="1"/>
  <c r="VOI24" i="2" s="1"/>
  <c r="VOJ24" i="2" s="1"/>
  <c r="VOK24" i="2" s="1"/>
  <c r="VOL24" i="2" s="1"/>
  <c r="VOM24" i="2" s="1"/>
  <c r="VON24" i="2" s="1"/>
  <c r="VOO24" i="2" s="1"/>
  <c r="VOP24" i="2" s="1"/>
  <c r="VOQ24" i="2" s="1"/>
  <c r="VOR24" i="2" s="1"/>
  <c r="VOS24" i="2" s="1"/>
  <c r="VOT24" i="2" s="1"/>
  <c r="VOU24" i="2" s="1"/>
  <c r="VOV24" i="2" s="1"/>
  <c r="VOW24" i="2" s="1"/>
  <c r="VOX24" i="2" s="1"/>
  <c r="VOY24" i="2" s="1"/>
  <c r="VOZ24" i="2" s="1"/>
  <c r="VPA24" i="2" s="1"/>
  <c r="VPB24" i="2" s="1"/>
  <c r="VPC24" i="2" s="1"/>
  <c r="VPD24" i="2" s="1"/>
  <c r="VPE24" i="2" s="1"/>
  <c r="VPF24" i="2" s="1"/>
  <c r="VPG24" i="2" s="1"/>
  <c r="VPH24" i="2" s="1"/>
  <c r="VPI24" i="2" s="1"/>
  <c r="VPJ24" i="2" s="1"/>
  <c r="VPK24" i="2" s="1"/>
  <c r="VPL24" i="2" s="1"/>
  <c r="VPM24" i="2" s="1"/>
  <c r="VPN24" i="2" s="1"/>
  <c r="VPO24" i="2" s="1"/>
  <c r="VPP24" i="2" s="1"/>
  <c r="VPQ24" i="2" s="1"/>
  <c r="VPR24" i="2" s="1"/>
  <c r="VPS24" i="2" s="1"/>
  <c r="VPT24" i="2" s="1"/>
  <c r="VPU24" i="2" s="1"/>
  <c r="VPV24" i="2" s="1"/>
  <c r="VPW24" i="2" s="1"/>
  <c r="VPX24" i="2" s="1"/>
  <c r="VPY24" i="2" s="1"/>
  <c r="VPZ24" i="2" s="1"/>
  <c r="VQA24" i="2" s="1"/>
  <c r="VQB24" i="2" s="1"/>
  <c r="VQC24" i="2" s="1"/>
  <c r="VQD24" i="2" s="1"/>
  <c r="VQE24" i="2" s="1"/>
  <c r="VQF24" i="2" s="1"/>
  <c r="VQG24" i="2" s="1"/>
  <c r="VQH24" i="2" s="1"/>
  <c r="VQI24" i="2" s="1"/>
  <c r="VQJ24" i="2" s="1"/>
  <c r="VQK24" i="2" s="1"/>
  <c r="VQL24" i="2" s="1"/>
  <c r="VQM24" i="2" s="1"/>
  <c r="VQN24" i="2" s="1"/>
  <c r="VQO24" i="2" s="1"/>
  <c r="VQP24" i="2" s="1"/>
  <c r="VQQ24" i="2" s="1"/>
  <c r="VQR24" i="2" s="1"/>
  <c r="VQS24" i="2" s="1"/>
  <c r="VQT24" i="2" s="1"/>
  <c r="VQU24" i="2" s="1"/>
  <c r="VQV24" i="2" s="1"/>
  <c r="VQW24" i="2" s="1"/>
  <c r="VQX24" i="2" s="1"/>
  <c r="VQY24" i="2" s="1"/>
  <c r="VQZ24" i="2" s="1"/>
  <c r="VRA24" i="2" s="1"/>
  <c r="VRB24" i="2" s="1"/>
  <c r="VRC24" i="2" s="1"/>
  <c r="VRD24" i="2" s="1"/>
  <c r="VRE24" i="2" s="1"/>
  <c r="VRF24" i="2" s="1"/>
  <c r="VRG24" i="2" s="1"/>
  <c r="VRH24" i="2" s="1"/>
  <c r="VRI24" i="2" s="1"/>
  <c r="VRJ24" i="2" s="1"/>
  <c r="VRK24" i="2" s="1"/>
  <c r="VRL24" i="2" s="1"/>
  <c r="VRM24" i="2" s="1"/>
  <c r="VRN24" i="2" s="1"/>
  <c r="VRO24" i="2" s="1"/>
  <c r="VRP24" i="2" s="1"/>
  <c r="VRQ24" i="2" s="1"/>
  <c r="VRR24" i="2" s="1"/>
  <c r="VRS24" i="2" s="1"/>
  <c r="VRT24" i="2" s="1"/>
  <c r="VRU24" i="2" s="1"/>
  <c r="VRV24" i="2" s="1"/>
  <c r="VRW24" i="2" s="1"/>
  <c r="VRX24" i="2" s="1"/>
  <c r="VRY24" i="2" s="1"/>
  <c r="VRZ24" i="2" s="1"/>
  <c r="VSA24" i="2" s="1"/>
  <c r="VSB24" i="2" s="1"/>
  <c r="VSC24" i="2" s="1"/>
  <c r="VSD24" i="2" s="1"/>
  <c r="VSE24" i="2" s="1"/>
  <c r="VSF24" i="2" s="1"/>
  <c r="VSG24" i="2" s="1"/>
  <c r="VSH24" i="2" s="1"/>
  <c r="VSI24" i="2" s="1"/>
  <c r="VSJ24" i="2" s="1"/>
  <c r="VSK24" i="2" s="1"/>
  <c r="VSL24" i="2" s="1"/>
  <c r="VSM24" i="2" s="1"/>
  <c r="VSN24" i="2" s="1"/>
  <c r="VSO24" i="2" s="1"/>
  <c r="VSP24" i="2" s="1"/>
  <c r="VSQ24" i="2" s="1"/>
  <c r="VSR24" i="2" s="1"/>
  <c r="VSS24" i="2" s="1"/>
  <c r="VST24" i="2" s="1"/>
  <c r="VSU24" i="2" s="1"/>
  <c r="VSV24" i="2" s="1"/>
  <c r="VSW24" i="2" s="1"/>
  <c r="VSX24" i="2" s="1"/>
  <c r="VSY24" i="2" s="1"/>
  <c r="VSZ24" i="2" s="1"/>
  <c r="VTA24" i="2" s="1"/>
  <c r="VTB24" i="2" s="1"/>
  <c r="VTC24" i="2" s="1"/>
  <c r="VTD24" i="2" s="1"/>
  <c r="VTE24" i="2" s="1"/>
  <c r="VTF24" i="2" s="1"/>
  <c r="VTG24" i="2" s="1"/>
  <c r="VTH24" i="2" s="1"/>
  <c r="VTI24" i="2" s="1"/>
  <c r="VTJ24" i="2" s="1"/>
  <c r="VTK24" i="2" s="1"/>
  <c r="VTL24" i="2" s="1"/>
  <c r="VTM24" i="2" s="1"/>
  <c r="VTN24" i="2" s="1"/>
  <c r="VTO24" i="2" s="1"/>
  <c r="VTP24" i="2" s="1"/>
  <c r="VTQ24" i="2" s="1"/>
  <c r="VTR24" i="2" s="1"/>
  <c r="VTS24" i="2" s="1"/>
  <c r="VTT24" i="2" s="1"/>
  <c r="VTU24" i="2" s="1"/>
  <c r="VTV24" i="2" s="1"/>
  <c r="VTW24" i="2" s="1"/>
  <c r="VTX24" i="2" s="1"/>
  <c r="VTY24" i="2" s="1"/>
  <c r="VTZ24" i="2" s="1"/>
  <c r="VUA24" i="2" s="1"/>
  <c r="VUB24" i="2" s="1"/>
  <c r="VUC24" i="2" s="1"/>
  <c r="VUD24" i="2" s="1"/>
  <c r="VUE24" i="2" s="1"/>
  <c r="VUF24" i="2" s="1"/>
  <c r="VUG24" i="2" s="1"/>
  <c r="VUH24" i="2" s="1"/>
  <c r="VUI24" i="2" s="1"/>
  <c r="VUJ24" i="2" s="1"/>
  <c r="VUK24" i="2" s="1"/>
  <c r="VUL24" i="2" s="1"/>
  <c r="VUM24" i="2" s="1"/>
  <c r="VUN24" i="2" s="1"/>
  <c r="VUO24" i="2" s="1"/>
  <c r="VUP24" i="2" s="1"/>
  <c r="VUQ24" i="2" s="1"/>
  <c r="VUR24" i="2" s="1"/>
  <c r="VUS24" i="2" s="1"/>
  <c r="VUT24" i="2" s="1"/>
  <c r="VUU24" i="2" s="1"/>
  <c r="VUV24" i="2" s="1"/>
  <c r="VUW24" i="2" s="1"/>
  <c r="VUX24" i="2" s="1"/>
  <c r="VUY24" i="2" s="1"/>
  <c r="VUZ24" i="2" s="1"/>
  <c r="VVA24" i="2" s="1"/>
  <c r="VVB24" i="2" s="1"/>
  <c r="VVC24" i="2" s="1"/>
  <c r="VVD24" i="2" s="1"/>
  <c r="VVE24" i="2" s="1"/>
  <c r="VVF24" i="2" s="1"/>
  <c r="VVG24" i="2" s="1"/>
  <c r="VVH24" i="2" s="1"/>
  <c r="VVI24" i="2" s="1"/>
  <c r="VVJ24" i="2" s="1"/>
  <c r="VVK24" i="2" s="1"/>
  <c r="VVL24" i="2" s="1"/>
  <c r="VVM24" i="2" s="1"/>
  <c r="VVN24" i="2" s="1"/>
  <c r="VVO24" i="2" s="1"/>
  <c r="VVP24" i="2" s="1"/>
  <c r="VVQ24" i="2" s="1"/>
  <c r="VVR24" i="2" s="1"/>
  <c r="VVS24" i="2" s="1"/>
  <c r="VVT24" i="2" s="1"/>
  <c r="VVU24" i="2" s="1"/>
  <c r="VVV24" i="2" s="1"/>
  <c r="VVW24" i="2" s="1"/>
  <c r="VVX24" i="2" s="1"/>
  <c r="VVY24" i="2" s="1"/>
  <c r="VVZ24" i="2" s="1"/>
  <c r="VWA24" i="2" s="1"/>
  <c r="VWB24" i="2" s="1"/>
  <c r="VWC24" i="2" s="1"/>
  <c r="VWD24" i="2" s="1"/>
  <c r="VWE24" i="2" s="1"/>
  <c r="VWF24" i="2" s="1"/>
  <c r="VWG24" i="2" s="1"/>
  <c r="VWH24" i="2" s="1"/>
  <c r="VWI24" i="2" s="1"/>
  <c r="VWJ24" i="2" s="1"/>
  <c r="VWK24" i="2" s="1"/>
  <c r="VWL24" i="2" s="1"/>
  <c r="VWM24" i="2" s="1"/>
  <c r="VWN24" i="2" s="1"/>
  <c r="VWO24" i="2" s="1"/>
  <c r="VWP24" i="2" s="1"/>
  <c r="VWQ24" i="2" s="1"/>
  <c r="VWR24" i="2" s="1"/>
  <c r="VWS24" i="2" s="1"/>
  <c r="VWT24" i="2" s="1"/>
  <c r="VWU24" i="2" s="1"/>
  <c r="VWV24" i="2" s="1"/>
  <c r="VWW24" i="2" s="1"/>
  <c r="VWX24" i="2" s="1"/>
  <c r="VWY24" i="2" s="1"/>
  <c r="VWZ24" i="2" s="1"/>
  <c r="VXA24" i="2" s="1"/>
  <c r="VXB24" i="2" s="1"/>
  <c r="VXC24" i="2" s="1"/>
  <c r="VXD24" i="2" s="1"/>
  <c r="VXE24" i="2" s="1"/>
  <c r="VXF24" i="2" s="1"/>
  <c r="VXG24" i="2" s="1"/>
  <c r="VXH24" i="2" s="1"/>
  <c r="VXI24" i="2" s="1"/>
  <c r="VXJ24" i="2" s="1"/>
  <c r="VXK24" i="2" s="1"/>
  <c r="VXL24" i="2" s="1"/>
  <c r="VXM24" i="2" s="1"/>
  <c r="VXN24" i="2" s="1"/>
  <c r="VXO24" i="2" s="1"/>
  <c r="VXP24" i="2" s="1"/>
  <c r="VXQ24" i="2" s="1"/>
  <c r="VXR24" i="2" s="1"/>
  <c r="VXS24" i="2" s="1"/>
  <c r="VXT24" i="2" s="1"/>
  <c r="VXU24" i="2" s="1"/>
  <c r="VXV24" i="2" s="1"/>
  <c r="VXW24" i="2" s="1"/>
  <c r="VXX24" i="2" s="1"/>
  <c r="VXY24" i="2" s="1"/>
  <c r="VXZ24" i="2" s="1"/>
  <c r="VYA24" i="2" s="1"/>
  <c r="VYB24" i="2" s="1"/>
  <c r="VYC24" i="2" s="1"/>
  <c r="VYD24" i="2" s="1"/>
  <c r="VYE24" i="2" s="1"/>
  <c r="VYF24" i="2" s="1"/>
  <c r="VYG24" i="2" s="1"/>
  <c r="VYH24" i="2" s="1"/>
  <c r="VYI24" i="2" s="1"/>
  <c r="VYJ24" i="2" s="1"/>
  <c r="VYK24" i="2" s="1"/>
  <c r="VYL24" i="2" s="1"/>
  <c r="VYM24" i="2" s="1"/>
  <c r="VYN24" i="2" s="1"/>
  <c r="VYO24" i="2" s="1"/>
  <c r="VYP24" i="2" s="1"/>
  <c r="VYQ24" i="2" s="1"/>
  <c r="VYR24" i="2" s="1"/>
  <c r="VYS24" i="2" s="1"/>
  <c r="VYT24" i="2" s="1"/>
  <c r="VYU24" i="2" s="1"/>
  <c r="VYV24" i="2" s="1"/>
  <c r="VYW24" i="2" s="1"/>
  <c r="VYX24" i="2" s="1"/>
  <c r="VYY24" i="2" s="1"/>
  <c r="VYZ24" i="2" s="1"/>
  <c r="VZA24" i="2" s="1"/>
  <c r="VZB24" i="2" s="1"/>
  <c r="VZC24" i="2" s="1"/>
  <c r="VZD24" i="2" s="1"/>
  <c r="VZE24" i="2" s="1"/>
  <c r="VZF24" i="2" s="1"/>
  <c r="VZG24" i="2" s="1"/>
  <c r="VZH24" i="2" s="1"/>
  <c r="VZI24" i="2" s="1"/>
  <c r="VZJ24" i="2" s="1"/>
  <c r="VZK24" i="2" s="1"/>
  <c r="VZL24" i="2" s="1"/>
  <c r="VZM24" i="2" s="1"/>
  <c r="VZN24" i="2" s="1"/>
  <c r="VZO24" i="2" s="1"/>
  <c r="VZP24" i="2" s="1"/>
  <c r="VZQ24" i="2" s="1"/>
  <c r="VZR24" i="2" s="1"/>
  <c r="VZS24" i="2" s="1"/>
  <c r="VZT24" i="2" s="1"/>
  <c r="VZU24" i="2" s="1"/>
  <c r="VZV24" i="2" s="1"/>
  <c r="VZW24" i="2" s="1"/>
  <c r="VZX24" i="2" s="1"/>
  <c r="VZY24" i="2" s="1"/>
  <c r="VZZ24" i="2" s="1"/>
  <c r="WAA24" i="2" s="1"/>
  <c r="WAB24" i="2" s="1"/>
  <c r="WAC24" i="2" s="1"/>
  <c r="WAD24" i="2" s="1"/>
  <c r="WAE24" i="2" s="1"/>
  <c r="WAF24" i="2" s="1"/>
  <c r="WAG24" i="2" s="1"/>
  <c r="WAH24" i="2" s="1"/>
  <c r="WAI24" i="2" s="1"/>
  <c r="WAJ24" i="2" s="1"/>
  <c r="WAK24" i="2" s="1"/>
  <c r="WAL24" i="2" s="1"/>
  <c r="WAM24" i="2" s="1"/>
  <c r="WAN24" i="2" s="1"/>
  <c r="WAO24" i="2" s="1"/>
  <c r="WAP24" i="2" s="1"/>
  <c r="WAQ24" i="2" s="1"/>
  <c r="WAR24" i="2" s="1"/>
  <c r="WAS24" i="2" s="1"/>
  <c r="WAT24" i="2" s="1"/>
  <c r="WAU24" i="2" s="1"/>
  <c r="WAV24" i="2" s="1"/>
  <c r="WAW24" i="2" s="1"/>
  <c r="WAX24" i="2" s="1"/>
  <c r="WAY24" i="2" s="1"/>
  <c r="WAZ24" i="2" s="1"/>
  <c r="WBA24" i="2" s="1"/>
  <c r="WBB24" i="2" s="1"/>
  <c r="WBC24" i="2" s="1"/>
  <c r="WBD24" i="2" s="1"/>
  <c r="WBE24" i="2" s="1"/>
  <c r="WBF24" i="2" s="1"/>
  <c r="WBG24" i="2" s="1"/>
  <c r="WBH24" i="2" s="1"/>
  <c r="WBI24" i="2" s="1"/>
  <c r="WBJ24" i="2" s="1"/>
  <c r="WBK24" i="2" s="1"/>
  <c r="WBL24" i="2" s="1"/>
  <c r="WBM24" i="2" s="1"/>
  <c r="WBN24" i="2" s="1"/>
  <c r="WBO24" i="2" s="1"/>
  <c r="WBP24" i="2" s="1"/>
  <c r="WBQ24" i="2" s="1"/>
  <c r="WBR24" i="2" s="1"/>
  <c r="WBS24" i="2" s="1"/>
  <c r="WBT24" i="2" s="1"/>
  <c r="WBU24" i="2" s="1"/>
  <c r="WBV24" i="2" s="1"/>
  <c r="WBW24" i="2" s="1"/>
  <c r="WBX24" i="2" s="1"/>
  <c r="WBY24" i="2" s="1"/>
  <c r="WBZ24" i="2" s="1"/>
  <c r="WCA24" i="2" s="1"/>
  <c r="WCB24" i="2" s="1"/>
  <c r="WCC24" i="2" s="1"/>
  <c r="WCD24" i="2" s="1"/>
  <c r="WCE24" i="2" s="1"/>
  <c r="WCF24" i="2" s="1"/>
  <c r="WCG24" i="2" s="1"/>
  <c r="WCH24" i="2" s="1"/>
  <c r="WCI24" i="2" s="1"/>
  <c r="WCJ24" i="2" s="1"/>
  <c r="WCK24" i="2" s="1"/>
  <c r="WCL24" i="2" s="1"/>
  <c r="WCM24" i="2" s="1"/>
  <c r="WCN24" i="2" s="1"/>
  <c r="WCO24" i="2" s="1"/>
  <c r="WCP24" i="2" s="1"/>
  <c r="WCQ24" i="2" s="1"/>
  <c r="WCR24" i="2" s="1"/>
  <c r="WCS24" i="2" s="1"/>
  <c r="WCT24" i="2" s="1"/>
  <c r="WCU24" i="2" s="1"/>
  <c r="WCV24" i="2" s="1"/>
  <c r="WCW24" i="2" s="1"/>
  <c r="WCX24" i="2" s="1"/>
  <c r="WCY24" i="2" s="1"/>
  <c r="WCZ24" i="2" s="1"/>
  <c r="WDA24" i="2" s="1"/>
  <c r="WDB24" i="2" s="1"/>
  <c r="WDC24" i="2" s="1"/>
  <c r="WDD24" i="2" s="1"/>
  <c r="WDE24" i="2" s="1"/>
  <c r="WDF24" i="2" s="1"/>
  <c r="WDG24" i="2" s="1"/>
  <c r="WDH24" i="2" s="1"/>
  <c r="WDI24" i="2" s="1"/>
  <c r="WDJ24" i="2" s="1"/>
  <c r="WDK24" i="2" s="1"/>
  <c r="WDL24" i="2" s="1"/>
  <c r="WDM24" i="2" s="1"/>
  <c r="WDN24" i="2" s="1"/>
  <c r="WDO24" i="2" s="1"/>
  <c r="WDP24" i="2" s="1"/>
  <c r="WDQ24" i="2" s="1"/>
  <c r="WDR24" i="2" s="1"/>
  <c r="WDS24" i="2" s="1"/>
  <c r="WDT24" i="2" s="1"/>
  <c r="WDU24" i="2" s="1"/>
  <c r="WDV24" i="2" s="1"/>
  <c r="WDW24" i="2" s="1"/>
  <c r="WDX24" i="2" s="1"/>
  <c r="WDY24" i="2" s="1"/>
  <c r="WDZ24" i="2" s="1"/>
  <c r="WEA24" i="2" s="1"/>
  <c r="WEB24" i="2" s="1"/>
  <c r="WEC24" i="2" s="1"/>
  <c r="WED24" i="2" s="1"/>
  <c r="WEE24" i="2" s="1"/>
  <c r="WEF24" i="2" s="1"/>
  <c r="WEG24" i="2" s="1"/>
  <c r="WEH24" i="2" s="1"/>
  <c r="WEI24" i="2" s="1"/>
  <c r="WEJ24" i="2" s="1"/>
  <c r="WEK24" i="2" s="1"/>
  <c r="WEL24" i="2" s="1"/>
  <c r="WEM24" i="2" s="1"/>
  <c r="WEN24" i="2" s="1"/>
  <c r="WEO24" i="2" s="1"/>
  <c r="WEP24" i="2" s="1"/>
  <c r="WEQ24" i="2" s="1"/>
  <c r="WER24" i="2" s="1"/>
  <c r="WES24" i="2" s="1"/>
  <c r="WET24" i="2" s="1"/>
  <c r="WEU24" i="2" s="1"/>
  <c r="WEV24" i="2" s="1"/>
  <c r="WEW24" i="2" s="1"/>
  <c r="WEX24" i="2" s="1"/>
  <c r="WEY24" i="2" s="1"/>
  <c r="WEZ24" i="2" s="1"/>
  <c r="WFA24" i="2" s="1"/>
  <c r="WFB24" i="2" s="1"/>
  <c r="WFC24" i="2" s="1"/>
  <c r="WFD24" i="2" s="1"/>
  <c r="WFE24" i="2" s="1"/>
  <c r="WFF24" i="2" s="1"/>
  <c r="WFG24" i="2" s="1"/>
  <c r="WFH24" i="2" s="1"/>
  <c r="WFI24" i="2" s="1"/>
  <c r="WFJ24" i="2" s="1"/>
  <c r="WFK24" i="2" s="1"/>
  <c r="WFL24" i="2" s="1"/>
  <c r="WFM24" i="2" s="1"/>
  <c r="WFN24" i="2" s="1"/>
  <c r="WFO24" i="2" s="1"/>
  <c r="WFP24" i="2" s="1"/>
  <c r="WFQ24" i="2" s="1"/>
  <c r="WFR24" i="2" s="1"/>
  <c r="WFS24" i="2" s="1"/>
  <c r="WFT24" i="2" s="1"/>
  <c r="WFU24" i="2" s="1"/>
  <c r="WFV24" i="2" s="1"/>
  <c r="WFW24" i="2" s="1"/>
  <c r="WFX24" i="2" s="1"/>
  <c r="WFY24" i="2" s="1"/>
  <c r="WFZ24" i="2" s="1"/>
  <c r="WGA24" i="2" s="1"/>
  <c r="WGB24" i="2" s="1"/>
  <c r="WGC24" i="2" s="1"/>
  <c r="WGD24" i="2" s="1"/>
  <c r="WGE24" i="2" s="1"/>
  <c r="WGF24" i="2" s="1"/>
  <c r="WGG24" i="2" s="1"/>
  <c r="WGH24" i="2" s="1"/>
  <c r="WGI24" i="2" s="1"/>
  <c r="WGJ24" i="2" s="1"/>
  <c r="WGK24" i="2" s="1"/>
  <c r="WGL24" i="2" s="1"/>
  <c r="WGM24" i="2" s="1"/>
  <c r="WGN24" i="2" s="1"/>
  <c r="WGO24" i="2" s="1"/>
  <c r="WGP24" i="2" s="1"/>
  <c r="WGQ24" i="2" s="1"/>
  <c r="WGR24" i="2" s="1"/>
  <c r="WGS24" i="2" s="1"/>
  <c r="WGT24" i="2" s="1"/>
  <c r="WGU24" i="2" s="1"/>
  <c r="WGV24" i="2" s="1"/>
  <c r="WGW24" i="2" s="1"/>
  <c r="WGX24" i="2" s="1"/>
  <c r="WGY24" i="2" s="1"/>
  <c r="WGZ24" i="2" s="1"/>
  <c r="WHA24" i="2" s="1"/>
  <c r="WHB24" i="2" s="1"/>
  <c r="WHC24" i="2" s="1"/>
  <c r="WHD24" i="2" s="1"/>
  <c r="WHE24" i="2" s="1"/>
  <c r="WHF24" i="2" s="1"/>
  <c r="WHG24" i="2" s="1"/>
  <c r="WHH24" i="2" s="1"/>
  <c r="WHI24" i="2" s="1"/>
  <c r="WHJ24" i="2" s="1"/>
  <c r="WHK24" i="2" s="1"/>
  <c r="WHL24" i="2" s="1"/>
  <c r="WHM24" i="2" s="1"/>
  <c r="WHN24" i="2" s="1"/>
  <c r="WHO24" i="2" s="1"/>
  <c r="WHP24" i="2" s="1"/>
  <c r="WHQ24" i="2" s="1"/>
  <c r="WHR24" i="2" s="1"/>
  <c r="WHS24" i="2" s="1"/>
  <c r="WHT24" i="2" s="1"/>
  <c r="WHU24" i="2" s="1"/>
  <c r="WHV24" i="2" s="1"/>
  <c r="WHW24" i="2" s="1"/>
  <c r="WHX24" i="2" s="1"/>
  <c r="WHY24" i="2" s="1"/>
  <c r="WHZ24" i="2" s="1"/>
  <c r="WIA24" i="2" s="1"/>
  <c r="WIB24" i="2" s="1"/>
  <c r="WIC24" i="2" s="1"/>
  <c r="WID24" i="2" s="1"/>
  <c r="WIE24" i="2" s="1"/>
  <c r="WIF24" i="2" s="1"/>
  <c r="WIG24" i="2" s="1"/>
  <c r="WIH24" i="2" s="1"/>
  <c r="WII24" i="2" s="1"/>
  <c r="WIJ24" i="2" s="1"/>
  <c r="WIK24" i="2" s="1"/>
  <c r="WIL24" i="2" s="1"/>
  <c r="WIM24" i="2" s="1"/>
  <c r="WIN24" i="2" s="1"/>
  <c r="WIO24" i="2" s="1"/>
  <c r="WIP24" i="2" s="1"/>
  <c r="WIQ24" i="2" s="1"/>
  <c r="WIR24" i="2" s="1"/>
  <c r="WIS24" i="2" s="1"/>
  <c r="WIT24" i="2" s="1"/>
  <c r="WIU24" i="2" s="1"/>
  <c r="WIV24" i="2" s="1"/>
  <c r="WIW24" i="2" s="1"/>
  <c r="WIX24" i="2" s="1"/>
  <c r="WIY24" i="2" s="1"/>
  <c r="WIZ24" i="2" s="1"/>
  <c r="WJA24" i="2" s="1"/>
  <c r="WJB24" i="2" s="1"/>
  <c r="WJC24" i="2" s="1"/>
  <c r="WJD24" i="2" s="1"/>
  <c r="WJE24" i="2" s="1"/>
  <c r="WJF24" i="2" s="1"/>
  <c r="WJG24" i="2" s="1"/>
  <c r="WJH24" i="2" s="1"/>
  <c r="WJI24" i="2" s="1"/>
  <c r="WJJ24" i="2" s="1"/>
  <c r="WJK24" i="2" s="1"/>
  <c r="WJL24" i="2" s="1"/>
  <c r="WJM24" i="2" s="1"/>
  <c r="WJN24" i="2" s="1"/>
  <c r="WJO24" i="2" s="1"/>
  <c r="WJP24" i="2" s="1"/>
  <c r="WJQ24" i="2" s="1"/>
  <c r="WJR24" i="2" s="1"/>
  <c r="WJS24" i="2" s="1"/>
  <c r="WJT24" i="2" s="1"/>
  <c r="WJU24" i="2" s="1"/>
  <c r="WJV24" i="2" s="1"/>
  <c r="WJW24" i="2" s="1"/>
  <c r="WJX24" i="2" s="1"/>
  <c r="WJY24" i="2" s="1"/>
  <c r="WJZ24" i="2" s="1"/>
  <c r="WKA24" i="2" s="1"/>
  <c r="WKB24" i="2" s="1"/>
  <c r="WKC24" i="2" s="1"/>
  <c r="WKD24" i="2" s="1"/>
  <c r="WKE24" i="2" s="1"/>
  <c r="WKF24" i="2" s="1"/>
  <c r="WKG24" i="2" s="1"/>
  <c r="WKH24" i="2" s="1"/>
  <c r="WKI24" i="2" s="1"/>
  <c r="WKJ24" i="2" s="1"/>
  <c r="WKK24" i="2" s="1"/>
  <c r="WKL24" i="2" s="1"/>
  <c r="WKM24" i="2" s="1"/>
  <c r="WKN24" i="2" s="1"/>
  <c r="WKO24" i="2" s="1"/>
  <c r="WKP24" i="2" s="1"/>
  <c r="WKQ24" i="2" s="1"/>
  <c r="WKR24" i="2" s="1"/>
  <c r="WKS24" i="2" s="1"/>
  <c r="WKT24" i="2" s="1"/>
  <c r="WKU24" i="2" s="1"/>
  <c r="WKV24" i="2" s="1"/>
  <c r="WKW24" i="2" s="1"/>
  <c r="WKX24" i="2" s="1"/>
  <c r="WKY24" i="2" s="1"/>
  <c r="WKZ24" i="2" s="1"/>
  <c r="WLA24" i="2" s="1"/>
  <c r="WLB24" i="2" s="1"/>
  <c r="WLC24" i="2" s="1"/>
  <c r="WLD24" i="2" s="1"/>
  <c r="WLE24" i="2" s="1"/>
  <c r="WLF24" i="2" s="1"/>
  <c r="WLG24" i="2" s="1"/>
  <c r="WLH24" i="2" s="1"/>
  <c r="WLI24" i="2" s="1"/>
  <c r="WLJ24" i="2" s="1"/>
  <c r="WLK24" i="2" s="1"/>
  <c r="WLL24" i="2" s="1"/>
  <c r="WLM24" i="2" s="1"/>
  <c r="WLN24" i="2" s="1"/>
  <c r="WLO24" i="2" s="1"/>
  <c r="WLP24" i="2" s="1"/>
  <c r="WLQ24" i="2" s="1"/>
  <c r="WLR24" i="2" s="1"/>
  <c r="WLS24" i="2" s="1"/>
  <c r="WLT24" i="2" s="1"/>
  <c r="WLU24" i="2" s="1"/>
  <c r="WLV24" i="2" s="1"/>
  <c r="WLW24" i="2" s="1"/>
  <c r="WLX24" i="2" s="1"/>
  <c r="WLY24" i="2" s="1"/>
  <c r="WLZ24" i="2" s="1"/>
  <c r="WMA24" i="2" s="1"/>
  <c r="WMB24" i="2" s="1"/>
  <c r="WMC24" i="2" s="1"/>
  <c r="WMD24" i="2" s="1"/>
  <c r="WME24" i="2" s="1"/>
  <c r="WMF24" i="2" s="1"/>
  <c r="WMG24" i="2" s="1"/>
  <c r="WMH24" i="2" s="1"/>
  <c r="WMI24" i="2" s="1"/>
  <c r="WMJ24" i="2" s="1"/>
  <c r="WMK24" i="2" s="1"/>
  <c r="WML24" i="2" s="1"/>
  <c r="WMM24" i="2" s="1"/>
  <c r="WMN24" i="2" s="1"/>
  <c r="WMO24" i="2" s="1"/>
  <c r="WMP24" i="2" s="1"/>
  <c r="WMQ24" i="2" s="1"/>
  <c r="WMR24" i="2" s="1"/>
  <c r="WMS24" i="2" s="1"/>
  <c r="WMT24" i="2" s="1"/>
  <c r="WMU24" i="2" s="1"/>
  <c r="WMV24" i="2" s="1"/>
  <c r="WMW24" i="2" s="1"/>
  <c r="WMX24" i="2" s="1"/>
  <c r="WMY24" i="2" s="1"/>
  <c r="WMZ24" i="2" s="1"/>
  <c r="WNA24" i="2" s="1"/>
  <c r="WNB24" i="2" s="1"/>
  <c r="WNC24" i="2" s="1"/>
  <c r="WND24" i="2" s="1"/>
  <c r="WNE24" i="2" s="1"/>
  <c r="WNF24" i="2" s="1"/>
  <c r="WNG24" i="2" s="1"/>
  <c r="WNH24" i="2" s="1"/>
  <c r="WNI24" i="2" s="1"/>
  <c r="WNJ24" i="2" s="1"/>
  <c r="WNK24" i="2" s="1"/>
  <c r="WNL24" i="2" s="1"/>
  <c r="WNM24" i="2" s="1"/>
  <c r="WNN24" i="2" s="1"/>
  <c r="WNO24" i="2" s="1"/>
  <c r="WNP24" i="2" s="1"/>
  <c r="WNQ24" i="2" s="1"/>
  <c r="WNR24" i="2" s="1"/>
  <c r="WNS24" i="2" s="1"/>
  <c r="WNT24" i="2" s="1"/>
  <c r="WNU24" i="2" s="1"/>
  <c r="WNV24" i="2" s="1"/>
  <c r="WNW24" i="2" s="1"/>
  <c r="WNX24" i="2" s="1"/>
  <c r="WNY24" i="2" s="1"/>
  <c r="WNZ24" i="2" s="1"/>
  <c r="WOA24" i="2" s="1"/>
  <c r="WOB24" i="2" s="1"/>
  <c r="WOC24" i="2" s="1"/>
  <c r="WOD24" i="2" s="1"/>
  <c r="WOE24" i="2" s="1"/>
  <c r="WOF24" i="2" s="1"/>
  <c r="WOG24" i="2" s="1"/>
  <c r="WOH24" i="2" s="1"/>
  <c r="WOI24" i="2" s="1"/>
  <c r="WOJ24" i="2" s="1"/>
  <c r="WOK24" i="2" s="1"/>
  <c r="WOL24" i="2" s="1"/>
  <c r="WOM24" i="2" s="1"/>
  <c r="WON24" i="2" s="1"/>
  <c r="WOO24" i="2" s="1"/>
  <c r="WOP24" i="2" s="1"/>
  <c r="WOQ24" i="2" s="1"/>
  <c r="WOR24" i="2" s="1"/>
  <c r="WOS24" i="2" s="1"/>
  <c r="WOT24" i="2" s="1"/>
  <c r="WOU24" i="2" s="1"/>
  <c r="WOV24" i="2" s="1"/>
  <c r="WOW24" i="2" s="1"/>
  <c r="WOX24" i="2" s="1"/>
  <c r="WOY24" i="2" s="1"/>
  <c r="WOZ24" i="2" s="1"/>
  <c r="WPA24" i="2" s="1"/>
  <c r="WPB24" i="2" s="1"/>
  <c r="WPC24" i="2" s="1"/>
  <c r="WPD24" i="2" s="1"/>
  <c r="WPE24" i="2" s="1"/>
  <c r="WPF24" i="2" s="1"/>
  <c r="WPG24" i="2" s="1"/>
  <c r="WPH24" i="2" s="1"/>
  <c r="WPI24" i="2" s="1"/>
  <c r="WPJ24" i="2" s="1"/>
  <c r="WPK24" i="2" s="1"/>
  <c r="WPL24" i="2" s="1"/>
  <c r="WPM24" i="2" s="1"/>
  <c r="WPN24" i="2" s="1"/>
  <c r="WPO24" i="2" s="1"/>
  <c r="WPP24" i="2" s="1"/>
  <c r="WPQ24" i="2" s="1"/>
  <c r="WPR24" i="2" s="1"/>
  <c r="WPS24" i="2" s="1"/>
  <c r="WPT24" i="2" s="1"/>
  <c r="WPU24" i="2" s="1"/>
  <c r="WPV24" i="2" s="1"/>
  <c r="WPW24" i="2" s="1"/>
  <c r="WPX24" i="2" s="1"/>
  <c r="WPY24" i="2" s="1"/>
  <c r="WPZ24" i="2" s="1"/>
  <c r="WQA24" i="2" s="1"/>
  <c r="WQB24" i="2" s="1"/>
  <c r="WQC24" i="2" s="1"/>
  <c r="WQD24" i="2" s="1"/>
  <c r="WQE24" i="2" s="1"/>
  <c r="WQF24" i="2" s="1"/>
  <c r="WQG24" i="2" s="1"/>
  <c r="WQH24" i="2" s="1"/>
  <c r="WQI24" i="2" s="1"/>
  <c r="WQJ24" i="2" s="1"/>
  <c r="WQK24" i="2" s="1"/>
  <c r="WQL24" i="2" s="1"/>
  <c r="WQM24" i="2" s="1"/>
  <c r="WQN24" i="2" s="1"/>
  <c r="WQO24" i="2" s="1"/>
  <c r="WQP24" i="2" s="1"/>
  <c r="WQQ24" i="2" s="1"/>
  <c r="WQR24" i="2" s="1"/>
  <c r="WQS24" i="2" s="1"/>
  <c r="WQT24" i="2" s="1"/>
  <c r="WQU24" i="2" s="1"/>
  <c r="WQV24" i="2" s="1"/>
  <c r="WQW24" i="2" s="1"/>
  <c r="WQX24" i="2" s="1"/>
  <c r="WQY24" i="2" s="1"/>
  <c r="WQZ24" i="2" s="1"/>
  <c r="WRA24" i="2" s="1"/>
  <c r="WRB24" i="2" s="1"/>
  <c r="WRC24" i="2" s="1"/>
  <c r="WRD24" i="2" s="1"/>
  <c r="WRE24" i="2" s="1"/>
  <c r="WRF24" i="2" s="1"/>
  <c r="WRG24" i="2" s="1"/>
  <c r="WRH24" i="2" s="1"/>
  <c r="WRI24" i="2" s="1"/>
  <c r="WRJ24" i="2" s="1"/>
  <c r="WRK24" i="2" s="1"/>
  <c r="WRL24" i="2" s="1"/>
  <c r="WRM24" i="2" s="1"/>
  <c r="WRN24" i="2" s="1"/>
  <c r="WRO24" i="2" s="1"/>
  <c r="WRP24" i="2" s="1"/>
  <c r="WRQ24" i="2" s="1"/>
  <c r="WRR24" i="2" s="1"/>
  <c r="WRS24" i="2" s="1"/>
  <c r="WRT24" i="2" s="1"/>
  <c r="WRU24" i="2" s="1"/>
  <c r="WRV24" i="2" s="1"/>
  <c r="WRW24" i="2" s="1"/>
  <c r="WRX24" i="2" s="1"/>
  <c r="WRY24" i="2" s="1"/>
  <c r="WRZ24" i="2" s="1"/>
  <c r="WSA24" i="2" s="1"/>
  <c r="WSB24" i="2" s="1"/>
  <c r="WSC24" i="2" s="1"/>
  <c r="WSD24" i="2" s="1"/>
  <c r="WSE24" i="2" s="1"/>
  <c r="WSF24" i="2" s="1"/>
  <c r="WSG24" i="2" s="1"/>
  <c r="WSH24" i="2" s="1"/>
  <c r="WSI24" i="2" s="1"/>
  <c r="WSJ24" i="2" s="1"/>
  <c r="WSK24" i="2" s="1"/>
  <c r="WSL24" i="2" s="1"/>
  <c r="WSM24" i="2" s="1"/>
  <c r="WSN24" i="2" s="1"/>
  <c r="WSO24" i="2" s="1"/>
  <c r="WSP24" i="2" s="1"/>
  <c r="WSQ24" i="2" s="1"/>
  <c r="WSR24" i="2" s="1"/>
  <c r="WSS24" i="2" s="1"/>
  <c r="WST24" i="2" s="1"/>
  <c r="WSU24" i="2" s="1"/>
  <c r="WSV24" i="2" s="1"/>
  <c r="WSW24" i="2" s="1"/>
  <c r="WSX24" i="2" s="1"/>
  <c r="WSY24" i="2" s="1"/>
  <c r="WSZ24" i="2" s="1"/>
  <c r="WTA24" i="2" s="1"/>
  <c r="WTB24" i="2" s="1"/>
  <c r="WTC24" i="2" s="1"/>
  <c r="WTD24" i="2" s="1"/>
  <c r="WTE24" i="2" s="1"/>
  <c r="WTF24" i="2" s="1"/>
  <c r="WTG24" i="2" s="1"/>
  <c r="WTH24" i="2" s="1"/>
  <c r="WTI24" i="2" s="1"/>
  <c r="WTJ24" i="2" s="1"/>
  <c r="WTK24" i="2" s="1"/>
  <c r="WTL24" i="2" s="1"/>
  <c r="WTM24" i="2" s="1"/>
  <c r="WTN24" i="2" s="1"/>
  <c r="WTO24" i="2" s="1"/>
  <c r="WTP24" i="2" s="1"/>
  <c r="WTQ24" i="2" s="1"/>
  <c r="WTR24" i="2" s="1"/>
  <c r="WTS24" i="2" s="1"/>
  <c r="WTT24" i="2" s="1"/>
  <c r="WTU24" i="2" s="1"/>
  <c r="WTV24" i="2" s="1"/>
  <c r="WTW24" i="2" s="1"/>
  <c r="WTX24" i="2" s="1"/>
  <c r="WTY24" i="2" s="1"/>
  <c r="WTZ24" i="2" s="1"/>
  <c r="WUA24" i="2" s="1"/>
  <c r="WUB24" i="2" s="1"/>
  <c r="WUC24" i="2" s="1"/>
  <c r="WUD24" i="2" s="1"/>
  <c r="WUE24" i="2" s="1"/>
  <c r="WUF24" i="2" s="1"/>
  <c r="WUG24" i="2" s="1"/>
  <c r="WUH24" i="2" s="1"/>
  <c r="WUI24" i="2" s="1"/>
  <c r="WUJ24" i="2" s="1"/>
  <c r="WUK24" i="2" s="1"/>
  <c r="WUL24" i="2" s="1"/>
  <c r="WUM24" i="2" s="1"/>
  <c r="WUN24" i="2" s="1"/>
  <c r="WUO24" i="2" s="1"/>
  <c r="WUP24" i="2" s="1"/>
  <c r="WUQ24" i="2" s="1"/>
  <c r="WUR24" i="2" s="1"/>
  <c r="WUS24" i="2" s="1"/>
  <c r="WUT24" i="2" s="1"/>
  <c r="WUU24" i="2" s="1"/>
  <c r="WUV24" i="2" s="1"/>
  <c r="WUW24" i="2" s="1"/>
  <c r="WUX24" i="2" s="1"/>
  <c r="WUY24" i="2" s="1"/>
  <c r="WUZ24" i="2" s="1"/>
  <c r="WVA24" i="2" s="1"/>
  <c r="WVB24" i="2" s="1"/>
  <c r="WVC24" i="2" s="1"/>
  <c r="WVD24" i="2" s="1"/>
  <c r="WVE24" i="2" s="1"/>
  <c r="WVF24" i="2" s="1"/>
  <c r="WVG24" i="2" s="1"/>
  <c r="WVH24" i="2" s="1"/>
  <c r="WVI24" i="2" s="1"/>
  <c r="WVJ24" i="2" s="1"/>
  <c r="WVK24" i="2" s="1"/>
  <c r="WVL24" i="2" s="1"/>
  <c r="WVM24" i="2" s="1"/>
  <c r="WVN24" i="2" s="1"/>
  <c r="WVO24" i="2" s="1"/>
  <c r="WVP24" i="2" s="1"/>
  <c r="WVQ24" i="2" s="1"/>
  <c r="WVR24" i="2" s="1"/>
  <c r="WVS24" i="2" s="1"/>
  <c r="WVT24" i="2" s="1"/>
  <c r="WVU24" i="2" s="1"/>
  <c r="WVV24" i="2" s="1"/>
  <c r="WVW24" i="2" s="1"/>
  <c r="WVX24" i="2" s="1"/>
  <c r="WVY24" i="2" s="1"/>
  <c r="WVZ24" i="2" s="1"/>
  <c r="WWA24" i="2" s="1"/>
  <c r="WWB24" i="2" s="1"/>
  <c r="WWC24" i="2" s="1"/>
  <c r="WWD24" i="2" s="1"/>
  <c r="WWE24" i="2" s="1"/>
  <c r="WWF24" i="2" s="1"/>
  <c r="WWG24" i="2" s="1"/>
  <c r="WWH24" i="2" s="1"/>
  <c r="WWI24" i="2" s="1"/>
  <c r="WWJ24" i="2" s="1"/>
  <c r="WWK24" i="2" s="1"/>
  <c r="WWL24" i="2" s="1"/>
  <c r="WWM24" i="2" s="1"/>
  <c r="WWN24" i="2" s="1"/>
  <c r="WWO24" i="2" s="1"/>
  <c r="WWP24" i="2" s="1"/>
  <c r="WWQ24" i="2" s="1"/>
  <c r="WWR24" i="2" s="1"/>
  <c r="WWS24" i="2" s="1"/>
  <c r="WWT24" i="2" s="1"/>
  <c r="WWU24" i="2" s="1"/>
  <c r="WWV24" i="2" s="1"/>
  <c r="WWW24" i="2" s="1"/>
  <c r="WWX24" i="2" s="1"/>
  <c r="WWY24" i="2" s="1"/>
  <c r="WWZ24" i="2" s="1"/>
  <c r="WXA24" i="2" s="1"/>
  <c r="WXB24" i="2" s="1"/>
  <c r="WXC24" i="2" s="1"/>
  <c r="WXD24" i="2" s="1"/>
  <c r="WXE24" i="2" s="1"/>
  <c r="WXF24" i="2" s="1"/>
  <c r="WXG24" i="2" s="1"/>
  <c r="WXH24" i="2" s="1"/>
  <c r="WXI24" i="2" s="1"/>
  <c r="WXJ24" i="2" s="1"/>
  <c r="WXK24" i="2" s="1"/>
  <c r="WXL24" i="2" s="1"/>
  <c r="WXM24" i="2" s="1"/>
  <c r="WXN24" i="2" s="1"/>
  <c r="WXO24" i="2" s="1"/>
  <c r="WXP24" i="2" s="1"/>
  <c r="WXQ24" i="2" s="1"/>
  <c r="WXR24" i="2" s="1"/>
  <c r="WXS24" i="2" s="1"/>
  <c r="WXT24" i="2" s="1"/>
  <c r="WXU24" i="2" s="1"/>
  <c r="WXV24" i="2" s="1"/>
  <c r="WXW24" i="2" s="1"/>
  <c r="WXX24" i="2" s="1"/>
  <c r="WXY24" i="2" s="1"/>
  <c r="WXZ24" i="2" s="1"/>
  <c r="WYA24" i="2" s="1"/>
  <c r="WYB24" i="2" s="1"/>
  <c r="WYC24" i="2" s="1"/>
  <c r="WYD24" i="2" s="1"/>
  <c r="WYE24" i="2" s="1"/>
  <c r="WYF24" i="2" s="1"/>
  <c r="WYG24" i="2" s="1"/>
  <c r="WYH24" i="2" s="1"/>
  <c r="WYI24" i="2" s="1"/>
  <c r="WYJ24" i="2" s="1"/>
  <c r="WYK24" i="2" s="1"/>
  <c r="WYL24" i="2" s="1"/>
  <c r="WYM24" i="2" s="1"/>
  <c r="WYN24" i="2" s="1"/>
  <c r="WYO24" i="2" s="1"/>
  <c r="WYP24" i="2" s="1"/>
  <c r="WYQ24" i="2" s="1"/>
  <c r="WYR24" i="2" s="1"/>
  <c r="WYS24" i="2" s="1"/>
  <c r="WYT24" i="2" s="1"/>
  <c r="WYU24" i="2" s="1"/>
  <c r="WYV24" i="2" s="1"/>
  <c r="WYW24" i="2" s="1"/>
  <c r="WYX24" i="2" s="1"/>
  <c r="WYY24" i="2" s="1"/>
  <c r="WYZ24" i="2" s="1"/>
  <c r="WZA24" i="2" s="1"/>
  <c r="WZB24" i="2" s="1"/>
  <c r="WZC24" i="2" s="1"/>
  <c r="WZD24" i="2" s="1"/>
  <c r="WZE24" i="2" s="1"/>
  <c r="WZF24" i="2" s="1"/>
  <c r="WZG24" i="2" s="1"/>
  <c r="WZH24" i="2" s="1"/>
  <c r="WZI24" i="2" s="1"/>
  <c r="WZJ24" i="2" s="1"/>
  <c r="WZK24" i="2" s="1"/>
  <c r="WZL24" i="2" s="1"/>
  <c r="WZM24" i="2" s="1"/>
  <c r="WZN24" i="2" s="1"/>
  <c r="WZO24" i="2" s="1"/>
  <c r="WZP24" i="2" s="1"/>
  <c r="WZQ24" i="2" s="1"/>
  <c r="WZR24" i="2" s="1"/>
  <c r="WZS24" i="2" s="1"/>
  <c r="WZT24" i="2" s="1"/>
  <c r="WZU24" i="2" s="1"/>
  <c r="WZV24" i="2" s="1"/>
  <c r="WZW24" i="2" s="1"/>
  <c r="WZX24" i="2" s="1"/>
  <c r="WZY24" i="2" s="1"/>
  <c r="WZZ24" i="2" s="1"/>
  <c r="XAA24" i="2" s="1"/>
  <c r="XAB24" i="2" s="1"/>
  <c r="XAC24" i="2" s="1"/>
  <c r="XAD24" i="2" s="1"/>
  <c r="XAE24" i="2" s="1"/>
  <c r="XAF24" i="2" s="1"/>
  <c r="XAG24" i="2" s="1"/>
  <c r="XAH24" i="2" s="1"/>
  <c r="XAI24" i="2" s="1"/>
  <c r="XAJ24" i="2" s="1"/>
  <c r="XAK24" i="2" s="1"/>
  <c r="XAL24" i="2" s="1"/>
  <c r="XAM24" i="2" s="1"/>
  <c r="XAN24" i="2" s="1"/>
  <c r="XAO24" i="2" s="1"/>
  <c r="XAP24" i="2" s="1"/>
  <c r="XAQ24" i="2" s="1"/>
  <c r="XAR24" i="2" s="1"/>
  <c r="XAS24" i="2" s="1"/>
  <c r="XAT24" i="2" s="1"/>
  <c r="XAU24" i="2" s="1"/>
  <c r="XAV24" i="2" s="1"/>
  <c r="XAW24" i="2" s="1"/>
  <c r="XAX24" i="2" s="1"/>
  <c r="XAY24" i="2" s="1"/>
  <c r="XAZ24" i="2" s="1"/>
  <c r="XBA24" i="2" s="1"/>
  <c r="XBB24" i="2" s="1"/>
  <c r="XBC24" i="2" s="1"/>
  <c r="XBD24" i="2" s="1"/>
  <c r="XBE24" i="2" s="1"/>
  <c r="XBF24" i="2" s="1"/>
  <c r="XBG24" i="2" s="1"/>
  <c r="XBH24" i="2" s="1"/>
  <c r="XBI24" i="2" s="1"/>
  <c r="XBJ24" i="2" s="1"/>
  <c r="XBK24" i="2" s="1"/>
  <c r="XBL24" i="2" s="1"/>
  <c r="XBM24" i="2" s="1"/>
  <c r="XBN24" i="2" s="1"/>
  <c r="XBO24" i="2" s="1"/>
  <c r="XBP24" i="2" s="1"/>
  <c r="XBQ24" i="2" s="1"/>
  <c r="XBR24" i="2" s="1"/>
  <c r="XBS24" i="2" s="1"/>
  <c r="XBT24" i="2" s="1"/>
  <c r="XBU24" i="2" s="1"/>
  <c r="XBV24" i="2" s="1"/>
  <c r="XBW24" i="2" s="1"/>
  <c r="XBX24" i="2" s="1"/>
  <c r="XBY24" i="2" s="1"/>
  <c r="XBZ24" i="2" s="1"/>
  <c r="XCA24" i="2" s="1"/>
  <c r="XCB24" i="2" s="1"/>
  <c r="XCC24" i="2" s="1"/>
  <c r="XCD24" i="2" s="1"/>
  <c r="XCE24" i="2" s="1"/>
  <c r="XCF24" i="2" s="1"/>
  <c r="XCG24" i="2" s="1"/>
  <c r="XCH24" i="2" s="1"/>
  <c r="XCI24" i="2" s="1"/>
  <c r="XCJ24" i="2" s="1"/>
  <c r="XCK24" i="2" s="1"/>
  <c r="XCL24" i="2" s="1"/>
  <c r="XCM24" i="2" s="1"/>
  <c r="XCN24" i="2" s="1"/>
  <c r="XCO24" i="2" s="1"/>
  <c r="XCP24" i="2" s="1"/>
  <c r="XCQ24" i="2" s="1"/>
  <c r="XCR24" i="2" s="1"/>
  <c r="XCS24" i="2" s="1"/>
  <c r="XCT24" i="2" s="1"/>
  <c r="XCU24" i="2" s="1"/>
  <c r="XCV24" i="2" s="1"/>
  <c r="XCW24" i="2" s="1"/>
  <c r="XCX24" i="2" s="1"/>
  <c r="XCY24" i="2" s="1"/>
  <c r="XCZ24" i="2" s="1"/>
  <c r="XDA24" i="2" s="1"/>
  <c r="XDB24" i="2" s="1"/>
  <c r="XDC24" i="2" s="1"/>
  <c r="XDD24" i="2" s="1"/>
  <c r="XDE24" i="2" s="1"/>
  <c r="XDF24" i="2" s="1"/>
  <c r="XDG24" i="2" s="1"/>
  <c r="XDH24" i="2" s="1"/>
  <c r="XDI24" i="2" s="1"/>
  <c r="XDJ24" i="2" s="1"/>
  <c r="XDK24" i="2" s="1"/>
  <c r="XDL24" i="2" s="1"/>
  <c r="XDM24" i="2" s="1"/>
  <c r="XDN24" i="2" s="1"/>
  <c r="XDO24" i="2" s="1"/>
  <c r="XDP24" i="2" s="1"/>
  <c r="XDQ24" i="2" s="1"/>
  <c r="XDR24" i="2" s="1"/>
  <c r="XDS24" i="2" s="1"/>
  <c r="XDT24" i="2" s="1"/>
  <c r="XDU24" i="2" s="1"/>
  <c r="XDV24" i="2" s="1"/>
  <c r="XDW24" i="2" s="1"/>
  <c r="XDX24" i="2" s="1"/>
  <c r="XDY24" i="2" s="1"/>
  <c r="XDZ24" i="2" s="1"/>
  <c r="XEA24" i="2" s="1"/>
  <c r="XEB24" i="2" s="1"/>
  <c r="XEC24" i="2" s="1"/>
  <c r="XED24" i="2" s="1"/>
  <c r="XEE24" i="2" s="1"/>
  <c r="XEF24" i="2" s="1"/>
  <c r="XEG24" i="2" s="1"/>
  <c r="XEH24" i="2" s="1"/>
  <c r="XEI24" i="2" s="1"/>
  <c r="XEJ24" i="2" s="1"/>
  <c r="XEK24" i="2" s="1"/>
  <c r="XEL24" i="2" s="1"/>
  <c r="XEM24" i="2" s="1"/>
  <c r="XEN24" i="2" s="1"/>
  <c r="XEO24" i="2" s="1"/>
  <c r="XEP24" i="2" s="1"/>
  <c r="XEQ24" i="2" s="1"/>
  <c r="XER24" i="2" s="1"/>
  <c r="XES24" i="2" s="1"/>
  <c r="XET24" i="2" s="1"/>
  <c r="XEU24" i="2" s="1"/>
  <c r="XEV24" i="2" s="1"/>
  <c r="XEW24" i="2" s="1"/>
  <c r="XEX24" i="2" s="1"/>
  <c r="XEY24" i="2" s="1"/>
  <c r="XEZ24" i="2" s="1"/>
  <c r="R24" i="2"/>
  <c r="Q24" i="2"/>
  <c r="P24" i="2"/>
  <c r="O24" i="2"/>
  <c r="N24" i="2"/>
  <c r="H24" i="2"/>
  <c r="H22" i="2"/>
  <c r="H25" i="2"/>
  <c r="H21" i="2"/>
  <c r="H20" i="2"/>
  <c r="H19" i="2"/>
  <c r="H15" i="2"/>
  <c r="H11" i="2"/>
  <c r="H4" i="2"/>
  <c r="H72" i="2"/>
  <c r="H67" i="2"/>
  <c r="H74" i="2" s="1"/>
  <c r="H66" i="2"/>
  <c r="H65" i="2"/>
  <c r="H62" i="2"/>
  <c r="H59" i="2"/>
  <c r="H55" i="2"/>
  <c r="H56" i="2" s="1"/>
  <c r="H75" i="2" s="1"/>
  <c r="M27" i="2"/>
  <c r="M22" i="2"/>
  <c r="M18" i="2"/>
  <c r="M8" i="2"/>
  <c r="M10" i="2" s="1"/>
  <c r="M12" i="2" s="1"/>
  <c r="K6" i="1"/>
  <c r="K9" i="1" s="1"/>
  <c r="K7" i="1"/>
  <c r="L15" i="2"/>
  <c r="L4" i="2"/>
  <c r="V29" i="2" l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GO29" i="2" s="1"/>
  <c r="GP29" i="2" s="1"/>
  <c r="GQ29" i="2" s="1"/>
  <c r="GR29" i="2" s="1"/>
  <c r="GS29" i="2" s="1"/>
  <c r="GT29" i="2" s="1"/>
  <c r="GU29" i="2" s="1"/>
  <c r="GV29" i="2" s="1"/>
  <c r="GW29" i="2" s="1"/>
  <c r="GX29" i="2" s="1"/>
  <c r="GY29" i="2" s="1"/>
  <c r="GZ29" i="2" s="1"/>
  <c r="HA29" i="2" s="1"/>
  <c r="HB29" i="2" s="1"/>
  <c r="HC29" i="2" s="1"/>
  <c r="HD29" i="2" s="1"/>
  <c r="HE29" i="2" s="1"/>
  <c r="HF29" i="2" s="1"/>
  <c r="HG29" i="2" s="1"/>
  <c r="HH29" i="2" s="1"/>
  <c r="HI29" i="2" s="1"/>
  <c r="HJ29" i="2" s="1"/>
  <c r="HK29" i="2" s="1"/>
  <c r="HL29" i="2" s="1"/>
  <c r="HM29" i="2" s="1"/>
  <c r="HN29" i="2" s="1"/>
  <c r="HO29" i="2" s="1"/>
  <c r="HP29" i="2" s="1"/>
  <c r="HQ29" i="2" s="1"/>
  <c r="HR29" i="2" s="1"/>
  <c r="HS29" i="2" s="1"/>
  <c r="HT29" i="2" s="1"/>
  <c r="HU29" i="2" s="1"/>
  <c r="HV29" i="2" s="1"/>
  <c r="HW29" i="2" s="1"/>
  <c r="HX29" i="2" s="1"/>
  <c r="HY29" i="2" s="1"/>
  <c r="HZ29" i="2" s="1"/>
  <c r="IA29" i="2" s="1"/>
  <c r="IB29" i="2" s="1"/>
  <c r="IC29" i="2" s="1"/>
  <c r="ID29" i="2" s="1"/>
  <c r="IE29" i="2" s="1"/>
  <c r="IF29" i="2" s="1"/>
  <c r="IG29" i="2" s="1"/>
  <c r="IH29" i="2" s="1"/>
  <c r="II29" i="2" s="1"/>
  <c r="IJ29" i="2" s="1"/>
  <c r="IK29" i="2" s="1"/>
  <c r="IL29" i="2" s="1"/>
  <c r="IM29" i="2" s="1"/>
  <c r="IN29" i="2" s="1"/>
  <c r="IO29" i="2" s="1"/>
  <c r="IP29" i="2" s="1"/>
  <c r="IQ29" i="2" s="1"/>
  <c r="IR29" i="2" s="1"/>
  <c r="IS29" i="2" s="1"/>
  <c r="IT29" i="2" s="1"/>
  <c r="IU29" i="2" s="1"/>
  <c r="IV29" i="2" s="1"/>
  <c r="IW29" i="2" s="1"/>
  <c r="IX29" i="2" s="1"/>
  <c r="IY29" i="2" s="1"/>
  <c r="IZ29" i="2" s="1"/>
  <c r="JA29" i="2" s="1"/>
  <c r="JB29" i="2" s="1"/>
  <c r="JC29" i="2" s="1"/>
  <c r="JD29" i="2" s="1"/>
  <c r="JE29" i="2" s="1"/>
  <c r="JF29" i="2" s="1"/>
  <c r="JG29" i="2" s="1"/>
  <c r="JH29" i="2" s="1"/>
  <c r="JI29" i="2" s="1"/>
  <c r="JJ29" i="2" s="1"/>
  <c r="JK29" i="2" s="1"/>
  <c r="JL29" i="2" s="1"/>
  <c r="JM29" i="2" s="1"/>
  <c r="JN29" i="2" s="1"/>
  <c r="JO29" i="2" s="1"/>
  <c r="JP29" i="2" s="1"/>
  <c r="JQ29" i="2" s="1"/>
  <c r="JR29" i="2" s="1"/>
  <c r="JS29" i="2" s="1"/>
  <c r="JT29" i="2" s="1"/>
  <c r="JU29" i="2" s="1"/>
  <c r="JV29" i="2" s="1"/>
  <c r="JW29" i="2" s="1"/>
  <c r="JX29" i="2" s="1"/>
  <c r="JY29" i="2" s="1"/>
  <c r="JZ29" i="2" s="1"/>
  <c r="KA29" i="2" s="1"/>
  <c r="KB29" i="2" s="1"/>
  <c r="KC29" i="2" s="1"/>
  <c r="KD29" i="2" s="1"/>
  <c r="KE29" i="2" s="1"/>
  <c r="KF29" i="2" s="1"/>
  <c r="KG29" i="2" s="1"/>
  <c r="KH29" i="2" s="1"/>
  <c r="KI29" i="2" s="1"/>
  <c r="KJ29" i="2" s="1"/>
  <c r="KK29" i="2" s="1"/>
  <c r="KL29" i="2" s="1"/>
  <c r="KM29" i="2" s="1"/>
  <c r="KN29" i="2" s="1"/>
  <c r="KO29" i="2" s="1"/>
  <c r="KP29" i="2" s="1"/>
  <c r="KQ29" i="2" s="1"/>
  <c r="KR29" i="2" s="1"/>
  <c r="KS29" i="2" s="1"/>
  <c r="KT29" i="2" s="1"/>
  <c r="KU29" i="2" s="1"/>
  <c r="KV29" i="2" s="1"/>
  <c r="KW29" i="2" s="1"/>
  <c r="KX29" i="2" s="1"/>
  <c r="KY29" i="2" s="1"/>
  <c r="KZ29" i="2" s="1"/>
  <c r="LA29" i="2" s="1"/>
  <c r="LB29" i="2" s="1"/>
  <c r="LC29" i="2" s="1"/>
  <c r="LD29" i="2" s="1"/>
  <c r="LE29" i="2" s="1"/>
  <c r="LF29" i="2" s="1"/>
  <c r="LG29" i="2" s="1"/>
  <c r="LH29" i="2" s="1"/>
  <c r="LI29" i="2" s="1"/>
  <c r="LJ29" i="2" s="1"/>
  <c r="LK29" i="2" s="1"/>
  <c r="LL29" i="2" s="1"/>
  <c r="LM29" i="2" s="1"/>
  <c r="LN29" i="2" s="1"/>
  <c r="LO29" i="2" s="1"/>
  <c r="LP29" i="2" s="1"/>
  <c r="LQ29" i="2" s="1"/>
  <c r="LR29" i="2" s="1"/>
  <c r="LS29" i="2" s="1"/>
  <c r="LT29" i="2" s="1"/>
  <c r="LU29" i="2" s="1"/>
  <c r="LV29" i="2" s="1"/>
  <c r="LW29" i="2" s="1"/>
  <c r="LX29" i="2" s="1"/>
  <c r="LY29" i="2" s="1"/>
  <c r="LZ29" i="2" s="1"/>
  <c r="MA29" i="2" s="1"/>
  <c r="MB29" i="2" s="1"/>
  <c r="MC29" i="2" s="1"/>
  <c r="MD29" i="2" s="1"/>
  <c r="ME29" i="2" s="1"/>
  <c r="MF29" i="2" s="1"/>
  <c r="MG29" i="2" s="1"/>
  <c r="MH29" i="2" s="1"/>
  <c r="MI29" i="2" s="1"/>
  <c r="MJ29" i="2" s="1"/>
  <c r="MK29" i="2" s="1"/>
  <c r="ML29" i="2" s="1"/>
  <c r="MM29" i="2" s="1"/>
  <c r="MN29" i="2" s="1"/>
  <c r="MO29" i="2" s="1"/>
  <c r="MP29" i="2" s="1"/>
  <c r="MQ29" i="2" s="1"/>
  <c r="MR29" i="2" s="1"/>
  <c r="MS29" i="2" s="1"/>
  <c r="MT29" i="2" s="1"/>
  <c r="MU29" i="2" s="1"/>
  <c r="MV29" i="2" s="1"/>
  <c r="MW29" i="2" s="1"/>
  <c r="MX29" i="2" s="1"/>
  <c r="MY29" i="2" s="1"/>
  <c r="MZ29" i="2" s="1"/>
  <c r="NA29" i="2" s="1"/>
  <c r="NB29" i="2" s="1"/>
  <c r="NC29" i="2" s="1"/>
  <c r="ND29" i="2" s="1"/>
  <c r="NE29" i="2" s="1"/>
  <c r="NF29" i="2" s="1"/>
  <c r="NG29" i="2" s="1"/>
  <c r="NH29" i="2" s="1"/>
  <c r="NI29" i="2" s="1"/>
  <c r="NJ29" i="2" s="1"/>
  <c r="NK29" i="2" s="1"/>
  <c r="NL29" i="2" s="1"/>
  <c r="NM29" i="2" s="1"/>
  <c r="NN29" i="2" s="1"/>
  <c r="NO29" i="2" s="1"/>
  <c r="NP29" i="2" s="1"/>
  <c r="NQ29" i="2" s="1"/>
  <c r="NR29" i="2" s="1"/>
  <c r="NS29" i="2" s="1"/>
  <c r="NT29" i="2" s="1"/>
  <c r="NU29" i="2" s="1"/>
  <c r="NV29" i="2" s="1"/>
  <c r="NW29" i="2" s="1"/>
  <c r="NX29" i="2" s="1"/>
  <c r="NY29" i="2" s="1"/>
  <c r="NZ29" i="2" s="1"/>
  <c r="OA29" i="2" s="1"/>
  <c r="OB29" i="2" s="1"/>
  <c r="OC29" i="2" s="1"/>
  <c r="OD29" i="2" s="1"/>
  <c r="OE29" i="2" s="1"/>
  <c r="OF29" i="2" s="1"/>
  <c r="OG29" i="2" s="1"/>
  <c r="OH29" i="2" s="1"/>
  <c r="OI29" i="2" s="1"/>
  <c r="OJ29" i="2" s="1"/>
  <c r="OK29" i="2" s="1"/>
  <c r="OL29" i="2" s="1"/>
  <c r="OM29" i="2" s="1"/>
  <c r="ON29" i="2" s="1"/>
  <c r="OO29" i="2" s="1"/>
  <c r="OP29" i="2" s="1"/>
  <c r="OQ29" i="2" s="1"/>
  <c r="OR29" i="2" s="1"/>
  <c r="OS29" i="2" s="1"/>
  <c r="OT29" i="2" s="1"/>
  <c r="OU29" i="2" s="1"/>
  <c r="OV29" i="2" s="1"/>
  <c r="OW29" i="2" s="1"/>
  <c r="OX29" i="2" s="1"/>
  <c r="OY29" i="2" s="1"/>
  <c r="OZ29" i="2" s="1"/>
  <c r="PA29" i="2" s="1"/>
  <c r="PB29" i="2" s="1"/>
  <c r="PC29" i="2" s="1"/>
  <c r="PD29" i="2" s="1"/>
  <c r="PE29" i="2" s="1"/>
  <c r="PF29" i="2" s="1"/>
  <c r="PG29" i="2" s="1"/>
  <c r="PH29" i="2" s="1"/>
  <c r="PI29" i="2" s="1"/>
  <c r="PJ29" i="2" s="1"/>
  <c r="PK29" i="2" s="1"/>
  <c r="PL29" i="2" s="1"/>
  <c r="PM29" i="2" s="1"/>
  <c r="PN29" i="2" s="1"/>
  <c r="PO29" i="2" s="1"/>
  <c r="PP29" i="2" s="1"/>
  <c r="PQ29" i="2" s="1"/>
  <c r="PR29" i="2" s="1"/>
  <c r="PS29" i="2" s="1"/>
  <c r="PT29" i="2" s="1"/>
  <c r="PU29" i="2" s="1"/>
  <c r="PV29" i="2" s="1"/>
  <c r="PW29" i="2" s="1"/>
  <c r="PX29" i="2" s="1"/>
  <c r="PY29" i="2" s="1"/>
  <c r="PZ29" i="2" s="1"/>
  <c r="QA29" i="2" s="1"/>
  <c r="QB29" i="2" s="1"/>
  <c r="QC29" i="2" s="1"/>
  <c r="QD29" i="2" s="1"/>
  <c r="QE29" i="2" s="1"/>
  <c r="QF29" i="2" s="1"/>
  <c r="QG29" i="2" s="1"/>
  <c r="QH29" i="2" s="1"/>
  <c r="QI29" i="2" s="1"/>
  <c r="QJ29" i="2" s="1"/>
  <c r="QK29" i="2" s="1"/>
  <c r="QL29" i="2" s="1"/>
  <c r="QM29" i="2" s="1"/>
  <c r="QN29" i="2" s="1"/>
  <c r="QO29" i="2" s="1"/>
  <c r="QP29" i="2" s="1"/>
  <c r="QQ29" i="2" s="1"/>
  <c r="QR29" i="2" s="1"/>
  <c r="QS29" i="2" s="1"/>
  <c r="QT29" i="2" s="1"/>
  <c r="QU29" i="2" s="1"/>
  <c r="QV29" i="2" s="1"/>
  <c r="QW29" i="2" s="1"/>
  <c r="QX29" i="2" s="1"/>
  <c r="QY29" i="2" s="1"/>
  <c r="QZ29" i="2" s="1"/>
  <c r="RA29" i="2" s="1"/>
  <c r="RB29" i="2" s="1"/>
  <c r="RC29" i="2" s="1"/>
  <c r="RD29" i="2" s="1"/>
  <c r="RE29" i="2" s="1"/>
  <c r="RF29" i="2" s="1"/>
  <c r="RG29" i="2" s="1"/>
  <c r="RH29" i="2" s="1"/>
  <c r="RI29" i="2" s="1"/>
  <c r="RJ29" i="2" s="1"/>
  <c r="RK29" i="2" s="1"/>
  <c r="RL29" i="2" s="1"/>
  <c r="RM29" i="2" s="1"/>
  <c r="RN29" i="2" s="1"/>
  <c r="RO29" i="2" s="1"/>
  <c r="RP29" i="2" s="1"/>
  <c r="RQ29" i="2" s="1"/>
  <c r="RR29" i="2" s="1"/>
  <c r="RS29" i="2" s="1"/>
  <c r="RT29" i="2" s="1"/>
  <c r="RU29" i="2" s="1"/>
  <c r="RV29" i="2" s="1"/>
  <c r="RW29" i="2" s="1"/>
  <c r="RX29" i="2" s="1"/>
  <c r="RY29" i="2" s="1"/>
  <c r="RZ29" i="2" s="1"/>
  <c r="SA29" i="2" s="1"/>
  <c r="SB29" i="2" s="1"/>
  <c r="SC29" i="2" s="1"/>
  <c r="SD29" i="2" s="1"/>
  <c r="SE29" i="2" s="1"/>
  <c r="SF29" i="2" s="1"/>
  <c r="SG29" i="2" s="1"/>
  <c r="SH29" i="2" s="1"/>
  <c r="SI29" i="2" s="1"/>
  <c r="SJ29" i="2" s="1"/>
  <c r="SK29" i="2" s="1"/>
  <c r="SL29" i="2" s="1"/>
  <c r="SM29" i="2" s="1"/>
  <c r="SN29" i="2" s="1"/>
  <c r="SO29" i="2" s="1"/>
  <c r="SP29" i="2" s="1"/>
  <c r="SQ29" i="2" s="1"/>
  <c r="SR29" i="2" s="1"/>
  <c r="SS29" i="2" s="1"/>
  <c r="ST29" i="2" s="1"/>
  <c r="SU29" i="2" s="1"/>
  <c r="SV29" i="2" s="1"/>
  <c r="SW29" i="2" s="1"/>
  <c r="SX29" i="2" s="1"/>
  <c r="SY29" i="2" s="1"/>
  <c r="SZ29" i="2" s="1"/>
  <c r="TA29" i="2" s="1"/>
  <c r="TB29" i="2" s="1"/>
  <c r="TC29" i="2" s="1"/>
  <c r="TD29" i="2" s="1"/>
  <c r="TE29" i="2" s="1"/>
  <c r="TF29" i="2" s="1"/>
  <c r="TG29" i="2" s="1"/>
  <c r="TH29" i="2" s="1"/>
  <c r="TI29" i="2" s="1"/>
  <c r="TJ29" i="2" s="1"/>
  <c r="TK29" i="2" s="1"/>
  <c r="TL29" i="2" s="1"/>
  <c r="TM29" i="2" s="1"/>
  <c r="TN29" i="2" s="1"/>
  <c r="TO29" i="2" s="1"/>
  <c r="TP29" i="2" s="1"/>
  <c r="TQ29" i="2" s="1"/>
  <c r="TR29" i="2" s="1"/>
  <c r="TS29" i="2" s="1"/>
  <c r="TT29" i="2" s="1"/>
  <c r="TU29" i="2" s="1"/>
  <c r="TV29" i="2" s="1"/>
  <c r="TW29" i="2" s="1"/>
  <c r="TX29" i="2" s="1"/>
  <c r="TY29" i="2" s="1"/>
  <c r="TZ29" i="2" s="1"/>
  <c r="UA29" i="2" s="1"/>
  <c r="UB29" i="2" s="1"/>
  <c r="UC29" i="2" s="1"/>
  <c r="UD29" i="2" s="1"/>
  <c r="UE29" i="2" s="1"/>
  <c r="UF29" i="2" s="1"/>
  <c r="UG29" i="2" s="1"/>
  <c r="UH29" i="2" s="1"/>
  <c r="UI29" i="2" s="1"/>
  <c r="UJ29" i="2" s="1"/>
  <c r="UK29" i="2" s="1"/>
  <c r="UL29" i="2" s="1"/>
  <c r="UM29" i="2" s="1"/>
  <c r="UN29" i="2" s="1"/>
  <c r="UO29" i="2" s="1"/>
  <c r="UP29" i="2" s="1"/>
  <c r="UQ29" i="2" s="1"/>
  <c r="UR29" i="2" s="1"/>
  <c r="US29" i="2" s="1"/>
  <c r="UT29" i="2" s="1"/>
  <c r="UU29" i="2" s="1"/>
  <c r="UV29" i="2" s="1"/>
  <c r="UW29" i="2" s="1"/>
  <c r="UX29" i="2" s="1"/>
  <c r="UY29" i="2" s="1"/>
  <c r="UZ29" i="2" s="1"/>
  <c r="VA29" i="2" s="1"/>
  <c r="VB29" i="2" s="1"/>
  <c r="VC29" i="2" s="1"/>
  <c r="VD29" i="2" s="1"/>
  <c r="VE29" i="2" s="1"/>
  <c r="VF29" i="2" s="1"/>
  <c r="VG29" i="2" s="1"/>
  <c r="VH29" i="2" s="1"/>
  <c r="VI29" i="2" s="1"/>
  <c r="VJ29" i="2" s="1"/>
  <c r="VK29" i="2" s="1"/>
  <c r="VL29" i="2" s="1"/>
  <c r="VM29" i="2" s="1"/>
  <c r="VN29" i="2" s="1"/>
  <c r="VO29" i="2" s="1"/>
  <c r="VP29" i="2" s="1"/>
  <c r="VQ29" i="2" s="1"/>
  <c r="VR29" i="2" s="1"/>
  <c r="VS29" i="2" s="1"/>
  <c r="VT29" i="2" s="1"/>
  <c r="VU29" i="2" s="1"/>
  <c r="VV29" i="2" s="1"/>
  <c r="VW29" i="2" s="1"/>
  <c r="VX29" i="2" s="1"/>
  <c r="VY29" i="2" s="1"/>
  <c r="VZ29" i="2" s="1"/>
  <c r="WA29" i="2" s="1"/>
  <c r="WB29" i="2" s="1"/>
  <c r="WC29" i="2" s="1"/>
  <c r="WD29" i="2" s="1"/>
  <c r="WE29" i="2" s="1"/>
  <c r="WF29" i="2" s="1"/>
  <c r="WG29" i="2" s="1"/>
  <c r="WH29" i="2" s="1"/>
  <c r="WI29" i="2" s="1"/>
  <c r="WJ29" i="2" s="1"/>
  <c r="WK29" i="2" s="1"/>
  <c r="WL29" i="2" s="1"/>
  <c r="WM29" i="2" s="1"/>
  <c r="WN29" i="2" s="1"/>
  <c r="WO29" i="2" s="1"/>
  <c r="WP29" i="2" s="1"/>
  <c r="WQ29" i="2" s="1"/>
  <c r="WR29" i="2" s="1"/>
  <c r="WS29" i="2" s="1"/>
  <c r="WT29" i="2" s="1"/>
  <c r="WU29" i="2" s="1"/>
  <c r="WV29" i="2" s="1"/>
  <c r="WW29" i="2" s="1"/>
  <c r="WX29" i="2" s="1"/>
  <c r="WY29" i="2" s="1"/>
  <c r="WZ29" i="2" s="1"/>
  <c r="XA29" i="2" s="1"/>
  <c r="XB29" i="2" s="1"/>
  <c r="XC29" i="2" s="1"/>
  <c r="XD29" i="2" s="1"/>
  <c r="XE29" i="2" s="1"/>
  <c r="XF29" i="2" s="1"/>
  <c r="XG29" i="2" s="1"/>
  <c r="XH29" i="2" s="1"/>
  <c r="XI29" i="2" s="1"/>
  <c r="XJ29" i="2" s="1"/>
  <c r="XK29" i="2" s="1"/>
  <c r="XL29" i="2" s="1"/>
  <c r="XM29" i="2" s="1"/>
  <c r="XN29" i="2" s="1"/>
  <c r="XO29" i="2" s="1"/>
  <c r="XP29" i="2" s="1"/>
  <c r="XQ29" i="2" s="1"/>
  <c r="XR29" i="2" s="1"/>
  <c r="XS29" i="2" s="1"/>
  <c r="XT29" i="2" s="1"/>
  <c r="XU29" i="2" s="1"/>
  <c r="XV29" i="2" s="1"/>
  <c r="XW29" i="2" s="1"/>
  <c r="XX29" i="2" s="1"/>
  <c r="XY29" i="2" s="1"/>
  <c r="XZ29" i="2" s="1"/>
  <c r="YA29" i="2" s="1"/>
  <c r="YB29" i="2" s="1"/>
  <c r="YC29" i="2" s="1"/>
  <c r="YD29" i="2" s="1"/>
  <c r="YE29" i="2" s="1"/>
  <c r="YF29" i="2" s="1"/>
  <c r="YG29" i="2" s="1"/>
  <c r="YH29" i="2" s="1"/>
  <c r="YI29" i="2" s="1"/>
  <c r="YJ29" i="2" s="1"/>
  <c r="YK29" i="2" s="1"/>
  <c r="YL29" i="2" s="1"/>
  <c r="YM29" i="2" s="1"/>
  <c r="YN29" i="2" s="1"/>
  <c r="YO29" i="2" s="1"/>
  <c r="YP29" i="2" s="1"/>
  <c r="YQ29" i="2" s="1"/>
  <c r="YR29" i="2" s="1"/>
  <c r="YS29" i="2" s="1"/>
  <c r="YT29" i="2" s="1"/>
  <c r="YU29" i="2" s="1"/>
  <c r="YV29" i="2" s="1"/>
  <c r="YW29" i="2" s="1"/>
  <c r="YX29" i="2" s="1"/>
  <c r="YY29" i="2" s="1"/>
  <c r="YZ29" i="2" s="1"/>
  <c r="ZA29" i="2" s="1"/>
  <c r="ZB29" i="2" s="1"/>
  <c r="ZC29" i="2" s="1"/>
  <c r="ZD29" i="2" s="1"/>
  <c r="ZE29" i="2" s="1"/>
  <c r="ZF29" i="2" s="1"/>
  <c r="ZG29" i="2" s="1"/>
  <c r="ZH29" i="2" s="1"/>
  <c r="ZI29" i="2" s="1"/>
  <c r="ZJ29" i="2" s="1"/>
  <c r="ZK29" i="2" s="1"/>
  <c r="ZL29" i="2" s="1"/>
  <c r="ZM29" i="2" s="1"/>
  <c r="ZN29" i="2" s="1"/>
  <c r="ZO29" i="2" s="1"/>
  <c r="ZP29" i="2" s="1"/>
  <c r="ZQ29" i="2" s="1"/>
  <c r="ZR29" i="2" s="1"/>
  <c r="ZS29" i="2" s="1"/>
  <c r="ZT29" i="2" s="1"/>
  <c r="ZU29" i="2" s="1"/>
  <c r="ZV29" i="2" s="1"/>
  <c r="ZW29" i="2" s="1"/>
  <c r="ZX29" i="2" s="1"/>
  <c r="ZY29" i="2" s="1"/>
  <c r="ZZ29" i="2" s="1"/>
  <c r="AAA29" i="2" s="1"/>
  <c r="AAB29" i="2" s="1"/>
  <c r="AAC29" i="2" s="1"/>
  <c r="AAD29" i="2" s="1"/>
  <c r="AAE29" i="2" s="1"/>
  <c r="AAF29" i="2" s="1"/>
  <c r="AAG29" i="2" s="1"/>
  <c r="AAH29" i="2" s="1"/>
  <c r="AAI29" i="2" s="1"/>
  <c r="AAJ29" i="2" s="1"/>
  <c r="AAK29" i="2" s="1"/>
  <c r="AAL29" i="2" s="1"/>
  <c r="AAM29" i="2" s="1"/>
  <c r="AAN29" i="2" s="1"/>
  <c r="AAO29" i="2" s="1"/>
  <c r="AAP29" i="2" s="1"/>
  <c r="AAQ29" i="2" s="1"/>
  <c r="AAR29" i="2" s="1"/>
  <c r="AAS29" i="2" s="1"/>
  <c r="AAT29" i="2" s="1"/>
  <c r="AAU29" i="2" s="1"/>
  <c r="AAV29" i="2" s="1"/>
  <c r="AAW29" i="2" s="1"/>
  <c r="AAX29" i="2" s="1"/>
  <c r="AAY29" i="2" s="1"/>
  <c r="AAZ29" i="2" s="1"/>
  <c r="ABA29" i="2" s="1"/>
  <c r="ABB29" i="2" s="1"/>
  <c r="ABC29" i="2" s="1"/>
  <c r="ABD29" i="2" s="1"/>
  <c r="ABE29" i="2" s="1"/>
  <c r="ABF29" i="2" s="1"/>
  <c r="ABG29" i="2" s="1"/>
  <c r="ABH29" i="2" s="1"/>
  <c r="ABI29" i="2" s="1"/>
  <c r="ABJ29" i="2" s="1"/>
  <c r="ABK29" i="2" s="1"/>
  <c r="ABL29" i="2" s="1"/>
  <c r="ABM29" i="2" s="1"/>
  <c r="ABN29" i="2" s="1"/>
  <c r="ABO29" i="2" s="1"/>
  <c r="ABP29" i="2" s="1"/>
  <c r="ABQ29" i="2" s="1"/>
  <c r="ABR29" i="2" s="1"/>
  <c r="ABS29" i="2" s="1"/>
  <c r="ABT29" i="2" s="1"/>
  <c r="ABU29" i="2" s="1"/>
  <c r="ABV29" i="2" s="1"/>
  <c r="ABW29" i="2" s="1"/>
  <c r="ABX29" i="2" s="1"/>
  <c r="ABY29" i="2" s="1"/>
  <c r="ABZ29" i="2" s="1"/>
  <c r="ACA29" i="2" s="1"/>
  <c r="ACB29" i="2" s="1"/>
  <c r="ACC29" i="2" s="1"/>
  <c r="ACD29" i="2" s="1"/>
  <c r="ACE29" i="2" s="1"/>
  <c r="ACF29" i="2" s="1"/>
  <c r="ACG29" i="2" s="1"/>
  <c r="ACH29" i="2" s="1"/>
  <c r="ACI29" i="2" s="1"/>
  <c r="ACJ29" i="2" s="1"/>
  <c r="ACK29" i="2" s="1"/>
  <c r="ACL29" i="2" s="1"/>
  <c r="ACM29" i="2" s="1"/>
  <c r="ACN29" i="2" s="1"/>
  <c r="ACO29" i="2" s="1"/>
  <c r="ACP29" i="2" s="1"/>
  <c r="ACQ29" i="2" s="1"/>
  <c r="ACR29" i="2" s="1"/>
  <c r="ACS29" i="2" s="1"/>
  <c r="ACT29" i="2" s="1"/>
  <c r="ACU29" i="2" s="1"/>
  <c r="ACV29" i="2" s="1"/>
  <c r="ACW29" i="2" s="1"/>
  <c r="ACX29" i="2" s="1"/>
  <c r="ACY29" i="2" s="1"/>
  <c r="ACZ29" i="2" s="1"/>
  <c r="ADA29" i="2" s="1"/>
  <c r="ADB29" i="2" s="1"/>
  <c r="ADC29" i="2" s="1"/>
  <c r="ADD29" i="2" s="1"/>
  <c r="ADE29" i="2" s="1"/>
  <c r="ADF29" i="2" s="1"/>
  <c r="ADG29" i="2" s="1"/>
  <c r="ADH29" i="2" s="1"/>
  <c r="ADI29" i="2" s="1"/>
  <c r="ADJ29" i="2" s="1"/>
  <c r="ADK29" i="2" s="1"/>
  <c r="ADL29" i="2" s="1"/>
  <c r="ADM29" i="2" s="1"/>
  <c r="ADN29" i="2" s="1"/>
  <c r="ADO29" i="2" s="1"/>
  <c r="ADP29" i="2" s="1"/>
  <c r="ADQ29" i="2" s="1"/>
  <c r="ADR29" i="2" s="1"/>
  <c r="ADS29" i="2" s="1"/>
  <c r="ADT29" i="2" s="1"/>
  <c r="ADU29" i="2" s="1"/>
  <c r="ADV29" i="2" s="1"/>
  <c r="ADW29" i="2" s="1"/>
  <c r="ADX29" i="2" s="1"/>
  <c r="ADY29" i="2" s="1"/>
  <c r="ADZ29" i="2" s="1"/>
  <c r="AEA29" i="2" s="1"/>
  <c r="AEB29" i="2" s="1"/>
  <c r="AEC29" i="2" s="1"/>
  <c r="AED29" i="2" s="1"/>
  <c r="AEE29" i="2" s="1"/>
  <c r="AEF29" i="2" s="1"/>
  <c r="AEG29" i="2" s="1"/>
  <c r="AEH29" i="2" s="1"/>
  <c r="AEI29" i="2" s="1"/>
  <c r="AEJ29" i="2" s="1"/>
  <c r="AEK29" i="2" s="1"/>
  <c r="AEL29" i="2" s="1"/>
  <c r="AEM29" i="2" s="1"/>
  <c r="AEN29" i="2" s="1"/>
  <c r="AEO29" i="2" s="1"/>
  <c r="AEP29" i="2" s="1"/>
  <c r="AEQ29" i="2" s="1"/>
  <c r="AER29" i="2" s="1"/>
  <c r="AES29" i="2" s="1"/>
  <c r="AET29" i="2" s="1"/>
  <c r="AEU29" i="2" s="1"/>
  <c r="AEV29" i="2" s="1"/>
  <c r="AEW29" i="2" s="1"/>
  <c r="AEX29" i="2" s="1"/>
  <c r="AEY29" i="2" s="1"/>
  <c r="AEZ29" i="2" s="1"/>
  <c r="AFA29" i="2" s="1"/>
  <c r="AFB29" i="2" s="1"/>
  <c r="AFC29" i="2" s="1"/>
  <c r="AFD29" i="2" s="1"/>
  <c r="AFE29" i="2" s="1"/>
  <c r="AFF29" i="2" s="1"/>
  <c r="AFG29" i="2" s="1"/>
  <c r="AFH29" i="2" s="1"/>
  <c r="AFI29" i="2" s="1"/>
  <c r="AFJ29" i="2" s="1"/>
  <c r="AFK29" i="2" s="1"/>
  <c r="AFL29" i="2" s="1"/>
  <c r="AFM29" i="2" s="1"/>
  <c r="AFN29" i="2" s="1"/>
  <c r="AFO29" i="2" s="1"/>
  <c r="AFP29" i="2" s="1"/>
  <c r="AFQ29" i="2" s="1"/>
  <c r="AFR29" i="2" s="1"/>
  <c r="AFS29" i="2" s="1"/>
  <c r="AFT29" i="2" s="1"/>
  <c r="AFU29" i="2" s="1"/>
  <c r="AFV29" i="2" s="1"/>
  <c r="AFW29" i="2" s="1"/>
  <c r="AFX29" i="2" s="1"/>
  <c r="AFY29" i="2" s="1"/>
  <c r="AFZ29" i="2" s="1"/>
  <c r="AGA29" i="2" s="1"/>
  <c r="AGB29" i="2" s="1"/>
  <c r="AGC29" i="2" s="1"/>
  <c r="AGD29" i="2" s="1"/>
  <c r="AGE29" i="2" s="1"/>
  <c r="AGF29" i="2" s="1"/>
  <c r="AGG29" i="2" s="1"/>
  <c r="AGH29" i="2" s="1"/>
  <c r="AGI29" i="2" s="1"/>
  <c r="AGJ29" i="2" s="1"/>
  <c r="AGK29" i="2" s="1"/>
  <c r="AGL29" i="2" s="1"/>
  <c r="AGM29" i="2" s="1"/>
  <c r="AGN29" i="2" s="1"/>
  <c r="AGO29" i="2" s="1"/>
  <c r="AGP29" i="2" s="1"/>
  <c r="AGQ29" i="2" s="1"/>
  <c r="AGR29" i="2" s="1"/>
  <c r="AGS29" i="2" s="1"/>
  <c r="AGT29" i="2" s="1"/>
  <c r="AGU29" i="2" s="1"/>
  <c r="AGV29" i="2" s="1"/>
  <c r="AGW29" i="2" s="1"/>
  <c r="AGX29" i="2" s="1"/>
  <c r="AGY29" i="2" s="1"/>
  <c r="AGZ29" i="2" s="1"/>
  <c r="AHA29" i="2" s="1"/>
  <c r="AHB29" i="2" s="1"/>
  <c r="AHC29" i="2" s="1"/>
  <c r="AHD29" i="2" s="1"/>
  <c r="AHE29" i="2" s="1"/>
  <c r="AHF29" i="2" s="1"/>
  <c r="AHG29" i="2" s="1"/>
  <c r="AHH29" i="2" s="1"/>
  <c r="AHI29" i="2" s="1"/>
  <c r="AHJ29" i="2" s="1"/>
  <c r="AHK29" i="2" s="1"/>
  <c r="AHL29" i="2" s="1"/>
  <c r="AHM29" i="2" s="1"/>
  <c r="AHN29" i="2" s="1"/>
  <c r="AHO29" i="2" s="1"/>
  <c r="AHP29" i="2" s="1"/>
  <c r="AHQ29" i="2" s="1"/>
  <c r="AHR29" i="2" s="1"/>
  <c r="AHS29" i="2" s="1"/>
  <c r="AHT29" i="2" s="1"/>
  <c r="AHU29" i="2" s="1"/>
  <c r="AHV29" i="2" s="1"/>
  <c r="AHW29" i="2" s="1"/>
  <c r="AHX29" i="2" s="1"/>
  <c r="AHY29" i="2" s="1"/>
  <c r="AHZ29" i="2" s="1"/>
  <c r="AIA29" i="2" s="1"/>
  <c r="AIB29" i="2" s="1"/>
  <c r="AIC29" i="2" s="1"/>
  <c r="AID29" i="2" s="1"/>
  <c r="AIE29" i="2" s="1"/>
  <c r="AIF29" i="2" s="1"/>
  <c r="AIG29" i="2" s="1"/>
  <c r="AIH29" i="2" s="1"/>
  <c r="AII29" i="2" s="1"/>
  <c r="AIJ29" i="2" s="1"/>
  <c r="AIK29" i="2" s="1"/>
  <c r="AIL29" i="2" s="1"/>
  <c r="AIM29" i="2" s="1"/>
  <c r="AIN29" i="2" s="1"/>
  <c r="AIO29" i="2" s="1"/>
  <c r="AIP29" i="2" s="1"/>
  <c r="AIQ29" i="2" s="1"/>
  <c r="AIR29" i="2" s="1"/>
  <c r="AIS29" i="2" s="1"/>
  <c r="AIT29" i="2" s="1"/>
  <c r="AIU29" i="2" s="1"/>
  <c r="AIV29" i="2" s="1"/>
  <c r="AIW29" i="2" s="1"/>
  <c r="AIX29" i="2" s="1"/>
  <c r="AIY29" i="2" s="1"/>
  <c r="AIZ29" i="2" s="1"/>
  <c r="AJA29" i="2" s="1"/>
  <c r="AJB29" i="2" s="1"/>
  <c r="AJC29" i="2" s="1"/>
  <c r="AJD29" i="2" s="1"/>
  <c r="AJE29" i="2" s="1"/>
  <c r="AJF29" i="2" s="1"/>
  <c r="AJG29" i="2" s="1"/>
  <c r="AJH29" i="2" s="1"/>
  <c r="AJI29" i="2" s="1"/>
  <c r="AJJ29" i="2" s="1"/>
  <c r="AJK29" i="2" s="1"/>
  <c r="AJL29" i="2" s="1"/>
  <c r="AJM29" i="2" s="1"/>
  <c r="AJN29" i="2" s="1"/>
  <c r="AJO29" i="2" s="1"/>
  <c r="AJP29" i="2" s="1"/>
  <c r="AJQ29" i="2" s="1"/>
  <c r="AJR29" i="2" s="1"/>
  <c r="AJS29" i="2" s="1"/>
  <c r="AJT29" i="2" s="1"/>
  <c r="AJU29" i="2" s="1"/>
  <c r="AJV29" i="2" s="1"/>
  <c r="AJW29" i="2" s="1"/>
  <c r="AJX29" i="2" s="1"/>
  <c r="AJY29" i="2" s="1"/>
  <c r="AJZ29" i="2" s="1"/>
  <c r="AKA29" i="2" s="1"/>
  <c r="AKB29" i="2" s="1"/>
  <c r="AKC29" i="2" s="1"/>
  <c r="AKD29" i="2" s="1"/>
  <c r="AKE29" i="2" s="1"/>
  <c r="AKF29" i="2" s="1"/>
  <c r="AKG29" i="2" s="1"/>
  <c r="AKH29" i="2" s="1"/>
  <c r="AKI29" i="2" s="1"/>
  <c r="AKJ29" i="2" s="1"/>
  <c r="AKK29" i="2" s="1"/>
  <c r="AKL29" i="2" s="1"/>
  <c r="AKM29" i="2" s="1"/>
  <c r="AKN29" i="2" s="1"/>
  <c r="AKO29" i="2" s="1"/>
  <c r="AKP29" i="2" s="1"/>
  <c r="AKQ29" i="2" s="1"/>
  <c r="AKR29" i="2" s="1"/>
  <c r="AKS29" i="2" s="1"/>
  <c r="AKT29" i="2" s="1"/>
  <c r="AKU29" i="2" s="1"/>
  <c r="AKV29" i="2" s="1"/>
  <c r="AKW29" i="2" s="1"/>
  <c r="AKX29" i="2" s="1"/>
  <c r="AKY29" i="2" s="1"/>
  <c r="AKZ29" i="2" s="1"/>
  <c r="ALA29" i="2" s="1"/>
  <c r="ALB29" i="2" s="1"/>
  <c r="ALC29" i="2" s="1"/>
  <c r="ALD29" i="2" s="1"/>
  <c r="ALE29" i="2" s="1"/>
  <c r="ALF29" i="2" s="1"/>
  <c r="ALG29" i="2" s="1"/>
  <c r="ALH29" i="2" s="1"/>
  <c r="ALI29" i="2" s="1"/>
  <c r="ALJ29" i="2" s="1"/>
  <c r="ALK29" i="2" s="1"/>
  <c r="ALL29" i="2" s="1"/>
  <c r="ALM29" i="2" s="1"/>
  <c r="ALN29" i="2" s="1"/>
  <c r="ALO29" i="2" s="1"/>
  <c r="ALP29" i="2" s="1"/>
  <c r="ALQ29" i="2" s="1"/>
  <c r="ALR29" i="2" s="1"/>
  <c r="ALS29" i="2" s="1"/>
  <c r="ALT29" i="2" s="1"/>
  <c r="ALU29" i="2" s="1"/>
  <c r="ALV29" i="2" s="1"/>
  <c r="ALW29" i="2" s="1"/>
  <c r="ALX29" i="2" s="1"/>
  <c r="ALY29" i="2" s="1"/>
  <c r="ALZ29" i="2" s="1"/>
  <c r="AMA29" i="2" s="1"/>
  <c r="AMB29" i="2" s="1"/>
  <c r="AMC29" i="2" s="1"/>
  <c r="AMD29" i="2" s="1"/>
  <c r="AME29" i="2" s="1"/>
  <c r="AMF29" i="2" s="1"/>
  <c r="AMG29" i="2" s="1"/>
  <c r="AMH29" i="2" s="1"/>
  <c r="AMI29" i="2" s="1"/>
  <c r="AMJ29" i="2" s="1"/>
  <c r="AMK29" i="2" s="1"/>
  <c r="AML29" i="2" s="1"/>
  <c r="AMM29" i="2" s="1"/>
  <c r="AMN29" i="2" s="1"/>
  <c r="AMO29" i="2" s="1"/>
  <c r="AMP29" i="2" s="1"/>
  <c r="AMQ29" i="2" s="1"/>
  <c r="AMR29" i="2" s="1"/>
  <c r="AMS29" i="2" s="1"/>
  <c r="AMT29" i="2" s="1"/>
  <c r="AMU29" i="2" s="1"/>
  <c r="AMV29" i="2" s="1"/>
  <c r="AMW29" i="2" s="1"/>
  <c r="AMX29" i="2" s="1"/>
  <c r="AMY29" i="2" s="1"/>
  <c r="AMZ29" i="2" s="1"/>
  <c r="ANA29" i="2" s="1"/>
  <c r="ANB29" i="2" s="1"/>
  <c r="ANC29" i="2" s="1"/>
  <c r="AND29" i="2" s="1"/>
  <c r="ANE29" i="2" s="1"/>
  <c r="ANF29" i="2" s="1"/>
  <c r="ANG29" i="2" s="1"/>
  <c r="ANH29" i="2" s="1"/>
  <c r="ANI29" i="2" s="1"/>
  <c r="ANJ29" i="2" s="1"/>
  <c r="ANK29" i="2" s="1"/>
  <c r="ANL29" i="2" s="1"/>
  <c r="ANM29" i="2" s="1"/>
  <c r="ANN29" i="2" s="1"/>
  <c r="ANO29" i="2" s="1"/>
  <c r="ANP29" i="2" s="1"/>
  <c r="ANQ29" i="2" s="1"/>
  <c r="ANR29" i="2" s="1"/>
  <c r="ANS29" i="2" s="1"/>
  <c r="ANT29" i="2" s="1"/>
  <c r="ANU29" i="2" s="1"/>
  <c r="ANV29" i="2" s="1"/>
  <c r="ANW29" i="2" s="1"/>
  <c r="ANX29" i="2" s="1"/>
  <c r="ANY29" i="2" s="1"/>
  <c r="ANZ29" i="2" s="1"/>
  <c r="AOA29" i="2" s="1"/>
  <c r="AOB29" i="2" s="1"/>
  <c r="AOC29" i="2" s="1"/>
  <c r="AOD29" i="2" s="1"/>
  <c r="AOE29" i="2" s="1"/>
  <c r="AOF29" i="2" s="1"/>
  <c r="AOG29" i="2" s="1"/>
  <c r="AOH29" i="2" s="1"/>
  <c r="AOI29" i="2" s="1"/>
  <c r="AOJ29" i="2" s="1"/>
  <c r="AOK29" i="2" s="1"/>
  <c r="AOL29" i="2" s="1"/>
  <c r="AOM29" i="2" s="1"/>
  <c r="AON29" i="2" s="1"/>
  <c r="AOO29" i="2" s="1"/>
  <c r="AOP29" i="2" s="1"/>
  <c r="AOQ29" i="2" s="1"/>
  <c r="AOR29" i="2" s="1"/>
  <c r="AOS29" i="2" s="1"/>
  <c r="AOT29" i="2" s="1"/>
  <c r="AOU29" i="2" s="1"/>
  <c r="AOV29" i="2" s="1"/>
  <c r="AOW29" i="2" s="1"/>
  <c r="AOX29" i="2" s="1"/>
  <c r="AOY29" i="2" s="1"/>
  <c r="AOZ29" i="2" s="1"/>
  <c r="APA29" i="2" s="1"/>
  <c r="APB29" i="2" s="1"/>
  <c r="APC29" i="2" s="1"/>
  <c r="APD29" i="2" s="1"/>
  <c r="APE29" i="2" s="1"/>
  <c r="APF29" i="2" s="1"/>
  <c r="APG29" i="2" s="1"/>
  <c r="APH29" i="2" s="1"/>
  <c r="API29" i="2" s="1"/>
  <c r="APJ29" i="2" s="1"/>
  <c r="APK29" i="2" s="1"/>
  <c r="APL29" i="2" s="1"/>
  <c r="APM29" i="2" s="1"/>
  <c r="APN29" i="2" s="1"/>
  <c r="APO29" i="2" s="1"/>
  <c r="APP29" i="2" s="1"/>
  <c r="APQ29" i="2" s="1"/>
  <c r="APR29" i="2" s="1"/>
  <c r="APS29" i="2" s="1"/>
  <c r="APT29" i="2" s="1"/>
  <c r="APU29" i="2" s="1"/>
  <c r="APV29" i="2" s="1"/>
  <c r="APW29" i="2" s="1"/>
  <c r="APX29" i="2" s="1"/>
  <c r="APY29" i="2" s="1"/>
  <c r="APZ29" i="2" s="1"/>
  <c r="AQA29" i="2" s="1"/>
  <c r="AQB29" i="2" s="1"/>
  <c r="AQC29" i="2" s="1"/>
  <c r="AQD29" i="2" s="1"/>
  <c r="AQE29" i="2" s="1"/>
  <c r="AQF29" i="2" s="1"/>
  <c r="AQG29" i="2" s="1"/>
  <c r="AQH29" i="2" s="1"/>
  <c r="AQI29" i="2" s="1"/>
  <c r="AQJ29" i="2" s="1"/>
  <c r="AQK29" i="2" s="1"/>
  <c r="AQL29" i="2" s="1"/>
  <c r="AQM29" i="2" s="1"/>
  <c r="AQN29" i="2" s="1"/>
  <c r="AQO29" i="2" s="1"/>
  <c r="AQP29" i="2" s="1"/>
  <c r="AQQ29" i="2" s="1"/>
  <c r="AQR29" i="2" s="1"/>
  <c r="AQS29" i="2" s="1"/>
  <c r="AQT29" i="2" s="1"/>
  <c r="AQU29" i="2" s="1"/>
  <c r="AQV29" i="2" s="1"/>
  <c r="AQW29" i="2" s="1"/>
  <c r="AQX29" i="2" s="1"/>
  <c r="AQY29" i="2" s="1"/>
  <c r="AQZ29" i="2" s="1"/>
  <c r="ARA29" i="2" s="1"/>
  <c r="ARB29" i="2" s="1"/>
  <c r="ARC29" i="2" s="1"/>
  <c r="ARD29" i="2" s="1"/>
  <c r="ARE29" i="2" s="1"/>
  <c r="ARF29" i="2" s="1"/>
  <c r="ARG29" i="2" s="1"/>
  <c r="ARH29" i="2" s="1"/>
  <c r="ARI29" i="2" s="1"/>
  <c r="ARJ29" i="2" s="1"/>
  <c r="ARK29" i="2" s="1"/>
  <c r="ARL29" i="2" s="1"/>
  <c r="ARM29" i="2" s="1"/>
  <c r="ARN29" i="2" s="1"/>
  <c r="ARO29" i="2" s="1"/>
  <c r="ARP29" i="2" s="1"/>
  <c r="ARQ29" i="2" s="1"/>
  <c r="ARR29" i="2" s="1"/>
  <c r="ARS29" i="2" s="1"/>
  <c r="ART29" i="2" s="1"/>
  <c r="ARU29" i="2" s="1"/>
  <c r="ARV29" i="2" s="1"/>
  <c r="ARW29" i="2" s="1"/>
  <c r="ARX29" i="2" s="1"/>
  <c r="ARY29" i="2" s="1"/>
  <c r="ARZ29" i="2" s="1"/>
  <c r="ASA29" i="2" s="1"/>
  <c r="ASB29" i="2" s="1"/>
  <c r="ASC29" i="2" s="1"/>
  <c r="ASD29" i="2" s="1"/>
  <c r="ASE29" i="2" s="1"/>
  <c r="ASF29" i="2" s="1"/>
  <c r="ASG29" i="2" s="1"/>
  <c r="ASH29" i="2" s="1"/>
  <c r="ASI29" i="2" s="1"/>
  <c r="ASJ29" i="2" s="1"/>
  <c r="ASK29" i="2" s="1"/>
  <c r="ASL29" i="2" s="1"/>
  <c r="ASM29" i="2" s="1"/>
  <c r="ASN29" i="2" s="1"/>
  <c r="ASO29" i="2" s="1"/>
  <c r="ASP29" i="2" s="1"/>
  <c r="ASQ29" i="2" s="1"/>
  <c r="ASR29" i="2" s="1"/>
  <c r="ASS29" i="2" s="1"/>
  <c r="AST29" i="2" s="1"/>
  <c r="ASU29" i="2" s="1"/>
  <c r="ASV29" i="2" s="1"/>
  <c r="ASW29" i="2" s="1"/>
  <c r="ASX29" i="2" s="1"/>
  <c r="ASY29" i="2" s="1"/>
  <c r="ASZ29" i="2" s="1"/>
  <c r="ATA29" i="2" s="1"/>
  <c r="ATB29" i="2" s="1"/>
  <c r="ATC29" i="2" s="1"/>
  <c r="ATD29" i="2" s="1"/>
  <c r="ATE29" i="2" s="1"/>
  <c r="ATF29" i="2" s="1"/>
  <c r="ATG29" i="2" s="1"/>
  <c r="ATH29" i="2" s="1"/>
  <c r="ATI29" i="2" s="1"/>
  <c r="ATJ29" i="2" s="1"/>
  <c r="ATK29" i="2" s="1"/>
  <c r="ATL29" i="2" s="1"/>
  <c r="ATM29" i="2" s="1"/>
  <c r="ATN29" i="2" s="1"/>
  <c r="ATO29" i="2" s="1"/>
  <c r="ATP29" i="2" s="1"/>
  <c r="ATQ29" i="2" s="1"/>
  <c r="ATR29" i="2" s="1"/>
  <c r="ATS29" i="2" s="1"/>
  <c r="ATT29" i="2" s="1"/>
  <c r="ATU29" i="2" s="1"/>
  <c r="ATV29" i="2" s="1"/>
  <c r="ATW29" i="2" s="1"/>
  <c r="ATX29" i="2" s="1"/>
  <c r="ATY29" i="2" s="1"/>
  <c r="ATZ29" i="2" s="1"/>
  <c r="AUA29" i="2" s="1"/>
  <c r="AUB29" i="2" s="1"/>
  <c r="AUC29" i="2" s="1"/>
  <c r="AUD29" i="2" s="1"/>
  <c r="AUE29" i="2" s="1"/>
  <c r="AUF29" i="2" s="1"/>
  <c r="AUG29" i="2" s="1"/>
  <c r="AUH29" i="2" s="1"/>
  <c r="AUI29" i="2" s="1"/>
  <c r="AUJ29" i="2" s="1"/>
  <c r="AUK29" i="2" s="1"/>
  <c r="AUL29" i="2" s="1"/>
  <c r="AUM29" i="2" s="1"/>
  <c r="AUN29" i="2" s="1"/>
  <c r="AUO29" i="2" s="1"/>
  <c r="AUP29" i="2" s="1"/>
  <c r="AUQ29" i="2" s="1"/>
  <c r="AUR29" i="2" s="1"/>
  <c r="AUS29" i="2" s="1"/>
  <c r="AUT29" i="2" s="1"/>
  <c r="AUU29" i="2" s="1"/>
  <c r="AUV29" i="2" s="1"/>
  <c r="AUW29" i="2" s="1"/>
  <c r="AUX29" i="2" s="1"/>
  <c r="AUY29" i="2" s="1"/>
  <c r="AUZ29" i="2" s="1"/>
  <c r="AVA29" i="2" s="1"/>
  <c r="AVB29" i="2" s="1"/>
  <c r="AVC29" i="2" s="1"/>
  <c r="AVD29" i="2" s="1"/>
  <c r="AVE29" i="2" s="1"/>
  <c r="AVF29" i="2" s="1"/>
  <c r="AVG29" i="2" s="1"/>
  <c r="AVH29" i="2" s="1"/>
  <c r="AVI29" i="2" s="1"/>
  <c r="AVJ29" i="2" s="1"/>
  <c r="AVK29" i="2" s="1"/>
  <c r="AVL29" i="2" s="1"/>
  <c r="AVM29" i="2" s="1"/>
  <c r="AVN29" i="2" s="1"/>
  <c r="AVO29" i="2" s="1"/>
  <c r="AVP29" i="2" s="1"/>
  <c r="AVQ29" i="2" s="1"/>
  <c r="AVR29" i="2" s="1"/>
  <c r="AVS29" i="2" s="1"/>
  <c r="AVT29" i="2" s="1"/>
  <c r="AVU29" i="2" s="1"/>
  <c r="AVV29" i="2" s="1"/>
  <c r="AVW29" i="2" s="1"/>
  <c r="AVX29" i="2" s="1"/>
  <c r="AVY29" i="2" s="1"/>
  <c r="AVZ29" i="2" s="1"/>
  <c r="AWA29" i="2" s="1"/>
  <c r="AWB29" i="2" s="1"/>
  <c r="AWC29" i="2" s="1"/>
  <c r="AWD29" i="2" s="1"/>
  <c r="AWE29" i="2" s="1"/>
  <c r="AWF29" i="2" s="1"/>
  <c r="AWG29" i="2" s="1"/>
  <c r="AWH29" i="2" s="1"/>
  <c r="AWI29" i="2" s="1"/>
  <c r="AWJ29" i="2" s="1"/>
  <c r="AWK29" i="2" s="1"/>
  <c r="AWL29" i="2" s="1"/>
  <c r="AWM29" i="2" s="1"/>
  <c r="AWN29" i="2" s="1"/>
  <c r="AWO29" i="2" s="1"/>
  <c r="AWP29" i="2" s="1"/>
  <c r="AWQ29" i="2" s="1"/>
  <c r="AWR29" i="2" s="1"/>
  <c r="AWS29" i="2" s="1"/>
  <c r="AWT29" i="2" s="1"/>
  <c r="AWU29" i="2" s="1"/>
  <c r="AWV29" i="2" s="1"/>
  <c r="AWW29" i="2" s="1"/>
  <c r="AWX29" i="2" s="1"/>
  <c r="AWY29" i="2" s="1"/>
  <c r="AWZ29" i="2" s="1"/>
  <c r="AXA29" i="2" s="1"/>
  <c r="AXB29" i="2" s="1"/>
  <c r="AXC29" i="2" s="1"/>
  <c r="AXD29" i="2" s="1"/>
  <c r="AXE29" i="2" s="1"/>
  <c r="AXF29" i="2" s="1"/>
  <c r="AXG29" i="2" s="1"/>
  <c r="AXH29" i="2" s="1"/>
  <c r="AXI29" i="2" s="1"/>
  <c r="AXJ29" i="2" s="1"/>
  <c r="AXK29" i="2" s="1"/>
  <c r="AXL29" i="2" s="1"/>
  <c r="AXM29" i="2" s="1"/>
  <c r="AXN29" i="2" s="1"/>
  <c r="AXO29" i="2" s="1"/>
  <c r="AXP29" i="2" s="1"/>
  <c r="AXQ29" i="2" s="1"/>
  <c r="AXR29" i="2" s="1"/>
  <c r="AXS29" i="2" s="1"/>
  <c r="AXT29" i="2" s="1"/>
  <c r="AXU29" i="2" s="1"/>
  <c r="AXV29" i="2" s="1"/>
  <c r="AXW29" i="2" s="1"/>
  <c r="AXX29" i="2" s="1"/>
  <c r="AXY29" i="2" s="1"/>
  <c r="AXZ29" i="2" s="1"/>
  <c r="AYA29" i="2" s="1"/>
  <c r="AYB29" i="2" s="1"/>
  <c r="AYC29" i="2" s="1"/>
  <c r="AYD29" i="2" s="1"/>
  <c r="AYE29" i="2" s="1"/>
  <c r="AYF29" i="2" s="1"/>
  <c r="AYG29" i="2" s="1"/>
  <c r="AYH29" i="2" s="1"/>
  <c r="AYI29" i="2" s="1"/>
  <c r="AYJ29" i="2" s="1"/>
  <c r="AYK29" i="2" s="1"/>
  <c r="AYL29" i="2" s="1"/>
  <c r="AYM29" i="2" s="1"/>
  <c r="AYN29" i="2" s="1"/>
  <c r="AYO29" i="2" s="1"/>
  <c r="AYP29" i="2" s="1"/>
  <c r="AYQ29" i="2" s="1"/>
  <c r="AYR29" i="2" s="1"/>
  <c r="AYS29" i="2" s="1"/>
  <c r="AYT29" i="2" s="1"/>
  <c r="AYU29" i="2" s="1"/>
  <c r="AYV29" i="2" s="1"/>
  <c r="AYW29" i="2" s="1"/>
  <c r="AYX29" i="2" s="1"/>
  <c r="AYY29" i="2" s="1"/>
  <c r="AYZ29" i="2" s="1"/>
  <c r="AZA29" i="2" s="1"/>
  <c r="AZB29" i="2" s="1"/>
  <c r="AZC29" i="2" s="1"/>
  <c r="AZD29" i="2" s="1"/>
  <c r="AZE29" i="2" s="1"/>
  <c r="AZF29" i="2" s="1"/>
  <c r="AZG29" i="2" s="1"/>
  <c r="AZH29" i="2" s="1"/>
  <c r="AZI29" i="2" s="1"/>
  <c r="AZJ29" i="2" s="1"/>
  <c r="AZK29" i="2" s="1"/>
  <c r="AZL29" i="2" s="1"/>
  <c r="AZM29" i="2" s="1"/>
  <c r="AZN29" i="2" s="1"/>
  <c r="AZO29" i="2" s="1"/>
  <c r="AZP29" i="2" s="1"/>
  <c r="AZQ29" i="2" s="1"/>
  <c r="AZR29" i="2" s="1"/>
  <c r="AZS29" i="2" s="1"/>
  <c r="AZT29" i="2" s="1"/>
  <c r="AZU29" i="2" s="1"/>
  <c r="AZV29" i="2" s="1"/>
  <c r="AZW29" i="2" s="1"/>
  <c r="AZX29" i="2" s="1"/>
  <c r="AZY29" i="2" s="1"/>
  <c r="AZZ29" i="2" s="1"/>
  <c r="BAA29" i="2" s="1"/>
  <c r="BAB29" i="2" s="1"/>
  <c r="BAC29" i="2" s="1"/>
  <c r="BAD29" i="2" s="1"/>
  <c r="BAE29" i="2" s="1"/>
  <c r="BAF29" i="2" s="1"/>
  <c r="BAG29" i="2" s="1"/>
  <c r="BAH29" i="2" s="1"/>
  <c r="BAI29" i="2" s="1"/>
  <c r="BAJ29" i="2" s="1"/>
  <c r="BAK29" i="2" s="1"/>
  <c r="BAL29" i="2" s="1"/>
  <c r="BAM29" i="2" s="1"/>
  <c r="BAN29" i="2" s="1"/>
  <c r="BAO29" i="2" s="1"/>
  <c r="BAP29" i="2" s="1"/>
  <c r="BAQ29" i="2" s="1"/>
  <c r="BAR29" i="2" s="1"/>
  <c r="BAS29" i="2" s="1"/>
  <c r="BAT29" i="2" s="1"/>
  <c r="BAU29" i="2" s="1"/>
  <c r="BAV29" i="2" s="1"/>
  <c r="BAW29" i="2" s="1"/>
  <c r="BAX29" i="2" s="1"/>
  <c r="BAY29" i="2" s="1"/>
  <c r="BAZ29" i="2" s="1"/>
  <c r="BBA29" i="2" s="1"/>
  <c r="BBB29" i="2" s="1"/>
  <c r="BBC29" i="2" s="1"/>
  <c r="BBD29" i="2" s="1"/>
  <c r="BBE29" i="2" s="1"/>
  <c r="BBF29" i="2" s="1"/>
  <c r="BBG29" i="2" s="1"/>
  <c r="BBH29" i="2" s="1"/>
  <c r="BBI29" i="2" s="1"/>
  <c r="BBJ29" i="2" s="1"/>
  <c r="BBK29" i="2" s="1"/>
  <c r="BBL29" i="2" s="1"/>
  <c r="BBM29" i="2" s="1"/>
  <c r="BBN29" i="2" s="1"/>
  <c r="BBO29" i="2" s="1"/>
  <c r="BBP29" i="2" s="1"/>
  <c r="BBQ29" i="2" s="1"/>
  <c r="BBR29" i="2" s="1"/>
  <c r="BBS29" i="2" s="1"/>
  <c r="BBT29" i="2" s="1"/>
  <c r="BBU29" i="2" s="1"/>
  <c r="BBV29" i="2" s="1"/>
  <c r="BBW29" i="2" s="1"/>
  <c r="BBX29" i="2" s="1"/>
  <c r="BBY29" i="2" s="1"/>
  <c r="BBZ29" i="2" s="1"/>
  <c r="BCA29" i="2" s="1"/>
  <c r="BCB29" i="2" s="1"/>
  <c r="BCC29" i="2" s="1"/>
  <c r="BCD29" i="2" s="1"/>
  <c r="BCE29" i="2" s="1"/>
  <c r="BCF29" i="2" s="1"/>
  <c r="BCG29" i="2" s="1"/>
  <c r="BCH29" i="2" s="1"/>
  <c r="BCI29" i="2" s="1"/>
  <c r="BCJ29" i="2" s="1"/>
  <c r="BCK29" i="2" s="1"/>
  <c r="BCL29" i="2" s="1"/>
  <c r="BCM29" i="2" s="1"/>
  <c r="BCN29" i="2" s="1"/>
  <c r="BCO29" i="2" s="1"/>
  <c r="BCP29" i="2" s="1"/>
  <c r="BCQ29" i="2" s="1"/>
  <c r="BCR29" i="2" s="1"/>
  <c r="BCS29" i="2" s="1"/>
  <c r="BCT29" i="2" s="1"/>
  <c r="BCU29" i="2" s="1"/>
  <c r="BCV29" i="2" s="1"/>
  <c r="BCW29" i="2" s="1"/>
  <c r="BCX29" i="2" s="1"/>
  <c r="BCY29" i="2" s="1"/>
  <c r="BCZ29" i="2" s="1"/>
  <c r="BDA29" i="2" s="1"/>
  <c r="BDB29" i="2" s="1"/>
  <c r="BDC29" i="2" s="1"/>
  <c r="BDD29" i="2" s="1"/>
  <c r="BDE29" i="2" s="1"/>
  <c r="BDF29" i="2" s="1"/>
  <c r="BDG29" i="2" s="1"/>
  <c r="BDH29" i="2" s="1"/>
  <c r="BDI29" i="2" s="1"/>
  <c r="BDJ29" i="2" s="1"/>
  <c r="BDK29" i="2" s="1"/>
  <c r="BDL29" i="2" s="1"/>
  <c r="BDM29" i="2" s="1"/>
  <c r="BDN29" i="2" s="1"/>
  <c r="BDO29" i="2" s="1"/>
  <c r="BDP29" i="2" s="1"/>
  <c r="BDQ29" i="2" s="1"/>
  <c r="BDR29" i="2" s="1"/>
  <c r="BDS29" i="2" s="1"/>
  <c r="BDT29" i="2" s="1"/>
  <c r="BDU29" i="2" s="1"/>
  <c r="BDV29" i="2" s="1"/>
  <c r="BDW29" i="2" s="1"/>
  <c r="BDX29" i="2" s="1"/>
  <c r="BDY29" i="2" s="1"/>
  <c r="BDZ29" i="2" s="1"/>
  <c r="BEA29" i="2" s="1"/>
  <c r="BEB29" i="2" s="1"/>
  <c r="BEC29" i="2" s="1"/>
  <c r="BED29" i="2" s="1"/>
  <c r="BEE29" i="2" s="1"/>
  <c r="BEF29" i="2" s="1"/>
  <c r="BEG29" i="2" s="1"/>
  <c r="BEH29" i="2" s="1"/>
  <c r="BEI29" i="2" s="1"/>
  <c r="BEJ29" i="2" s="1"/>
  <c r="BEK29" i="2" s="1"/>
  <c r="BEL29" i="2" s="1"/>
  <c r="BEM29" i="2" s="1"/>
  <c r="BEN29" i="2" s="1"/>
  <c r="BEO29" i="2" s="1"/>
  <c r="BEP29" i="2" s="1"/>
  <c r="BEQ29" i="2" s="1"/>
  <c r="BER29" i="2" s="1"/>
  <c r="BES29" i="2" s="1"/>
  <c r="BET29" i="2" s="1"/>
  <c r="BEU29" i="2" s="1"/>
  <c r="BEV29" i="2" s="1"/>
  <c r="BEW29" i="2" s="1"/>
  <c r="BEX29" i="2" s="1"/>
  <c r="BEY29" i="2" s="1"/>
  <c r="BEZ29" i="2" s="1"/>
  <c r="BFA29" i="2" s="1"/>
  <c r="BFB29" i="2" s="1"/>
  <c r="BFC29" i="2" s="1"/>
  <c r="BFD29" i="2" s="1"/>
  <c r="BFE29" i="2" s="1"/>
  <c r="BFF29" i="2" s="1"/>
  <c r="BFG29" i="2" s="1"/>
  <c r="BFH29" i="2" s="1"/>
  <c r="BFI29" i="2" s="1"/>
  <c r="BFJ29" i="2" s="1"/>
  <c r="BFK29" i="2" s="1"/>
  <c r="BFL29" i="2" s="1"/>
  <c r="BFM29" i="2" s="1"/>
  <c r="BFN29" i="2" s="1"/>
  <c r="BFO29" i="2" s="1"/>
  <c r="BFP29" i="2" s="1"/>
  <c r="BFQ29" i="2" s="1"/>
  <c r="BFR29" i="2" s="1"/>
  <c r="BFS29" i="2" s="1"/>
  <c r="BFT29" i="2" s="1"/>
  <c r="BFU29" i="2" s="1"/>
  <c r="BFV29" i="2" s="1"/>
  <c r="BFW29" i="2" s="1"/>
  <c r="BFX29" i="2" s="1"/>
  <c r="BFY29" i="2" s="1"/>
  <c r="BFZ29" i="2" s="1"/>
  <c r="BGA29" i="2" s="1"/>
  <c r="BGB29" i="2" s="1"/>
  <c r="BGC29" i="2" s="1"/>
  <c r="BGD29" i="2" s="1"/>
  <c r="BGE29" i="2" s="1"/>
  <c r="BGF29" i="2" s="1"/>
  <c r="BGG29" i="2" s="1"/>
  <c r="BGH29" i="2" s="1"/>
  <c r="BGI29" i="2" s="1"/>
  <c r="BGJ29" i="2" s="1"/>
  <c r="BGK29" i="2" s="1"/>
  <c r="BGL29" i="2" s="1"/>
  <c r="BGM29" i="2" s="1"/>
  <c r="BGN29" i="2" s="1"/>
  <c r="BGO29" i="2" s="1"/>
  <c r="BGP29" i="2" s="1"/>
  <c r="BGQ29" i="2" s="1"/>
  <c r="BGR29" i="2" s="1"/>
  <c r="BGS29" i="2" s="1"/>
  <c r="BGT29" i="2" s="1"/>
  <c r="BGU29" i="2" s="1"/>
  <c r="BGV29" i="2" s="1"/>
  <c r="BGW29" i="2" s="1"/>
  <c r="BGX29" i="2" s="1"/>
  <c r="BGY29" i="2" s="1"/>
  <c r="BGZ29" i="2" s="1"/>
  <c r="BHA29" i="2" s="1"/>
  <c r="BHB29" i="2" s="1"/>
  <c r="BHC29" i="2" s="1"/>
  <c r="BHD29" i="2" s="1"/>
  <c r="BHE29" i="2" s="1"/>
  <c r="BHF29" i="2" s="1"/>
  <c r="BHG29" i="2" s="1"/>
  <c r="BHH29" i="2" s="1"/>
  <c r="BHI29" i="2" s="1"/>
  <c r="BHJ29" i="2" s="1"/>
  <c r="BHK29" i="2" s="1"/>
  <c r="BHL29" i="2" s="1"/>
  <c r="BHM29" i="2" s="1"/>
  <c r="BHN29" i="2" s="1"/>
  <c r="BHO29" i="2" s="1"/>
  <c r="BHP29" i="2" s="1"/>
  <c r="BHQ29" i="2" s="1"/>
  <c r="BHR29" i="2" s="1"/>
  <c r="BHS29" i="2" s="1"/>
  <c r="BHT29" i="2" s="1"/>
  <c r="BHU29" i="2" s="1"/>
  <c r="BHV29" i="2" s="1"/>
  <c r="BHW29" i="2" s="1"/>
  <c r="BHX29" i="2" s="1"/>
  <c r="BHY29" i="2" s="1"/>
  <c r="BHZ29" i="2" s="1"/>
  <c r="BIA29" i="2" s="1"/>
  <c r="BIB29" i="2" s="1"/>
  <c r="BIC29" i="2" s="1"/>
  <c r="BID29" i="2" s="1"/>
  <c r="BIE29" i="2" s="1"/>
  <c r="BIF29" i="2" s="1"/>
  <c r="BIG29" i="2" s="1"/>
  <c r="BIH29" i="2" s="1"/>
  <c r="BII29" i="2" s="1"/>
  <c r="BIJ29" i="2" s="1"/>
  <c r="BIK29" i="2" s="1"/>
  <c r="BIL29" i="2" s="1"/>
  <c r="BIM29" i="2" s="1"/>
  <c r="BIN29" i="2" s="1"/>
  <c r="BIO29" i="2" s="1"/>
  <c r="BIP29" i="2" s="1"/>
  <c r="BIQ29" i="2" s="1"/>
  <c r="BIR29" i="2" s="1"/>
  <c r="BIS29" i="2" s="1"/>
  <c r="BIT29" i="2" s="1"/>
  <c r="BIU29" i="2" s="1"/>
  <c r="BIV29" i="2" s="1"/>
  <c r="BIW29" i="2" s="1"/>
  <c r="BIX29" i="2" s="1"/>
  <c r="BIY29" i="2" s="1"/>
  <c r="BIZ29" i="2" s="1"/>
  <c r="BJA29" i="2" s="1"/>
  <c r="BJB29" i="2" s="1"/>
  <c r="BJC29" i="2" s="1"/>
  <c r="BJD29" i="2" s="1"/>
  <c r="BJE29" i="2" s="1"/>
  <c r="BJF29" i="2" s="1"/>
  <c r="BJG29" i="2" s="1"/>
  <c r="BJH29" i="2" s="1"/>
  <c r="BJI29" i="2" s="1"/>
  <c r="BJJ29" i="2" s="1"/>
  <c r="BJK29" i="2" s="1"/>
  <c r="BJL29" i="2" s="1"/>
  <c r="BJM29" i="2" s="1"/>
  <c r="BJN29" i="2" s="1"/>
  <c r="BJO29" i="2" s="1"/>
  <c r="BJP29" i="2" s="1"/>
  <c r="BJQ29" i="2" s="1"/>
  <c r="BJR29" i="2" s="1"/>
  <c r="BJS29" i="2" s="1"/>
  <c r="BJT29" i="2" s="1"/>
  <c r="BJU29" i="2" s="1"/>
  <c r="BJV29" i="2" s="1"/>
  <c r="BJW29" i="2" s="1"/>
  <c r="BJX29" i="2" s="1"/>
  <c r="BJY29" i="2" s="1"/>
  <c r="BJZ29" i="2" s="1"/>
  <c r="BKA29" i="2" s="1"/>
  <c r="BKB29" i="2" s="1"/>
  <c r="BKC29" i="2" s="1"/>
  <c r="BKD29" i="2" s="1"/>
  <c r="BKE29" i="2" s="1"/>
  <c r="BKF29" i="2" s="1"/>
  <c r="BKG29" i="2" s="1"/>
  <c r="BKH29" i="2" s="1"/>
  <c r="BKI29" i="2" s="1"/>
  <c r="BKJ29" i="2" s="1"/>
  <c r="BKK29" i="2" s="1"/>
  <c r="BKL29" i="2" s="1"/>
  <c r="BKM29" i="2" s="1"/>
  <c r="BKN29" i="2" s="1"/>
  <c r="BKO29" i="2" s="1"/>
  <c r="BKP29" i="2" s="1"/>
  <c r="BKQ29" i="2" s="1"/>
  <c r="BKR29" i="2" s="1"/>
  <c r="BKS29" i="2" s="1"/>
  <c r="BKT29" i="2" s="1"/>
  <c r="BKU29" i="2" s="1"/>
  <c r="BKV29" i="2" s="1"/>
  <c r="BKW29" i="2" s="1"/>
  <c r="BKX29" i="2" s="1"/>
  <c r="BKY29" i="2" s="1"/>
  <c r="BKZ29" i="2" s="1"/>
  <c r="BLA29" i="2" s="1"/>
  <c r="BLB29" i="2" s="1"/>
  <c r="BLC29" i="2" s="1"/>
  <c r="BLD29" i="2" s="1"/>
  <c r="BLE29" i="2" s="1"/>
  <c r="BLF29" i="2" s="1"/>
  <c r="BLG29" i="2" s="1"/>
  <c r="BLH29" i="2" s="1"/>
  <c r="BLI29" i="2" s="1"/>
  <c r="BLJ29" i="2" s="1"/>
  <c r="BLK29" i="2" s="1"/>
  <c r="BLL29" i="2" s="1"/>
  <c r="BLM29" i="2" s="1"/>
  <c r="BLN29" i="2" s="1"/>
  <c r="BLO29" i="2" s="1"/>
  <c r="BLP29" i="2" s="1"/>
  <c r="BLQ29" i="2" s="1"/>
  <c r="BLR29" i="2" s="1"/>
  <c r="BLS29" i="2" s="1"/>
  <c r="BLT29" i="2" s="1"/>
  <c r="BLU29" i="2" s="1"/>
  <c r="BLV29" i="2" s="1"/>
  <c r="BLW29" i="2" s="1"/>
  <c r="BLX29" i="2" s="1"/>
  <c r="BLY29" i="2" s="1"/>
  <c r="BLZ29" i="2" s="1"/>
  <c r="BMA29" i="2" s="1"/>
  <c r="BMB29" i="2" s="1"/>
  <c r="BMC29" i="2" s="1"/>
  <c r="BMD29" i="2" s="1"/>
  <c r="BME29" i="2" s="1"/>
  <c r="BMF29" i="2" s="1"/>
  <c r="BMG29" i="2" s="1"/>
  <c r="BMH29" i="2" s="1"/>
  <c r="BMI29" i="2" s="1"/>
  <c r="BMJ29" i="2" s="1"/>
  <c r="BMK29" i="2" s="1"/>
  <c r="BML29" i="2" s="1"/>
  <c r="BMM29" i="2" s="1"/>
  <c r="BMN29" i="2" s="1"/>
  <c r="BMO29" i="2" s="1"/>
  <c r="BMP29" i="2" s="1"/>
  <c r="BMQ29" i="2" s="1"/>
  <c r="BMR29" i="2" s="1"/>
  <c r="BMS29" i="2" s="1"/>
  <c r="BMT29" i="2" s="1"/>
  <c r="BMU29" i="2" s="1"/>
  <c r="BMV29" i="2" s="1"/>
  <c r="BMW29" i="2" s="1"/>
  <c r="BMX29" i="2" s="1"/>
  <c r="BMY29" i="2" s="1"/>
  <c r="BMZ29" i="2" s="1"/>
  <c r="BNA29" i="2" s="1"/>
  <c r="BNB29" i="2" s="1"/>
  <c r="BNC29" i="2" s="1"/>
  <c r="BND29" i="2" s="1"/>
  <c r="BNE29" i="2" s="1"/>
  <c r="BNF29" i="2" s="1"/>
  <c r="BNG29" i="2" s="1"/>
  <c r="BNH29" i="2" s="1"/>
  <c r="BNI29" i="2" s="1"/>
  <c r="BNJ29" i="2" s="1"/>
  <c r="BNK29" i="2" s="1"/>
  <c r="BNL29" i="2" s="1"/>
  <c r="BNM29" i="2" s="1"/>
  <c r="BNN29" i="2" s="1"/>
  <c r="BNO29" i="2" s="1"/>
  <c r="BNP29" i="2" s="1"/>
  <c r="BNQ29" i="2" s="1"/>
  <c r="BNR29" i="2" s="1"/>
  <c r="BNS29" i="2" s="1"/>
  <c r="BNT29" i="2" s="1"/>
  <c r="BNU29" i="2" s="1"/>
  <c r="BNV29" i="2" s="1"/>
  <c r="BNW29" i="2" s="1"/>
  <c r="BNX29" i="2" s="1"/>
  <c r="BNY29" i="2" s="1"/>
  <c r="BNZ29" i="2" s="1"/>
  <c r="BOA29" i="2" s="1"/>
  <c r="BOB29" i="2" s="1"/>
  <c r="BOC29" i="2" s="1"/>
  <c r="BOD29" i="2" s="1"/>
  <c r="BOE29" i="2" s="1"/>
  <c r="BOF29" i="2" s="1"/>
  <c r="BOG29" i="2" s="1"/>
  <c r="BOH29" i="2" s="1"/>
  <c r="BOI29" i="2" s="1"/>
  <c r="BOJ29" i="2" s="1"/>
  <c r="BOK29" i="2" s="1"/>
  <c r="BOL29" i="2" s="1"/>
  <c r="BOM29" i="2" s="1"/>
  <c r="BON29" i="2" s="1"/>
  <c r="BOO29" i="2" s="1"/>
  <c r="BOP29" i="2" s="1"/>
  <c r="BOQ29" i="2" s="1"/>
  <c r="BOR29" i="2" s="1"/>
  <c r="BOS29" i="2" s="1"/>
  <c r="BOT29" i="2" s="1"/>
  <c r="BOU29" i="2" s="1"/>
  <c r="BOV29" i="2" s="1"/>
  <c r="BOW29" i="2" s="1"/>
  <c r="BOX29" i="2" s="1"/>
  <c r="BOY29" i="2" s="1"/>
  <c r="BOZ29" i="2" s="1"/>
  <c r="BPA29" i="2" s="1"/>
  <c r="BPB29" i="2" s="1"/>
  <c r="BPC29" i="2" s="1"/>
  <c r="BPD29" i="2" s="1"/>
  <c r="BPE29" i="2" s="1"/>
  <c r="BPF29" i="2" s="1"/>
  <c r="BPG29" i="2" s="1"/>
  <c r="BPH29" i="2" s="1"/>
  <c r="BPI29" i="2" s="1"/>
  <c r="BPJ29" i="2" s="1"/>
  <c r="BPK29" i="2" s="1"/>
  <c r="BPL29" i="2" s="1"/>
  <c r="BPM29" i="2" s="1"/>
  <c r="BPN29" i="2" s="1"/>
  <c r="BPO29" i="2" s="1"/>
  <c r="BPP29" i="2" s="1"/>
  <c r="BPQ29" i="2" s="1"/>
  <c r="BPR29" i="2" s="1"/>
  <c r="BPS29" i="2" s="1"/>
  <c r="BPT29" i="2" s="1"/>
  <c r="BPU29" i="2" s="1"/>
  <c r="BPV29" i="2" s="1"/>
  <c r="BPW29" i="2" s="1"/>
  <c r="BPX29" i="2" s="1"/>
  <c r="BPY29" i="2" s="1"/>
  <c r="BPZ29" i="2" s="1"/>
  <c r="BQA29" i="2" s="1"/>
  <c r="BQB29" i="2" s="1"/>
  <c r="BQC29" i="2" s="1"/>
  <c r="BQD29" i="2" s="1"/>
  <c r="BQE29" i="2" s="1"/>
  <c r="BQF29" i="2" s="1"/>
  <c r="BQG29" i="2" s="1"/>
  <c r="BQH29" i="2" s="1"/>
  <c r="BQI29" i="2" s="1"/>
  <c r="BQJ29" i="2" s="1"/>
  <c r="BQK29" i="2" s="1"/>
  <c r="BQL29" i="2" s="1"/>
  <c r="BQM29" i="2" s="1"/>
  <c r="BQN29" i="2" s="1"/>
  <c r="BQO29" i="2" s="1"/>
  <c r="BQP29" i="2" s="1"/>
  <c r="BQQ29" i="2" s="1"/>
  <c r="BQR29" i="2" s="1"/>
  <c r="BQS29" i="2" s="1"/>
  <c r="BQT29" i="2" s="1"/>
  <c r="BQU29" i="2" s="1"/>
  <c r="BQV29" i="2" s="1"/>
  <c r="BQW29" i="2" s="1"/>
  <c r="BQX29" i="2" s="1"/>
  <c r="BQY29" i="2" s="1"/>
  <c r="BQZ29" i="2" s="1"/>
  <c r="BRA29" i="2" s="1"/>
  <c r="BRB29" i="2" s="1"/>
  <c r="BRC29" i="2" s="1"/>
  <c r="BRD29" i="2" s="1"/>
  <c r="BRE29" i="2" s="1"/>
  <c r="BRF29" i="2" s="1"/>
  <c r="BRG29" i="2" s="1"/>
  <c r="BRH29" i="2" s="1"/>
  <c r="BRI29" i="2" s="1"/>
  <c r="BRJ29" i="2" s="1"/>
  <c r="BRK29" i="2" s="1"/>
  <c r="BRL29" i="2" s="1"/>
  <c r="BRM29" i="2" s="1"/>
  <c r="BRN29" i="2" s="1"/>
  <c r="BRO29" i="2" s="1"/>
  <c r="BRP29" i="2" s="1"/>
  <c r="BRQ29" i="2" s="1"/>
  <c r="BRR29" i="2" s="1"/>
  <c r="BRS29" i="2" s="1"/>
  <c r="BRT29" i="2" s="1"/>
  <c r="BRU29" i="2" s="1"/>
  <c r="BRV29" i="2" s="1"/>
  <c r="BRW29" i="2" s="1"/>
  <c r="BRX29" i="2" s="1"/>
  <c r="BRY29" i="2" s="1"/>
  <c r="BRZ29" i="2" s="1"/>
  <c r="BSA29" i="2" s="1"/>
  <c r="BSB29" i="2" s="1"/>
  <c r="BSC29" i="2" s="1"/>
  <c r="BSD29" i="2" s="1"/>
  <c r="BSE29" i="2" s="1"/>
  <c r="BSF29" i="2" s="1"/>
  <c r="BSG29" i="2" s="1"/>
  <c r="BSH29" i="2" s="1"/>
  <c r="BSI29" i="2" s="1"/>
  <c r="BSJ29" i="2" s="1"/>
  <c r="BSK29" i="2" s="1"/>
  <c r="BSL29" i="2" s="1"/>
  <c r="BSM29" i="2" s="1"/>
  <c r="BSN29" i="2" s="1"/>
  <c r="BSO29" i="2" s="1"/>
  <c r="BSP29" i="2" s="1"/>
  <c r="BSQ29" i="2" s="1"/>
  <c r="BSR29" i="2" s="1"/>
  <c r="BSS29" i="2" s="1"/>
  <c r="BST29" i="2" s="1"/>
  <c r="BSU29" i="2" s="1"/>
  <c r="BSV29" i="2" s="1"/>
  <c r="BSW29" i="2" s="1"/>
  <c r="BSX29" i="2" s="1"/>
  <c r="BSY29" i="2" s="1"/>
  <c r="BSZ29" i="2" s="1"/>
  <c r="BTA29" i="2" s="1"/>
  <c r="BTB29" i="2" s="1"/>
  <c r="BTC29" i="2" s="1"/>
  <c r="BTD29" i="2" s="1"/>
  <c r="BTE29" i="2" s="1"/>
  <c r="BTF29" i="2" s="1"/>
  <c r="BTG29" i="2" s="1"/>
  <c r="BTH29" i="2" s="1"/>
  <c r="BTI29" i="2" s="1"/>
  <c r="BTJ29" i="2" s="1"/>
  <c r="BTK29" i="2" s="1"/>
  <c r="BTL29" i="2" s="1"/>
  <c r="BTM29" i="2" s="1"/>
  <c r="BTN29" i="2" s="1"/>
  <c r="BTO29" i="2" s="1"/>
  <c r="BTP29" i="2" s="1"/>
  <c r="BTQ29" i="2" s="1"/>
  <c r="BTR29" i="2" s="1"/>
  <c r="BTS29" i="2" s="1"/>
  <c r="BTT29" i="2" s="1"/>
  <c r="BTU29" i="2" s="1"/>
  <c r="BTV29" i="2" s="1"/>
  <c r="BTW29" i="2" s="1"/>
  <c r="BTX29" i="2" s="1"/>
  <c r="BTY29" i="2" s="1"/>
  <c r="BTZ29" i="2" s="1"/>
  <c r="BUA29" i="2" s="1"/>
  <c r="BUB29" i="2" s="1"/>
  <c r="BUC29" i="2" s="1"/>
  <c r="BUD29" i="2" s="1"/>
  <c r="BUE29" i="2" s="1"/>
  <c r="BUF29" i="2" s="1"/>
  <c r="BUG29" i="2" s="1"/>
  <c r="BUH29" i="2" s="1"/>
  <c r="BUI29" i="2" s="1"/>
  <c r="BUJ29" i="2" s="1"/>
  <c r="BUK29" i="2" s="1"/>
  <c r="BUL29" i="2" s="1"/>
  <c r="BUM29" i="2" s="1"/>
  <c r="BUN29" i="2" s="1"/>
  <c r="BUO29" i="2" s="1"/>
  <c r="BUP29" i="2" s="1"/>
  <c r="BUQ29" i="2" s="1"/>
  <c r="BUR29" i="2" s="1"/>
  <c r="BUS29" i="2" s="1"/>
  <c r="BUT29" i="2" s="1"/>
  <c r="BUU29" i="2" s="1"/>
  <c r="BUV29" i="2" s="1"/>
  <c r="BUW29" i="2" s="1"/>
  <c r="BUX29" i="2" s="1"/>
  <c r="BUY29" i="2" s="1"/>
  <c r="BUZ29" i="2" s="1"/>
  <c r="BVA29" i="2" s="1"/>
  <c r="BVB29" i="2" s="1"/>
  <c r="BVC29" i="2" s="1"/>
  <c r="BVD29" i="2" s="1"/>
  <c r="BVE29" i="2" s="1"/>
  <c r="BVF29" i="2" s="1"/>
  <c r="BVG29" i="2" s="1"/>
  <c r="BVH29" i="2" s="1"/>
  <c r="BVI29" i="2" s="1"/>
  <c r="BVJ29" i="2" s="1"/>
  <c r="BVK29" i="2" s="1"/>
  <c r="BVL29" i="2" s="1"/>
  <c r="BVM29" i="2" s="1"/>
  <c r="BVN29" i="2" s="1"/>
  <c r="BVO29" i="2" s="1"/>
  <c r="BVP29" i="2" s="1"/>
  <c r="BVQ29" i="2" s="1"/>
  <c r="BVR29" i="2" s="1"/>
  <c r="BVS29" i="2" s="1"/>
  <c r="BVT29" i="2" s="1"/>
  <c r="BVU29" i="2" s="1"/>
  <c r="BVV29" i="2" s="1"/>
  <c r="BVW29" i="2" s="1"/>
  <c r="BVX29" i="2" s="1"/>
  <c r="BVY29" i="2" s="1"/>
  <c r="BVZ29" i="2" s="1"/>
  <c r="BWA29" i="2" s="1"/>
  <c r="BWB29" i="2" s="1"/>
  <c r="BWC29" i="2" s="1"/>
  <c r="BWD29" i="2" s="1"/>
  <c r="BWE29" i="2" s="1"/>
  <c r="BWF29" i="2" s="1"/>
  <c r="BWG29" i="2" s="1"/>
  <c r="BWH29" i="2" s="1"/>
  <c r="BWI29" i="2" s="1"/>
  <c r="BWJ29" i="2" s="1"/>
  <c r="BWK29" i="2" s="1"/>
  <c r="BWL29" i="2" s="1"/>
  <c r="BWM29" i="2" s="1"/>
  <c r="BWN29" i="2" s="1"/>
  <c r="BWO29" i="2" s="1"/>
  <c r="BWP29" i="2" s="1"/>
  <c r="BWQ29" i="2" s="1"/>
  <c r="BWR29" i="2" s="1"/>
  <c r="BWS29" i="2" s="1"/>
  <c r="BWT29" i="2" s="1"/>
  <c r="BWU29" i="2" s="1"/>
  <c r="BWV29" i="2" s="1"/>
  <c r="BWW29" i="2" s="1"/>
  <c r="BWX29" i="2" s="1"/>
  <c r="BWY29" i="2" s="1"/>
  <c r="BWZ29" i="2" s="1"/>
  <c r="BXA29" i="2" s="1"/>
  <c r="BXB29" i="2" s="1"/>
  <c r="BXC29" i="2" s="1"/>
  <c r="BXD29" i="2" s="1"/>
  <c r="BXE29" i="2" s="1"/>
  <c r="BXF29" i="2" s="1"/>
  <c r="BXG29" i="2" s="1"/>
  <c r="BXH29" i="2" s="1"/>
  <c r="BXI29" i="2" s="1"/>
  <c r="BXJ29" i="2" s="1"/>
  <c r="BXK29" i="2" s="1"/>
  <c r="BXL29" i="2" s="1"/>
  <c r="BXM29" i="2" s="1"/>
  <c r="BXN29" i="2" s="1"/>
  <c r="BXO29" i="2" s="1"/>
  <c r="BXP29" i="2" s="1"/>
  <c r="BXQ29" i="2" s="1"/>
  <c r="BXR29" i="2" s="1"/>
  <c r="BXS29" i="2" s="1"/>
  <c r="BXT29" i="2" s="1"/>
  <c r="BXU29" i="2" s="1"/>
  <c r="BXV29" i="2" s="1"/>
  <c r="BXW29" i="2" s="1"/>
  <c r="BXX29" i="2" s="1"/>
  <c r="BXY29" i="2" s="1"/>
  <c r="BXZ29" i="2" s="1"/>
  <c r="BYA29" i="2" s="1"/>
  <c r="BYB29" i="2" s="1"/>
  <c r="BYC29" i="2" s="1"/>
  <c r="BYD29" i="2" s="1"/>
  <c r="BYE29" i="2" s="1"/>
  <c r="BYF29" i="2" s="1"/>
  <c r="BYG29" i="2" s="1"/>
  <c r="BYH29" i="2" s="1"/>
  <c r="BYI29" i="2" s="1"/>
  <c r="BYJ29" i="2" s="1"/>
  <c r="BYK29" i="2" s="1"/>
  <c r="BYL29" i="2" s="1"/>
  <c r="BYM29" i="2" s="1"/>
  <c r="BYN29" i="2" s="1"/>
  <c r="BYO29" i="2" s="1"/>
  <c r="BYP29" i="2" s="1"/>
  <c r="BYQ29" i="2" s="1"/>
  <c r="BYR29" i="2" s="1"/>
  <c r="BYS29" i="2" s="1"/>
  <c r="BYT29" i="2" s="1"/>
  <c r="BYU29" i="2" s="1"/>
  <c r="BYV29" i="2" s="1"/>
  <c r="BYW29" i="2" s="1"/>
  <c r="BYX29" i="2" s="1"/>
  <c r="BYY29" i="2" s="1"/>
  <c r="BYZ29" i="2" s="1"/>
  <c r="BZA29" i="2" s="1"/>
  <c r="BZB29" i="2" s="1"/>
  <c r="BZC29" i="2" s="1"/>
  <c r="BZD29" i="2" s="1"/>
  <c r="BZE29" i="2" s="1"/>
  <c r="BZF29" i="2" s="1"/>
  <c r="BZG29" i="2" s="1"/>
  <c r="BZH29" i="2" s="1"/>
  <c r="BZI29" i="2" s="1"/>
  <c r="BZJ29" i="2" s="1"/>
  <c r="BZK29" i="2" s="1"/>
  <c r="BZL29" i="2" s="1"/>
  <c r="BZM29" i="2" s="1"/>
  <c r="BZN29" i="2" s="1"/>
  <c r="BZO29" i="2" s="1"/>
  <c r="BZP29" i="2" s="1"/>
  <c r="BZQ29" i="2" s="1"/>
  <c r="BZR29" i="2" s="1"/>
  <c r="BZS29" i="2" s="1"/>
  <c r="BZT29" i="2" s="1"/>
  <c r="BZU29" i="2" s="1"/>
  <c r="BZV29" i="2" s="1"/>
  <c r="BZW29" i="2" s="1"/>
  <c r="BZX29" i="2" s="1"/>
  <c r="BZY29" i="2" s="1"/>
  <c r="BZZ29" i="2" s="1"/>
  <c r="CAA29" i="2" s="1"/>
  <c r="CAB29" i="2" s="1"/>
  <c r="CAC29" i="2" s="1"/>
  <c r="CAD29" i="2" s="1"/>
  <c r="CAE29" i="2" s="1"/>
  <c r="CAF29" i="2" s="1"/>
  <c r="CAG29" i="2" s="1"/>
  <c r="CAH29" i="2" s="1"/>
  <c r="CAI29" i="2" s="1"/>
  <c r="CAJ29" i="2" s="1"/>
  <c r="CAK29" i="2" s="1"/>
  <c r="CAL29" i="2" s="1"/>
  <c r="CAM29" i="2" s="1"/>
  <c r="CAN29" i="2" s="1"/>
  <c r="CAO29" i="2" s="1"/>
  <c r="CAP29" i="2" s="1"/>
  <c r="CAQ29" i="2" s="1"/>
  <c r="CAR29" i="2" s="1"/>
  <c r="CAS29" i="2" s="1"/>
  <c r="CAT29" i="2" s="1"/>
  <c r="CAU29" i="2" s="1"/>
  <c r="CAV29" i="2" s="1"/>
  <c r="CAW29" i="2" s="1"/>
  <c r="CAX29" i="2" s="1"/>
  <c r="CAY29" i="2" s="1"/>
  <c r="CAZ29" i="2" s="1"/>
  <c r="CBA29" i="2" s="1"/>
  <c r="CBB29" i="2" s="1"/>
  <c r="CBC29" i="2" s="1"/>
  <c r="CBD29" i="2" s="1"/>
  <c r="CBE29" i="2" s="1"/>
  <c r="CBF29" i="2" s="1"/>
  <c r="CBG29" i="2" s="1"/>
  <c r="CBH29" i="2" s="1"/>
  <c r="CBI29" i="2" s="1"/>
  <c r="CBJ29" i="2" s="1"/>
  <c r="CBK29" i="2" s="1"/>
  <c r="CBL29" i="2" s="1"/>
  <c r="CBM29" i="2" s="1"/>
  <c r="CBN29" i="2" s="1"/>
  <c r="CBO29" i="2" s="1"/>
  <c r="CBP29" i="2" s="1"/>
  <c r="CBQ29" i="2" s="1"/>
  <c r="CBR29" i="2" s="1"/>
  <c r="CBS29" i="2" s="1"/>
  <c r="CBT29" i="2" s="1"/>
  <c r="CBU29" i="2" s="1"/>
  <c r="CBV29" i="2" s="1"/>
  <c r="CBW29" i="2" s="1"/>
  <c r="CBX29" i="2" s="1"/>
  <c r="CBY29" i="2" s="1"/>
  <c r="CBZ29" i="2" s="1"/>
  <c r="CCA29" i="2" s="1"/>
  <c r="CCB29" i="2" s="1"/>
  <c r="CCC29" i="2" s="1"/>
  <c r="CCD29" i="2" s="1"/>
  <c r="CCE29" i="2" s="1"/>
  <c r="CCF29" i="2" s="1"/>
  <c r="CCG29" i="2" s="1"/>
  <c r="CCH29" i="2" s="1"/>
  <c r="CCI29" i="2" s="1"/>
  <c r="CCJ29" i="2" s="1"/>
  <c r="CCK29" i="2" s="1"/>
  <c r="CCL29" i="2" s="1"/>
  <c r="CCM29" i="2" s="1"/>
  <c r="CCN29" i="2" s="1"/>
  <c r="CCO29" i="2" s="1"/>
  <c r="CCP29" i="2" s="1"/>
  <c r="CCQ29" i="2" s="1"/>
  <c r="CCR29" i="2" s="1"/>
  <c r="CCS29" i="2" s="1"/>
  <c r="CCT29" i="2" s="1"/>
  <c r="CCU29" i="2" s="1"/>
  <c r="CCV29" i="2" s="1"/>
  <c r="CCW29" i="2" s="1"/>
  <c r="CCX29" i="2" s="1"/>
  <c r="CCY29" i="2" s="1"/>
  <c r="CCZ29" i="2" s="1"/>
  <c r="CDA29" i="2" s="1"/>
  <c r="CDB29" i="2" s="1"/>
  <c r="CDC29" i="2" s="1"/>
  <c r="CDD29" i="2" s="1"/>
  <c r="CDE29" i="2" s="1"/>
  <c r="CDF29" i="2" s="1"/>
  <c r="CDG29" i="2" s="1"/>
  <c r="CDH29" i="2" s="1"/>
  <c r="CDI29" i="2" s="1"/>
  <c r="CDJ29" i="2" s="1"/>
  <c r="CDK29" i="2" s="1"/>
  <c r="CDL29" i="2" s="1"/>
  <c r="CDM29" i="2" s="1"/>
  <c r="CDN29" i="2" s="1"/>
  <c r="CDO29" i="2" s="1"/>
  <c r="CDP29" i="2" s="1"/>
  <c r="CDQ29" i="2" s="1"/>
  <c r="CDR29" i="2" s="1"/>
  <c r="CDS29" i="2" s="1"/>
  <c r="CDT29" i="2" s="1"/>
  <c r="CDU29" i="2" s="1"/>
  <c r="CDV29" i="2" s="1"/>
  <c r="CDW29" i="2" s="1"/>
  <c r="CDX29" i="2" s="1"/>
  <c r="CDY29" i="2" s="1"/>
  <c r="CDZ29" i="2" s="1"/>
  <c r="CEA29" i="2" s="1"/>
  <c r="CEB29" i="2" s="1"/>
  <c r="CEC29" i="2" s="1"/>
  <c r="CED29" i="2" s="1"/>
  <c r="CEE29" i="2" s="1"/>
  <c r="CEF29" i="2" s="1"/>
  <c r="CEG29" i="2" s="1"/>
  <c r="CEH29" i="2" s="1"/>
  <c r="CEI29" i="2" s="1"/>
  <c r="CEJ29" i="2" s="1"/>
  <c r="CEK29" i="2" s="1"/>
  <c r="CEL29" i="2" s="1"/>
  <c r="CEM29" i="2" s="1"/>
  <c r="CEN29" i="2" s="1"/>
  <c r="CEO29" i="2" s="1"/>
  <c r="CEP29" i="2" s="1"/>
  <c r="CEQ29" i="2" s="1"/>
  <c r="CER29" i="2" s="1"/>
  <c r="CES29" i="2" s="1"/>
  <c r="CET29" i="2" s="1"/>
  <c r="CEU29" i="2" s="1"/>
  <c r="CEV29" i="2" s="1"/>
  <c r="CEW29" i="2" s="1"/>
  <c r="CEX29" i="2" s="1"/>
  <c r="CEY29" i="2" s="1"/>
  <c r="CEZ29" i="2" s="1"/>
  <c r="CFA29" i="2" s="1"/>
  <c r="CFB29" i="2" s="1"/>
  <c r="CFC29" i="2" s="1"/>
  <c r="CFD29" i="2" s="1"/>
  <c r="CFE29" i="2" s="1"/>
  <c r="CFF29" i="2" s="1"/>
  <c r="CFG29" i="2" s="1"/>
  <c r="CFH29" i="2" s="1"/>
  <c r="CFI29" i="2" s="1"/>
  <c r="CFJ29" i="2" s="1"/>
  <c r="CFK29" i="2" s="1"/>
  <c r="CFL29" i="2" s="1"/>
  <c r="CFM29" i="2" s="1"/>
  <c r="CFN29" i="2" s="1"/>
  <c r="CFO29" i="2" s="1"/>
  <c r="CFP29" i="2" s="1"/>
  <c r="CFQ29" i="2" s="1"/>
  <c r="CFR29" i="2" s="1"/>
  <c r="CFS29" i="2" s="1"/>
  <c r="CFT29" i="2" s="1"/>
  <c r="CFU29" i="2" s="1"/>
  <c r="CFV29" i="2" s="1"/>
  <c r="CFW29" i="2" s="1"/>
  <c r="CFX29" i="2" s="1"/>
  <c r="CFY29" i="2" s="1"/>
  <c r="CFZ29" i="2" s="1"/>
  <c r="CGA29" i="2" s="1"/>
  <c r="CGB29" i="2" s="1"/>
  <c r="CGC29" i="2" s="1"/>
  <c r="CGD29" i="2" s="1"/>
  <c r="CGE29" i="2" s="1"/>
  <c r="CGF29" i="2" s="1"/>
  <c r="CGG29" i="2" s="1"/>
  <c r="CGH29" i="2" s="1"/>
  <c r="CGI29" i="2" s="1"/>
  <c r="CGJ29" i="2" s="1"/>
  <c r="CGK29" i="2" s="1"/>
  <c r="CGL29" i="2" s="1"/>
  <c r="CGM29" i="2" s="1"/>
  <c r="CGN29" i="2" s="1"/>
  <c r="CGO29" i="2" s="1"/>
  <c r="CGP29" i="2" s="1"/>
  <c r="CGQ29" i="2" s="1"/>
  <c r="CGR29" i="2" s="1"/>
  <c r="CGS29" i="2" s="1"/>
  <c r="CGT29" i="2" s="1"/>
  <c r="CGU29" i="2" s="1"/>
  <c r="CGV29" i="2" s="1"/>
  <c r="CGW29" i="2" s="1"/>
  <c r="CGX29" i="2" s="1"/>
  <c r="CGY29" i="2" s="1"/>
  <c r="CGZ29" i="2" s="1"/>
  <c r="CHA29" i="2" s="1"/>
  <c r="CHB29" i="2" s="1"/>
  <c r="CHC29" i="2" s="1"/>
  <c r="CHD29" i="2" s="1"/>
  <c r="CHE29" i="2" s="1"/>
  <c r="CHF29" i="2" s="1"/>
  <c r="CHG29" i="2" s="1"/>
  <c r="CHH29" i="2" s="1"/>
  <c r="CHI29" i="2" s="1"/>
  <c r="CHJ29" i="2" s="1"/>
  <c r="CHK29" i="2" s="1"/>
  <c r="CHL29" i="2" s="1"/>
  <c r="CHM29" i="2" s="1"/>
  <c r="CHN29" i="2" s="1"/>
  <c r="CHO29" i="2" s="1"/>
  <c r="CHP29" i="2" s="1"/>
  <c r="CHQ29" i="2" s="1"/>
  <c r="CHR29" i="2" s="1"/>
  <c r="CHS29" i="2" s="1"/>
  <c r="CHT29" i="2" s="1"/>
  <c r="CHU29" i="2" s="1"/>
  <c r="CHV29" i="2" s="1"/>
  <c r="CHW29" i="2" s="1"/>
  <c r="CHX29" i="2" s="1"/>
  <c r="CHY29" i="2" s="1"/>
  <c r="CHZ29" i="2" s="1"/>
  <c r="CIA29" i="2" s="1"/>
  <c r="CIB29" i="2" s="1"/>
  <c r="CIC29" i="2" s="1"/>
  <c r="CID29" i="2" s="1"/>
  <c r="CIE29" i="2" s="1"/>
  <c r="CIF29" i="2" s="1"/>
  <c r="CIG29" i="2" s="1"/>
  <c r="CIH29" i="2" s="1"/>
  <c r="CII29" i="2" s="1"/>
  <c r="CIJ29" i="2" s="1"/>
  <c r="CIK29" i="2" s="1"/>
  <c r="CIL29" i="2" s="1"/>
  <c r="CIM29" i="2" s="1"/>
  <c r="CIN29" i="2" s="1"/>
  <c r="CIO29" i="2" s="1"/>
  <c r="CIP29" i="2" s="1"/>
  <c r="CIQ29" i="2" s="1"/>
  <c r="CIR29" i="2" s="1"/>
  <c r="CIS29" i="2" s="1"/>
  <c r="CIT29" i="2" s="1"/>
  <c r="CIU29" i="2" s="1"/>
  <c r="CIV29" i="2" s="1"/>
  <c r="CIW29" i="2" s="1"/>
  <c r="CIX29" i="2" s="1"/>
  <c r="CIY29" i="2" s="1"/>
  <c r="CIZ29" i="2" s="1"/>
  <c r="CJA29" i="2" s="1"/>
  <c r="CJB29" i="2" s="1"/>
  <c r="CJC29" i="2" s="1"/>
  <c r="CJD29" i="2" s="1"/>
  <c r="CJE29" i="2" s="1"/>
  <c r="CJF29" i="2" s="1"/>
  <c r="CJG29" i="2" s="1"/>
  <c r="CJH29" i="2" s="1"/>
  <c r="CJI29" i="2" s="1"/>
  <c r="CJJ29" i="2" s="1"/>
  <c r="CJK29" i="2" s="1"/>
  <c r="CJL29" i="2" s="1"/>
  <c r="CJM29" i="2" s="1"/>
  <c r="CJN29" i="2" s="1"/>
  <c r="CJO29" i="2" s="1"/>
  <c r="CJP29" i="2" s="1"/>
  <c r="CJQ29" i="2" s="1"/>
  <c r="CJR29" i="2" s="1"/>
  <c r="CJS29" i="2" s="1"/>
  <c r="CJT29" i="2" s="1"/>
  <c r="CJU29" i="2" s="1"/>
  <c r="CJV29" i="2" s="1"/>
  <c r="CJW29" i="2" s="1"/>
  <c r="CJX29" i="2" s="1"/>
  <c r="CJY29" i="2" s="1"/>
  <c r="CJZ29" i="2" s="1"/>
  <c r="CKA29" i="2" s="1"/>
  <c r="CKB29" i="2" s="1"/>
  <c r="CKC29" i="2" s="1"/>
  <c r="CKD29" i="2" s="1"/>
  <c r="CKE29" i="2" s="1"/>
  <c r="CKF29" i="2" s="1"/>
  <c r="CKG29" i="2" s="1"/>
  <c r="CKH29" i="2" s="1"/>
  <c r="CKI29" i="2" s="1"/>
  <c r="CKJ29" i="2" s="1"/>
  <c r="CKK29" i="2" s="1"/>
  <c r="CKL29" i="2" s="1"/>
  <c r="CKM29" i="2" s="1"/>
  <c r="CKN29" i="2" s="1"/>
  <c r="CKO29" i="2" s="1"/>
  <c r="CKP29" i="2" s="1"/>
  <c r="CKQ29" i="2" s="1"/>
  <c r="CKR29" i="2" s="1"/>
  <c r="CKS29" i="2" s="1"/>
  <c r="CKT29" i="2" s="1"/>
  <c r="CKU29" i="2" s="1"/>
  <c r="CKV29" i="2" s="1"/>
  <c r="CKW29" i="2" s="1"/>
  <c r="CKX29" i="2" s="1"/>
  <c r="CKY29" i="2" s="1"/>
  <c r="CKZ29" i="2" s="1"/>
  <c r="CLA29" i="2" s="1"/>
  <c r="CLB29" i="2" s="1"/>
  <c r="CLC29" i="2" s="1"/>
  <c r="CLD29" i="2" s="1"/>
  <c r="CLE29" i="2" s="1"/>
  <c r="CLF29" i="2" s="1"/>
  <c r="CLG29" i="2" s="1"/>
  <c r="CLH29" i="2" s="1"/>
  <c r="CLI29" i="2" s="1"/>
  <c r="CLJ29" i="2" s="1"/>
  <c r="CLK29" i="2" s="1"/>
  <c r="CLL29" i="2" s="1"/>
  <c r="CLM29" i="2" s="1"/>
  <c r="CLN29" i="2" s="1"/>
  <c r="CLO29" i="2" s="1"/>
  <c r="CLP29" i="2" s="1"/>
  <c r="CLQ29" i="2" s="1"/>
  <c r="CLR29" i="2" s="1"/>
  <c r="CLS29" i="2" s="1"/>
  <c r="CLT29" i="2" s="1"/>
  <c r="CLU29" i="2" s="1"/>
  <c r="CLV29" i="2" s="1"/>
  <c r="CLW29" i="2" s="1"/>
  <c r="CLX29" i="2" s="1"/>
  <c r="CLY29" i="2" s="1"/>
  <c r="CLZ29" i="2" s="1"/>
  <c r="CMA29" i="2" s="1"/>
  <c r="CMB29" i="2" s="1"/>
  <c r="CMC29" i="2" s="1"/>
  <c r="CMD29" i="2" s="1"/>
  <c r="CME29" i="2" s="1"/>
  <c r="CMF29" i="2" s="1"/>
  <c r="CMG29" i="2" s="1"/>
  <c r="CMH29" i="2" s="1"/>
  <c r="CMI29" i="2" s="1"/>
  <c r="CMJ29" i="2" s="1"/>
  <c r="CMK29" i="2" s="1"/>
  <c r="CML29" i="2" s="1"/>
  <c r="CMM29" i="2" s="1"/>
  <c r="CMN29" i="2" s="1"/>
  <c r="CMO29" i="2" s="1"/>
  <c r="CMP29" i="2" s="1"/>
  <c r="CMQ29" i="2" s="1"/>
  <c r="CMR29" i="2" s="1"/>
  <c r="CMS29" i="2" s="1"/>
  <c r="CMT29" i="2" s="1"/>
  <c r="CMU29" i="2" s="1"/>
  <c r="CMV29" i="2" s="1"/>
  <c r="CMW29" i="2" s="1"/>
  <c r="CMX29" i="2" s="1"/>
  <c r="CMY29" i="2" s="1"/>
  <c r="CMZ29" i="2" s="1"/>
  <c r="CNA29" i="2" s="1"/>
  <c r="CNB29" i="2" s="1"/>
  <c r="CNC29" i="2" s="1"/>
  <c r="CND29" i="2" s="1"/>
  <c r="CNE29" i="2" s="1"/>
  <c r="CNF29" i="2" s="1"/>
  <c r="CNG29" i="2" s="1"/>
  <c r="CNH29" i="2" s="1"/>
  <c r="CNI29" i="2" s="1"/>
  <c r="CNJ29" i="2" s="1"/>
  <c r="CNK29" i="2" s="1"/>
  <c r="CNL29" i="2" s="1"/>
  <c r="CNM29" i="2" s="1"/>
  <c r="CNN29" i="2" s="1"/>
  <c r="CNO29" i="2" s="1"/>
  <c r="CNP29" i="2" s="1"/>
  <c r="CNQ29" i="2" s="1"/>
  <c r="CNR29" i="2" s="1"/>
  <c r="CNS29" i="2" s="1"/>
  <c r="CNT29" i="2" s="1"/>
  <c r="CNU29" i="2" s="1"/>
  <c r="CNV29" i="2" s="1"/>
  <c r="CNW29" i="2" s="1"/>
  <c r="CNX29" i="2" s="1"/>
  <c r="CNY29" i="2" s="1"/>
  <c r="CNZ29" i="2" s="1"/>
  <c r="COA29" i="2" s="1"/>
  <c r="COB29" i="2" s="1"/>
  <c r="COC29" i="2" s="1"/>
  <c r="COD29" i="2" s="1"/>
  <c r="COE29" i="2" s="1"/>
  <c r="COF29" i="2" s="1"/>
  <c r="COG29" i="2" s="1"/>
  <c r="COH29" i="2" s="1"/>
  <c r="COI29" i="2" s="1"/>
  <c r="COJ29" i="2" s="1"/>
  <c r="COK29" i="2" s="1"/>
  <c r="COL29" i="2" s="1"/>
  <c r="COM29" i="2" s="1"/>
  <c r="CON29" i="2" s="1"/>
  <c r="COO29" i="2" s="1"/>
  <c r="COP29" i="2" s="1"/>
  <c r="COQ29" i="2" s="1"/>
  <c r="COR29" i="2" s="1"/>
  <c r="COS29" i="2" s="1"/>
  <c r="COT29" i="2" s="1"/>
  <c r="COU29" i="2" s="1"/>
  <c r="COV29" i="2" s="1"/>
  <c r="COW29" i="2" s="1"/>
  <c r="COX29" i="2" s="1"/>
  <c r="COY29" i="2" s="1"/>
  <c r="COZ29" i="2" s="1"/>
  <c r="CPA29" i="2" s="1"/>
  <c r="CPB29" i="2" s="1"/>
  <c r="CPC29" i="2" s="1"/>
  <c r="CPD29" i="2" s="1"/>
  <c r="CPE29" i="2" s="1"/>
  <c r="CPF29" i="2" s="1"/>
  <c r="CPG29" i="2" s="1"/>
  <c r="CPH29" i="2" s="1"/>
  <c r="CPI29" i="2" s="1"/>
  <c r="CPJ29" i="2" s="1"/>
  <c r="CPK29" i="2" s="1"/>
  <c r="CPL29" i="2" s="1"/>
  <c r="CPM29" i="2" s="1"/>
  <c r="CPN29" i="2" s="1"/>
  <c r="CPO29" i="2" s="1"/>
  <c r="CPP29" i="2" s="1"/>
  <c r="CPQ29" i="2" s="1"/>
  <c r="CPR29" i="2" s="1"/>
  <c r="CPS29" i="2" s="1"/>
  <c r="CPT29" i="2" s="1"/>
  <c r="CPU29" i="2" s="1"/>
  <c r="CPV29" i="2" s="1"/>
  <c r="CPW29" i="2" s="1"/>
  <c r="CPX29" i="2" s="1"/>
  <c r="CPY29" i="2" s="1"/>
  <c r="CPZ29" i="2" s="1"/>
  <c r="CQA29" i="2" s="1"/>
  <c r="CQB29" i="2" s="1"/>
  <c r="CQC29" i="2" s="1"/>
  <c r="CQD29" i="2" s="1"/>
  <c r="CQE29" i="2" s="1"/>
  <c r="CQF29" i="2" s="1"/>
  <c r="CQG29" i="2" s="1"/>
  <c r="CQH29" i="2" s="1"/>
  <c r="CQI29" i="2" s="1"/>
  <c r="CQJ29" i="2" s="1"/>
  <c r="CQK29" i="2" s="1"/>
  <c r="CQL29" i="2" s="1"/>
  <c r="CQM29" i="2" s="1"/>
  <c r="CQN29" i="2" s="1"/>
  <c r="CQO29" i="2" s="1"/>
  <c r="CQP29" i="2" s="1"/>
  <c r="CQQ29" i="2" s="1"/>
  <c r="CQR29" i="2" s="1"/>
  <c r="CQS29" i="2" s="1"/>
  <c r="CQT29" i="2" s="1"/>
  <c r="CQU29" i="2" s="1"/>
  <c r="CQV29" i="2" s="1"/>
  <c r="CQW29" i="2" s="1"/>
  <c r="CQX29" i="2" s="1"/>
  <c r="CQY29" i="2" s="1"/>
  <c r="CQZ29" i="2" s="1"/>
  <c r="CRA29" i="2" s="1"/>
  <c r="CRB29" i="2" s="1"/>
  <c r="CRC29" i="2" s="1"/>
  <c r="CRD29" i="2" s="1"/>
  <c r="CRE29" i="2" s="1"/>
  <c r="CRF29" i="2" s="1"/>
  <c r="CRG29" i="2" s="1"/>
  <c r="CRH29" i="2" s="1"/>
  <c r="CRI29" i="2" s="1"/>
  <c r="CRJ29" i="2" s="1"/>
  <c r="CRK29" i="2" s="1"/>
  <c r="CRL29" i="2" s="1"/>
  <c r="CRM29" i="2" s="1"/>
  <c r="CRN29" i="2" s="1"/>
  <c r="CRO29" i="2" s="1"/>
  <c r="CRP29" i="2" s="1"/>
  <c r="CRQ29" i="2" s="1"/>
  <c r="CRR29" i="2" s="1"/>
  <c r="CRS29" i="2" s="1"/>
  <c r="CRT29" i="2" s="1"/>
  <c r="CRU29" i="2" s="1"/>
  <c r="CRV29" i="2" s="1"/>
  <c r="CRW29" i="2" s="1"/>
  <c r="CRX29" i="2" s="1"/>
  <c r="CRY29" i="2" s="1"/>
  <c r="CRZ29" i="2" s="1"/>
  <c r="CSA29" i="2" s="1"/>
  <c r="CSB29" i="2" s="1"/>
  <c r="CSC29" i="2" s="1"/>
  <c r="CSD29" i="2" s="1"/>
  <c r="CSE29" i="2" s="1"/>
  <c r="CSF29" i="2" s="1"/>
  <c r="CSG29" i="2" s="1"/>
  <c r="CSH29" i="2" s="1"/>
  <c r="CSI29" i="2" s="1"/>
  <c r="CSJ29" i="2" s="1"/>
  <c r="CSK29" i="2" s="1"/>
  <c r="CSL29" i="2" s="1"/>
  <c r="CSM29" i="2" s="1"/>
  <c r="CSN29" i="2" s="1"/>
  <c r="CSO29" i="2" s="1"/>
  <c r="CSP29" i="2" s="1"/>
  <c r="CSQ29" i="2" s="1"/>
  <c r="CSR29" i="2" s="1"/>
  <c r="CSS29" i="2" s="1"/>
  <c r="CST29" i="2" s="1"/>
  <c r="CSU29" i="2" s="1"/>
  <c r="CSV29" i="2" s="1"/>
  <c r="CSW29" i="2" s="1"/>
  <c r="CSX29" i="2" s="1"/>
  <c r="CSY29" i="2" s="1"/>
  <c r="CSZ29" i="2" s="1"/>
  <c r="CTA29" i="2" s="1"/>
  <c r="CTB29" i="2" s="1"/>
  <c r="CTC29" i="2" s="1"/>
  <c r="CTD29" i="2" s="1"/>
  <c r="CTE29" i="2" s="1"/>
  <c r="CTF29" i="2" s="1"/>
  <c r="CTG29" i="2" s="1"/>
  <c r="CTH29" i="2" s="1"/>
  <c r="CTI29" i="2" s="1"/>
  <c r="CTJ29" i="2" s="1"/>
  <c r="CTK29" i="2" s="1"/>
  <c r="CTL29" i="2" s="1"/>
  <c r="CTM29" i="2" s="1"/>
  <c r="CTN29" i="2" s="1"/>
  <c r="CTO29" i="2" s="1"/>
  <c r="CTP29" i="2" s="1"/>
  <c r="CTQ29" i="2" s="1"/>
  <c r="CTR29" i="2" s="1"/>
  <c r="CTS29" i="2" s="1"/>
  <c r="CTT29" i="2" s="1"/>
  <c r="CTU29" i="2" s="1"/>
  <c r="CTV29" i="2" s="1"/>
  <c r="CTW29" i="2" s="1"/>
  <c r="CTX29" i="2" s="1"/>
  <c r="CTY29" i="2" s="1"/>
  <c r="CTZ29" i="2" s="1"/>
  <c r="CUA29" i="2" s="1"/>
  <c r="CUB29" i="2" s="1"/>
  <c r="CUC29" i="2" s="1"/>
  <c r="CUD29" i="2" s="1"/>
  <c r="CUE29" i="2" s="1"/>
  <c r="CUF29" i="2" s="1"/>
  <c r="CUG29" i="2" s="1"/>
  <c r="CUH29" i="2" s="1"/>
  <c r="CUI29" i="2" s="1"/>
  <c r="CUJ29" i="2" s="1"/>
  <c r="CUK29" i="2" s="1"/>
  <c r="CUL29" i="2" s="1"/>
  <c r="CUM29" i="2" s="1"/>
  <c r="CUN29" i="2" s="1"/>
  <c r="CUO29" i="2" s="1"/>
  <c r="CUP29" i="2" s="1"/>
  <c r="CUQ29" i="2" s="1"/>
  <c r="CUR29" i="2" s="1"/>
  <c r="CUS29" i="2" s="1"/>
  <c r="CUT29" i="2" s="1"/>
  <c r="CUU29" i="2" s="1"/>
  <c r="CUV29" i="2" s="1"/>
  <c r="CUW29" i="2" s="1"/>
  <c r="CUX29" i="2" s="1"/>
  <c r="CUY29" i="2" s="1"/>
  <c r="CUZ29" i="2" s="1"/>
  <c r="CVA29" i="2" s="1"/>
  <c r="CVB29" i="2" s="1"/>
  <c r="CVC29" i="2" s="1"/>
  <c r="CVD29" i="2" s="1"/>
  <c r="CVE29" i="2" s="1"/>
  <c r="CVF29" i="2" s="1"/>
  <c r="CVG29" i="2" s="1"/>
  <c r="CVH29" i="2" s="1"/>
  <c r="CVI29" i="2" s="1"/>
  <c r="CVJ29" i="2" s="1"/>
  <c r="CVK29" i="2" s="1"/>
  <c r="CVL29" i="2" s="1"/>
  <c r="CVM29" i="2" s="1"/>
  <c r="CVN29" i="2" s="1"/>
  <c r="CVO29" i="2" s="1"/>
  <c r="CVP29" i="2" s="1"/>
  <c r="CVQ29" i="2" s="1"/>
  <c r="CVR29" i="2" s="1"/>
  <c r="CVS29" i="2" s="1"/>
  <c r="CVT29" i="2" s="1"/>
  <c r="CVU29" i="2" s="1"/>
  <c r="CVV29" i="2" s="1"/>
  <c r="CVW29" i="2" s="1"/>
  <c r="CVX29" i="2" s="1"/>
  <c r="CVY29" i="2" s="1"/>
  <c r="CVZ29" i="2" s="1"/>
  <c r="CWA29" i="2" s="1"/>
  <c r="CWB29" i="2" s="1"/>
  <c r="CWC29" i="2" s="1"/>
  <c r="CWD29" i="2" s="1"/>
  <c r="CWE29" i="2" s="1"/>
  <c r="CWF29" i="2" s="1"/>
  <c r="CWG29" i="2" s="1"/>
  <c r="CWH29" i="2" s="1"/>
  <c r="CWI29" i="2" s="1"/>
  <c r="CWJ29" i="2" s="1"/>
  <c r="CWK29" i="2" s="1"/>
  <c r="CWL29" i="2" s="1"/>
  <c r="CWM29" i="2" s="1"/>
  <c r="CWN29" i="2" s="1"/>
  <c r="CWO29" i="2" s="1"/>
  <c r="CWP29" i="2" s="1"/>
  <c r="CWQ29" i="2" s="1"/>
  <c r="CWR29" i="2" s="1"/>
  <c r="CWS29" i="2" s="1"/>
  <c r="CWT29" i="2" s="1"/>
  <c r="CWU29" i="2" s="1"/>
  <c r="CWV29" i="2" s="1"/>
  <c r="CWW29" i="2" s="1"/>
  <c r="CWX29" i="2" s="1"/>
  <c r="CWY29" i="2" s="1"/>
  <c r="CWZ29" i="2" s="1"/>
  <c r="CXA29" i="2" s="1"/>
  <c r="CXB29" i="2" s="1"/>
  <c r="CXC29" i="2" s="1"/>
  <c r="CXD29" i="2" s="1"/>
  <c r="CXE29" i="2" s="1"/>
  <c r="CXF29" i="2" s="1"/>
  <c r="CXG29" i="2" s="1"/>
  <c r="CXH29" i="2" s="1"/>
  <c r="CXI29" i="2" s="1"/>
  <c r="CXJ29" i="2" s="1"/>
  <c r="CXK29" i="2" s="1"/>
  <c r="CXL29" i="2" s="1"/>
  <c r="CXM29" i="2" s="1"/>
  <c r="CXN29" i="2" s="1"/>
  <c r="CXO29" i="2" s="1"/>
  <c r="CXP29" i="2" s="1"/>
  <c r="CXQ29" i="2" s="1"/>
  <c r="CXR29" i="2" s="1"/>
  <c r="CXS29" i="2" s="1"/>
  <c r="CXT29" i="2" s="1"/>
  <c r="CXU29" i="2" s="1"/>
  <c r="CXV29" i="2" s="1"/>
  <c r="CXW29" i="2" s="1"/>
  <c r="CXX29" i="2" s="1"/>
  <c r="CXY29" i="2" s="1"/>
  <c r="CXZ29" i="2" s="1"/>
  <c r="CYA29" i="2" s="1"/>
  <c r="CYB29" i="2" s="1"/>
  <c r="CYC29" i="2" s="1"/>
  <c r="CYD29" i="2" s="1"/>
  <c r="CYE29" i="2" s="1"/>
  <c r="CYF29" i="2" s="1"/>
  <c r="CYG29" i="2" s="1"/>
  <c r="CYH29" i="2" s="1"/>
  <c r="CYI29" i="2" s="1"/>
  <c r="CYJ29" i="2" s="1"/>
  <c r="CYK29" i="2" s="1"/>
  <c r="CYL29" i="2" s="1"/>
  <c r="CYM29" i="2" s="1"/>
  <c r="CYN29" i="2" s="1"/>
  <c r="CYO29" i="2" s="1"/>
  <c r="CYP29" i="2" s="1"/>
  <c r="CYQ29" i="2" s="1"/>
  <c r="CYR29" i="2" s="1"/>
  <c r="CYS29" i="2" s="1"/>
  <c r="CYT29" i="2" s="1"/>
  <c r="CYU29" i="2" s="1"/>
  <c r="CYV29" i="2" s="1"/>
  <c r="CYW29" i="2" s="1"/>
  <c r="CYX29" i="2" s="1"/>
  <c r="CYY29" i="2" s="1"/>
  <c r="CYZ29" i="2" s="1"/>
  <c r="CZA29" i="2" s="1"/>
  <c r="CZB29" i="2" s="1"/>
  <c r="CZC29" i="2" s="1"/>
  <c r="CZD29" i="2" s="1"/>
  <c r="CZE29" i="2" s="1"/>
  <c r="CZF29" i="2" s="1"/>
  <c r="CZG29" i="2" s="1"/>
  <c r="CZH29" i="2" s="1"/>
  <c r="CZI29" i="2" s="1"/>
  <c r="CZJ29" i="2" s="1"/>
  <c r="CZK29" i="2" s="1"/>
  <c r="CZL29" i="2" s="1"/>
  <c r="CZM29" i="2" s="1"/>
  <c r="CZN29" i="2" s="1"/>
  <c r="CZO29" i="2" s="1"/>
  <c r="CZP29" i="2" s="1"/>
  <c r="CZQ29" i="2" s="1"/>
  <c r="CZR29" i="2" s="1"/>
  <c r="CZS29" i="2" s="1"/>
  <c r="CZT29" i="2" s="1"/>
  <c r="CZU29" i="2" s="1"/>
  <c r="CZV29" i="2" s="1"/>
  <c r="CZW29" i="2" s="1"/>
  <c r="CZX29" i="2" s="1"/>
  <c r="CZY29" i="2" s="1"/>
  <c r="CZZ29" i="2" s="1"/>
  <c r="DAA29" i="2" s="1"/>
  <c r="DAB29" i="2" s="1"/>
  <c r="DAC29" i="2" s="1"/>
  <c r="DAD29" i="2" s="1"/>
  <c r="DAE29" i="2" s="1"/>
  <c r="DAF29" i="2" s="1"/>
  <c r="DAG29" i="2" s="1"/>
  <c r="DAH29" i="2" s="1"/>
  <c r="DAI29" i="2" s="1"/>
  <c r="DAJ29" i="2" s="1"/>
  <c r="DAK29" i="2" s="1"/>
  <c r="DAL29" i="2" s="1"/>
  <c r="DAM29" i="2" s="1"/>
  <c r="DAN29" i="2" s="1"/>
  <c r="DAO29" i="2" s="1"/>
  <c r="DAP29" i="2" s="1"/>
  <c r="DAQ29" i="2" s="1"/>
  <c r="DAR29" i="2" s="1"/>
  <c r="DAS29" i="2" s="1"/>
  <c r="DAT29" i="2" s="1"/>
  <c r="DAU29" i="2" s="1"/>
  <c r="DAV29" i="2" s="1"/>
  <c r="DAW29" i="2" s="1"/>
  <c r="DAX29" i="2" s="1"/>
  <c r="DAY29" i="2" s="1"/>
  <c r="DAZ29" i="2" s="1"/>
  <c r="DBA29" i="2" s="1"/>
  <c r="DBB29" i="2" s="1"/>
  <c r="DBC29" i="2" s="1"/>
  <c r="DBD29" i="2" s="1"/>
  <c r="DBE29" i="2" s="1"/>
  <c r="DBF29" i="2" s="1"/>
  <c r="DBG29" i="2" s="1"/>
  <c r="DBH29" i="2" s="1"/>
  <c r="DBI29" i="2" s="1"/>
  <c r="DBJ29" i="2" s="1"/>
  <c r="DBK29" i="2" s="1"/>
  <c r="DBL29" i="2" s="1"/>
  <c r="DBM29" i="2" s="1"/>
  <c r="DBN29" i="2" s="1"/>
  <c r="DBO29" i="2" s="1"/>
  <c r="DBP29" i="2" s="1"/>
  <c r="DBQ29" i="2" s="1"/>
  <c r="DBR29" i="2" s="1"/>
  <c r="DBS29" i="2" s="1"/>
  <c r="DBT29" i="2" s="1"/>
  <c r="DBU29" i="2" s="1"/>
  <c r="DBV29" i="2" s="1"/>
  <c r="DBW29" i="2" s="1"/>
  <c r="DBX29" i="2" s="1"/>
  <c r="DBY29" i="2" s="1"/>
  <c r="DBZ29" i="2" s="1"/>
  <c r="DCA29" i="2" s="1"/>
  <c r="DCB29" i="2" s="1"/>
  <c r="DCC29" i="2" s="1"/>
  <c r="DCD29" i="2" s="1"/>
  <c r="DCE29" i="2" s="1"/>
  <c r="DCF29" i="2" s="1"/>
  <c r="DCG29" i="2" s="1"/>
  <c r="DCH29" i="2" s="1"/>
  <c r="DCI29" i="2" s="1"/>
  <c r="DCJ29" i="2" s="1"/>
  <c r="DCK29" i="2" s="1"/>
  <c r="DCL29" i="2" s="1"/>
  <c r="DCM29" i="2" s="1"/>
  <c r="DCN29" i="2" s="1"/>
  <c r="DCO29" i="2" s="1"/>
  <c r="DCP29" i="2" s="1"/>
  <c r="DCQ29" i="2" s="1"/>
  <c r="DCR29" i="2" s="1"/>
  <c r="DCS29" i="2" s="1"/>
  <c r="DCT29" i="2" s="1"/>
  <c r="DCU29" i="2" s="1"/>
  <c r="DCV29" i="2" s="1"/>
  <c r="DCW29" i="2" s="1"/>
  <c r="DCX29" i="2" s="1"/>
  <c r="DCY29" i="2" s="1"/>
  <c r="DCZ29" i="2" s="1"/>
  <c r="DDA29" i="2" s="1"/>
  <c r="DDB29" i="2" s="1"/>
  <c r="DDC29" i="2" s="1"/>
  <c r="DDD29" i="2" s="1"/>
  <c r="DDE29" i="2" s="1"/>
  <c r="DDF29" i="2" s="1"/>
  <c r="DDG29" i="2" s="1"/>
  <c r="DDH29" i="2" s="1"/>
  <c r="DDI29" i="2" s="1"/>
  <c r="DDJ29" i="2" s="1"/>
  <c r="DDK29" i="2" s="1"/>
  <c r="DDL29" i="2" s="1"/>
  <c r="DDM29" i="2" s="1"/>
  <c r="DDN29" i="2" s="1"/>
  <c r="DDO29" i="2" s="1"/>
  <c r="DDP29" i="2" s="1"/>
  <c r="DDQ29" i="2" s="1"/>
  <c r="DDR29" i="2" s="1"/>
  <c r="DDS29" i="2" s="1"/>
  <c r="DDT29" i="2" s="1"/>
  <c r="DDU29" i="2" s="1"/>
  <c r="DDV29" i="2" s="1"/>
  <c r="DDW29" i="2" s="1"/>
  <c r="DDX29" i="2" s="1"/>
  <c r="DDY29" i="2" s="1"/>
  <c r="DDZ29" i="2" s="1"/>
  <c r="DEA29" i="2" s="1"/>
  <c r="DEB29" i="2" s="1"/>
  <c r="DEC29" i="2" s="1"/>
  <c r="DED29" i="2" s="1"/>
  <c r="DEE29" i="2" s="1"/>
  <c r="DEF29" i="2" s="1"/>
  <c r="DEG29" i="2" s="1"/>
  <c r="DEH29" i="2" s="1"/>
  <c r="DEI29" i="2" s="1"/>
  <c r="DEJ29" i="2" s="1"/>
  <c r="DEK29" i="2" s="1"/>
  <c r="DEL29" i="2" s="1"/>
  <c r="DEM29" i="2" s="1"/>
  <c r="DEN29" i="2" s="1"/>
  <c r="DEO29" i="2" s="1"/>
  <c r="DEP29" i="2" s="1"/>
  <c r="DEQ29" i="2" s="1"/>
  <c r="DER29" i="2" s="1"/>
  <c r="DES29" i="2" s="1"/>
  <c r="DET29" i="2" s="1"/>
  <c r="DEU29" i="2" s="1"/>
  <c r="DEV29" i="2" s="1"/>
  <c r="DEW29" i="2" s="1"/>
  <c r="DEX29" i="2" s="1"/>
  <c r="DEY29" i="2" s="1"/>
  <c r="DEZ29" i="2" s="1"/>
  <c r="DFA29" i="2" s="1"/>
  <c r="DFB29" i="2" s="1"/>
  <c r="DFC29" i="2" s="1"/>
  <c r="DFD29" i="2" s="1"/>
  <c r="DFE29" i="2" s="1"/>
  <c r="DFF29" i="2" s="1"/>
  <c r="DFG29" i="2" s="1"/>
  <c r="DFH29" i="2" s="1"/>
  <c r="DFI29" i="2" s="1"/>
  <c r="DFJ29" i="2" s="1"/>
  <c r="DFK29" i="2" s="1"/>
  <c r="DFL29" i="2" s="1"/>
  <c r="DFM29" i="2" s="1"/>
  <c r="DFN29" i="2" s="1"/>
  <c r="DFO29" i="2" s="1"/>
  <c r="DFP29" i="2" s="1"/>
  <c r="DFQ29" i="2" s="1"/>
  <c r="DFR29" i="2" s="1"/>
  <c r="DFS29" i="2" s="1"/>
  <c r="DFT29" i="2" s="1"/>
  <c r="DFU29" i="2" s="1"/>
  <c r="DFV29" i="2" s="1"/>
  <c r="DFW29" i="2" s="1"/>
  <c r="DFX29" i="2" s="1"/>
  <c r="DFY29" i="2" s="1"/>
  <c r="DFZ29" i="2" s="1"/>
  <c r="DGA29" i="2" s="1"/>
  <c r="DGB29" i="2" s="1"/>
  <c r="DGC29" i="2" s="1"/>
  <c r="DGD29" i="2" s="1"/>
  <c r="DGE29" i="2" s="1"/>
  <c r="DGF29" i="2" s="1"/>
  <c r="DGG29" i="2" s="1"/>
  <c r="DGH29" i="2" s="1"/>
  <c r="DGI29" i="2" s="1"/>
  <c r="DGJ29" i="2" s="1"/>
  <c r="DGK29" i="2" s="1"/>
  <c r="DGL29" i="2" s="1"/>
  <c r="DGM29" i="2" s="1"/>
  <c r="DGN29" i="2" s="1"/>
  <c r="DGO29" i="2" s="1"/>
  <c r="DGP29" i="2" s="1"/>
  <c r="DGQ29" i="2" s="1"/>
  <c r="DGR29" i="2" s="1"/>
  <c r="DGS29" i="2" s="1"/>
  <c r="DGT29" i="2" s="1"/>
  <c r="DGU29" i="2" s="1"/>
  <c r="DGV29" i="2" s="1"/>
  <c r="DGW29" i="2" s="1"/>
  <c r="DGX29" i="2" s="1"/>
  <c r="DGY29" i="2" s="1"/>
  <c r="DGZ29" i="2" s="1"/>
  <c r="DHA29" i="2" s="1"/>
  <c r="DHB29" i="2" s="1"/>
  <c r="DHC29" i="2" s="1"/>
  <c r="DHD29" i="2" s="1"/>
  <c r="DHE29" i="2" s="1"/>
  <c r="DHF29" i="2" s="1"/>
  <c r="DHG29" i="2" s="1"/>
  <c r="DHH29" i="2" s="1"/>
  <c r="DHI29" i="2" s="1"/>
  <c r="DHJ29" i="2" s="1"/>
  <c r="DHK29" i="2" s="1"/>
  <c r="DHL29" i="2" s="1"/>
  <c r="DHM29" i="2" s="1"/>
  <c r="DHN29" i="2" s="1"/>
  <c r="DHO29" i="2" s="1"/>
  <c r="DHP29" i="2" s="1"/>
  <c r="DHQ29" i="2" s="1"/>
  <c r="DHR29" i="2" s="1"/>
  <c r="DHS29" i="2" s="1"/>
  <c r="DHT29" i="2" s="1"/>
  <c r="DHU29" i="2" s="1"/>
  <c r="DHV29" i="2" s="1"/>
  <c r="DHW29" i="2" s="1"/>
  <c r="DHX29" i="2" s="1"/>
  <c r="DHY29" i="2" s="1"/>
  <c r="DHZ29" i="2" s="1"/>
  <c r="DIA29" i="2" s="1"/>
  <c r="DIB29" i="2" s="1"/>
  <c r="DIC29" i="2" s="1"/>
  <c r="DID29" i="2" s="1"/>
  <c r="DIE29" i="2" s="1"/>
  <c r="DIF29" i="2" s="1"/>
  <c r="DIG29" i="2" s="1"/>
  <c r="DIH29" i="2" s="1"/>
  <c r="DII29" i="2" s="1"/>
  <c r="DIJ29" i="2" s="1"/>
  <c r="DIK29" i="2" s="1"/>
  <c r="DIL29" i="2" s="1"/>
  <c r="DIM29" i="2" s="1"/>
  <c r="DIN29" i="2" s="1"/>
  <c r="DIO29" i="2" s="1"/>
  <c r="DIP29" i="2" s="1"/>
  <c r="DIQ29" i="2" s="1"/>
  <c r="DIR29" i="2" s="1"/>
  <c r="DIS29" i="2" s="1"/>
  <c r="DIT29" i="2" s="1"/>
  <c r="DIU29" i="2" s="1"/>
  <c r="DIV29" i="2" s="1"/>
  <c r="DIW29" i="2" s="1"/>
  <c r="DIX29" i="2" s="1"/>
  <c r="DIY29" i="2" s="1"/>
  <c r="DIZ29" i="2" s="1"/>
  <c r="DJA29" i="2" s="1"/>
  <c r="DJB29" i="2" s="1"/>
  <c r="DJC29" i="2" s="1"/>
  <c r="DJD29" i="2" s="1"/>
  <c r="DJE29" i="2" s="1"/>
  <c r="DJF29" i="2" s="1"/>
  <c r="DJG29" i="2" s="1"/>
  <c r="DJH29" i="2" s="1"/>
  <c r="DJI29" i="2" s="1"/>
  <c r="DJJ29" i="2" s="1"/>
  <c r="DJK29" i="2" s="1"/>
  <c r="DJL29" i="2" s="1"/>
  <c r="DJM29" i="2" s="1"/>
  <c r="DJN29" i="2" s="1"/>
  <c r="DJO29" i="2" s="1"/>
  <c r="DJP29" i="2" s="1"/>
  <c r="DJQ29" i="2" s="1"/>
  <c r="DJR29" i="2" s="1"/>
  <c r="DJS29" i="2" s="1"/>
  <c r="DJT29" i="2" s="1"/>
  <c r="DJU29" i="2" s="1"/>
  <c r="DJV29" i="2" s="1"/>
  <c r="DJW29" i="2" s="1"/>
  <c r="DJX29" i="2" s="1"/>
  <c r="DJY29" i="2" s="1"/>
  <c r="DJZ29" i="2" s="1"/>
  <c r="DKA29" i="2" s="1"/>
  <c r="DKB29" i="2" s="1"/>
  <c r="DKC29" i="2" s="1"/>
  <c r="DKD29" i="2" s="1"/>
  <c r="DKE29" i="2" s="1"/>
  <c r="DKF29" i="2" s="1"/>
  <c r="DKG29" i="2" s="1"/>
  <c r="DKH29" i="2" s="1"/>
  <c r="DKI29" i="2" s="1"/>
  <c r="DKJ29" i="2" s="1"/>
  <c r="DKK29" i="2" s="1"/>
  <c r="DKL29" i="2" s="1"/>
  <c r="DKM29" i="2" s="1"/>
  <c r="DKN29" i="2" s="1"/>
  <c r="DKO29" i="2" s="1"/>
  <c r="DKP29" i="2" s="1"/>
  <c r="DKQ29" i="2" s="1"/>
  <c r="DKR29" i="2" s="1"/>
  <c r="DKS29" i="2" s="1"/>
  <c r="DKT29" i="2" s="1"/>
  <c r="DKU29" i="2" s="1"/>
  <c r="DKV29" i="2" s="1"/>
  <c r="DKW29" i="2" s="1"/>
  <c r="DKX29" i="2" s="1"/>
  <c r="DKY29" i="2" s="1"/>
  <c r="DKZ29" i="2" s="1"/>
  <c r="DLA29" i="2" s="1"/>
  <c r="DLB29" i="2" s="1"/>
  <c r="DLC29" i="2" s="1"/>
  <c r="DLD29" i="2" s="1"/>
  <c r="DLE29" i="2" s="1"/>
  <c r="DLF29" i="2" s="1"/>
  <c r="DLG29" i="2" s="1"/>
  <c r="DLH29" i="2" s="1"/>
  <c r="DLI29" i="2" s="1"/>
  <c r="DLJ29" i="2" s="1"/>
  <c r="DLK29" i="2" s="1"/>
  <c r="DLL29" i="2" s="1"/>
  <c r="DLM29" i="2" s="1"/>
  <c r="DLN29" i="2" s="1"/>
  <c r="DLO29" i="2" s="1"/>
  <c r="DLP29" i="2" s="1"/>
  <c r="DLQ29" i="2" s="1"/>
  <c r="DLR29" i="2" s="1"/>
  <c r="DLS29" i="2" s="1"/>
  <c r="DLT29" i="2" s="1"/>
  <c r="DLU29" i="2" s="1"/>
  <c r="DLV29" i="2" s="1"/>
  <c r="DLW29" i="2" s="1"/>
  <c r="DLX29" i="2" s="1"/>
  <c r="DLY29" i="2" s="1"/>
  <c r="DLZ29" i="2" s="1"/>
  <c r="DMA29" i="2" s="1"/>
  <c r="DMB29" i="2" s="1"/>
  <c r="DMC29" i="2" s="1"/>
  <c r="DMD29" i="2" s="1"/>
  <c r="DME29" i="2" s="1"/>
  <c r="DMF29" i="2" s="1"/>
  <c r="DMG29" i="2" s="1"/>
  <c r="DMH29" i="2" s="1"/>
  <c r="DMI29" i="2" s="1"/>
  <c r="DMJ29" i="2" s="1"/>
  <c r="DMK29" i="2" s="1"/>
  <c r="DML29" i="2" s="1"/>
  <c r="DMM29" i="2" s="1"/>
  <c r="DMN29" i="2" s="1"/>
  <c r="DMO29" i="2" s="1"/>
  <c r="DMP29" i="2" s="1"/>
  <c r="DMQ29" i="2" s="1"/>
  <c r="DMR29" i="2" s="1"/>
  <c r="DMS29" i="2" s="1"/>
  <c r="DMT29" i="2" s="1"/>
  <c r="DMU29" i="2" s="1"/>
  <c r="DMV29" i="2" s="1"/>
  <c r="DMW29" i="2" s="1"/>
  <c r="DMX29" i="2" s="1"/>
  <c r="DMY29" i="2" s="1"/>
  <c r="DMZ29" i="2" s="1"/>
  <c r="DNA29" i="2" s="1"/>
  <c r="DNB29" i="2" s="1"/>
  <c r="DNC29" i="2" s="1"/>
  <c r="DND29" i="2" s="1"/>
  <c r="DNE29" i="2" s="1"/>
  <c r="DNF29" i="2" s="1"/>
  <c r="DNG29" i="2" s="1"/>
  <c r="DNH29" i="2" s="1"/>
  <c r="DNI29" i="2" s="1"/>
  <c r="DNJ29" i="2" s="1"/>
  <c r="DNK29" i="2" s="1"/>
  <c r="DNL29" i="2" s="1"/>
  <c r="DNM29" i="2" s="1"/>
  <c r="DNN29" i="2" s="1"/>
  <c r="DNO29" i="2" s="1"/>
  <c r="DNP29" i="2" s="1"/>
  <c r="DNQ29" i="2" s="1"/>
  <c r="DNR29" i="2" s="1"/>
  <c r="DNS29" i="2" s="1"/>
  <c r="DNT29" i="2" s="1"/>
  <c r="DNU29" i="2" s="1"/>
  <c r="DNV29" i="2" s="1"/>
  <c r="DNW29" i="2" s="1"/>
  <c r="DNX29" i="2" s="1"/>
  <c r="DNY29" i="2" s="1"/>
  <c r="DNZ29" i="2" s="1"/>
  <c r="DOA29" i="2" s="1"/>
  <c r="DOB29" i="2" s="1"/>
  <c r="DOC29" i="2" s="1"/>
  <c r="DOD29" i="2" s="1"/>
  <c r="DOE29" i="2" s="1"/>
  <c r="DOF29" i="2" s="1"/>
  <c r="DOG29" i="2" s="1"/>
  <c r="DOH29" i="2" s="1"/>
  <c r="DOI29" i="2" s="1"/>
  <c r="DOJ29" i="2" s="1"/>
  <c r="DOK29" i="2" s="1"/>
  <c r="DOL29" i="2" s="1"/>
  <c r="DOM29" i="2" s="1"/>
  <c r="DON29" i="2" s="1"/>
  <c r="DOO29" i="2" s="1"/>
  <c r="DOP29" i="2" s="1"/>
  <c r="DOQ29" i="2" s="1"/>
  <c r="DOR29" i="2" s="1"/>
  <c r="DOS29" i="2" s="1"/>
  <c r="DOT29" i="2" s="1"/>
  <c r="DOU29" i="2" s="1"/>
  <c r="DOV29" i="2" s="1"/>
  <c r="DOW29" i="2" s="1"/>
  <c r="DOX29" i="2" s="1"/>
  <c r="DOY29" i="2" s="1"/>
  <c r="DOZ29" i="2" s="1"/>
  <c r="DPA29" i="2" s="1"/>
  <c r="DPB29" i="2" s="1"/>
  <c r="DPC29" i="2" s="1"/>
  <c r="DPD29" i="2" s="1"/>
  <c r="DPE29" i="2" s="1"/>
  <c r="DPF29" i="2" s="1"/>
  <c r="DPG29" i="2" s="1"/>
  <c r="DPH29" i="2" s="1"/>
  <c r="DPI29" i="2" s="1"/>
  <c r="DPJ29" i="2" s="1"/>
  <c r="DPK29" i="2" s="1"/>
  <c r="DPL29" i="2" s="1"/>
  <c r="DPM29" i="2" s="1"/>
  <c r="DPN29" i="2" s="1"/>
  <c r="DPO29" i="2" s="1"/>
  <c r="DPP29" i="2" s="1"/>
  <c r="DPQ29" i="2" s="1"/>
  <c r="DPR29" i="2" s="1"/>
  <c r="DPS29" i="2" s="1"/>
  <c r="DPT29" i="2" s="1"/>
  <c r="DPU29" i="2" s="1"/>
  <c r="DPV29" i="2" s="1"/>
  <c r="DPW29" i="2" s="1"/>
  <c r="DPX29" i="2" s="1"/>
  <c r="DPY29" i="2" s="1"/>
  <c r="DPZ29" i="2" s="1"/>
  <c r="DQA29" i="2" s="1"/>
  <c r="DQB29" i="2" s="1"/>
  <c r="DQC29" i="2" s="1"/>
  <c r="DQD29" i="2" s="1"/>
  <c r="DQE29" i="2" s="1"/>
  <c r="DQF29" i="2" s="1"/>
  <c r="DQG29" i="2" s="1"/>
  <c r="DQH29" i="2" s="1"/>
  <c r="DQI29" i="2" s="1"/>
  <c r="DQJ29" i="2" s="1"/>
  <c r="DQK29" i="2" s="1"/>
  <c r="DQL29" i="2" s="1"/>
  <c r="DQM29" i="2" s="1"/>
  <c r="DQN29" i="2" s="1"/>
  <c r="DQO29" i="2" s="1"/>
  <c r="DQP29" i="2" s="1"/>
  <c r="DQQ29" i="2" s="1"/>
  <c r="DQR29" i="2" s="1"/>
  <c r="DQS29" i="2" s="1"/>
  <c r="DQT29" i="2" s="1"/>
  <c r="DQU29" i="2" s="1"/>
  <c r="DQV29" i="2" s="1"/>
  <c r="DQW29" i="2" s="1"/>
  <c r="DQX29" i="2" s="1"/>
  <c r="DQY29" i="2" s="1"/>
  <c r="DQZ29" i="2" s="1"/>
  <c r="DRA29" i="2" s="1"/>
  <c r="DRB29" i="2" s="1"/>
  <c r="DRC29" i="2" s="1"/>
  <c r="DRD29" i="2" s="1"/>
  <c r="DRE29" i="2" s="1"/>
  <c r="DRF29" i="2" s="1"/>
  <c r="DRG29" i="2" s="1"/>
  <c r="DRH29" i="2" s="1"/>
  <c r="DRI29" i="2" s="1"/>
  <c r="DRJ29" i="2" s="1"/>
  <c r="DRK29" i="2" s="1"/>
  <c r="DRL29" i="2" s="1"/>
  <c r="DRM29" i="2" s="1"/>
  <c r="DRN29" i="2" s="1"/>
  <c r="DRO29" i="2" s="1"/>
  <c r="DRP29" i="2" s="1"/>
  <c r="DRQ29" i="2" s="1"/>
  <c r="DRR29" i="2" s="1"/>
  <c r="DRS29" i="2" s="1"/>
  <c r="DRT29" i="2" s="1"/>
  <c r="DRU29" i="2" s="1"/>
  <c r="DRV29" i="2" s="1"/>
  <c r="DRW29" i="2" s="1"/>
  <c r="DRX29" i="2" s="1"/>
  <c r="DRY29" i="2" s="1"/>
  <c r="DRZ29" i="2" s="1"/>
  <c r="DSA29" i="2" s="1"/>
  <c r="DSB29" i="2" s="1"/>
  <c r="DSC29" i="2" s="1"/>
  <c r="DSD29" i="2" s="1"/>
  <c r="DSE29" i="2" s="1"/>
  <c r="DSF29" i="2" s="1"/>
  <c r="DSG29" i="2" s="1"/>
  <c r="DSH29" i="2" s="1"/>
  <c r="DSI29" i="2" s="1"/>
  <c r="DSJ29" i="2" s="1"/>
  <c r="DSK29" i="2" s="1"/>
  <c r="DSL29" i="2" s="1"/>
  <c r="DSM29" i="2" s="1"/>
  <c r="DSN29" i="2" s="1"/>
  <c r="DSO29" i="2" s="1"/>
  <c r="DSP29" i="2" s="1"/>
  <c r="DSQ29" i="2" s="1"/>
  <c r="DSR29" i="2" s="1"/>
  <c r="DSS29" i="2" s="1"/>
  <c r="DST29" i="2" s="1"/>
  <c r="DSU29" i="2" s="1"/>
  <c r="DSV29" i="2" s="1"/>
  <c r="DSW29" i="2" s="1"/>
  <c r="DSX29" i="2" s="1"/>
  <c r="DSY29" i="2" s="1"/>
  <c r="DSZ29" i="2" s="1"/>
  <c r="DTA29" i="2" s="1"/>
  <c r="DTB29" i="2" s="1"/>
  <c r="DTC29" i="2" s="1"/>
  <c r="DTD29" i="2" s="1"/>
  <c r="DTE29" i="2" s="1"/>
  <c r="DTF29" i="2" s="1"/>
  <c r="DTG29" i="2" s="1"/>
  <c r="DTH29" i="2" s="1"/>
  <c r="DTI29" i="2" s="1"/>
  <c r="DTJ29" i="2" s="1"/>
  <c r="DTK29" i="2" s="1"/>
  <c r="DTL29" i="2" s="1"/>
  <c r="DTM29" i="2" s="1"/>
  <c r="DTN29" i="2" s="1"/>
  <c r="DTO29" i="2" s="1"/>
  <c r="DTP29" i="2" s="1"/>
  <c r="DTQ29" i="2" s="1"/>
  <c r="DTR29" i="2" s="1"/>
  <c r="DTS29" i="2" s="1"/>
  <c r="DTT29" i="2" s="1"/>
  <c r="DTU29" i="2" s="1"/>
  <c r="DTV29" i="2" s="1"/>
  <c r="DTW29" i="2" s="1"/>
  <c r="DTX29" i="2" s="1"/>
  <c r="DTY29" i="2" s="1"/>
  <c r="DTZ29" i="2" s="1"/>
  <c r="DUA29" i="2" s="1"/>
  <c r="DUB29" i="2" s="1"/>
  <c r="DUC29" i="2" s="1"/>
  <c r="DUD29" i="2" s="1"/>
  <c r="DUE29" i="2" s="1"/>
  <c r="DUF29" i="2" s="1"/>
  <c r="DUG29" i="2" s="1"/>
  <c r="DUH29" i="2" s="1"/>
  <c r="DUI29" i="2" s="1"/>
  <c r="DUJ29" i="2" s="1"/>
  <c r="DUK29" i="2" s="1"/>
  <c r="DUL29" i="2" s="1"/>
  <c r="DUM29" i="2" s="1"/>
  <c r="DUN29" i="2" s="1"/>
  <c r="DUO29" i="2" s="1"/>
  <c r="DUP29" i="2" s="1"/>
  <c r="DUQ29" i="2" s="1"/>
  <c r="DUR29" i="2" s="1"/>
  <c r="DUS29" i="2" s="1"/>
  <c r="DUT29" i="2" s="1"/>
  <c r="DUU29" i="2" s="1"/>
  <c r="DUV29" i="2" s="1"/>
  <c r="DUW29" i="2" s="1"/>
  <c r="DUX29" i="2" s="1"/>
  <c r="DUY29" i="2" s="1"/>
  <c r="DUZ29" i="2" s="1"/>
  <c r="DVA29" i="2" s="1"/>
  <c r="DVB29" i="2" s="1"/>
  <c r="DVC29" i="2" s="1"/>
  <c r="DVD29" i="2" s="1"/>
  <c r="DVE29" i="2" s="1"/>
  <c r="DVF29" i="2" s="1"/>
  <c r="DVG29" i="2" s="1"/>
  <c r="DVH29" i="2" s="1"/>
  <c r="DVI29" i="2" s="1"/>
  <c r="DVJ29" i="2" s="1"/>
  <c r="DVK29" i="2" s="1"/>
  <c r="DVL29" i="2" s="1"/>
  <c r="DVM29" i="2" s="1"/>
  <c r="DVN29" i="2" s="1"/>
  <c r="DVO29" i="2" s="1"/>
  <c r="DVP29" i="2" s="1"/>
  <c r="DVQ29" i="2" s="1"/>
  <c r="DVR29" i="2" s="1"/>
  <c r="DVS29" i="2" s="1"/>
  <c r="DVT29" i="2" s="1"/>
  <c r="DVU29" i="2" s="1"/>
  <c r="DVV29" i="2" s="1"/>
  <c r="DVW29" i="2" s="1"/>
  <c r="DVX29" i="2" s="1"/>
  <c r="DVY29" i="2" s="1"/>
  <c r="DVZ29" i="2" s="1"/>
  <c r="DWA29" i="2" s="1"/>
  <c r="DWB29" i="2" s="1"/>
  <c r="DWC29" i="2" s="1"/>
  <c r="DWD29" i="2" s="1"/>
  <c r="DWE29" i="2" s="1"/>
  <c r="DWF29" i="2" s="1"/>
  <c r="DWG29" i="2" s="1"/>
  <c r="DWH29" i="2" s="1"/>
  <c r="DWI29" i="2" s="1"/>
  <c r="DWJ29" i="2" s="1"/>
  <c r="DWK29" i="2" s="1"/>
  <c r="DWL29" i="2" s="1"/>
  <c r="DWM29" i="2" s="1"/>
  <c r="DWN29" i="2" s="1"/>
  <c r="DWO29" i="2" s="1"/>
  <c r="DWP29" i="2" s="1"/>
  <c r="DWQ29" i="2" s="1"/>
  <c r="DWR29" i="2" s="1"/>
  <c r="DWS29" i="2" s="1"/>
  <c r="DWT29" i="2" s="1"/>
  <c r="DWU29" i="2" s="1"/>
  <c r="DWV29" i="2" s="1"/>
  <c r="DWW29" i="2" s="1"/>
  <c r="DWX29" i="2" s="1"/>
  <c r="DWY29" i="2" s="1"/>
  <c r="DWZ29" i="2" s="1"/>
  <c r="DXA29" i="2" s="1"/>
  <c r="DXB29" i="2" s="1"/>
  <c r="DXC29" i="2" s="1"/>
  <c r="DXD29" i="2" s="1"/>
  <c r="DXE29" i="2" s="1"/>
  <c r="DXF29" i="2" s="1"/>
  <c r="DXG29" i="2" s="1"/>
  <c r="DXH29" i="2" s="1"/>
  <c r="DXI29" i="2" s="1"/>
  <c r="DXJ29" i="2" s="1"/>
  <c r="DXK29" i="2" s="1"/>
  <c r="DXL29" i="2" s="1"/>
  <c r="DXM29" i="2" s="1"/>
  <c r="DXN29" i="2" s="1"/>
  <c r="DXO29" i="2" s="1"/>
  <c r="DXP29" i="2" s="1"/>
  <c r="DXQ29" i="2" s="1"/>
  <c r="DXR29" i="2" s="1"/>
  <c r="DXS29" i="2" s="1"/>
  <c r="DXT29" i="2" s="1"/>
  <c r="DXU29" i="2" s="1"/>
  <c r="DXV29" i="2" s="1"/>
  <c r="DXW29" i="2" s="1"/>
  <c r="DXX29" i="2" s="1"/>
  <c r="DXY29" i="2" s="1"/>
  <c r="DXZ29" i="2" s="1"/>
  <c r="DYA29" i="2" s="1"/>
  <c r="DYB29" i="2" s="1"/>
  <c r="DYC29" i="2" s="1"/>
  <c r="DYD29" i="2" s="1"/>
  <c r="DYE29" i="2" s="1"/>
  <c r="DYF29" i="2" s="1"/>
  <c r="DYG29" i="2" s="1"/>
  <c r="DYH29" i="2" s="1"/>
  <c r="DYI29" i="2" s="1"/>
  <c r="DYJ29" i="2" s="1"/>
  <c r="DYK29" i="2" s="1"/>
  <c r="DYL29" i="2" s="1"/>
  <c r="DYM29" i="2" s="1"/>
  <c r="DYN29" i="2" s="1"/>
  <c r="DYO29" i="2" s="1"/>
  <c r="DYP29" i="2" s="1"/>
  <c r="DYQ29" i="2" s="1"/>
  <c r="DYR29" i="2" s="1"/>
  <c r="DYS29" i="2" s="1"/>
  <c r="DYT29" i="2" s="1"/>
  <c r="DYU29" i="2" s="1"/>
  <c r="DYV29" i="2" s="1"/>
  <c r="DYW29" i="2" s="1"/>
  <c r="DYX29" i="2" s="1"/>
  <c r="DYY29" i="2" s="1"/>
  <c r="DYZ29" i="2" s="1"/>
  <c r="DZA29" i="2" s="1"/>
  <c r="DZB29" i="2" s="1"/>
  <c r="DZC29" i="2" s="1"/>
  <c r="DZD29" i="2" s="1"/>
  <c r="DZE29" i="2" s="1"/>
  <c r="DZF29" i="2" s="1"/>
  <c r="DZG29" i="2" s="1"/>
  <c r="DZH29" i="2" s="1"/>
  <c r="DZI29" i="2" s="1"/>
  <c r="DZJ29" i="2" s="1"/>
  <c r="DZK29" i="2" s="1"/>
  <c r="DZL29" i="2" s="1"/>
  <c r="DZM29" i="2" s="1"/>
  <c r="DZN29" i="2" s="1"/>
  <c r="DZO29" i="2" s="1"/>
  <c r="DZP29" i="2" s="1"/>
  <c r="DZQ29" i="2" s="1"/>
  <c r="DZR29" i="2" s="1"/>
  <c r="DZS29" i="2" s="1"/>
  <c r="DZT29" i="2" s="1"/>
  <c r="DZU29" i="2" s="1"/>
  <c r="DZV29" i="2" s="1"/>
  <c r="DZW29" i="2" s="1"/>
  <c r="DZX29" i="2" s="1"/>
  <c r="DZY29" i="2" s="1"/>
  <c r="DZZ29" i="2" s="1"/>
  <c r="EAA29" i="2" s="1"/>
  <c r="EAB29" i="2" s="1"/>
  <c r="EAC29" i="2" s="1"/>
  <c r="EAD29" i="2" s="1"/>
  <c r="EAE29" i="2" s="1"/>
  <c r="EAF29" i="2" s="1"/>
  <c r="EAG29" i="2" s="1"/>
  <c r="EAH29" i="2" s="1"/>
  <c r="EAI29" i="2" s="1"/>
  <c r="EAJ29" i="2" s="1"/>
  <c r="EAK29" i="2" s="1"/>
  <c r="EAL29" i="2" s="1"/>
  <c r="EAM29" i="2" s="1"/>
  <c r="EAN29" i="2" s="1"/>
  <c r="EAO29" i="2" s="1"/>
  <c r="EAP29" i="2" s="1"/>
  <c r="EAQ29" i="2" s="1"/>
  <c r="EAR29" i="2" s="1"/>
  <c r="EAS29" i="2" s="1"/>
  <c r="EAT29" i="2" s="1"/>
  <c r="EAU29" i="2" s="1"/>
  <c r="EAV29" i="2" s="1"/>
  <c r="EAW29" i="2" s="1"/>
  <c r="EAX29" i="2" s="1"/>
  <c r="EAY29" i="2" s="1"/>
  <c r="EAZ29" i="2" s="1"/>
  <c r="EBA29" i="2" s="1"/>
  <c r="EBB29" i="2" s="1"/>
  <c r="EBC29" i="2" s="1"/>
  <c r="EBD29" i="2" s="1"/>
  <c r="EBE29" i="2" s="1"/>
  <c r="EBF29" i="2" s="1"/>
  <c r="EBG29" i="2" s="1"/>
  <c r="EBH29" i="2" s="1"/>
  <c r="EBI29" i="2" s="1"/>
  <c r="EBJ29" i="2" s="1"/>
  <c r="EBK29" i="2" s="1"/>
  <c r="EBL29" i="2" s="1"/>
  <c r="EBM29" i="2" s="1"/>
  <c r="EBN29" i="2" s="1"/>
  <c r="EBO29" i="2" s="1"/>
  <c r="EBP29" i="2" s="1"/>
  <c r="EBQ29" i="2" s="1"/>
  <c r="EBR29" i="2" s="1"/>
  <c r="EBS29" i="2" s="1"/>
  <c r="EBT29" i="2" s="1"/>
  <c r="EBU29" i="2" s="1"/>
  <c r="EBV29" i="2" s="1"/>
  <c r="EBW29" i="2" s="1"/>
  <c r="EBX29" i="2" s="1"/>
  <c r="EBY29" i="2" s="1"/>
  <c r="EBZ29" i="2" s="1"/>
  <c r="ECA29" i="2" s="1"/>
  <c r="ECB29" i="2" s="1"/>
  <c r="ECC29" i="2" s="1"/>
  <c r="ECD29" i="2" s="1"/>
  <c r="ECE29" i="2" s="1"/>
  <c r="ECF29" i="2" s="1"/>
  <c r="ECG29" i="2" s="1"/>
  <c r="ECH29" i="2" s="1"/>
  <c r="ECI29" i="2" s="1"/>
  <c r="ECJ29" i="2" s="1"/>
  <c r="ECK29" i="2" s="1"/>
  <c r="ECL29" i="2" s="1"/>
  <c r="ECM29" i="2" s="1"/>
  <c r="ECN29" i="2" s="1"/>
  <c r="ECO29" i="2" s="1"/>
  <c r="ECP29" i="2" s="1"/>
  <c r="ECQ29" i="2" s="1"/>
  <c r="ECR29" i="2" s="1"/>
  <c r="ECS29" i="2" s="1"/>
  <c r="ECT29" i="2" s="1"/>
  <c r="ECU29" i="2" s="1"/>
  <c r="ECV29" i="2" s="1"/>
  <c r="ECW29" i="2" s="1"/>
  <c r="ECX29" i="2" s="1"/>
  <c r="ECY29" i="2" s="1"/>
  <c r="ECZ29" i="2" s="1"/>
  <c r="EDA29" i="2" s="1"/>
  <c r="EDB29" i="2" s="1"/>
  <c r="EDC29" i="2" s="1"/>
  <c r="EDD29" i="2" s="1"/>
  <c r="EDE29" i="2" s="1"/>
  <c r="EDF29" i="2" s="1"/>
  <c r="EDG29" i="2" s="1"/>
  <c r="EDH29" i="2" s="1"/>
  <c r="EDI29" i="2" s="1"/>
  <c r="EDJ29" i="2" s="1"/>
  <c r="EDK29" i="2" s="1"/>
  <c r="EDL29" i="2" s="1"/>
  <c r="EDM29" i="2" s="1"/>
  <c r="EDN29" i="2" s="1"/>
  <c r="EDO29" i="2" s="1"/>
  <c r="EDP29" i="2" s="1"/>
  <c r="EDQ29" i="2" s="1"/>
  <c r="EDR29" i="2" s="1"/>
  <c r="EDS29" i="2" s="1"/>
  <c r="EDT29" i="2" s="1"/>
  <c r="EDU29" i="2" s="1"/>
  <c r="EDV29" i="2" s="1"/>
  <c r="EDW29" i="2" s="1"/>
  <c r="EDX29" i="2" s="1"/>
  <c r="EDY29" i="2" s="1"/>
  <c r="EDZ29" i="2" s="1"/>
  <c r="EEA29" i="2" s="1"/>
  <c r="EEB29" i="2" s="1"/>
  <c r="EEC29" i="2" s="1"/>
  <c r="EED29" i="2" s="1"/>
  <c r="EEE29" i="2" s="1"/>
  <c r="EEF29" i="2" s="1"/>
  <c r="EEG29" i="2" s="1"/>
  <c r="EEH29" i="2" s="1"/>
  <c r="EEI29" i="2" s="1"/>
  <c r="EEJ29" i="2" s="1"/>
  <c r="EEK29" i="2" s="1"/>
  <c r="EEL29" i="2" s="1"/>
  <c r="EEM29" i="2" s="1"/>
  <c r="EEN29" i="2" s="1"/>
  <c r="EEO29" i="2" s="1"/>
  <c r="EEP29" i="2" s="1"/>
  <c r="EEQ29" i="2" s="1"/>
  <c r="EER29" i="2" s="1"/>
  <c r="EES29" i="2" s="1"/>
  <c r="EET29" i="2" s="1"/>
  <c r="EEU29" i="2" s="1"/>
  <c r="EEV29" i="2" s="1"/>
  <c r="EEW29" i="2" s="1"/>
  <c r="EEX29" i="2" s="1"/>
  <c r="EEY29" i="2" s="1"/>
  <c r="EEZ29" i="2" s="1"/>
  <c r="EFA29" i="2" s="1"/>
  <c r="EFB29" i="2" s="1"/>
  <c r="EFC29" i="2" s="1"/>
  <c r="EFD29" i="2" s="1"/>
  <c r="EFE29" i="2" s="1"/>
  <c r="EFF29" i="2" s="1"/>
  <c r="EFG29" i="2" s="1"/>
  <c r="EFH29" i="2" s="1"/>
  <c r="EFI29" i="2" s="1"/>
  <c r="EFJ29" i="2" s="1"/>
  <c r="EFK29" i="2" s="1"/>
  <c r="EFL29" i="2" s="1"/>
  <c r="EFM29" i="2" s="1"/>
  <c r="EFN29" i="2" s="1"/>
  <c r="EFO29" i="2" s="1"/>
  <c r="EFP29" i="2" s="1"/>
  <c r="EFQ29" i="2" s="1"/>
  <c r="EFR29" i="2" s="1"/>
  <c r="EFS29" i="2" s="1"/>
  <c r="EFT29" i="2" s="1"/>
  <c r="EFU29" i="2" s="1"/>
  <c r="EFV29" i="2" s="1"/>
  <c r="EFW29" i="2" s="1"/>
  <c r="EFX29" i="2" s="1"/>
  <c r="EFY29" i="2" s="1"/>
  <c r="EFZ29" i="2" s="1"/>
  <c r="EGA29" i="2" s="1"/>
  <c r="EGB29" i="2" s="1"/>
  <c r="EGC29" i="2" s="1"/>
  <c r="EGD29" i="2" s="1"/>
  <c r="EGE29" i="2" s="1"/>
  <c r="EGF29" i="2" s="1"/>
  <c r="EGG29" i="2" s="1"/>
  <c r="EGH29" i="2" s="1"/>
  <c r="EGI29" i="2" s="1"/>
  <c r="EGJ29" i="2" s="1"/>
  <c r="EGK29" i="2" s="1"/>
  <c r="EGL29" i="2" s="1"/>
  <c r="EGM29" i="2" s="1"/>
  <c r="EGN29" i="2" s="1"/>
  <c r="EGO29" i="2" s="1"/>
  <c r="EGP29" i="2" s="1"/>
  <c r="EGQ29" i="2" s="1"/>
  <c r="EGR29" i="2" s="1"/>
  <c r="EGS29" i="2" s="1"/>
  <c r="EGT29" i="2" s="1"/>
  <c r="EGU29" i="2" s="1"/>
  <c r="EGV29" i="2" s="1"/>
  <c r="EGW29" i="2" s="1"/>
  <c r="EGX29" i="2" s="1"/>
  <c r="EGY29" i="2" s="1"/>
  <c r="EGZ29" i="2" s="1"/>
  <c r="EHA29" i="2" s="1"/>
  <c r="EHB29" i="2" s="1"/>
  <c r="EHC29" i="2" s="1"/>
  <c r="EHD29" i="2" s="1"/>
  <c r="EHE29" i="2" s="1"/>
  <c r="EHF29" i="2" s="1"/>
  <c r="EHG29" i="2" s="1"/>
  <c r="EHH29" i="2" s="1"/>
  <c r="EHI29" i="2" s="1"/>
  <c r="EHJ29" i="2" s="1"/>
  <c r="EHK29" i="2" s="1"/>
  <c r="EHL29" i="2" s="1"/>
  <c r="EHM29" i="2" s="1"/>
  <c r="EHN29" i="2" s="1"/>
  <c r="EHO29" i="2" s="1"/>
  <c r="EHP29" i="2" s="1"/>
  <c r="EHQ29" i="2" s="1"/>
  <c r="EHR29" i="2" s="1"/>
  <c r="EHS29" i="2" s="1"/>
  <c r="EHT29" i="2" s="1"/>
  <c r="EHU29" i="2" s="1"/>
  <c r="EHV29" i="2" s="1"/>
  <c r="EHW29" i="2" s="1"/>
  <c r="EHX29" i="2" s="1"/>
  <c r="EHY29" i="2" s="1"/>
  <c r="EHZ29" i="2" s="1"/>
  <c r="EIA29" i="2" s="1"/>
  <c r="EIB29" i="2" s="1"/>
  <c r="EIC29" i="2" s="1"/>
  <c r="EID29" i="2" s="1"/>
  <c r="EIE29" i="2" s="1"/>
  <c r="EIF29" i="2" s="1"/>
  <c r="EIG29" i="2" s="1"/>
  <c r="EIH29" i="2" s="1"/>
  <c r="EII29" i="2" s="1"/>
  <c r="EIJ29" i="2" s="1"/>
  <c r="EIK29" i="2" s="1"/>
  <c r="EIL29" i="2" s="1"/>
  <c r="EIM29" i="2" s="1"/>
  <c r="EIN29" i="2" s="1"/>
  <c r="EIO29" i="2" s="1"/>
  <c r="EIP29" i="2" s="1"/>
  <c r="EIQ29" i="2" s="1"/>
  <c r="EIR29" i="2" s="1"/>
  <c r="EIS29" i="2" s="1"/>
  <c r="EIT29" i="2" s="1"/>
  <c r="EIU29" i="2" s="1"/>
  <c r="EIV29" i="2" s="1"/>
  <c r="EIW29" i="2" s="1"/>
  <c r="EIX29" i="2" s="1"/>
  <c r="EIY29" i="2" s="1"/>
  <c r="EIZ29" i="2" s="1"/>
  <c r="EJA29" i="2" s="1"/>
  <c r="EJB29" i="2" s="1"/>
  <c r="EJC29" i="2" s="1"/>
  <c r="EJD29" i="2" s="1"/>
  <c r="EJE29" i="2" s="1"/>
  <c r="EJF29" i="2" s="1"/>
  <c r="EJG29" i="2" s="1"/>
  <c r="EJH29" i="2" s="1"/>
  <c r="EJI29" i="2" s="1"/>
  <c r="EJJ29" i="2" s="1"/>
  <c r="EJK29" i="2" s="1"/>
  <c r="EJL29" i="2" s="1"/>
  <c r="EJM29" i="2" s="1"/>
  <c r="EJN29" i="2" s="1"/>
  <c r="EJO29" i="2" s="1"/>
  <c r="EJP29" i="2" s="1"/>
  <c r="EJQ29" i="2" s="1"/>
  <c r="EJR29" i="2" s="1"/>
  <c r="EJS29" i="2" s="1"/>
  <c r="EJT29" i="2" s="1"/>
  <c r="EJU29" i="2" s="1"/>
  <c r="EJV29" i="2" s="1"/>
  <c r="EJW29" i="2" s="1"/>
  <c r="EJX29" i="2" s="1"/>
  <c r="EJY29" i="2" s="1"/>
  <c r="EJZ29" i="2" s="1"/>
  <c r="EKA29" i="2" s="1"/>
  <c r="EKB29" i="2" s="1"/>
  <c r="EKC29" i="2" s="1"/>
  <c r="EKD29" i="2" s="1"/>
  <c r="EKE29" i="2" s="1"/>
  <c r="EKF29" i="2" s="1"/>
  <c r="EKG29" i="2" s="1"/>
  <c r="EKH29" i="2" s="1"/>
  <c r="EKI29" i="2" s="1"/>
  <c r="EKJ29" i="2" s="1"/>
  <c r="EKK29" i="2" s="1"/>
  <c r="EKL29" i="2" s="1"/>
  <c r="EKM29" i="2" s="1"/>
  <c r="EKN29" i="2" s="1"/>
  <c r="EKO29" i="2" s="1"/>
  <c r="EKP29" i="2" s="1"/>
  <c r="EKQ29" i="2" s="1"/>
  <c r="EKR29" i="2" s="1"/>
  <c r="EKS29" i="2" s="1"/>
  <c r="EKT29" i="2" s="1"/>
  <c r="EKU29" i="2" s="1"/>
  <c r="EKV29" i="2" s="1"/>
  <c r="EKW29" i="2" s="1"/>
  <c r="EKX29" i="2" s="1"/>
  <c r="EKY29" i="2" s="1"/>
  <c r="EKZ29" i="2" s="1"/>
  <c r="ELA29" i="2" s="1"/>
  <c r="ELB29" i="2" s="1"/>
  <c r="ELC29" i="2" s="1"/>
  <c r="ELD29" i="2" s="1"/>
  <c r="ELE29" i="2" s="1"/>
  <c r="ELF29" i="2" s="1"/>
  <c r="ELG29" i="2" s="1"/>
  <c r="ELH29" i="2" s="1"/>
  <c r="ELI29" i="2" s="1"/>
  <c r="ELJ29" i="2" s="1"/>
  <c r="ELK29" i="2" s="1"/>
  <c r="ELL29" i="2" s="1"/>
  <c r="ELM29" i="2" s="1"/>
  <c r="ELN29" i="2" s="1"/>
  <c r="ELO29" i="2" s="1"/>
  <c r="ELP29" i="2" s="1"/>
  <c r="ELQ29" i="2" s="1"/>
  <c r="ELR29" i="2" s="1"/>
  <c r="ELS29" i="2" s="1"/>
  <c r="ELT29" i="2" s="1"/>
  <c r="ELU29" i="2" s="1"/>
  <c r="ELV29" i="2" s="1"/>
  <c r="ELW29" i="2" s="1"/>
  <c r="ELX29" i="2" s="1"/>
  <c r="ELY29" i="2" s="1"/>
  <c r="ELZ29" i="2" s="1"/>
  <c r="EMA29" i="2" s="1"/>
  <c r="EMB29" i="2" s="1"/>
  <c r="EMC29" i="2" s="1"/>
  <c r="EMD29" i="2" s="1"/>
  <c r="EME29" i="2" s="1"/>
  <c r="EMF29" i="2" s="1"/>
  <c r="EMG29" i="2" s="1"/>
  <c r="EMH29" i="2" s="1"/>
  <c r="EMI29" i="2" s="1"/>
  <c r="EMJ29" i="2" s="1"/>
  <c r="EMK29" i="2" s="1"/>
  <c r="EML29" i="2" s="1"/>
  <c r="EMM29" i="2" s="1"/>
  <c r="EMN29" i="2" s="1"/>
  <c r="EMO29" i="2" s="1"/>
  <c r="EMP29" i="2" s="1"/>
  <c r="EMQ29" i="2" s="1"/>
  <c r="EMR29" i="2" s="1"/>
  <c r="EMS29" i="2" s="1"/>
  <c r="EMT29" i="2" s="1"/>
  <c r="EMU29" i="2" s="1"/>
  <c r="EMV29" i="2" s="1"/>
  <c r="EMW29" i="2" s="1"/>
  <c r="EMX29" i="2" s="1"/>
  <c r="EMY29" i="2" s="1"/>
  <c r="EMZ29" i="2" s="1"/>
  <c r="ENA29" i="2" s="1"/>
  <c r="ENB29" i="2" s="1"/>
  <c r="ENC29" i="2" s="1"/>
  <c r="END29" i="2" s="1"/>
  <c r="ENE29" i="2" s="1"/>
  <c r="ENF29" i="2" s="1"/>
  <c r="ENG29" i="2" s="1"/>
  <c r="ENH29" i="2" s="1"/>
  <c r="ENI29" i="2" s="1"/>
  <c r="ENJ29" i="2" s="1"/>
  <c r="ENK29" i="2" s="1"/>
  <c r="ENL29" i="2" s="1"/>
  <c r="ENM29" i="2" s="1"/>
  <c r="ENN29" i="2" s="1"/>
  <c r="ENO29" i="2" s="1"/>
  <c r="ENP29" i="2" s="1"/>
  <c r="ENQ29" i="2" s="1"/>
  <c r="ENR29" i="2" s="1"/>
  <c r="ENS29" i="2" s="1"/>
  <c r="ENT29" i="2" s="1"/>
  <c r="ENU29" i="2" s="1"/>
  <c r="ENV29" i="2" s="1"/>
  <c r="ENW29" i="2" s="1"/>
  <c r="ENX29" i="2" s="1"/>
  <c r="ENY29" i="2" s="1"/>
  <c r="ENZ29" i="2" s="1"/>
  <c r="EOA29" i="2" s="1"/>
  <c r="EOB29" i="2" s="1"/>
  <c r="EOC29" i="2" s="1"/>
  <c r="EOD29" i="2" s="1"/>
  <c r="EOE29" i="2" s="1"/>
  <c r="EOF29" i="2" s="1"/>
  <c r="EOG29" i="2" s="1"/>
  <c r="EOH29" i="2" s="1"/>
  <c r="EOI29" i="2" s="1"/>
  <c r="EOJ29" i="2" s="1"/>
  <c r="EOK29" i="2" s="1"/>
  <c r="EOL29" i="2" s="1"/>
  <c r="EOM29" i="2" s="1"/>
  <c r="EON29" i="2" s="1"/>
  <c r="EOO29" i="2" s="1"/>
  <c r="EOP29" i="2" s="1"/>
  <c r="EOQ29" i="2" s="1"/>
  <c r="EOR29" i="2" s="1"/>
  <c r="EOS29" i="2" s="1"/>
  <c r="EOT29" i="2" s="1"/>
  <c r="EOU29" i="2" s="1"/>
  <c r="EOV29" i="2" s="1"/>
  <c r="EOW29" i="2" s="1"/>
  <c r="EOX29" i="2" s="1"/>
  <c r="EOY29" i="2" s="1"/>
  <c r="EOZ29" i="2" s="1"/>
  <c r="EPA29" i="2" s="1"/>
  <c r="EPB29" i="2" s="1"/>
  <c r="EPC29" i="2" s="1"/>
  <c r="EPD29" i="2" s="1"/>
  <c r="EPE29" i="2" s="1"/>
  <c r="EPF29" i="2" s="1"/>
  <c r="EPG29" i="2" s="1"/>
  <c r="EPH29" i="2" s="1"/>
  <c r="EPI29" i="2" s="1"/>
  <c r="EPJ29" i="2" s="1"/>
  <c r="EPK29" i="2" s="1"/>
  <c r="EPL29" i="2" s="1"/>
  <c r="EPM29" i="2" s="1"/>
  <c r="EPN29" i="2" s="1"/>
  <c r="EPO29" i="2" s="1"/>
  <c r="EPP29" i="2" s="1"/>
  <c r="EPQ29" i="2" s="1"/>
  <c r="EPR29" i="2" s="1"/>
  <c r="EPS29" i="2" s="1"/>
  <c r="EPT29" i="2" s="1"/>
  <c r="EPU29" i="2" s="1"/>
  <c r="EPV29" i="2" s="1"/>
  <c r="EPW29" i="2" s="1"/>
  <c r="EPX29" i="2" s="1"/>
  <c r="EPY29" i="2" s="1"/>
  <c r="EPZ29" i="2" s="1"/>
  <c r="EQA29" i="2" s="1"/>
  <c r="EQB29" i="2" s="1"/>
  <c r="EQC29" i="2" s="1"/>
  <c r="EQD29" i="2" s="1"/>
  <c r="EQE29" i="2" s="1"/>
  <c r="EQF29" i="2" s="1"/>
  <c r="EQG29" i="2" s="1"/>
  <c r="EQH29" i="2" s="1"/>
  <c r="EQI29" i="2" s="1"/>
  <c r="EQJ29" i="2" s="1"/>
  <c r="EQK29" i="2" s="1"/>
  <c r="EQL29" i="2" s="1"/>
  <c r="EQM29" i="2" s="1"/>
  <c r="EQN29" i="2" s="1"/>
  <c r="EQO29" i="2" s="1"/>
  <c r="EQP29" i="2" s="1"/>
  <c r="EQQ29" i="2" s="1"/>
  <c r="EQR29" i="2" s="1"/>
  <c r="EQS29" i="2" s="1"/>
  <c r="EQT29" i="2" s="1"/>
  <c r="EQU29" i="2" s="1"/>
  <c r="EQV29" i="2" s="1"/>
  <c r="EQW29" i="2" s="1"/>
  <c r="EQX29" i="2" s="1"/>
  <c r="EQY29" i="2" s="1"/>
  <c r="EQZ29" i="2" s="1"/>
  <c r="ERA29" i="2" s="1"/>
  <c r="ERB29" i="2" s="1"/>
  <c r="ERC29" i="2" s="1"/>
  <c r="ERD29" i="2" s="1"/>
  <c r="ERE29" i="2" s="1"/>
  <c r="ERF29" i="2" s="1"/>
  <c r="ERG29" i="2" s="1"/>
  <c r="ERH29" i="2" s="1"/>
  <c r="ERI29" i="2" s="1"/>
  <c r="ERJ29" i="2" s="1"/>
  <c r="ERK29" i="2" s="1"/>
  <c r="ERL29" i="2" s="1"/>
  <c r="ERM29" i="2" s="1"/>
  <c r="ERN29" i="2" s="1"/>
  <c r="ERO29" i="2" s="1"/>
  <c r="ERP29" i="2" s="1"/>
  <c r="ERQ29" i="2" s="1"/>
  <c r="ERR29" i="2" s="1"/>
  <c r="ERS29" i="2" s="1"/>
  <c r="ERT29" i="2" s="1"/>
  <c r="ERU29" i="2" s="1"/>
  <c r="ERV29" i="2" s="1"/>
  <c r="ERW29" i="2" s="1"/>
  <c r="ERX29" i="2" s="1"/>
  <c r="ERY29" i="2" s="1"/>
  <c r="ERZ29" i="2" s="1"/>
  <c r="ESA29" i="2" s="1"/>
  <c r="ESB29" i="2" s="1"/>
  <c r="ESC29" i="2" s="1"/>
  <c r="ESD29" i="2" s="1"/>
  <c r="ESE29" i="2" s="1"/>
  <c r="ESF29" i="2" s="1"/>
  <c r="ESG29" i="2" s="1"/>
  <c r="ESH29" i="2" s="1"/>
  <c r="ESI29" i="2" s="1"/>
  <c r="ESJ29" i="2" s="1"/>
  <c r="ESK29" i="2" s="1"/>
  <c r="ESL29" i="2" s="1"/>
  <c r="ESM29" i="2" s="1"/>
  <c r="ESN29" i="2" s="1"/>
  <c r="ESO29" i="2" s="1"/>
  <c r="ESP29" i="2" s="1"/>
  <c r="ESQ29" i="2" s="1"/>
  <c r="ESR29" i="2" s="1"/>
  <c r="ESS29" i="2" s="1"/>
  <c r="EST29" i="2" s="1"/>
  <c r="ESU29" i="2" s="1"/>
  <c r="ESV29" i="2" s="1"/>
  <c r="ESW29" i="2" s="1"/>
  <c r="ESX29" i="2" s="1"/>
  <c r="ESY29" i="2" s="1"/>
  <c r="ESZ29" i="2" s="1"/>
  <c r="ETA29" i="2" s="1"/>
  <c r="ETB29" i="2" s="1"/>
  <c r="ETC29" i="2" s="1"/>
  <c r="ETD29" i="2" s="1"/>
  <c r="ETE29" i="2" s="1"/>
  <c r="ETF29" i="2" s="1"/>
  <c r="ETG29" i="2" s="1"/>
  <c r="ETH29" i="2" s="1"/>
  <c r="ETI29" i="2" s="1"/>
  <c r="ETJ29" i="2" s="1"/>
  <c r="ETK29" i="2" s="1"/>
  <c r="ETL29" i="2" s="1"/>
  <c r="ETM29" i="2" s="1"/>
  <c r="ETN29" i="2" s="1"/>
  <c r="ETO29" i="2" s="1"/>
  <c r="ETP29" i="2" s="1"/>
  <c r="ETQ29" i="2" s="1"/>
  <c r="ETR29" i="2" s="1"/>
  <c r="ETS29" i="2" s="1"/>
  <c r="ETT29" i="2" s="1"/>
  <c r="ETU29" i="2" s="1"/>
  <c r="ETV29" i="2" s="1"/>
  <c r="ETW29" i="2" s="1"/>
  <c r="ETX29" i="2" s="1"/>
  <c r="ETY29" i="2" s="1"/>
  <c r="ETZ29" i="2" s="1"/>
  <c r="EUA29" i="2" s="1"/>
  <c r="EUB29" i="2" s="1"/>
  <c r="EUC29" i="2" s="1"/>
  <c r="EUD29" i="2" s="1"/>
  <c r="EUE29" i="2" s="1"/>
  <c r="EUF29" i="2" s="1"/>
  <c r="EUG29" i="2" s="1"/>
  <c r="EUH29" i="2" s="1"/>
  <c r="EUI29" i="2" s="1"/>
  <c r="EUJ29" i="2" s="1"/>
  <c r="EUK29" i="2" s="1"/>
  <c r="EUL29" i="2" s="1"/>
  <c r="EUM29" i="2" s="1"/>
  <c r="EUN29" i="2" s="1"/>
  <c r="EUO29" i="2" s="1"/>
  <c r="EUP29" i="2" s="1"/>
  <c r="EUQ29" i="2" s="1"/>
  <c r="EUR29" i="2" s="1"/>
  <c r="EUS29" i="2" s="1"/>
  <c r="EUT29" i="2" s="1"/>
  <c r="EUU29" i="2" s="1"/>
  <c r="EUV29" i="2" s="1"/>
  <c r="EUW29" i="2" s="1"/>
  <c r="EUX29" i="2" s="1"/>
  <c r="EUY29" i="2" s="1"/>
  <c r="EUZ29" i="2" s="1"/>
  <c r="EVA29" i="2" s="1"/>
  <c r="EVB29" i="2" s="1"/>
  <c r="EVC29" i="2" s="1"/>
  <c r="EVD29" i="2" s="1"/>
  <c r="EVE29" i="2" s="1"/>
  <c r="EVF29" i="2" s="1"/>
  <c r="EVG29" i="2" s="1"/>
  <c r="EVH29" i="2" s="1"/>
  <c r="EVI29" i="2" s="1"/>
  <c r="EVJ29" i="2" s="1"/>
  <c r="EVK29" i="2" s="1"/>
  <c r="EVL29" i="2" s="1"/>
  <c r="EVM29" i="2" s="1"/>
  <c r="EVN29" i="2" s="1"/>
  <c r="EVO29" i="2" s="1"/>
  <c r="EVP29" i="2" s="1"/>
  <c r="EVQ29" i="2" s="1"/>
  <c r="EVR29" i="2" s="1"/>
  <c r="EVS29" i="2" s="1"/>
  <c r="EVT29" i="2" s="1"/>
  <c r="EVU29" i="2" s="1"/>
  <c r="EVV29" i="2" s="1"/>
  <c r="EVW29" i="2" s="1"/>
  <c r="EVX29" i="2" s="1"/>
  <c r="EVY29" i="2" s="1"/>
  <c r="EVZ29" i="2" s="1"/>
  <c r="EWA29" i="2" s="1"/>
  <c r="EWB29" i="2" s="1"/>
  <c r="EWC29" i="2" s="1"/>
  <c r="EWD29" i="2" s="1"/>
  <c r="EWE29" i="2" s="1"/>
  <c r="EWF29" i="2" s="1"/>
  <c r="EWG29" i="2" s="1"/>
  <c r="EWH29" i="2" s="1"/>
  <c r="EWI29" i="2" s="1"/>
  <c r="EWJ29" i="2" s="1"/>
  <c r="EWK29" i="2" s="1"/>
  <c r="EWL29" i="2" s="1"/>
  <c r="EWM29" i="2" s="1"/>
  <c r="EWN29" i="2" s="1"/>
  <c r="EWO29" i="2" s="1"/>
  <c r="EWP29" i="2" s="1"/>
  <c r="EWQ29" i="2" s="1"/>
  <c r="EWR29" i="2" s="1"/>
  <c r="EWS29" i="2" s="1"/>
  <c r="EWT29" i="2" s="1"/>
  <c r="EWU29" i="2" s="1"/>
  <c r="EWV29" i="2" s="1"/>
  <c r="EWW29" i="2" s="1"/>
  <c r="EWX29" i="2" s="1"/>
  <c r="EWY29" i="2" s="1"/>
  <c r="EWZ29" i="2" s="1"/>
  <c r="EXA29" i="2" s="1"/>
  <c r="EXB29" i="2" s="1"/>
  <c r="EXC29" i="2" s="1"/>
  <c r="EXD29" i="2" s="1"/>
  <c r="EXE29" i="2" s="1"/>
  <c r="EXF29" i="2" s="1"/>
  <c r="EXG29" i="2" s="1"/>
  <c r="EXH29" i="2" s="1"/>
  <c r="EXI29" i="2" s="1"/>
  <c r="EXJ29" i="2" s="1"/>
  <c r="EXK29" i="2" s="1"/>
  <c r="EXL29" i="2" s="1"/>
  <c r="EXM29" i="2" s="1"/>
  <c r="EXN29" i="2" s="1"/>
  <c r="EXO29" i="2" s="1"/>
  <c r="EXP29" i="2" s="1"/>
  <c r="EXQ29" i="2" s="1"/>
  <c r="EXR29" i="2" s="1"/>
  <c r="EXS29" i="2" s="1"/>
  <c r="EXT29" i="2" s="1"/>
  <c r="EXU29" i="2" s="1"/>
  <c r="EXV29" i="2" s="1"/>
  <c r="EXW29" i="2" s="1"/>
  <c r="EXX29" i="2" s="1"/>
  <c r="EXY29" i="2" s="1"/>
  <c r="EXZ29" i="2" s="1"/>
  <c r="EYA29" i="2" s="1"/>
  <c r="EYB29" i="2" s="1"/>
  <c r="EYC29" i="2" s="1"/>
  <c r="EYD29" i="2" s="1"/>
  <c r="EYE29" i="2" s="1"/>
  <c r="EYF29" i="2" s="1"/>
  <c r="EYG29" i="2" s="1"/>
  <c r="EYH29" i="2" s="1"/>
  <c r="EYI29" i="2" s="1"/>
  <c r="EYJ29" i="2" s="1"/>
  <c r="EYK29" i="2" s="1"/>
  <c r="EYL29" i="2" s="1"/>
  <c r="EYM29" i="2" s="1"/>
  <c r="EYN29" i="2" s="1"/>
  <c r="EYO29" i="2" s="1"/>
  <c r="EYP29" i="2" s="1"/>
  <c r="EYQ29" i="2" s="1"/>
  <c r="EYR29" i="2" s="1"/>
  <c r="EYS29" i="2" s="1"/>
  <c r="EYT29" i="2" s="1"/>
  <c r="EYU29" i="2" s="1"/>
  <c r="EYV29" i="2" s="1"/>
  <c r="EYW29" i="2" s="1"/>
  <c r="EYX29" i="2" s="1"/>
  <c r="EYY29" i="2" s="1"/>
  <c r="EYZ29" i="2" s="1"/>
  <c r="EZA29" i="2" s="1"/>
  <c r="EZB29" i="2" s="1"/>
  <c r="EZC29" i="2" s="1"/>
  <c r="EZD29" i="2" s="1"/>
  <c r="EZE29" i="2" s="1"/>
  <c r="EZF29" i="2" s="1"/>
  <c r="EZG29" i="2" s="1"/>
  <c r="EZH29" i="2" s="1"/>
  <c r="EZI29" i="2" s="1"/>
  <c r="EZJ29" i="2" s="1"/>
  <c r="EZK29" i="2" s="1"/>
  <c r="EZL29" i="2" s="1"/>
  <c r="EZM29" i="2" s="1"/>
  <c r="EZN29" i="2" s="1"/>
  <c r="EZO29" i="2" s="1"/>
  <c r="EZP29" i="2" s="1"/>
  <c r="EZQ29" i="2" s="1"/>
  <c r="EZR29" i="2" s="1"/>
  <c r="EZS29" i="2" s="1"/>
  <c r="EZT29" i="2" s="1"/>
  <c r="EZU29" i="2" s="1"/>
  <c r="EZV29" i="2" s="1"/>
  <c r="EZW29" i="2" s="1"/>
  <c r="EZX29" i="2" s="1"/>
  <c r="EZY29" i="2" s="1"/>
  <c r="EZZ29" i="2" s="1"/>
  <c r="FAA29" i="2" s="1"/>
  <c r="FAB29" i="2" s="1"/>
  <c r="FAC29" i="2" s="1"/>
  <c r="FAD29" i="2" s="1"/>
  <c r="FAE29" i="2" s="1"/>
  <c r="FAF29" i="2" s="1"/>
  <c r="FAG29" i="2" s="1"/>
  <c r="FAH29" i="2" s="1"/>
  <c r="FAI29" i="2" s="1"/>
  <c r="FAJ29" i="2" s="1"/>
  <c r="FAK29" i="2" s="1"/>
  <c r="FAL29" i="2" s="1"/>
  <c r="FAM29" i="2" s="1"/>
  <c r="FAN29" i="2" s="1"/>
  <c r="FAO29" i="2" s="1"/>
  <c r="FAP29" i="2" s="1"/>
  <c r="FAQ29" i="2" s="1"/>
  <c r="FAR29" i="2" s="1"/>
  <c r="FAS29" i="2" s="1"/>
  <c r="FAT29" i="2" s="1"/>
  <c r="FAU29" i="2" s="1"/>
  <c r="FAV29" i="2" s="1"/>
  <c r="FAW29" i="2" s="1"/>
  <c r="FAX29" i="2" s="1"/>
  <c r="FAY29" i="2" s="1"/>
  <c r="FAZ29" i="2" s="1"/>
  <c r="FBA29" i="2" s="1"/>
  <c r="FBB29" i="2" s="1"/>
  <c r="FBC29" i="2" s="1"/>
  <c r="FBD29" i="2" s="1"/>
  <c r="FBE29" i="2" s="1"/>
  <c r="FBF29" i="2" s="1"/>
  <c r="FBG29" i="2" s="1"/>
  <c r="FBH29" i="2" s="1"/>
  <c r="FBI29" i="2" s="1"/>
  <c r="FBJ29" i="2" s="1"/>
  <c r="FBK29" i="2" s="1"/>
  <c r="FBL29" i="2" s="1"/>
  <c r="FBM29" i="2" s="1"/>
  <c r="FBN29" i="2" s="1"/>
  <c r="FBO29" i="2" s="1"/>
  <c r="FBP29" i="2" s="1"/>
  <c r="FBQ29" i="2" s="1"/>
  <c r="FBR29" i="2" s="1"/>
  <c r="FBS29" i="2" s="1"/>
  <c r="FBT29" i="2" s="1"/>
  <c r="FBU29" i="2" s="1"/>
  <c r="FBV29" i="2" s="1"/>
  <c r="FBW29" i="2" s="1"/>
  <c r="FBX29" i="2" s="1"/>
  <c r="FBY29" i="2" s="1"/>
  <c r="FBZ29" i="2" s="1"/>
  <c r="FCA29" i="2" s="1"/>
  <c r="FCB29" i="2" s="1"/>
  <c r="FCC29" i="2" s="1"/>
  <c r="FCD29" i="2" s="1"/>
  <c r="FCE29" i="2" s="1"/>
  <c r="FCF29" i="2" s="1"/>
  <c r="FCG29" i="2" s="1"/>
  <c r="FCH29" i="2" s="1"/>
  <c r="FCI29" i="2" s="1"/>
  <c r="FCJ29" i="2" s="1"/>
  <c r="FCK29" i="2" s="1"/>
  <c r="FCL29" i="2" s="1"/>
  <c r="FCM29" i="2" s="1"/>
  <c r="FCN29" i="2" s="1"/>
  <c r="FCO29" i="2" s="1"/>
  <c r="FCP29" i="2" s="1"/>
  <c r="FCQ29" i="2" s="1"/>
  <c r="FCR29" i="2" s="1"/>
  <c r="FCS29" i="2" s="1"/>
  <c r="FCT29" i="2" s="1"/>
  <c r="FCU29" i="2" s="1"/>
  <c r="FCV29" i="2" s="1"/>
  <c r="FCW29" i="2" s="1"/>
  <c r="FCX29" i="2" s="1"/>
  <c r="FCY29" i="2" s="1"/>
  <c r="FCZ29" i="2" s="1"/>
  <c r="FDA29" i="2" s="1"/>
  <c r="FDB29" i="2" s="1"/>
  <c r="FDC29" i="2" s="1"/>
  <c r="FDD29" i="2" s="1"/>
  <c r="FDE29" i="2" s="1"/>
  <c r="FDF29" i="2" s="1"/>
  <c r="FDG29" i="2" s="1"/>
  <c r="FDH29" i="2" s="1"/>
  <c r="FDI29" i="2" s="1"/>
  <c r="FDJ29" i="2" s="1"/>
  <c r="FDK29" i="2" s="1"/>
  <c r="FDL29" i="2" s="1"/>
  <c r="FDM29" i="2" s="1"/>
  <c r="FDN29" i="2" s="1"/>
  <c r="FDO29" i="2" s="1"/>
  <c r="FDP29" i="2" s="1"/>
  <c r="FDQ29" i="2" s="1"/>
  <c r="FDR29" i="2" s="1"/>
  <c r="FDS29" i="2" s="1"/>
  <c r="FDT29" i="2" s="1"/>
  <c r="FDU29" i="2" s="1"/>
  <c r="FDV29" i="2" s="1"/>
  <c r="FDW29" i="2" s="1"/>
  <c r="FDX29" i="2" s="1"/>
  <c r="FDY29" i="2" s="1"/>
  <c r="FDZ29" i="2" s="1"/>
  <c r="FEA29" i="2" s="1"/>
  <c r="FEB29" i="2" s="1"/>
  <c r="FEC29" i="2" s="1"/>
  <c r="FED29" i="2" s="1"/>
  <c r="FEE29" i="2" s="1"/>
  <c r="FEF29" i="2" s="1"/>
  <c r="FEG29" i="2" s="1"/>
  <c r="FEH29" i="2" s="1"/>
  <c r="FEI29" i="2" s="1"/>
  <c r="FEJ29" i="2" s="1"/>
  <c r="FEK29" i="2" s="1"/>
  <c r="FEL29" i="2" s="1"/>
  <c r="FEM29" i="2" s="1"/>
  <c r="FEN29" i="2" s="1"/>
  <c r="FEO29" i="2" s="1"/>
  <c r="FEP29" i="2" s="1"/>
  <c r="FEQ29" i="2" s="1"/>
  <c r="FER29" i="2" s="1"/>
  <c r="FES29" i="2" s="1"/>
  <c r="FET29" i="2" s="1"/>
  <c r="FEU29" i="2" s="1"/>
  <c r="FEV29" i="2" s="1"/>
  <c r="FEW29" i="2" s="1"/>
  <c r="FEX29" i="2" s="1"/>
  <c r="FEY29" i="2" s="1"/>
  <c r="FEZ29" i="2" s="1"/>
  <c r="FFA29" i="2" s="1"/>
  <c r="FFB29" i="2" s="1"/>
  <c r="FFC29" i="2" s="1"/>
  <c r="FFD29" i="2" s="1"/>
  <c r="FFE29" i="2" s="1"/>
  <c r="FFF29" i="2" s="1"/>
  <c r="FFG29" i="2" s="1"/>
  <c r="FFH29" i="2" s="1"/>
  <c r="FFI29" i="2" s="1"/>
  <c r="FFJ29" i="2" s="1"/>
  <c r="FFK29" i="2" s="1"/>
  <c r="FFL29" i="2" s="1"/>
  <c r="FFM29" i="2" s="1"/>
  <c r="FFN29" i="2" s="1"/>
  <c r="FFO29" i="2" s="1"/>
  <c r="FFP29" i="2" s="1"/>
  <c r="FFQ29" i="2" s="1"/>
  <c r="FFR29" i="2" s="1"/>
  <c r="FFS29" i="2" s="1"/>
  <c r="FFT29" i="2" s="1"/>
  <c r="FFU29" i="2" s="1"/>
  <c r="FFV29" i="2" s="1"/>
  <c r="FFW29" i="2" s="1"/>
  <c r="FFX29" i="2" s="1"/>
  <c r="FFY29" i="2" s="1"/>
  <c r="FFZ29" i="2" s="1"/>
  <c r="FGA29" i="2" s="1"/>
  <c r="FGB29" i="2" s="1"/>
  <c r="FGC29" i="2" s="1"/>
  <c r="FGD29" i="2" s="1"/>
  <c r="FGE29" i="2" s="1"/>
  <c r="FGF29" i="2" s="1"/>
  <c r="FGG29" i="2" s="1"/>
  <c r="FGH29" i="2" s="1"/>
  <c r="FGI29" i="2" s="1"/>
  <c r="FGJ29" i="2" s="1"/>
  <c r="FGK29" i="2" s="1"/>
  <c r="FGL29" i="2" s="1"/>
  <c r="FGM29" i="2" s="1"/>
  <c r="FGN29" i="2" s="1"/>
  <c r="FGO29" i="2" s="1"/>
  <c r="FGP29" i="2" s="1"/>
  <c r="FGQ29" i="2" s="1"/>
  <c r="FGR29" i="2" s="1"/>
  <c r="FGS29" i="2" s="1"/>
  <c r="FGT29" i="2" s="1"/>
  <c r="FGU29" i="2" s="1"/>
  <c r="FGV29" i="2" s="1"/>
  <c r="FGW29" i="2" s="1"/>
  <c r="FGX29" i="2" s="1"/>
  <c r="FGY29" i="2" s="1"/>
  <c r="FGZ29" i="2" s="1"/>
  <c r="FHA29" i="2" s="1"/>
  <c r="FHB29" i="2" s="1"/>
  <c r="FHC29" i="2" s="1"/>
  <c r="FHD29" i="2" s="1"/>
  <c r="FHE29" i="2" s="1"/>
  <c r="FHF29" i="2" s="1"/>
  <c r="FHG29" i="2" s="1"/>
  <c r="FHH29" i="2" s="1"/>
  <c r="FHI29" i="2" s="1"/>
  <c r="FHJ29" i="2" s="1"/>
  <c r="FHK29" i="2" s="1"/>
  <c r="FHL29" i="2" s="1"/>
  <c r="FHM29" i="2" s="1"/>
  <c r="FHN29" i="2" s="1"/>
  <c r="FHO29" i="2" s="1"/>
  <c r="FHP29" i="2" s="1"/>
  <c r="FHQ29" i="2" s="1"/>
  <c r="FHR29" i="2" s="1"/>
  <c r="FHS29" i="2" s="1"/>
  <c r="FHT29" i="2" s="1"/>
  <c r="FHU29" i="2" s="1"/>
  <c r="FHV29" i="2" s="1"/>
  <c r="FHW29" i="2" s="1"/>
  <c r="FHX29" i="2" s="1"/>
  <c r="FHY29" i="2" s="1"/>
  <c r="FHZ29" i="2" s="1"/>
  <c r="FIA29" i="2" s="1"/>
  <c r="FIB29" i="2" s="1"/>
  <c r="FIC29" i="2" s="1"/>
  <c r="FID29" i="2" s="1"/>
  <c r="FIE29" i="2" s="1"/>
  <c r="FIF29" i="2" s="1"/>
  <c r="FIG29" i="2" s="1"/>
  <c r="FIH29" i="2" s="1"/>
  <c r="FII29" i="2" s="1"/>
  <c r="FIJ29" i="2" s="1"/>
  <c r="FIK29" i="2" s="1"/>
  <c r="FIL29" i="2" s="1"/>
  <c r="FIM29" i="2" s="1"/>
  <c r="FIN29" i="2" s="1"/>
  <c r="FIO29" i="2" s="1"/>
  <c r="FIP29" i="2" s="1"/>
  <c r="FIQ29" i="2" s="1"/>
  <c r="FIR29" i="2" s="1"/>
  <c r="FIS29" i="2" s="1"/>
  <c r="FIT29" i="2" s="1"/>
  <c r="FIU29" i="2" s="1"/>
  <c r="FIV29" i="2" s="1"/>
  <c r="FIW29" i="2" s="1"/>
  <c r="FIX29" i="2" s="1"/>
  <c r="FIY29" i="2" s="1"/>
  <c r="FIZ29" i="2" s="1"/>
  <c r="FJA29" i="2" s="1"/>
  <c r="FJB29" i="2" s="1"/>
  <c r="FJC29" i="2" s="1"/>
  <c r="FJD29" i="2" s="1"/>
  <c r="FJE29" i="2" s="1"/>
  <c r="FJF29" i="2" s="1"/>
  <c r="FJG29" i="2" s="1"/>
  <c r="FJH29" i="2" s="1"/>
  <c r="FJI29" i="2" s="1"/>
  <c r="FJJ29" i="2" s="1"/>
  <c r="FJK29" i="2" s="1"/>
  <c r="FJL29" i="2" s="1"/>
  <c r="FJM29" i="2" s="1"/>
  <c r="FJN29" i="2" s="1"/>
  <c r="FJO29" i="2" s="1"/>
  <c r="FJP29" i="2" s="1"/>
  <c r="FJQ29" i="2" s="1"/>
  <c r="FJR29" i="2" s="1"/>
  <c r="FJS29" i="2" s="1"/>
  <c r="FJT29" i="2" s="1"/>
  <c r="FJU29" i="2" s="1"/>
  <c r="FJV29" i="2" s="1"/>
  <c r="FJW29" i="2" s="1"/>
  <c r="FJX29" i="2" s="1"/>
  <c r="FJY29" i="2" s="1"/>
  <c r="FJZ29" i="2" s="1"/>
  <c r="FKA29" i="2" s="1"/>
  <c r="FKB29" i="2" s="1"/>
  <c r="FKC29" i="2" s="1"/>
  <c r="FKD29" i="2" s="1"/>
  <c r="FKE29" i="2" s="1"/>
  <c r="FKF29" i="2" s="1"/>
  <c r="FKG29" i="2" s="1"/>
  <c r="FKH29" i="2" s="1"/>
  <c r="FKI29" i="2" s="1"/>
  <c r="FKJ29" i="2" s="1"/>
  <c r="FKK29" i="2" s="1"/>
  <c r="FKL29" i="2" s="1"/>
  <c r="FKM29" i="2" s="1"/>
  <c r="FKN29" i="2" s="1"/>
  <c r="FKO29" i="2" s="1"/>
  <c r="FKP29" i="2" s="1"/>
  <c r="FKQ29" i="2" s="1"/>
  <c r="FKR29" i="2" s="1"/>
  <c r="FKS29" i="2" s="1"/>
  <c r="FKT29" i="2" s="1"/>
  <c r="FKU29" i="2" s="1"/>
  <c r="FKV29" i="2" s="1"/>
  <c r="FKW29" i="2" s="1"/>
  <c r="FKX29" i="2" s="1"/>
  <c r="FKY29" i="2" s="1"/>
  <c r="FKZ29" i="2" s="1"/>
  <c r="FLA29" i="2" s="1"/>
  <c r="FLB29" i="2" s="1"/>
  <c r="FLC29" i="2" s="1"/>
  <c r="FLD29" i="2" s="1"/>
  <c r="FLE29" i="2" s="1"/>
  <c r="FLF29" i="2" s="1"/>
  <c r="FLG29" i="2" s="1"/>
  <c r="FLH29" i="2" s="1"/>
  <c r="FLI29" i="2" s="1"/>
  <c r="FLJ29" i="2" s="1"/>
  <c r="FLK29" i="2" s="1"/>
  <c r="FLL29" i="2" s="1"/>
  <c r="FLM29" i="2" s="1"/>
  <c r="FLN29" i="2" s="1"/>
  <c r="FLO29" i="2" s="1"/>
  <c r="FLP29" i="2" s="1"/>
  <c r="FLQ29" i="2" s="1"/>
  <c r="FLR29" i="2" s="1"/>
  <c r="FLS29" i="2" s="1"/>
  <c r="FLT29" i="2" s="1"/>
  <c r="FLU29" i="2" s="1"/>
  <c r="FLV29" i="2" s="1"/>
  <c r="FLW29" i="2" s="1"/>
  <c r="FLX29" i="2" s="1"/>
  <c r="FLY29" i="2" s="1"/>
  <c r="FLZ29" i="2" s="1"/>
  <c r="FMA29" i="2" s="1"/>
  <c r="FMB29" i="2" s="1"/>
  <c r="FMC29" i="2" s="1"/>
  <c r="FMD29" i="2" s="1"/>
  <c r="FME29" i="2" s="1"/>
  <c r="FMF29" i="2" s="1"/>
  <c r="FMG29" i="2" s="1"/>
  <c r="FMH29" i="2" s="1"/>
  <c r="FMI29" i="2" s="1"/>
  <c r="FMJ29" i="2" s="1"/>
  <c r="FMK29" i="2" s="1"/>
  <c r="FML29" i="2" s="1"/>
  <c r="FMM29" i="2" s="1"/>
  <c r="FMN29" i="2" s="1"/>
  <c r="FMO29" i="2" s="1"/>
  <c r="FMP29" i="2" s="1"/>
  <c r="FMQ29" i="2" s="1"/>
  <c r="FMR29" i="2" s="1"/>
  <c r="FMS29" i="2" s="1"/>
  <c r="FMT29" i="2" s="1"/>
  <c r="FMU29" i="2" s="1"/>
  <c r="FMV29" i="2" s="1"/>
  <c r="FMW29" i="2" s="1"/>
  <c r="FMX29" i="2" s="1"/>
  <c r="FMY29" i="2" s="1"/>
  <c r="FMZ29" i="2" s="1"/>
  <c r="FNA29" i="2" s="1"/>
  <c r="FNB29" i="2" s="1"/>
  <c r="FNC29" i="2" s="1"/>
  <c r="FND29" i="2" s="1"/>
  <c r="FNE29" i="2" s="1"/>
  <c r="FNF29" i="2" s="1"/>
  <c r="FNG29" i="2" s="1"/>
  <c r="FNH29" i="2" s="1"/>
  <c r="FNI29" i="2" s="1"/>
  <c r="FNJ29" i="2" s="1"/>
  <c r="FNK29" i="2" s="1"/>
  <c r="FNL29" i="2" s="1"/>
  <c r="FNM29" i="2" s="1"/>
  <c r="FNN29" i="2" s="1"/>
  <c r="FNO29" i="2" s="1"/>
  <c r="FNP29" i="2" s="1"/>
  <c r="FNQ29" i="2" s="1"/>
  <c r="FNR29" i="2" s="1"/>
  <c r="FNS29" i="2" s="1"/>
  <c r="FNT29" i="2" s="1"/>
  <c r="FNU29" i="2" s="1"/>
  <c r="FNV29" i="2" s="1"/>
  <c r="FNW29" i="2" s="1"/>
  <c r="FNX29" i="2" s="1"/>
  <c r="FNY29" i="2" s="1"/>
  <c r="FNZ29" i="2" s="1"/>
  <c r="FOA29" i="2" s="1"/>
  <c r="FOB29" i="2" s="1"/>
  <c r="FOC29" i="2" s="1"/>
  <c r="FOD29" i="2" s="1"/>
  <c r="FOE29" i="2" s="1"/>
  <c r="FOF29" i="2" s="1"/>
  <c r="FOG29" i="2" s="1"/>
  <c r="FOH29" i="2" s="1"/>
  <c r="FOI29" i="2" s="1"/>
  <c r="FOJ29" i="2" s="1"/>
  <c r="FOK29" i="2" s="1"/>
  <c r="FOL29" i="2" s="1"/>
  <c r="FOM29" i="2" s="1"/>
  <c r="FON29" i="2" s="1"/>
  <c r="FOO29" i="2" s="1"/>
  <c r="FOP29" i="2" s="1"/>
  <c r="FOQ29" i="2" s="1"/>
  <c r="FOR29" i="2" s="1"/>
  <c r="FOS29" i="2" s="1"/>
  <c r="FOT29" i="2" s="1"/>
  <c r="FOU29" i="2" s="1"/>
  <c r="FOV29" i="2" s="1"/>
  <c r="FOW29" i="2" s="1"/>
  <c r="FOX29" i="2" s="1"/>
  <c r="FOY29" i="2" s="1"/>
  <c r="FOZ29" i="2" s="1"/>
  <c r="FPA29" i="2" s="1"/>
  <c r="FPB29" i="2" s="1"/>
  <c r="FPC29" i="2" s="1"/>
  <c r="FPD29" i="2" s="1"/>
  <c r="FPE29" i="2" s="1"/>
  <c r="FPF29" i="2" s="1"/>
  <c r="FPG29" i="2" s="1"/>
  <c r="FPH29" i="2" s="1"/>
  <c r="FPI29" i="2" s="1"/>
  <c r="FPJ29" i="2" s="1"/>
  <c r="FPK29" i="2" s="1"/>
  <c r="FPL29" i="2" s="1"/>
  <c r="FPM29" i="2" s="1"/>
  <c r="FPN29" i="2" s="1"/>
  <c r="FPO29" i="2" s="1"/>
  <c r="FPP29" i="2" s="1"/>
  <c r="FPQ29" i="2" s="1"/>
  <c r="FPR29" i="2" s="1"/>
  <c r="FPS29" i="2" s="1"/>
  <c r="FPT29" i="2" s="1"/>
  <c r="FPU29" i="2" s="1"/>
  <c r="FPV29" i="2" s="1"/>
  <c r="FPW29" i="2" s="1"/>
  <c r="FPX29" i="2" s="1"/>
  <c r="FPY29" i="2" s="1"/>
  <c r="FPZ29" i="2" s="1"/>
  <c r="FQA29" i="2" s="1"/>
  <c r="FQB29" i="2" s="1"/>
  <c r="FQC29" i="2" s="1"/>
  <c r="FQD29" i="2" s="1"/>
  <c r="FQE29" i="2" s="1"/>
  <c r="FQF29" i="2" s="1"/>
  <c r="FQG29" i="2" s="1"/>
  <c r="FQH29" i="2" s="1"/>
  <c r="FQI29" i="2" s="1"/>
  <c r="FQJ29" i="2" s="1"/>
  <c r="FQK29" i="2" s="1"/>
  <c r="FQL29" i="2" s="1"/>
  <c r="FQM29" i="2" s="1"/>
  <c r="FQN29" i="2" s="1"/>
  <c r="FQO29" i="2" s="1"/>
  <c r="FQP29" i="2" s="1"/>
  <c r="FQQ29" i="2" s="1"/>
  <c r="FQR29" i="2" s="1"/>
  <c r="FQS29" i="2" s="1"/>
  <c r="FQT29" i="2" s="1"/>
  <c r="FQU29" i="2" s="1"/>
  <c r="FQV29" i="2" s="1"/>
  <c r="FQW29" i="2" s="1"/>
  <c r="FQX29" i="2" s="1"/>
  <c r="FQY29" i="2" s="1"/>
  <c r="FQZ29" i="2" s="1"/>
  <c r="FRA29" i="2" s="1"/>
  <c r="FRB29" i="2" s="1"/>
  <c r="FRC29" i="2" s="1"/>
  <c r="FRD29" i="2" s="1"/>
  <c r="FRE29" i="2" s="1"/>
  <c r="FRF29" i="2" s="1"/>
  <c r="FRG29" i="2" s="1"/>
  <c r="FRH29" i="2" s="1"/>
  <c r="FRI29" i="2" s="1"/>
  <c r="FRJ29" i="2" s="1"/>
  <c r="FRK29" i="2" s="1"/>
  <c r="FRL29" i="2" s="1"/>
  <c r="FRM29" i="2" s="1"/>
  <c r="FRN29" i="2" s="1"/>
  <c r="FRO29" i="2" s="1"/>
  <c r="FRP29" i="2" s="1"/>
  <c r="FRQ29" i="2" s="1"/>
  <c r="FRR29" i="2" s="1"/>
  <c r="FRS29" i="2" s="1"/>
  <c r="FRT29" i="2" s="1"/>
  <c r="FRU29" i="2" s="1"/>
  <c r="FRV29" i="2" s="1"/>
  <c r="FRW29" i="2" s="1"/>
  <c r="FRX29" i="2" s="1"/>
  <c r="FRY29" i="2" s="1"/>
  <c r="FRZ29" i="2" s="1"/>
  <c r="FSA29" i="2" s="1"/>
  <c r="FSB29" i="2" s="1"/>
  <c r="FSC29" i="2" s="1"/>
  <c r="FSD29" i="2" s="1"/>
  <c r="FSE29" i="2" s="1"/>
  <c r="FSF29" i="2" s="1"/>
  <c r="FSG29" i="2" s="1"/>
  <c r="FSH29" i="2" s="1"/>
  <c r="FSI29" i="2" s="1"/>
  <c r="FSJ29" i="2" s="1"/>
  <c r="FSK29" i="2" s="1"/>
  <c r="FSL29" i="2" s="1"/>
  <c r="FSM29" i="2" s="1"/>
  <c r="FSN29" i="2" s="1"/>
  <c r="FSO29" i="2" s="1"/>
  <c r="FSP29" i="2" s="1"/>
  <c r="FSQ29" i="2" s="1"/>
  <c r="FSR29" i="2" s="1"/>
  <c r="FSS29" i="2" s="1"/>
  <c r="FST29" i="2" s="1"/>
  <c r="FSU29" i="2" s="1"/>
  <c r="FSV29" i="2" s="1"/>
  <c r="FSW29" i="2" s="1"/>
  <c r="FSX29" i="2" s="1"/>
  <c r="FSY29" i="2" s="1"/>
  <c r="FSZ29" i="2" s="1"/>
  <c r="FTA29" i="2" s="1"/>
  <c r="FTB29" i="2" s="1"/>
  <c r="FTC29" i="2" s="1"/>
  <c r="FTD29" i="2" s="1"/>
  <c r="FTE29" i="2" s="1"/>
  <c r="FTF29" i="2" s="1"/>
  <c r="FTG29" i="2" s="1"/>
  <c r="FTH29" i="2" s="1"/>
  <c r="FTI29" i="2" s="1"/>
  <c r="FTJ29" i="2" s="1"/>
  <c r="FTK29" i="2" s="1"/>
  <c r="FTL29" i="2" s="1"/>
  <c r="FTM29" i="2" s="1"/>
  <c r="FTN29" i="2" s="1"/>
  <c r="FTO29" i="2" s="1"/>
  <c r="FTP29" i="2" s="1"/>
  <c r="FTQ29" i="2" s="1"/>
  <c r="FTR29" i="2" s="1"/>
  <c r="FTS29" i="2" s="1"/>
  <c r="FTT29" i="2" s="1"/>
  <c r="FTU29" i="2" s="1"/>
  <c r="FTV29" i="2" s="1"/>
  <c r="FTW29" i="2" s="1"/>
  <c r="FTX29" i="2" s="1"/>
  <c r="FTY29" i="2" s="1"/>
  <c r="FTZ29" i="2" s="1"/>
  <c r="FUA29" i="2" s="1"/>
  <c r="FUB29" i="2" s="1"/>
  <c r="FUC29" i="2" s="1"/>
  <c r="FUD29" i="2" s="1"/>
  <c r="FUE29" i="2" s="1"/>
  <c r="FUF29" i="2" s="1"/>
  <c r="FUG29" i="2" s="1"/>
  <c r="FUH29" i="2" s="1"/>
  <c r="FUI29" i="2" s="1"/>
  <c r="FUJ29" i="2" s="1"/>
  <c r="FUK29" i="2" s="1"/>
  <c r="FUL29" i="2" s="1"/>
  <c r="FUM29" i="2" s="1"/>
  <c r="FUN29" i="2" s="1"/>
  <c r="FUO29" i="2" s="1"/>
  <c r="FUP29" i="2" s="1"/>
  <c r="FUQ29" i="2" s="1"/>
  <c r="FUR29" i="2" s="1"/>
  <c r="FUS29" i="2" s="1"/>
  <c r="FUT29" i="2" s="1"/>
  <c r="FUU29" i="2" s="1"/>
  <c r="FUV29" i="2" s="1"/>
  <c r="FUW29" i="2" s="1"/>
  <c r="FUX29" i="2" s="1"/>
  <c r="FUY29" i="2" s="1"/>
  <c r="FUZ29" i="2" s="1"/>
  <c r="FVA29" i="2" s="1"/>
  <c r="FVB29" i="2" s="1"/>
  <c r="FVC29" i="2" s="1"/>
  <c r="FVD29" i="2" s="1"/>
  <c r="FVE29" i="2" s="1"/>
  <c r="FVF29" i="2" s="1"/>
  <c r="FVG29" i="2" s="1"/>
  <c r="FVH29" i="2" s="1"/>
  <c r="FVI29" i="2" s="1"/>
  <c r="FVJ29" i="2" s="1"/>
  <c r="FVK29" i="2" s="1"/>
  <c r="FVL29" i="2" s="1"/>
  <c r="FVM29" i="2" s="1"/>
  <c r="FVN29" i="2" s="1"/>
  <c r="FVO29" i="2" s="1"/>
  <c r="FVP29" i="2" s="1"/>
  <c r="FVQ29" i="2" s="1"/>
  <c r="FVR29" i="2" s="1"/>
  <c r="FVS29" i="2" s="1"/>
  <c r="FVT29" i="2" s="1"/>
  <c r="FVU29" i="2" s="1"/>
  <c r="FVV29" i="2" s="1"/>
  <c r="FVW29" i="2" s="1"/>
  <c r="FVX29" i="2" s="1"/>
  <c r="FVY29" i="2" s="1"/>
  <c r="FVZ29" i="2" s="1"/>
  <c r="FWA29" i="2" s="1"/>
  <c r="FWB29" i="2" s="1"/>
  <c r="FWC29" i="2" s="1"/>
  <c r="FWD29" i="2" s="1"/>
  <c r="FWE29" i="2" s="1"/>
  <c r="FWF29" i="2" s="1"/>
  <c r="FWG29" i="2" s="1"/>
  <c r="FWH29" i="2" s="1"/>
  <c r="FWI29" i="2" s="1"/>
  <c r="FWJ29" i="2" s="1"/>
  <c r="FWK29" i="2" s="1"/>
  <c r="FWL29" i="2" s="1"/>
  <c r="FWM29" i="2" s="1"/>
  <c r="FWN29" i="2" s="1"/>
  <c r="FWO29" i="2" s="1"/>
  <c r="FWP29" i="2" s="1"/>
  <c r="FWQ29" i="2" s="1"/>
  <c r="FWR29" i="2" s="1"/>
  <c r="FWS29" i="2" s="1"/>
  <c r="FWT29" i="2" s="1"/>
  <c r="FWU29" i="2" s="1"/>
  <c r="FWV29" i="2" s="1"/>
  <c r="FWW29" i="2" s="1"/>
  <c r="FWX29" i="2" s="1"/>
  <c r="FWY29" i="2" s="1"/>
  <c r="FWZ29" i="2" s="1"/>
  <c r="FXA29" i="2" s="1"/>
  <c r="FXB29" i="2" s="1"/>
  <c r="FXC29" i="2" s="1"/>
  <c r="FXD29" i="2" s="1"/>
  <c r="FXE29" i="2" s="1"/>
  <c r="FXF29" i="2" s="1"/>
  <c r="FXG29" i="2" s="1"/>
  <c r="FXH29" i="2" s="1"/>
  <c r="FXI29" i="2" s="1"/>
  <c r="FXJ29" i="2" s="1"/>
  <c r="FXK29" i="2" s="1"/>
  <c r="FXL29" i="2" s="1"/>
  <c r="FXM29" i="2" s="1"/>
  <c r="FXN29" i="2" s="1"/>
  <c r="FXO29" i="2" s="1"/>
  <c r="FXP29" i="2" s="1"/>
  <c r="FXQ29" i="2" s="1"/>
  <c r="FXR29" i="2" s="1"/>
  <c r="FXS29" i="2" s="1"/>
  <c r="FXT29" i="2" s="1"/>
  <c r="FXU29" i="2" s="1"/>
  <c r="FXV29" i="2" s="1"/>
  <c r="FXW29" i="2" s="1"/>
  <c r="FXX29" i="2" s="1"/>
  <c r="FXY29" i="2" s="1"/>
  <c r="FXZ29" i="2" s="1"/>
  <c r="FYA29" i="2" s="1"/>
  <c r="FYB29" i="2" s="1"/>
  <c r="FYC29" i="2" s="1"/>
  <c r="FYD29" i="2" s="1"/>
  <c r="FYE29" i="2" s="1"/>
  <c r="FYF29" i="2" s="1"/>
  <c r="FYG29" i="2" s="1"/>
  <c r="FYH29" i="2" s="1"/>
  <c r="FYI29" i="2" s="1"/>
  <c r="FYJ29" i="2" s="1"/>
  <c r="FYK29" i="2" s="1"/>
  <c r="FYL29" i="2" s="1"/>
  <c r="FYM29" i="2" s="1"/>
  <c r="FYN29" i="2" s="1"/>
  <c r="FYO29" i="2" s="1"/>
  <c r="FYP29" i="2" s="1"/>
  <c r="FYQ29" i="2" s="1"/>
  <c r="FYR29" i="2" s="1"/>
  <c r="FYS29" i="2" s="1"/>
  <c r="FYT29" i="2" s="1"/>
  <c r="FYU29" i="2" s="1"/>
  <c r="FYV29" i="2" s="1"/>
  <c r="FYW29" i="2" s="1"/>
  <c r="FYX29" i="2" s="1"/>
  <c r="FYY29" i="2" s="1"/>
  <c r="FYZ29" i="2" s="1"/>
  <c r="FZA29" i="2" s="1"/>
  <c r="FZB29" i="2" s="1"/>
  <c r="FZC29" i="2" s="1"/>
  <c r="FZD29" i="2" s="1"/>
  <c r="FZE29" i="2" s="1"/>
  <c r="FZF29" i="2" s="1"/>
  <c r="FZG29" i="2" s="1"/>
  <c r="FZH29" i="2" s="1"/>
  <c r="FZI29" i="2" s="1"/>
  <c r="FZJ29" i="2" s="1"/>
  <c r="FZK29" i="2" s="1"/>
  <c r="FZL29" i="2" s="1"/>
  <c r="FZM29" i="2" s="1"/>
  <c r="FZN29" i="2" s="1"/>
  <c r="FZO29" i="2" s="1"/>
  <c r="FZP29" i="2" s="1"/>
  <c r="FZQ29" i="2" s="1"/>
  <c r="FZR29" i="2" s="1"/>
  <c r="FZS29" i="2" s="1"/>
  <c r="FZT29" i="2" s="1"/>
  <c r="FZU29" i="2" s="1"/>
  <c r="FZV29" i="2" s="1"/>
  <c r="FZW29" i="2" s="1"/>
  <c r="FZX29" i="2" s="1"/>
  <c r="FZY29" i="2" s="1"/>
  <c r="FZZ29" i="2" s="1"/>
  <c r="GAA29" i="2" s="1"/>
  <c r="GAB29" i="2" s="1"/>
  <c r="GAC29" i="2" s="1"/>
  <c r="GAD29" i="2" s="1"/>
  <c r="GAE29" i="2" s="1"/>
  <c r="GAF29" i="2" s="1"/>
  <c r="GAG29" i="2" s="1"/>
  <c r="GAH29" i="2" s="1"/>
  <c r="GAI29" i="2" s="1"/>
  <c r="GAJ29" i="2" s="1"/>
  <c r="GAK29" i="2" s="1"/>
  <c r="GAL29" i="2" s="1"/>
  <c r="GAM29" i="2" s="1"/>
  <c r="GAN29" i="2" s="1"/>
  <c r="GAO29" i="2" s="1"/>
  <c r="GAP29" i="2" s="1"/>
  <c r="GAQ29" i="2" s="1"/>
  <c r="GAR29" i="2" s="1"/>
  <c r="GAS29" i="2" s="1"/>
  <c r="GAT29" i="2" s="1"/>
  <c r="GAU29" i="2" s="1"/>
  <c r="GAV29" i="2" s="1"/>
  <c r="GAW29" i="2" s="1"/>
  <c r="GAX29" i="2" s="1"/>
  <c r="GAY29" i="2" s="1"/>
  <c r="GAZ29" i="2" s="1"/>
  <c r="GBA29" i="2" s="1"/>
  <c r="GBB29" i="2" s="1"/>
  <c r="GBC29" i="2" s="1"/>
  <c r="GBD29" i="2" s="1"/>
  <c r="GBE29" i="2" s="1"/>
  <c r="GBF29" i="2" s="1"/>
  <c r="GBG29" i="2" s="1"/>
  <c r="GBH29" i="2" s="1"/>
  <c r="GBI29" i="2" s="1"/>
  <c r="GBJ29" i="2" s="1"/>
  <c r="GBK29" i="2" s="1"/>
  <c r="GBL29" i="2" s="1"/>
  <c r="GBM29" i="2" s="1"/>
  <c r="GBN29" i="2" s="1"/>
  <c r="GBO29" i="2" s="1"/>
  <c r="GBP29" i="2" s="1"/>
  <c r="GBQ29" i="2" s="1"/>
  <c r="GBR29" i="2" s="1"/>
  <c r="GBS29" i="2" s="1"/>
  <c r="GBT29" i="2" s="1"/>
  <c r="GBU29" i="2" s="1"/>
  <c r="GBV29" i="2" s="1"/>
  <c r="GBW29" i="2" s="1"/>
  <c r="GBX29" i="2" s="1"/>
  <c r="GBY29" i="2" s="1"/>
  <c r="GBZ29" i="2" s="1"/>
  <c r="GCA29" i="2" s="1"/>
  <c r="GCB29" i="2" s="1"/>
  <c r="GCC29" i="2" s="1"/>
  <c r="GCD29" i="2" s="1"/>
  <c r="GCE29" i="2" s="1"/>
  <c r="GCF29" i="2" s="1"/>
  <c r="GCG29" i="2" s="1"/>
  <c r="GCH29" i="2" s="1"/>
  <c r="GCI29" i="2" s="1"/>
  <c r="GCJ29" i="2" s="1"/>
  <c r="GCK29" i="2" s="1"/>
  <c r="GCL29" i="2" s="1"/>
  <c r="GCM29" i="2" s="1"/>
  <c r="GCN29" i="2" s="1"/>
  <c r="GCO29" i="2" s="1"/>
  <c r="GCP29" i="2" s="1"/>
  <c r="GCQ29" i="2" s="1"/>
  <c r="GCR29" i="2" s="1"/>
  <c r="GCS29" i="2" s="1"/>
  <c r="GCT29" i="2" s="1"/>
  <c r="GCU29" i="2" s="1"/>
  <c r="GCV29" i="2" s="1"/>
  <c r="GCW29" i="2" s="1"/>
  <c r="GCX29" i="2" s="1"/>
  <c r="GCY29" i="2" s="1"/>
  <c r="GCZ29" i="2" s="1"/>
  <c r="GDA29" i="2" s="1"/>
  <c r="GDB29" i="2" s="1"/>
  <c r="GDC29" i="2" s="1"/>
  <c r="GDD29" i="2" s="1"/>
  <c r="GDE29" i="2" s="1"/>
  <c r="GDF29" i="2" s="1"/>
  <c r="GDG29" i="2" s="1"/>
  <c r="GDH29" i="2" s="1"/>
  <c r="GDI29" i="2" s="1"/>
  <c r="GDJ29" i="2" s="1"/>
  <c r="GDK29" i="2" s="1"/>
  <c r="GDL29" i="2" s="1"/>
  <c r="GDM29" i="2" s="1"/>
  <c r="GDN29" i="2" s="1"/>
  <c r="GDO29" i="2" s="1"/>
  <c r="GDP29" i="2" s="1"/>
  <c r="GDQ29" i="2" s="1"/>
  <c r="GDR29" i="2" s="1"/>
  <c r="GDS29" i="2" s="1"/>
  <c r="GDT29" i="2" s="1"/>
  <c r="GDU29" i="2" s="1"/>
  <c r="GDV29" i="2" s="1"/>
  <c r="GDW29" i="2" s="1"/>
  <c r="GDX29" i="2" s="1"/>
  <c r="GDY29" i="2" s="1"/>
  <c r="GDZ29" i="2" s="1"/>
  <c r="GEA29" i="2" s="1"/>
  <c r="GEB29" i="2" s="1"/>
  <c r="GEC29" i="2" s="1"/>
  <c r="GED29" i="2" s="1"/>
  <c r="GEE29" i="2" s="1"/>
  <c r="GEF29" i="2" s="1"/>
  <c r="GEG29" i="2" s="1"/>
  <c r="GEH29" i="2" s="1"/>
  <c r="GEI29" i="2" s="1"/>
  <c r="GEJ29" i="2" s="1"/>
  <c r="GEK29" i="2" s="1"/>
  <c r="GEL29" i="2" s="1"/>
  <c r="GEM29" i="2" s="1"/>
  <c r="GEN29" i="2" s="1"/>
  <c r="GEO29" i="2" s="1"/>
  <c r="GEP29" i="2" s="1"/>
  <c r="GEQ29" i="2" s="1"/>
  <c r="GER29" i="2" s="1"/>
  <c r="GES29" i="2" s="1"/>
  <c r="GET29" i="2" s="1"/>
  <c r="GEU29" i="2" s="1"/>
  <c r="GEV29" i="2" s="1"/>
  <c r="GEW29" i="2" s="1"/>
  <c r="GEX29" i="2" s="1"/>
  <c r="GEY29" i="2" s="1"/>
  <c r="GEZ29" i="2" s="1"/>
  <c r="GFA29" i="2" s="1"/>
  <c r="GFB29" i="2" s="1"/>
  <c r="GFC29" i="2" s="1"/>
  <c r="GFD29" i="2" s="1"/>
  <c r="GFE29" i="2" s="1"/>
  <c r="GFF29" i="2" s="1"/>
  <c r="GFG29" i="2" s="1"/>
  <c r="GFH29" i="2" s="1"/>
  <c r="GFI29" i="2" s="1"/>
  <c r="GFJ29" i="2" s="1"/>
  <c r="GFK29" i="2" s="1"/>
  <c r="GFL29" i="2" s="1"/>
  <c r="GFM29" i="2" s="1"/>
  <c r="GFN29" i="2" s="1"/>
  <c r="GFO29" i="2" s="1"/>
  <c r="GFP29" i="2" s="1"/>
  <c r="GFQ29" i="2" s="1"/>
  <c r="GFR29" i="2" s="1"/>
  <c r="GFS29" i="2" s="1"/>
  <c r="GFT29" i="2" s="1"/>
  <c r="GFU29" i="2" s="1"/>
  <c r="GFV29" i="2" s="1"/>
  <c r="GFW29" i="2" s="1"/>
  <c r="GFX29" i="2" s="1"/>
  <c r="GFY29" i="2" s="1"/>
  <c r="GFZ29" i="2" s="1"/>
  <c r="GGA29" i="2" s="1"/>
  <c r="GGB29" i="2" s="1"/>
  <c r="GGC29" i="2" s="1"/>
  <c r="GGD29" i="2" s="1"/>
  <c r="GGE29" i="2" s="1"/>
  <c r="GGF29" i="2" s="1"/>
  <c r="GGG29" i="2" s="1"/>
  <c r="GGH29" i="2" s="1"/>
  <c r="GGI29" i="2" s="1"/>
  <c r="GGJ29" i="2" s="1"/>
  <c r="GGK29" i="2" s="1"/>
  <c r="GGL29" i="2" s="1"/>
  <c r="GGM29" i="2" s="1"/>
  <c r="GGN29" i="2" s="1"/>
  <c r="GGO29" i="2" s="1"/>
  <c r="GGP29" i="2" s="1"/>
  <c r="GGQ29" i="2" s="1"/>
  <c r="GGR29" i="2" s="1"/>
  <c r="GGS29" i="2" s="1"/>
  <c r="GGT29" i="2" s="1"/>
  <c r="GGU29" i="2" s="1"/>
  <c r="GGV29" i="2" s="1"/>
  <c r="GGW29" i="2" s="1"/>
  <c r="GGX29" i="2" s="1"/>
  <c r="GGY29" i="2" s="1"/>
  <c r="GGZ29" i="2" s="1"/>
  <c r="GHA29" i="2" s="1"/>
  <c r="GHB29" i="2" s="1"/>
  <c r="GHC29" i="2" s="1"/>
  <c r="GHD29" i="2" s="1"/>
  <c r="GHE29" i="2" s="1"/>
  <c r="GHF29" i="2" s="1"/>
  <c r="GHG29" i="2" s="1"/>
  <c r="GHH29" i="2" s="1"/>
  <c r="GHI29" i="2" s="1"/>
  <c r="GHJ29" i="2" s="1"/>
  <c r="GHK29" i="2" s="1"/>
  <c r="GHL29" i="2" s="1"/>
  <c r="GHM29" i="2" s="1"/>
  <c r="GHN29" i="2" s="1"/>
  <c r="GHO29" i="2" s="1"/>
  <c r="GHP29" i="2" s="1"/>
  <c r="GHQ29" i="2" s="1"/>
  <c r="GHR29" i="2" s="1"/>
  <c r="GHS29" i="2" s="1"/>
  <c r="GHT29" i="2" s="1"/>
  <c r="GHU29" i="2" s="1"/>
  <c r="GHV29" i="2" s="1"/>
  <c r="GHW29" i="2" s="1"/>
  <c r="GHX29" i="2" s="1"/>
  <c r="GHY29" i="2" s="1"/>
  <c r="GHZ29" i="2" s="1"/>
  <c r="GIA29" i="2" s="1"/>
  <c r="GIB29" i="2" s="1"/>
  <c r="GIC29" i="2" s="1"/>
  <c r="GID29" i="2" s="1"/>
  <c r="GIE29" i="2" s="1"/>
  <c r="GIF29" i="2" s="1"/>
  <c r="GIG29" i="2" s="1"/>
  <c r="GIH29" i="2" s="1"/>
  <c r="GII29" i="2" s="1"/>
  <c r="GIJ29" i="2" s="1"/>
  <c r="GIK29" i="2" s="1"/>
  <c r="GIL29" i="2" s="1"/>
  <c r="GIM29" i="2" s="1"/>
  <c r="GIN29" i="2" s="1"/>
  <c r="GIO29" i="2" s="1"/>
  <c r="GIP29" i="2" s="1"/>
  <c r="GIQ29" i="2" s="1"/>
  <c r="GIR29" i="2" s="1"/>
  <c r="GIS29" i="2" s="1"/>
  <c r="GIT29" i="2" s="1"/>
  <c r="GIU29" i="2" s="1"/>
  <c r="GIV29" i="2" s="1"/>
  <c r="GIW29" i="2" s="1"/>
  <c r="GIX29" i="2" s="1"/>
  <c r="GIY29" i="2" s="1"/>
  <c r="GIZ29" i="2" s="1"/>
  <c r="GJA29" i="2" s="1"/>
  <c r="GJB29" i="2" s="1"/>
  <c r="GJC29" i="2" s="1"/>
  <c r="GJD29" i="2" s="1"/>
  <c r="GJE29" i="2" s="1"/>
  <c r="GJF29" i="2" s="1"/>
  <c r="GJG29" i="2" s="1"/>
  <c r="GJH29" i="2" s="1"/>
  <c r="GJI29" i="2" s="1"/>
  <c r="GJJ29" i="2" s="1"/>
  <c r="GJK29" i="2" s="1"/>
  <c r="GJL29" i="2" s="1"/>
  <c r="GJM29" i="2" s="1"/>
  <c r="GJN29" i="2" s="1"/>
  <c r="GJO29" i="2" s="1"/>
  <c r="GJP29" i="2" s="1"/>
  <c r="GJQ29" i="2" s="1"/>
  <c r="GJR29" i="2" s="1"/>
  <c r="GJS29" i="2" s="1"/>
  <c r="GJT29" i="2" s="1"/>
  <c r="GJU29" i="2" s="1"/>
  <c r="GJV29" i="2" s="1"/>
  <c r="GJW29" i="2" s="1"/>
  <c r="GJX29" i="2" s="1"/>
  <c r="GJY29" i="2" s="1"/>
  <c r="GJZ29" i="2" s="1"/>
  <c r="GKA29" i="2" s="1"/>
  <c r="GKB29" i="2" s="1"/>
  <c r="GKC29" i="2" s="1"/>
  <c r="GKD29" i="2" s="1"/>
  <c r="GKE29" i="2" s="1"/>
  <c r="GKF29" i="2" s="1"/>
  <c r="GKG29" i="2" s="1"/>
  <c r="GKH29" i="2" s="1"/>
  <c r="GKI29" i="2" s="1"/>
  <c r="GKJ29" i="2" s="1"/>
  <c r="GKK29" i="2" s="1"/>
  <c r="GKL29" i="2" s="1"/>
  <c r="GKM29" i="2" s="1"/>
  <c r="GKN29" i="2" s="1"/>
  <c r="GKO29" i="2" s="1"/>
  <c r="GKP29" i="2" s="1"/>
  <c r="GKQ29" i="2" s="1"/>
  <c r="GKR29" i="2" s="1"/>
  <c r="GKS29" i="2" s="1"/>
  <c r="GKT29" i="2" s="1"/>
  <c r="GKU29" i="2" s="1"/>
  <c r="GKV29" i="2" s="1"/>
  <c r="GKW29" i="2" s="1"/>
  <c r="GKX29" i="2" s="1"/>
  <c r="GKY29" i="2" s="1"/>
  <c r="GKZ29" i="2" s="1"/>
  <c r="GLA29" i="2" s="1"/>
  <c r="GLB29" i="2" s="1"/>
  <c r="GLC29" i="2" s="1"/>
  <c r="GLD29" i="2" s="1"/>
  <c r="GLE29" i="2" s="1"/>
  <c r="GLF29" i="2" s="1"/>
  <c r="GLG29" i="2" s="1"/>
  <c r="GLH29" i="2" s="1"/>
  <c r="GLI29" i="2" s="1"/>
  <c r="GLJ29" i="2" s="1"/>
  <c r="GLK29" i="2" s="1"/>
  <c r="GLL29" i="2" s="1"/>
  <c r="GLM29" i="2" s="1"/>
  <c r="GLN29" i="2" s="1"/>
  <c r="GLO29" i="2" s="1"/>
  <c r="GLP29" i="2" s="1"/>
  <c r="GLQ29" i="2" s="1"/>
  <c r="GLR29" i="2" s="1"/>
  <c r="GLS29" i="2" s="1"/>
  <c r="GLT29" i="2" s="1"/>
  <c r="GLU29" i="2" s="1"/>
  <c r="GLV29" i="2" s="1"/>
  <c r="GLW29" i="2" s="1"/>
  <c r="GLX29" i="2" s="1"/>
  <c r="GLY29" i="2" s="1"/>
  <c r="GLZ29" i="2" s="1"/>
  <c r="GMA29" i="2" s="1"/>
  <c r="GMB29" i="2" s="1"/>
  <c r="GMC29" i="2" s="1"/>
  <c r="GMD29" i="2" s="1"/>
  <c r="GME29" i="2" s="1"/>
  <c r="GMF29" i="2" s="1"/>
  <c r="GMG29" i="2" s="1"/>
  <c r="GMH29" i="2" s="1"/>
  <c r="GMI29" i="2" s="1"/>
  <c r="GMJ29" i="2" s="1"/>
  <c r="GMK29" i="2" s="1"/>
  <c r="GML29" i="2" s="1"/>
  <c r="GMM29" i="2" s="1"/>
  <c r="GMN29" i="2" s="1"/>
  <c r="GMO29" i="2" s="1"/>
  <c r="GMP29" i="2" s="1"/>
  <c r="GMQ29" i="2" s="1"/>
  <c r="GMR29" i="2" s="1"/>
  <c r="GMS29" i="2" s="1"/>
  <c r="GMT29" i="2" s="1"/>
  <c r="GMU29" i="2" s="1"/>
  <c r="GMV29" i="2" s="1"/>
  <c r="GMW29" i="2" s="1"/>
  <c r="GMX29" i="2" s="1"/>
  <c r="GMY29" i="2" s="1"/>
  <c r="GMZ29" i="2" s="1"/>
  <c r="GNA29" i="2" s="1"/>
  <c r="GNB29" i="2" s="1"/>
  <c r="GNC29" i="2" s="1"/>
  <c r="GND29" i="2" s="1"/>
  <c r="GNE29" i="2" s="1"/>
  <c r="GNF29" i="2" s="1"/>
  <c r="GNG29" i="2" s="1"/>
  <c r="GNH29" i="2" s="1"/>
  <c r="GNI29" i="2" s="1"/>
  <c r="GNJ29" i="2" s="1"/>
  <c r="GNK29" i="2" s="1"/>
  <c r="GNL29" i="2" s="1"/>
  <c r="GNM29" i="2" s="1"/>
  <c r="GNN29" i="2" s="1"/>
  <c r="GNO29" i="2" s="1"/>
  <c r="GNP29" i="2" s="1"/>
  <c r="GNQ29" i="2" s="1"/>
  <c r="GNR29" i="2" s="1"/>
  <c r="GNS29" i="2" s="1"/>
  <c r="GNT29" i="2" s="1"/>
  <c r="GNU29" i="2" s="1"/>
  <c r="GNV29" i="2" s="1"/>
  <c r="GNW29" i="2" s="1"/>
  <c r="GNX29" i="2" s="1"/>
  <c r="GNY29" i="2" s="1"/>
  <c r="GNZ29" i="2" s="1"/>
  <c r="GOA29" i="2" s="1"/>
  <c r="GOB29" i="2" s="1"/>
  <c r="GOC29" i="2" s="1"/>
  <c r="GOD29" i="2" s="1"/>
  <c r="GOE29" i="2" s="1"/>
  <c r="GOF29" i="2" s="1"/>
  <c r="GOG29" i="2" s="1"/>
  <c r="GOH29" i="2" s="1"/>
  <c r="GOI29" i="2" s="1"/>
  <c r="GOJ29" i="2" s="1"/>
  <c r="GOK29" i="2" s="1"/>
  <c r="GOL29" i="2" s="1"/>
  <c r="GOM29" i="2" s="1"/>
  <c r="GON29" i="2" s="1"/>
  <c r="GOO29" i="2" s="1"/>
  <c r="GOP29" i="2" s="1"/>
  <c r="GOQ29" i="2" s="1"/>
  <c r="GOR29" i="2" s="1"/>
  <c r="GOS29" i="2" s="1"/>
  <c r="GOT29" i="2" s="1"/>
  <c r="GOU29" i="2" s="1"/>
  <c r="GOV29" i="2" s="1"/>
  <c r="GOW29" i="2" s="1"/>
  <c r="GOX29" i="2" s="1"/>
  <c r="GOY29" i="2" s="1"/>
  <c r="GOZ29" i="2" s="1"/>
  <c r="GPA29" i="2" s="1"/>
  <c r="GPB29" i="2" s="1"/>
  <c r="GPC29" i="2" s="1"/>
  <c r="GPD29" i="2" s="1"/>
  <c r="GPE29" i="2" s="1"/>
  <c r="GPF29" i="2" s="1"/>
  <c r="GPG29" i="2" s="1"/>
  <c r="GPH29" i="2" s="1"/>
  <c r="GPI29" i="2" s="1"/>
  <c r="GPJ29" i="2" s="1"/>
  <c r="GPK29" i="2" s="1"/>
  <c r="GPL29" i="2" s="1"/>
  <c r="GPM29" i="2" s="1"/>
  <c r="GPN29" i="2" s="1"/>
  <c r="GPO29" i="2" s="1"/>
  <c r="GPP29" i="2" s="1"/>
  <c r="GPQ29" i="2" s="1"/>
  <c r="GPR29" i="2" s="1"/>
  <c r="GPS29" i="2" s="1"/>
  <c r="GPT29" i="2" s="1"/>
  <c r="GPU29" i="2" s="1"/>
  <c r="GPV29" i="2" s="1"/>
  <c r="GPW29" i="2" s="1"/>
  <c r="GPX29" i="2" s="1"/>
  <c r="GPY29" i="2" s="1"/>
  <c r="GPZ29" i="2" s="1"/>
  <c r="GQA29" i="2" s="1"/>
  <c r="GQB29" i="2" s="1"/>
  <c r="GQC29" i="2" s="1"/>
  <c r="GQD29" i="2" s="1"/>
  <c r="GQE29" i="2" s="1"/>
  <c r="GQF29" i="2" s="1"/>
  <c r="GQG29" i="2" s="1"/>
  <c r="GQH29" i="2" s="1"/>
  <c r="GQI29" i="2" s="1"/>
  <c r="GQJ29" i="2" s="1"/>
  <c r="GQK29" i="2" s="1"/>
  <c r="GQL29" i="2" s="1"/>
  <c r="GQM29" i="2" s="1"/>
  <c r="GQN29" i="2" s="1"/>
  <c r="GQO29" i="2" s="1"/>
  <c r="GQP29" i="2" s="1"/>
  <c r="GQQ29" i="2" s="1"/>
  <c r="GQR29" i="2" s="1"/>
  <c r="GQS29" i="2" s="1"/>
  <c r="GQT29" i="2" s="1"/>
  <c r="GQU29" i="2" s="1"/>
  <c r="GQV29" i="2" s="1"/>
  <c r="GQW29" i="2" s="1"/>
  <c r="GQX29" i="2" s="1"/>
  <c r="GQY29" i="2" s="1"/>
  <c r="GQZ29" i="2" s="1"/>
  <c r="GRA29" i="2" s="1"/>
  <c r="GRB29" i="2" s="1"/>
  <c r="GRC29" i="2" s="1"/>
  <c r="GRD29" i="2" s="1"/>
  <c r="GRE29" i="2" s="1"/>
  <c r="GRF29" i="2" s="1"/>
  <c r="GRG29" i="2" s="1"/>
  <c r="GRH29" i="2" s="1"/>
  <c r="GRI29" i="2" s="1"/>
  <c r="GRJ29" i="2" s="1"/>
  <c r="GRK29" i="2" s="1"/>
  <c r="GRL29" i="2" s="1"/>
  <c r="GRM29" i="2" s="1"/>
  <c r="GRN29" i="2" s="1"/>
  <c r="GRO29" i="2" s="1"/>
  <c r="GRP29" i="2" s="1"/>
  <c r="GRQ29" i="2" s="1"/>
  <c r="GRR29" i="2" s="1"/>
  <c r="GRS29" i="2" s="1"/>
  <c r="GRT29" i="2" s="1"/>
  <c r="GRU29" i="2" s="1"/>
  <c r="GRV29" i="2" s="1"/>
  <c r="GRW29" i="2" s="1"/>
  <c r="GRX29" i="2" s="1"/>
  <c r="GRY29" i="2" s="1"/>
  <c r="GRZ29" i="2" s="1"/>
  <c r="GSA29" i="2" s="1"/>
  <c r="GSB29" i="2" s="1"/>
  <c r="GSC29" i="2" s="1"/>
  <c r="GSD29" i="2" s="1"/>
  <c r="GSE29" i="2" s="1"/>
  <c r="GSF29" i="2" s="1"/>
  <c r="GSG29" i="2" s="1"/>
  <c r="GSH29" i="2" s="1"/>
  <c r="GSI29" i="2" s="1"/>
  <c r="GSJ29" i="2" s="1"/>
  <c r="GSK29" i="2" s="1"/>
  <c r="GSL29" i="2" s="1"/>
  <c r="GSM29" i="2" s="1"/>
  <c r="GSN29" i="2" s="1"/>
  <c r="GSO29" i="2" s="1"/>
  <c r="GSP29" i="2" s="1"/>
  <c r="GSQ29" i="2" s="1"/>
  <c r="GSR29" i="2" s="1"/>
  <c r="GSS29" i="2" s="1"/>
  <c r="GST29" i="2" s="1"/>
  <c r="GSU29" i="2" s="1"/>
  <c r="GSV29" i="2" s="1"/>
  <c r="GSW29" i="2" s="1"/>
  <c r="GSX29" i="2" s="1"/>
  <c r="GSY29" i="2" s="1"/>
  <c r="GSZ29" i="2" s="1"/>
  <c r="GTA29" i="2" s="1"/>
  <c r="GTB29" i="2" s="1"/>
  <c r="GTC29" i="2" s="1"/>
  <c r="GTD29" i="2" s="1"/>
  <c r="GTE29" i="2" s="1"/>
  <c r="GTF29" i="2" s="1"/>
  <c r="GTG29" i="2" s="1"/>
  <c r="GTH29" i="2" s="1"/>
  <c r="GTI29" i="2" s="1"/>
  <c r="GTJ29" i="2" s="1"/>
  <c r="GTK29" i="2" s="1"/>
  <c r="GTL29" i="2" s="1"/>
  <c r="GTM29" i="2" s="1"/>
  <c r="GTN29" i="2" s="1"/>
  <c r="GTO29" i="2" s="1"/>
  <c r="GTP29" i="2" s="1"/>
  <c r="GTQ29" i="2" s="1"/>
  <c r="GTR29" i="2" s="1"/>
  <c r="GTS29" i="2" s="1"/>
  <c r="GTT29" i="2" s="1"/>
  <c r="GTU29" i="2" s="1"/>
  <c r="GTV29" i="2" s="1"/>
  <c r="GTW29" i="2" s="1"/>
  <c r="GTX29" i="2" s="1"/>
  <c r="GTY29" i="2" s="1"/>
  <c r="GTZ29" i="2" s="1"/>
  <c r="GUA29" i="2" s="1"/>
  <c r="GUB29" i="2" s="1"/>
  <c r="GUC29" i="2" s="1"/>
  <c r="GUD29" i="2" s="1"/>
  <c r="GUE29" i="2" s="1"/>
  <c r="GUF29" i="2" s="1"/>
  <c r="GUG29" i="2" s="1"/>
  <c r="GUH29" i="2" s="1"/>
  <c r="GUI29" i="2" s="1"/>
  <c r="GUJ29" i="2" s="1"/>
  <c r="GUK29" i="2" s="1"/>
  <c r="GUL29" i="2" s="1"/>
  <c r="GUM29" i="2" s="1"/>
  <c r="GUN29" i="2" s="1"/>
  <c r="GUO29" i="2" s="1"/>
  <c r="GUP29" i="2" s="1"/>
  <c r="GUQ29" i="2" s="1"/>
  <c r="GUR29" i="2" s="1"/>
  <c r="GUS29" i="2" s="1"/>
  <c r="GUT29" i="2" s="1"/>
  <c r="GUU29" i="2" s="1"/>
  <c r="GUV29" i="2" s="1"/>
  <c r="GUW29" i="2" s="1"/>
  <c r="GUX29" i="2" s="1"/>
  <c r="GUY29" i="2" s="1"/>
  <c r="GUZ29" i="2" s="1"/>
  <c r="GVA29" i="2" s="1"/>
  <c r="GVB29" i="2" s="1"/>
  <c r="GVC29" i="2" s="1"/>
  <c r="GVD29" i="2" s="1"/>
  <c r="GVE29" i="2" s="1"/>
  <c r="GVF29" i="2" s="1"/>
  <c r="GVG29" i="2" s="1"/>
  <c r="GVH29" i="2" s="1"/>
  <c r="GVI29" i="2" s="1"/>
  <c r="GVJ29" i="2" s="1"/>
  <c r="GVK29" i="2" s="1"/>
  <c r="GVL29" i="2" s="1"/>
  <c r="GVM29" i="2" s="1"/>
  <c r="GVN29" i="2" s="1"/>
  <c r="GVO29" i="2" s="1"/>
  <c r="GVP29" i="2" s="1"/>
  <c r="GVQ29" i="2" s="1"/>
  <c r="GVR29" i="2" s="1"/>
  <c r="GVS29" i="2" s="1"/>
  <c r="GVT29" i="2" s="1"/>
  <c r="GVU29" i="2" s="1"/>
  <c r="GVV29" i="2" s="1"/>
  <c r="GVW29" i="2" s="1"/>
  <c r="GVX29" i="2" s="1"/>
  <c r="GVY29" i="2" s="1"/>
  <c r="GVZ29" i="2" s="1"/>
  <c r="GWA29" i="2" s="1"/>
  <c r="GWB29" i="2" s="1"/>
  <c r="GWC29" i="2" s="1"/>
  <c r="GWD29" i="2" s="1"/>
  <c r="GWE29" i="2" s="1"/>
  <c r="GWF29" i="2" s="1"/>
  <c r="GWG29" i="2" s="1"/>
  <c r="GWH29" i="2" s="1"/>
  <c r="GWI29" i="2" s="1"/>
  <c r="GWJ29" i="2" s="1"/>
  <c r="GWK29" i="2" s="1"/>
  <c r="GWL29" i="2" s="1"/>
  <c r="GWM29" i="2" s="1"/>
  <c r="GWN29" i="2" s="1"/>
  <c r="GWO29" i="2" s="1"/>
  <c r="GWP29" i="2" s="1"/>
  <c r="GWQ29" i="2" s="1"/>
  <c r="GWR29" i="2" s="1"/>
  <c r="GWS29" i="2" s="1"/>
  <c r="GWT29" i="2" s="1"/>
  <c r="GWU29" i="2" s="1"/>
  <c r="GWV29" i="2" s="1"/>
  <c r="GWW29" i="2" s="1"/>
  <c r="GWX29" i="2" s="1"/>
  <c r="GWY29" i="2" s="1"/>
  <c r="GWZ29" i="2" s="1"/>
  <c r="GXA29" i="2" s="1"/>
  <c r="GXB29" i="2" s="1"/>
  <c r="GXC29" i="2" s="1"/>
  <c r="GXD29" i="2" s="1"/>
  <c r="GXE29" i="2" s="1"/>
  <c r="GXF29" i="2" s="1"/>
  <c r="GXG29" i="2" s="1"/>
  <c r="GXH29" i="2" s="1"/>
  <c r="GXI29" i="2" s="1"/>
  <c r="GXJ29" i="2" s="1"/>
  <c r="GXK29" i="2" s="1"/>
  <c r="GXL29" i="2" s="1"/>
  <c r="GXM29" i="2" s="1"/>
  <c r="GXN29" i="2" s="1"/>
  <c r="GXO29" i="2" s="1"/>
  <c r="GXP29" i="2" s="1"/>
  <c r="GXQ29" i="2" s="1"/>
  <c r="GXR29" i="2" s="1"/>
  <c r="GXS29" i="2" s="1"/>
  <c r="GXT29" i="2" s="1"/>
  <c r="GXU29" i="2" s="1"/>
  <c r="GXV29" i="2" s="1"/>
  <c r="GXW29" i="2" s="1"/>
  <c r="GXX29" i="2" s="1"/>
  <c r="GXY29" i="2" s="1"/>
  <c r="GXZ29" i="2" s="1"/>
  <c r="GYA29" i="2" s="1"/>
  <c r="GYB29" i="2" s="1"/>
  <c r="GYC29" i="2" s="1"/>
  <c r="GYD29" i="2" s="1"/>
  <c r="GYE29" i="2" s="1"/>
  <c r="GYF29" i="2" s="1"/>
  <c r="GYG29" i="2" s="1"/>
  <c r="GYH29" i="2" s="1"/>
  <c r="GYI29" i="2" s="1"/>
  <c r="GYJ29" i="2" s="1"/>
  <c r="GYK29" i="2" s="1"/>
  <c r="GYL29" i="2" s="1"/>
  <c r="GYM29" i="2" s="1"/>
  <c r="GYN29" i="2" s="1"/>
  <c r="GYO29" i="2" s="1"/>
  <c r="GYP29" i="2" s="1"/>
  <c r="GYQ29" i="2" s="1"/>
  <c r="GYR29" i="2" s="1"/>
  <c r="GYS29" i="2" s="1"/>
  <c r="GYT29" i="2" s="1"/>
  <c r="GYU29" i="2" s="1"/>
  <c r="GYV29" i="2" s="1"/>
  <c r="GYW29" i="2" s="1"/>
  <c r="GYX29" i="2" s="1"/>
  <c r="GYY29" i="2" s="1"/>
  <c r="GYZ29" i="2" s="1"/>
  <c r="GZA29" i="2" s="1"/>
  <c r="GZB29" i="2" s="1"/>
  <c r="GZC29" i="2" s="1"/>
  <c r="GZD29" i="2" s="1"/>
  <c r="GZE29" i="2" s="1"/>
  <c r="GZF29" i="2" s="1"/>
  <c r="GZG29" i="2" s="1"/>
  <c r="GZH29" i="2" s="1"/>
  <c r="GZI29" i="2" s="1"/>
  <c r="GZJ29" i="2" s="1"/>
  <c r="GZK29" i="2" s="1"/>
  <c r="GZL29" i="2" s="1"/>
  <c r="GZM29" i="2" s="1"/>
  <c r="GZN29" i="2" s="1"/>
  <c r="GZO29" i="2" s="1"/>
  <c r="GZP29" i="2" s="1"/>
  <c r="GZQ29" i="2" s="1"/>
  <c r="GZR29" i="2" s="1"/>
  <c r="GZS29" i="2" s="1"/>
  <c r="GZT29" i="2" s="1"/>
  <c r="GZU29" i="2" s="1"/>
  <c r="GZV29" i="2" s="1"/>
  <c r="GZW29" i="2" s="1"/>
  <c r="GZX29" i="2" s="1"/>
  <c r="GZY29" i="2" s="1"/>
  <c r="GZZ29" i="2" s="1"/>
  <c r="HAA29" i="2" s="1"/>
  <c r="HAB29" i="2" s="1"/>
  <c r="HAC29" i="2" s="1"/>
  <c r="HAD29" i="2" s="1"/>
  <c r="HAE29" i="2" s="1"/>
  <c r="HAF29" i="2" s="1"/>
  <c r="HAG29" i="2" s="1"/>
  <c r="HAH29" i="2" s="1"/>
  <c r="HAI29" i="2" s="1"/>
  <c r="HAJ29" i="2" s="1"/>
  <c r="HAK29" i="2" s="1"/>
  <c r="HAL29" i="2" s="1"/>
  <c r="HAM29" i="2" s="1"/>
  <c r="HAN29" i="2" s="1"/>
  <c r="HAO29" i="2" s="1"/>
  <c r="HAP29" i="2" s="1"/>
  <c r="HAQ29" i="2" s="1"/>
  <c r="HAR29" i="2" s="1"/>
  <c r="HAS29" i="2" s="1"/>
  <c r="HAT29" i="2" s="1"/>
  <c r="HAU29" i="2" s="1"/>
  <c r="HAV29" i="2" s="1"/>
  <c r="HAW29" i="2" s="1"/>
  <c r="HAX29" i="2" s="1"/>
  <c r="HAY29" i="2" s="1"/>
  <c r="HAZ29" i="2" s="1"/>
  <c r="HBA29" i="2" s="1"/>
  <c r="HBB29" i="2" s="1"/>
  <c r="HBC29" i="2" s="1"/>
  <c r="HBD29" i="2" s="1"/>
  <c r="HBE29" i="2" s="1"/>
  <c r="HBF29" i="2" s="1"/>
  <c r="HBG29" i="2" s="1"/>
  <c r="HBH29" i="2" s="1"/>
  <c r="HBI29" i="2" s="1"/>
  <c r="HBJ29" i="2" s="1"/>
  <c r="HBK29" i="2" s="1"/>
  <c r="HBL29" i="2" s="1"/>
  <c r="HBM29" i="2" s="1"/>
  <c r="HBN29" i="2" s="1"/>
  <c r="HBO29" i="2" s="1"/>
  <c r="HBP29" i="2" s="1"/>
  <c r="HBQ29" i="2" s="1"/>
  <c r="HBR29" i="2" s="1"/>
  <c r="HBS29" i="2" s="1"/>
  <c r="HBT29" i="2" s="1"/>
  <c r="HBU29" i="2" s="1"/>
  <c r="HBV29" i="2" s="1"/>
  <c r="HBW29" i="2" s="1"/>
  <c r="HBX29" i="2" s="1"/>
  <c r="HBY29" i="2" s="1"/>
  <c r="HBZ29" i="2" s="1"/>
  <c r="HCA29" i="2" s="1"/>
  <c r="HCB29" i="2" s="1"/>
  <c r="HCC29" i="2" s="1"/>
  <c r="HCD29" i="2" s="1"/>
  <c r="HCE29" i="2" s="1"/>
  <c r="HCF29" i="2" s="1"/>
  <c r="HCG29" i="2" s="1"/>
  <c r="HCH29" i="2" s="1"/>
  <c r="HCI29" i="2" s="1"/>
  <c r="HCJ29" i="2" s="1"/>
  <c r="HCK29" i="2" s="1"/>
  <c r="HCL29" i="2" s="1"/>
  <c r="HCM29" i="2" s="1"/>
  <c r="HCN29" i="2" s="1"/>
  <c r="HCO29" i="2" s="1"/>
  <c r="HCP29" i="2" s="1"/>
  <c r="HCQ29" i="2" s="1"/>
  <c r="HCR29" i="2" s="1"/>
  <c r="HCS29" i="2" s="1"/>
  <c r="HCT29" i="2" s="1"/>
  <c r="HCU29" i="2" s="1"/>
  <c r="HCV29" i="2" s="1"/>
  <c r="HCW29" i="2" s="1"/>
  <c r="HCX29" i="2" s="1"/>
  <c r="HCY29" i="2" s="1"/>
  <c r="HCZ29" i="2" s="1"/>
  <c r="HDA29" i="2" s="1"/>
  <c r="HDB29" i="2" s="1"/>
  <c r="HDC29" i="2" s="1"/>
  <c r="HDD29" i="2" s="1"/>
  <c r="HDE29" i="2" s="1"/>
  <c r="HDF29" i="2" s="1"/>
  <c r="HDG29" i="2" s="1"/>
  <c r="HDH29" i="2" s="1"/>
  <c r="HDI29" i="2" s="1"/>
  <c r="HDJ29" i="2" s="1"/>
  <c r="HDK29" i="2" s="1"/>
  <c r="HDL29" i="2" s="1"/>
  <c r="HDM29" i="2" s="1"/>
  <c r="HDN29" i="2" s="1"/>
  <c r="HDO29" i="2" s="1"/>
  <c r="HDP29" i="2" s="1"/>
  <c r="HDQ29" i="2" s="1"/>
  <c r="HDR29" i="2" s="1"/>
  <c r="HDS29" i="2" s="1"/>
  <c r="HDT29" i="2" s="1"/>
  <c r="HDU29" i="2" s="1"/>
  <c r="HDV29" i="2" s="1"/>
  <c r="HDW29" i="2" s="1"/>
  <c r="HDX29" i="2" s="1"/>
  <c r="HDY29" i="2" s="1"/>
  <c r="HDZ29" i="2" s="1"/>
  <c r="HEA29" i="2" s="1"/>
  <c r="HEB29" i="2" s="1"/>
  <c r="HEC29" i="2" s="1"/>
  <c r="HED29" i="2" s="1"/>
  <c r="HEE29" i="2" s="1"/>
  <c r="HEF29" i="2" s="1"/>
  <c r="HEG29" i="2" s="1"/>
  <c r="HEH29" i="2" s="1"/>
  <c r="HEI29" i="2" s="1"/>
  <c r="HEJ29" i="2" s="1"/>
  <c r="HEK29" i="2" s="1"/>
  <c r="HEL29" i="2" s="1"/>
  <c r="HEM29" i="2" s="1"/>
  <c r="HEN29" i="2" s="1"/>
  <c r="HEO29" i="2" s="1"/>
  <c r="HEP29" i="2" s="1"/>
  <c r="HEQ29" i="2" s="1"/>
  <c r="HER29" i="2" s="1"/>
  <c r="HES29" i="2" s="1"/>
  <c r="HET29" i="2" s="1"/>
  <c r="HEU29" i="2" s="1"/>
  <c r="HEV29" i="2" s="1"/>
  <c r="HEW29" i="2" s="1"/>
  <c r="HEX29" i="2" s="1"/>
  <c r="HEY29" i="2" s="1"/>
  <c r="HEZ29" i="2" s="1"/>
  <c r="HFA29" i="2" s="1"/>
  <c r="HFB29" i="2" s="1"/>
  <c r="HFC29" i="2" s="1"/>
  <c r="HFD29" i="2" s="1"/>
  <c r="HFE29" i="2" s="1"/>
  <c r="HFF29" i="2" s="1"/>
  <c r="HFG29" i="2" s="1"/>
  <c r="HFH29" i="2" s="1"/>
  <c r="HFI29" i="2" s="1"/>
  <c r="HFJ29" i="2" s="1"/>
  <c r="HFK29" i="2" s="1"/>
  <c r="HFL29" i="2" s="1"/>
  <c r="HFM29" i="2" s="1"/>
  <c r="HFN29" i="2" s="1"/>
  <c r="HFO29" i="2" s="1"/>
  <c r="HFP29" i="2" s="1"/>
  <c r="HFQ29" i="2" s="1"/>
  <c r="HFR29" i="2" s="1"/>
  <c r="HFS29" i="2" s="1"/>
  <c r="HFT29" i="2" s="1"/>
  <c r="HFU29" i="2" s="1"/>
  <c r="HFV29" i="2" s="1"/>
  <c r="HFW29" i="2" s="1"/>
  <c r="HFX29" i="2" s="1"/>
  <c r="HFY29" i="2" s="1"/>
  <c r="HFZ29" i="2" s="1"/>
  <c r="HGA29" i="2" s="1"/>
  <c r="HGB29" i="2" s="1"/>
  <c r="HGC29" i="2" s="1"/>
  <c r="HGD29" i="2" s="1"/>
  <c r="HGE29" i="2" s="1"/>
  <c r="HGF29" i="2" s="1"/>
  <c r="HGG29" i="2" s="1"/>
  <c r="HGH29" i="2" s="1"/>
  <c r="HGI29" i="2" s="1"/>
  <c r="HGJ29" i="2" s="1"/>
  <c r="HGK29" i="2" s="1"/>
  <c r="HGL29" i="2" s="1"/>
  <c r="HGM29" i="2" s="1"/>
  <c r="HGN29" i="2" s="1"/>
  <c r="HGO29" i="2" s="1"/>
  <c r="HGP29" i="2" s="1"/>
  <c r="HGQ29" i="2" s="1"/>
  <c r="HGR29" i="2" s="1"/>
  <c r="HGS29" i="2" s="1"/>
  <c r="HGT29" i="2" s="1"/>
  <c r="HGU29" i="2" s="1"/>
  <c r="HGV29" i="2" s="1"/>
  <c r="HGW29" i="2" s="1"/>
  <c r="HGX29" i="2" s="1"/>
  <c r="HGY29" i="2" s="1"/>
  <c r="HGZ29" i="2" s="1"/>
  <c r="HHA29" i="2" s="1"/>
  <c r="HHB29" i="2" s="1"/>
  <c r="HHC29" i="2" s="1"/>
  <c r="HHD29" i="2" s="1"/>
  <c r="HHE29" i="2" s="1"/>
  <c r="HHF29" i="2" s="1"/>
  <c r="HHG29" i="2" s="1"/>
  <c r="HHH29" i="2" s="1"/>
  <c r="HHI29" i="2" s="1"/>
  <c r="HHJ29" i="2" s="1"/>
  <c r="HHK29" i="2" s="1"/>
  <c r="HHL29" i="2" s="1"/>
  <c r="HHM29" i="2" s="1"/>
  <c r="HHN29" i="2" s="1"/>
  <c r="HHO29" i="2" s="1"/>
  <c r="HHP29" i="2" s="1"/>
  <c r="HHQ29" i="2" s="1"/>
  <c r="HHR29" i="2" s="1"/>
  <c r="HHS29" i="2" s="1"/>
  <c r="HHT29" i="2" s="1"/>
  <c r="HHU29" i="2" s="1"/>
  <c r="HHV29" i="2" s="1"/>
  <c r="HHW29" i="2" s="1"/>
  <c r="HHX29" i="2" s="1"/>
  <c r="HHY29" i="2" s="1"/>
  <c r="HHZ29" i="2" s="1"/>
  <c r="HIA29" i="2" s="1"/>
  <c r="HIB29" i="2" s="1"/>
  <c r="HIC29" i="2" s="1"/>
  <c r="HID29" i="2" s="1"/>
  <c r="HIE29" i="2" s="1"/>
  <c r="HIF29" i="2" s="1"/>
  <c r="HIG29" i="2" s="1"/>
  <c r="HIH29" i="2" s="1"/>
  <c r="HII29" i="2" s="1"/>
  <c r="HIJ29" i="2" s="1"/>
  <c r="HIK29" i="2" s="1"/>
  <c r="HIL29" i="2" s="1"/>
  <c r="HIM29" i="2" s="1"/>
  <c r="HIN29" i="2" s="1"/>
  <c r="HIO29" i="2" s="1"/>
  <c r="HIP29" i="2" s="1"/>
  <c r="HIQ29" i="2" s="1"/>
  <c r="HIR29" i="2" s="1"/>
  <c r="HIS29" i="2" s="1"/>
  <c r="HIT29" i="2" s="1"/>
  <c r="HIU29" i="2" s="1"/>
  <c r="HIV29" i="2" s="1"/>
  <c r="HIW29" i="2" s="1"/>
  <c r="HIX29" i="2" s="1"/>
  <c r="HIY29" i="2" s="1"/>
  <c r="HIZ29" i="2" s="1"/>
  <c r="HJA29" i="2" s="1"/>
  <c r="HJB29" i="2" s="1"/>
  <c r="HJC29" i="2" s="1"/>
  <c r="HJD29" i="2" s="1"/>
  <c r="HJE29" i="2" s="1"/>
  <c r="HJF29" i="2" s="1"/>
  <c r="HJG29" i="2" s="1"/>
  <c r="HJH29" i="2" s="1"/>
  <c r="HJI29" i="2" s="1"/>
  <c r="HJJ29" i="2" s="1"/>
  <c r="HJK29" i="2" s="1"/>
  <c r="HJL29" i="2" s="1"/>
  <c r="HJM29" i="2" s="1"/>
  <c r="HJN29" i="2" s="1"/>
  <c r="HJO29" i="2" s="1"/>
  <c r="HJP29" i="2" s="1"/>
  <c r="HJQ29" i="2" s="1"/>
  <c r="HJR29" i="2" s="1"/>
  <c r="HJS29" i="2" s="1"/>
  <c r="HJT29" i="2" s="1"/>
  <c r="HJU29" i="2" s="1"/>
  <c r="HJV29" i="2" s="1"/>
  <c r="HJW29" i="2" s="1"/>
  <c r="HJX29" i="2" s="1"/>
  <c r="HJY29" i="2" s="1"/>
  <c r="HJZ29" i="2" s="1"/>
  <c r="HKA29" i="2" s="1"/>
  <c r="HKB29" i="2" s="1"/>
  <c r="HKC29" i="2" s="1"/>
  <c r="HKD29" i="2" s="1"/>
  <c r="HKE29" i="2" s="1"/>
  <c r="HKF29" i="2" s="1"/>
  <c r="HKG29" i="2" s="1"/>
  <c r="HKH29" i="2" s="1"/>
  <c r="HKI29" i="2" s="1"/>
  <c r="HKJ29" i="2" s="1"/>
  <c r="HKK29" i="2" s="1"/>
  <c r="HKL29" i="2" s="1"/>
  <c r="HKM29" i="2" s="1"/>
  <c r="HKN29" i="2" s="1"/>
  <c r="HKO29" i="2" s="1"/>
  <c r="HKP29" i="2" s="1"/>
  <c r="HKQ29" i="2" s="1"/>
  <c r="HKR29" i="2" s="1"/>
  <c r="HKS29" i="2" s="1"/>
  <c r="HKT29" i="2" s="1"/>
  <c r="HKU29" i="2" s="1"/>
  <c r="HKV29" i="2" s="1"/>
  <c r="HKW29" i="2" s="1"/>
  <c r="HKX29" i="2" s="1"/>
  <c r="HKY29" i="2" s="1"/>
  <c r="HKZ29" i="2" s="1"/>
  <c r="HLA29" i="2" s="1"/>
  <c r="HLB29" i="2" s="1"/>
  <c r="HLC29" i="2" s="1"/>
  <c r="HLD29" i="2" s="1"/>
  <c r="HLE29" i="2" s="1"/>
  <c r="HLF29" i="2" s="1"/>
  <c r="HLG29" i="2" s="1"/>
  <c r="HLH29" i="2" s="1"/>
  <c r="HLI29" i="2" s="1"/>
  <c r="HLJ29" i="2" s="1"/>
  <c r="HLK29" i="2" s="1"/>
  <c r="HLL29" i="2" s="1"/>
  <c r="HLM29" i="2" s="1"/>
  <c r="HLN29" i="2" s="1"/>
  <c r="HLO29" i="2" s="1"/>
  <c r="HLP29" i="2" s="1"/>
  <c r="HLQ29" i="2" s="1"/>
  <c r="HLR29" i="2" s="1"/>
  <c r="HLS29" i="2" s="1"/>
  <c r="HLT29" i="2" s="1"/>
  <c r="HLU29" i="2" s="1"/>
  <c r="HLV29" i="2" s="1"/>
  <c r="HLW29" i="2" s="1"/>
  <c r="HLX29" i="2" s="1"/>
  <c r="HLY29" i="2" s="1"/>
  <c r="HLZ29" i="2" s="1"/>
  <c r="HMA29" i="2" s="1"/>
  <c r="HMB29" i="2" s="1"/>
  <c r="HMC29" i="2" s="1"/>
  <c r="HMD29" i="2" s="1"/>
  <c r="HME29" i="2" s="1"/>
  <c r="HMF29" i="2" s="1"/>
  <c r="HMG29" i="2" s="1"/>
  <c r="HMH29" i="2" s="1"/>
  <c r="HMI29" i="2" s="1"/>
  <c r="HMJ29" i="2" s="1"/>
  <c r="HMK29" i="2" s="1"/>
  <c r="HML29" i="2" s="1"/>
  <c r="HMM29" i="2" s="1"/>
  <c r="HMN29" i="2" s="1"/>
  <c r="HMO29" i="2" s="1"/>
  <c r="HMP29" i="2" s="1"/>
  <c r="HMQ29" i="2" s="1"/>
  <c r="HMR29" i="2" s="1"/>
  <c r="HMS29" i="2" s="1"/>
  <c r="HMT29" i="2" s="1"/>
  <c r="HMU29" i="2" s="1"/>
  <c r="HMV29" i="2" s="1"/>
  <c r="HMW29" i="2" s="1"/>
  <c r="HMX29" i="2" s="1"/>
  <c r="HMY29" i="2" s="1"/>
  <c r="HMZ29" i="2" s="1"/>
  <c r="HNA29" i="2" s="1"/>
  <c r="HNB29" i="2" s="1"/>
  <c r="HNC29" i="2" s="1"/>
  <c r="HND29" i="2" s="1"/>
  <c r="HNE29" i="2" s="1"/>
  <c r="HNF29" i="2" s="1"/>
  <c r="HNG29" i="2" s="1"/>
  <c r="HNH29" i="2" s="1"/>
  <c r="HNI29" i="2" s="1"/>
  <c r="HNJ29" i="2" s="1"/>
  <c r="HNK29" i="2" s="1"/>
  <c r="HNL29" i="2" s="1"/>
  <c r="HNM29" i="2" s="1"/>
  <c r="HNN29" i="2" s="1"/>
  <c r="HNO29" i="2" s="1"/>
  <c r="HNP29" i="2" s="1"/>
  <c r="HNQ29" i="2" s="1"/>
  <c r="HNR29" i="2" s="1"/>
  <c r="HNS29" i="2" s="1"/>
  <c r="HNT29" i="2" s="1"/>
  <c r="HNU29" i="2" s="1"/>
  <c r="HNV29" i="2" s="1"/>
  <c r="HNW29" i="2" s="1"/>
  <c r="HNX29" i="2" s="1"/>
  <c r="HNY29" i="2" s="1"/>
  <c r="HNZ29" i="2" s="1"/>
  <c r="HOA29" i="2" s="1"/>
  <c r="HOB29" i="2" s="1"/>
  <c r="HOC29" i="2" s="1"/>
  <c r="HOD29" i="2" s="1"/>
  <c r="HOE29" i="2" s="1"/>
  <c r="HOF29" i="2" s="1"/>
  <c r="HOG29" i="2" s="1"/>
  <c r="HOH29" i="2" s="1"/>
  <c r="HOI29" i="2" s="1"/>
  <c r="HOJ29" i="2" s="1"/>
  <c r="HOK29" i="2" s="1"/>
  <c r="HOL29" i="2" s="1"/>
  <c r="HOM29" i="2" s="1"/>
  <c r="HON29" i="2" s="1"/>
  <c r="HOO29" i="2" s="1"/>
  <c r="HOP29" i="2" s="1"/>
  <c r="HOQ29" i="2" s="1"/>
  <c r="HOR29" i="2" s="1"/>
  <c r="HOS29" i="2" s="1"/>
  <c r="HOT29" i="2" s="1"/>
  <c r="HOU29" i="2" s="1"/>
  <c r="HOV29" i="2" s="1"/>
  <c r="HOW29" i="2" s="1"/>
  <c r="HOX29" i="2" s="1"/>
  <c r="HOY29" i="2" s="1"/>
  <c r="HOZ29" i="2" s="1"/>
  <c r="HPA29" i="2" s="1"/>
  <c r="HPB29" i="2" s="1"/>
  <c r="HPC29" i="2" s="1"/>
  <c r="HPD29" i="2" s="1"/>
  <c r="HPE29" i="2" s="1"/>
  <c r="HPF29" i="2" s="1"/>
  <c r="HPG29" i="2" s="1"/>
  <c r="HPH29" i="2" s="1"/>
  <c r="HPI29" i="2" s="1"/>
  <c r="HPJ29" i="2" s="1"/>
  <c r="HPK29" i="2" s="1"/>
  <c r="HPL29" i="2" s="1"/>
  <c r="HPM29" i="2" s="1"/>
  <c r="HPN29" i="2" s="1"/>
  <c r="HPO29" i="2" s="1"/>
  <c r="HPP29" i="2" s="1"/>
  <c r="HPQ29" i="2" s="1"/>
  <c r="HPR29" i="2" s="1"/>
  <c r="HPS29" i="2" s="1"/>
  <c r="HPT29" i="2" s="1"/>
  <c r="HPU29" i="2" s="1"/>
  <c r="HPV29" i="2" s="1"/>
  <c r="HPW29" i="2" s="1"/>
  <c r="HPX29" i="2" s="1"/>
  <c r="HPY29" i="2" s="1"/>
  <c r="HPZ29" i="2" s="1"/>
  <c r="HQA29" i="2" s="1"/>
  <c r="HQB29" i="2" s="1"/>
  <c r="HQC29" i="2" s="1"/>
  <c r="HQD29" i="2" s="1"/>
  <c r="HQE29" i="2" s="1"/>
  <c r="HQF29" i="2" s="1"/>
  <c r="HQG29" i="2" s="1"/>
  <c r="HQH29" i="2" s="1"/>
  <c r="HQI29" i="2" s="1"/>
  <c r="HQJ29" i="2" s="1"/>
  <c r="HQK29" i="2" s="1"/>
  <c r="HQL29" i="2" s="1"/>
  <c r="HQM29" i="2" s="1"/>
  <c r="HQN29" i="2" s="1"/>
  <c r="HQO29" i="2" s="1"/>
  <c r="HQP29" i="2" s="1"/>
  <c r="HQQ29" i="2" s="1"/>
  <c r="HQR29" i="2" s="1"/>
  <c r="HQS29" i="2" s="1"/>
  <c r="HQT29" i="2" s="1"/>
  <c r="HQU29" i="2" s="1"/>
  <c r="HQV29" i="2" s="1"/>
  <c r="HQW29" i="2" s="1"/>
  <c r="HQX29" i="2" s="1"/>
  <c r="HQY29" i="2" s="1"/>
  <c r="HQZ29" i="2" s="1"/>
  <c r="HRA29" i="2" s="1"/>
  <c r="HRB29" i="2" s="1"/>
  <c r="HRC29" i="2" s="1"/>
  <c r="HRD29" i="2" s="1"/>
  <c r="HRE29" i="2" s="1"/>
  <c r="HRF29" i="2" s="1"/>
  <c r="HRG29" i="2" s="1"/>
  <c r="HRH29" i="2" s="1"/>
  <c r="HRI29" i="2" s="1"/>
  <c r="HRJ29" i="2" s="1"/>
  <c r="HRK29" i="2" s="1"/>
  <c r="HRL29" i="2" s="1"/>
  <c r="HRM29" i="2" s="1"/>
  <c r="HRN29" i="2" s="1"/>
  <c r="HRO29" i="2" s="1"/>
  <c r="HRP29" i="2" s="1"/>
  <c r="HRQ29" i="2" s="1"/>
  <c r="HRR29" i="2" s="1"/>
  <c r="HRS29" i="2" s="1"/>
  <c r="HRT29" i="2" s="1"/>
  <c r="HRU29" i="2" s="1"/>
  <c r="HRV29" i="2" s="1"/>
  <c r="HRW29" i="2" s="1"/>
  <c r="HRX29" i="2" s="1"/>
  <c r="HRY29" i="2" s="1"/>
  <c r="HRZ29" i="2" s="1"/>
  <c r="HSA29" i="2" s="1"/>
  <c r="HSB29" i="2" s="1"/>
  <c r="HSC29" i="2" s="1"/>
  <c r="HSD29" i="2" s="1"/>
  <c r="HSE29" i="2" s="1"/>
  <c r="HSF29" i="2" s="1"/>
  <c r="HSG29" i="2" s="1"/>
  <c r="HSH29" i="2" s="1"/>
  <c r="HSI29" i="2" s="1"/>
  <c r="HSJ29" i="2" s="1"/>
  <c r="HSK29" i="2" s="1"/>
  <c r="HSL29" i="2" s="1"/>
  <c r="HSM29" i="2" s="1"/>
  <c r="HSN29" i="2" s="1"/>
  <c r="HSO29" i="2" s="1"/>
  <c r="HSP29" i="2" s="1"/>
  <c r="HSQ29" i="2" s="1"/>
  <c r="HSR29" i="2" s="1"/>
  <c r="HSS29" i="2" s="1"/>
  <c r="HST29" i="2" s="1"/>
  <c r="HSU29" i="2" s="1"/>
  <c r="HSV29" i="2" s="1"/>
  <c r="HSW29" i="2" s="1"/>
  <c r="HSX29" i="2" s="1"/>
  <c r="HSY29" i="2" s="1"/>
  <c r="HSZ29" i="2" s="1"/>
  <c r="HTA29" i="2" s="1"/>
  <c r="HTB29" i="2" s="1"/>
  <c r="HTC29" i="2" s="1"/>
  <c r="HTD29" i="2" s="1"/>
  <c r="HTE29" i="2" s="1"/>
  <c r="HTF29" i="2" s="1"/>
  <c r="HTG29" i="2" s="1"/>
  <c r="HTH29" i="2" s="1"/>
  <c r="HTI29" i="2" s="1"/>
  <c r="HTJ29" i="2" s="1"/>
  <c r="HTK29" i="2" s="1"/>
  <c r="HTL29" i="2" s="1"/>
  <c r="HTM29" i="2" s="1"/>
  <c r="HTN29" i="2" s="1"/>
  <c r="HTO29" i="2" s="1"/>
  <c r="HTP29" i="2" s="1"/>
  <c r="HTQ29" i="2" s="1"/>
  <c r="HTR29" i="2" s="1"/>
  <c r="HTS29" i="2" s="1"/>
  <c r="HTT29" i="2" s="1"/>
  <c r="HTU29" i="2" s="1"/>
  <c r="HTV29" i="2" s="1"/>
  <c r="HTW29" i="2" s="1"/>
  <c r="HTX29" i="2" s="1"/>
  <c r="HTY29" i="2" s="1"/>
  <c r="HTZ29" i="2" s="1"/>
  <c r="HUA29" i="2" s="1"/>
  <c r="HUB29" i="2" s="1"/>
  <c r="HUC29" i="2" s="1"/>
  <c r="HUD29" i="2" s="1"/>
  <c r="HUE29" i="2" s="1"/>
  <c r="HUF29" i="2" s="1"/>
  <c r="HUG29" i="2" s="1"/>
  <c r="HUH29" i="2" s="1"/>
  <c r="HUI29" i="2" s="1"/>
  <c r="HUJ29" i="2" s="1"/>
  <c r="HUK29" i="2" s="1"/>
  <c r="HUL29" i="2" s="1"/>
  <c r="HUM29" i="2" s="1"/>
  <c r="HUN29" i="2" s="1"/>
  <c r="HUO29" i="2" s="1"/>
  <c r="HUP29" i="2" s="1"/>
  <c r="HUQ29" i="2" s="1"/>
  <c r="HUR29" i="2" s="1"/>
  <c r="HUS29" i="2" s="1"/>
  <c r="HUT29" i="2" s="1"/>
  <c r="HUU29" i="2" s="1"/>
  <c r="HUV29" i="2" s="1"/>
  <c r="HUW29" i="2" s="1"/>
  <c r="HUX29" i="2" s="1"/>
  <c r="HUY29" i="2" s="1"/>
  <c r="HUZ29" i="2" s="1"/>
  <c r="HVA29" i="2" s="1"/>
  <c r="HVB29" i="2" s="1"/>
  <c r="HVC29" i="2" s="1"/>
  <c r="HVD29" i="2" s="1"/>
  <c r="HVE29" i="2" s="1"/>
  <c r="HVF29" i="2" s="1"/>
  <c r="HVG29" i="2" s="1"/>
  <c r="HVH29" i="2" s="1"/>
  <c r="HVI29" i="2" s="1"/>
  <c r="HVJ29" i="2" s="1"/>
  <c r="HVK29" i="2" s="1"/>
  <c r="HVL29" i="2" s="1"/>
  <c r="HVM29" i="2" s="1"/>
  <c r="HVN29" i="2" s="1"/>
  <c r="HVO29" i="2" s="1"/>
  <c r="HVP29" i="2" s="1"/>
  <c r="HVQ29" i="2" s="1"/>
  <c r="HVR29" i="2" s="1"/>
  <c r="HVS29" i="2" s="1"/>
  <c r="HVT29" i="2" s="1"/>
  <c r="HVU29" i="2" s="1"/>
  <c r="HVV29" i="2" s="1"/>
  <c r="HVW29" i="2" s="1"/>
  <c r="HVX29" i="2" s="1"/>
  <c r="HVY29" i="2" s="1"/>
  <c r="HVZ29" i="2" s="1"/>
  <c r="HWA29" i="2" s="1"/>
  <c r="HWB29" i="2" s="1"/>
  <c r="HWC29" i="2" s="1"/>
  <c r="HWD29" i="2" s="1"/>
  <c r="HWE29" i="2" s="1"/>
  <c r="HWF29" i="2" s="1"/>
  <c r="HWG29" i="2" s="1"/>
  <c r="HWH29" i="2" s="1"/>
  <c r="HWI29" i="2" s="1"/>
  <c r="HWJ29" i="2" s="1"/>
  <c r="HWK29" i="2" s="1"/>
  <c r="HWL29" i="2" s="1"/>
  <c r="HWM29" i="2" s="1"/>
  <c r="HWN29" i="2" s="1"/>
  <c r="HWO29" i="2" s="1"/>
  <c r="HWP29" i="2" s="1"/>
  <c r="HWQ29" i="2" s="1"/>
  <c r="HWR29" i="2" s="1"/>
  <c r="HWS29" i="2" s="1"/>
  <c r="HWT29" i="2" s="1"/>
  <c r="HWU29" i="2" s="1"/>
  <c r="HWV29" i="2" s="1"/>
  <c r="HWW29" i="2" s="1"/>
  <c r="HWX29" i="2" s="1"/>
  <c r="HWY29" i="2" s="1"/>
  <c r="HWZ29" i="2" s="1"/>
  <c r="HXA29" i="2" s="1"/>
  <c r="HXB29" i="2" s="1"/>
  <c r="HXC29" i="2" s="1"/>
  <c r="HXD29" i="2" s="1"/>
  <c r="HXE29" i="2" s="1"/>
  <c r="HXF29" i="2" s="1"/>
  <c r="HXG29" i="2" s="1"/>
  <c r="HXH29" i="2" s="1"/>
  <c r="HXI29" i="2" s="1"/>
  <c r="HXJ29" i="2" s="1"/>
  <c r="HXK29" i="2" s="1"/>
  <c r="HXL29" i="2" s="1"/>
  <c r="HXM29" i="2" s="1"/>
  <c r="HXN29" i="2" s="1"/>
  <c r="HXO29" i="2" s="1"/>
  <c r="HXP29" i="2" s="1"/>
  <c r="HXQ29" i="2" s="1"/>
  <c r="HXR29" i="2" s="1"/>
  <c r="HXS29" i="2" s="1"/>
  <c r="HXT29" i="2" s="1"/>
  <c r="HXU29" i="2" s="1"/>
  <c r="HXV29" i="2" s="1"/>
  <c r="HXW29" i="2" s="1"/>
  <c r="HXX29" i="2" s="1"/>
  <c r="HXY29" i="2" s="1"/>
  <c r="HXZ29" i="2" s="1"/>
  <c r="HYA29" i="2" s="1"/>
  <c r="HYB29" i="2" s="1"/>
  <c r="HYC29" i="2" s="1"/>
  <c r="HYD29" i="2" s="1"/>
  <c r="HYE29" i="2" s="1"/>
  <c r="HYF29" i="2" s="1"/>
  <c r="HYG29" i="2" s="1"/>
  <c r="HYH29" i="2" s="1"/>
  <c r="HYI29" i="2" s="1"/>
  <c r="HYJ29" i="2" s="1"/>
  <c r="HYK29" i="2" s="1"/>
  <c r="HYL29" i="2" s="1"/>
  <c r="HYM29" i="2" s="1"/>
  <c r="HYN29" i="2" s="1"/>
  <c r="HYO29" i="2" s="1"/>
  <c r="HYP29" i="2" s="1"/>
  <c r="HYQ29" i="2" s="1"/>
  <c r="HYR29" i="2" s="1"/>
  <c r="HYS29" i="2" s="1"/>
  <c r="HYT29" i="2" s="1"/>
  <c r="HYU29" i="2" s="1"/>
  <c r="HYV29" i="2" s="1"/>
  <c r="HYW29" i="2" s="1"/>
  <c r="HYX29" i="2" s="1"/>
  <c r="HYY29" i="2" s="1"/>
  <c r="HYZ29" i="2" s="1"/>
  <c r="HZA29" i="2" s="1"/>
  <c r="HZB29" i="2" s="1"/>
  <c r="HZC29" i="2" s="1"/>
  <c r="HZD29" i="2" s="1"/>
  <c r="HZE29" i="2" s="1"/>
  <c r="HZF29" i="2" s="1"/>
  <c r="HZG29" i="2" s="1"/>
  <c r="HZH29" i="2" s="1"/>
  <c r="HZI29" i="2" s="1"/>
  <c r="HZJ29" i="2" s="1"/>
  <c r="HZK29" i="2" s="1"/>
  <c r="HZL29" i="2" s="1"/>
  <c r="HZM29" i="2" s="1"/>
  <c r="HZN29" i="2" s="1"/>
  <c r="HZO29" i="2" s="1"/>
  <c r="HZP29" i="2" s="1"/>
  <c r="HZQ29" i="2" s="1"/>
  <c r="HZR29" i="2" s="1"/>
  <c r="HZS29" i="2" s="1"/>
  <c r="HZT29" i="2" s="1"/>
  <c r="HZU29" i="2" s="1"/>
  <c r="HZV29" i="2" s="1"/>
  <c r="HZW29" i="2" s="1"/>
  <c r="HZX29" i="2" s="1"/>
  <c r="HZY29" i="2" s="1"/>
  <c r="HZZ29" i="2" s="1"/>
  <c r="IAA29" i="2" s="1"/>
  <c r="IAB29" i="2" s="1"/>
  <c r="IAC29" i="2" s="1"/>
  <c r="IAD29" i="2" s="1"/>
  <c r="IAE29" i="2" s="1"/>
  <c r="IAF29" i="2" s="1"/>
  <c r="IAG29" i="2" s="1"/>
  <c r="IAH29" i="2" s="1"/>
  <c r="IAI29" i="2" s="1"/>
  <c r="IAJ29" i="2" s="1"/>
  <c r="IAK29" i="2" s="1"/>
  <c r="IAL29" i="2" s="1"/>
  <c r="IAM29" i="2" s="1"/>
  <c r="IAN29" i="2" s="1"/>
  <c r="IAO29" i="2" s="1"/>
  <c r="IAP29" i="2" s="1"/>
  <c r="IAQ29" i="2" s="1"/>
  <c r="IAR29" i="2" s="1"/>
  <c r="IAS29" i="2" s="1"/>
  <c r="IAT29" i="2" s="1"/>
  <c r="IAU29" i="2" s="1"/>
  <c r="IAV29" i="2" s="1"/>
  <c r="IAW29" i="2" s="1"/>
  <c r="IAX29" i="2" s="1"/>
  <c r="IAY29" i="2" s="1"/>
  <c r="IAZ29" i="2" s="1"/>
  <c r="IBA29" i="2" s="1"/>
  <c r="IBB29" i="2" s="1"/>
  <c r="IBC29" i="2" s="1"/>
  <c r="IBD29" i="2" s="1"/>
  <c r="IBE29" i="2" s="1"/>
  <c r="IBF29" i="2" s="1"/>
  <c r="IBG29" i="2" s="1"/>
  <c r="IBH29" i="2" s="1"/>
  <c r="IBI29" i="2" s="1"/>
  <c r="IBJ29" i="2" s="1"/>
  <c r="IBK29" i="2" s="1"/>
  <c r="IBL29" i="2" s="1"/>
  <c r="IBM29" i="2" s="1"/>
  <c r="IBN29" i="2" s="1"/>
  <c r="IBO29" i="2" s="1"/>
  <c r="IBP29" i="2" s="1"/>
  <c r="IBQ29" i="2" s="1"/>
  <c r="IBR29" i="2" s="1"/>
  <c r="IBS29" i="2" s="1"/>
  <c r="IBT29" i="2" s="1"/>
  <c r="IBU29" i="2" s="1"/>
  <c r="IBV29" i="2" s="1"/>
  <c r="IBW29" i="2" s="1"/>
  <c r="IBX29" i="2" s="1"/>
  <c r="IBY29" i="2" s="1"/>
  <c r="IBZ29" i="2" s="1"/>
  <c r="ICA29" i="2" s="1"/>
  <c r="ICB29" i="2" s="1"/>
  <c r="ICC29" i="2" s="1"/>
  <c r="ICD29" i="2" s="1"/>
  <c r="ICE29" i="2" s="1"/>
  <c r="ICF29" i="2" s="1"/>
  <c r="ICG29" i="2" s="1"/>
  <c r="ICH29" i="2" s="1"/>
  <c r="ICI29" i="2" s="1"/>
  <c r="ICJ29" i="2" s="1"/>
  <c r="ICK29" i="2" s="1"/>
  <c r="ICL29" i="2" s="1"/>
  <c r="ICM29" i="2" s="1"/>
  <c r="ICN29" i="2" s="1"/>
  <c r="ICO29" i="2" s="1"/>
  <c r="ICP29" i="2" s="1"/>
  <c r="ICQ29" i="2" s="1"/>
  <c r="ICR29" i="2" s="1"/>
  <c r="ICS29" i="2" s="1"/>
  <c r="ICT29" i="2" s="1"/>
  <c r="ICU29" i="2" s="1"/>
  <c r="ICV29" i="2" s="1"/>
  <c r="ICW29" i="2" s="1"/>
  <c r="ICX29" i="2" s="1"/>
  <c r="ICY29" i="2" s="1"/>
  <c r="ICZ29" i="2" s="1"/>
  <c r="IDA29" i="2" s="1"/>
  <c r="IDB29" i="2" s="1"/>
  <c r="IDC29" i="2" s="1"/>
  <c r="IDD29" i="2" s="1"/>
  <c r="IDE29" i="2" s="1"/>
  <c r="IDF29" i="2" s="1"/>
  <c r="IDG29" i="2" s="1"/>
  <c r="IDH29" i="2" s="1"/>
  <c r="IDI29" i="2" s="1"/>
  <c r="IDJ29" i="2" s="1"/>
  <c r="IDK29" i="2" s="1"/>
  <c r="IDL29" i="2" s="1"/>
  <c r="IDM29" i="2" s="1"/>
  <c r="IDN29" i="2" s="1"/>
  <c r="IDO29" i="2" s="1"/>
  <c r="IDP29" i="2" s="1"/>
  <c r="IDQ29" i="2" s="1"/>
  <c r="IDR29" i="2" s="1"/>
  <c r="IDS29" i="2" s="1"/>
  <c r="IDT29" i="2" s="1"/>
  <c r="IDU29" i="2" s="1"/>
  <c r="IDV29" i="2" s="1"/>
  <c r="IDW29" i="2" s="1"/>
  <c r="IDX29" i="2" s="1"/>
  <c r="IDY29" i="2" s="1"/>
  <c r="IDZ29" i="2" s="1"/>
  <c r="IEA29" i="2" s="1"/>
  <c r="IEB29" i="2" s="1"/>
  <c r="IEC29" i="2" s="1"/>
  <c r="IED29" i="2" s="1"/>
  <c r="IEE29" i="2" s="1"/>
  <c r="IEF29" i="2" s="1"/>
  <c r="IEG29" i="2" s="1"/>
  <c r="IEH29" i="2" s="1"/>
  <c r="IEI29" i="2" s="1"/>
  <c r="IEJ29" i="2" s="1"/>
  <c r="IEK29" i="2" s="1"/>
  <c r="IEL29" i="2" s="1"/>
  <c r="IEM29" i="2" s="1"/>
  <c r="IEN29" i="2" s="1"/>
  <c r="IEO29" i="2" s="1"/>
  <c r="IEP29" i="2" s="1"/>
  <c r="IEQ29" i="2" s="1"/>
  <c r="IER29" i="2" s="1"/>
  <c r="IES29" i="2" s="1"/>
  <c r="IET29" i="2" s="1"/>
  <c r="IEU29" i="2" s="1"/>
  <c r="IEV29" i="2" s="1"/>
  <c r="IEW29" i="2" s="1"/>
  <c r="IEX29" i="2" s="1"/>
  <c r="IEY29" i="2" s="1"/>
  <c r="IEZ29" i="2" s="1"/>
  <c r="IFA29" i="2" s="1"/>
  <c r="IFB29" i="2" s="1"/>
  <c r="IFC29" i="2" s="1"/>
  <c r="IFD29" i="2" s="1"/>
  <c r="IFE29" i="2" s="1"/>
  <c r="IFF29" i="2" s="1"/>
  <c r="IFG29" i="2" s="1"/>
  <c r="IFH29" i="2" s="1"/>
  <c r="IFI29" i="2" s="1"/>
  <c r="IFJ29" i="2" s="1"/>
  <c r="IFK29" i="2" s="1"/>
  <c r="IFL29" i="2" s="1"/>
  <c r="IFM29" i="2" s="1"/>
  <c r="IFN29" i="2" s="1"/>
  <c r="IFO29" i="2" s="1"/>
  <c r="IFP29" i="2" s="1"/>
  <c r="IFQ29" i="2" s="1"/>
  <c r="IFR29" i="2" s="1"/>
  <c r="IFS29" i="2" s="1"/>
  <c r="IFT29" i="2" s="1"/>
  <c r="IFU29" i="2" s="1"/>
  <c r="IFV29" i="2" s="1"/>
  <c r="IFW29" i="2" s="1"/>
  <c r="IFX29" i="2" s="1"/>
  <c r="IFY29" i="2" s="1"/>
  <c r="IFZ29" i="2" s="1"/>
  <c r="IGA29" i="2" s="1"/>
  <c r="IGB29" i="2" s="1"/>
  <c r="IGC29" i="2" s="1"/>
  <c r="IGD29" i="2" s="1"/>
  <c r="IGE29" i="2" s="1"/>
  <c r="IGF29" i="2" s="1"/>
  <c r="IGG29" i="2" s="1"/>
  <c r="IGH29" i="2" s="1"/>
  <c r="IGI29" i="2" s="1"/>
  <c r="IGJ29" i="2" s="1"/>
  <c r="IGK29" i="2" s="1"/>
  <c r="IGL29" i="2" s="1"/>
  <c r="IGM29" i="2" s="1"/>
  <c r="IGN29" i="2" s="1"/>
  <c r="IGO29" i="2" s="1"/>
  <c r="IGP29" i="2" s="1"/>
  <c r="IGQ29" i="2" s="1"/>
  <c r="IGR29" i="2" s="1"/>
  <c r="IGS29" i="2" s="1"/>
  <c r="IGT29" i="2" s="1"/>
  <c r="IGU29" i="2" s="1"/>
  <c r="IGV29" i="2" s="1"/>
  <c r="IGW29" i="2" s="1"/>
  <c r="IGX29" i="2" s="1"/>
  <c r="IGY29" i="2" s="1"/>
  <c r="IGZ29" i="2" s="1"/>
  <c r="IHA29" i="2" s="1"/>
  <c r="IHB29" i="2" s="1"/>
  <c r="IHC29" i="2" s="1"/>
  <c r="IHD29" i="2" s="1"/>
  <c r="IHE29" i="2" s="1"/>
  <c r="IHF29" i="2" s="1"/>
  <c r="IHG29" i="2" s="1"/>
  <c r="IHH29" i="2" s="1"/>
  <c r="IHI29" i="2" s="1"/>
  <c r="IHJ29" i="2" s="1"/>
  <c r="IHK29" i="2" s="1"/>
  <c r="IHL29" i="2" s="1"/>
  <c r="IHM29" i="2" s="1"/>
  <c r="IHN29" i="2" s="1"/>
  <c r="IHO29" i="2" s="1"/>
  <c r="IHP29" i="2" s="1"/>
  <c r="IHQ29" i="2" s="1"/>
  <c r="IHR29" i="2" s="1"/>
  <c r="IHS29" i="2" s="1"/>
  <c r="IHT29" i="2" s="1"/>
  <c r="IHU29" i="2" s="1"/>
  <c r="IHV29" i="2" s="1"/>
  <c r="IHW29" i="2" s="1"/>
  <c r="IHX29" i="2" s="1"/>
  <c r="IHY29" i="2" s="1"/>
  <c r="IHZ29" i="2" s="1"/>
  <c r="IIA29" i="2" s="1"/>
  <c r="IIB29" i="2" s="1"/>
  <c r="IIC29" i="2" s="1"/>
  <c r="IID29" i="2" s="1"/>
  <c r="IIE29" i="2" s="1"/>
  <c r="IIF29" i="2" s="1"/>
  <c r="IIG29" i="2" s="1"/>
  <c r="IIH29" i="2" s="1"/>
  <c r="III29" i="2" s="1"/>
  <c r="IIJ29" i="2" s="1"/>
  <c r="IIK29" i="2" s="1"/>
  <c r="IIL29" i="2" s="1"/>
  <c r="IIM29" i="2" s="1"/>
  <c r="IIN29" i="2" s="1"/>
  <c r="IIO29" i="2" s="1"/>
  <c r="IIP29" i="2" s="1"/>
  <c r="IIQ29" i="2" s="1"/>
  <c r="IIR29" i="2" s="1"/>
  <c r="IIS29" i="2" s="1"/>
  <c r="IIT29" i="2" s="1"/>
  <c r="IIU29" i="2" s="1"/>
  <c r="IIV29" i="2" s="1"/>
  <c r="IIW29" i="2" s="1"/>
  <c r="IIX29" i="2" s="1"/>
  <c r="IIY29" i="2" s="1"/>
  <c r="IIZ29" i="2" s="1"/>
  <c r="IJA29" i="2" s="1"/>
  <c r="IJB29" i="2" s="1"/>
  <c r="IJC29" i="2" s="1"/>
  <c r="IJD29" i="2" s="1"/>
  <c r="IJE29" i="2" s="1"/>
  <c r="IJF29" i="2" s="1"/>
  <c r="IJG29" i="2" s="1"/>
  <c r="IJH29" i="2" s="1"/>
  <c r="IJI29" i="2" s="1"/>
  <c r="IJJ29" i="2" s="1"/>
  <c r="IJK29" i="2" s="1"/>
  <c r="IJL29" i="2" s="1"/>
  <c r="IJM29" i="2" s="1"/>
  <c r="IJN29" i="2" s="1"/>
  <c r="IJO29" i="2" s="1"/>
  <c r="IJP29" i="2" s="1"/>
  <c r="IJQ29" i="2" s="1"/>
  <c r="IJR29" i="2" s="1"/>
  <c r="IJS29" i="2" s="1"/>
  <c r="IJT29" i="2" s="1"/>
  <c r="IJU29" i="2" s="1"/>
  <c r="IJV29" i="2" s="1"/>
  <c r="IJW29" i="2" s="1"/>
  <c r="IJX29" i="2" s="1"/>
  <c r="IJY29" i="2" s="1"/>
  <c r="IJZ29" i="2" s="1"/>
  <c r="IKA29" i="2" s="1"/>
  <c r="IKB29" i="2" s="1"/>
  <c r="IKC29" i="2" s="1"/>
  <c r="IKD29" i="2" s="1"/>
  <c r="IKE29" i="2" s="1"/>
  <c r="IKF29" i="2" s="1"/>
  <c r="IKG29" i="2" s="1"/>
  <c r="IKH29" i="2" s="1"/>
  <c r="IKI29" i="2" s="1"/>
  <c r="IKJ29" i="2" s="1"/>
  <c r="IKK29" i="2" s="1"/>
  <c r="IKL29" i="2" s="1"/>
  <c r="IKM29" i="2" s="1"/>
  <c r="IKN29" i="2" s="1"/>
  <c r="IKO29" i="2" s="1"/>
  <c r="IKP29" i="2" s="1"/>
  <c r="IKQ29" i="2" s="1"/>
  <c r="IKR29" i="2" s="1"/>
  <c r="IKS29" i="2" s="1"/>
  <c r="IKT29" i="2" s="1"/>
  <c r="IKU29" i="2" s="1"/>
  <c r="IKV29" i="2" s="1"/>
  <c r="IKW29" i="2" s="1"/>
  <c r="IKX29" i="2" s="1"/>
  <c r="IKY29" i="2" s="1"/>
  <c r="IKZ29" i="2" s="1"/>
  <c r="ILA29" i="2" s="1"/>
  <c r="ILB29" i="2" s="1"/>
  <c r="ILC29" i="2" s="1"/>
  <c r="ILD29" i="2" s="1"/>
  <c r="ILE29" i="2" s="1"/>
  <c r="ILF29" i="2" s="1"/>
  <c r="ILG29" i="2" s="1"/>
  <c r="ILH29" i="2" s="1"/>
  <c r="ILI29" i="2" s="1"/>
  <c r="ILJ29" i="2" s="1"/>
  <c r="ILK29" i="2" s="1"/>
  <c r="ILL29" i="2" s="1"/>
  <c r="ILM29" i="2" s="1"/>
  <c r="ILN29" i="2" s="1"/>
  <c r="ILO29" i="2" s="1"/>
  <c r="ILP29" i="2" s="1"/>
  <c r="ILQ29" i="2" s="1"/>
  <c r="ILR29" i="2" s="1"/>
  <c r="ILS29" i="2" s="1"/>
  <c r="ILT29" i="2" s="1"/>
  <c r="ILU29" i="2" s="1"/>
  <c r="ILV29" i="2" s="1"/>
  <c r="ILW29" i="2" s="1"/>
  <c r="ILX29" i="2" s="1"/>
  <c r="ILY29" i="2" s="1"/>
  <c r="ILZ29" i="2" s="1"/>
  <c r="IMA29" i="2" s="1"/>
  <c r="IMB29" i="2" s="1"/>
  <c r="IMC29" i="2" s="1"/>
  <c r="IMD29" i="2" s="1"/>
  <c r="IME29" i="2" s="1"/>
  <c r="IMF29" i="2" s="1"/>
  <c r="IMG29" i="2" s="1"/>
  <c r="IMH29" i="2" s="1"/>
  <c r="IMI29" i="2" s="1"/>
  <c r="IMJ29" i="2" s="1"/>
  <c r="IMK29" i="2" s="1"/>
  <c r="IML29" i="2" s="1"/>
  <c r="IMM29" i="2" s="1"/>
  <c r="IMN29" i="2" s="1"/>
  <c r="IMO29" i="2" s="1"/>
  <c r="IMP29" i="2" s="1"/>
  <c r="IMQ29" i="2" s="1"/>
  <c r="IMR29" i="2" s="1"/>
  <c r="IMS29" i="2" s="1"/>
  <c r="IMT29" i="2" s="1"/>
  <c r="IMU29" i="2" s="1"/>
  <c r="IMV29" i="2" s="1"/>
  <c r="IMW29" i="2" s="1"/>
  <c r="IMX29" i="2" s="1"/>
  <c r="IMY29" i="2" s="1"/>
  <c r="IMZ29" i="2" s="1"/>
  <c r="INA29" i="2" s="1"/>
  <c r="INB29" i="2" s="1"/>
  <c r="INC29" i="2" s="1"/>
  <c r="IND29" i="2" s="1"/>
  <c r="INE29" i="2" s="1"/>
  <c r="INF29" i="2" s="1"/>
  <c r="ING29" i="2" s="1"/>
  <c r="INH29" i="2" s="1"/>
  <c r="INI29" i="2" s="1"/>
  <c r="INJ29" i="2" s="1"/>
  <c r="INK29" i="2" s="1"/>
  <c r="INL29" i="2" s="1"/>
  <c r="INM29" i="2" s="1"/>
  <c r="INN29" i="2" s="1"/>
  <c r="INO29" i="2" s="1"/>
  <c r="INP29" i="2" s="1"/>
  <c r="INQ29" i="2" s="1"/>
  <c r="INR29" i="2" s="1"/>
  <c r="INS29" i="2" s="1"/>
  <c r="INT29" i="2" s="1"/>
  <c r="INU29" i="2" s="1"/>
  <c r="INV29" i="2" s="1"/>
  <c r="INW29" i="2" s="1"/>
  <c r="INX29" i="2" s="1"/>
  <c r="INY29" i="2" s="1"/>
  <c r="INZ29" i="2" s="1"/>
  <c r="IOA29" i="2" s="1"/>
  <c r="IOB29" i="2" s="1"/>
  <c r="IOC29" i="2" s="1"/>
  <c r="IOD29" i="2" s="1"/>
  <c r="IOE29" i="2" s="1"/>
  <c r="IOF29" i="2" s="1"/>
  <c r="IOG29" i="2" s="1"/>
  <c r="IOH29" i="2" s="1"/>
  <c r="IOI29" i="2" s="1"/>
  <c r="IOJ29" i="2" s="1"/>
  <c r="IOK29" i="2" s="1"/>
  <c r="IOL29" i="2" s="1"/>
  <c r="IOM29" i="2" s="1"/>
  <c r="ION29" i="2" s="1"/>
  <c r="IOO29" i="2" s="1"/>
  <c r="IOP29" i="2" s="1"/>
  <c r="IOQ29" i="2" s="1"/>
  <c r="IOR29" i="2" s="1"/>
  <c r="IOS29" i="2" s="1"/>
  <c r="IOT29" i="2" s="1"/>
  <c r="IOU29" i="2" s="1"/>
  <c r="IOV29" i="2" s="1"/>
  <c r="IOW29" i="2" s="1"/>
  <c r="IOX29" i="2" s="1"/>
  <c r="IOY29" i="2" s="1"/>
  <c r="IOZ29" i="2" s="1"/>
  <c r="IPA29" i="2" s="1"/>
  <c r="IPB29" i="2" s="1"/>
  <c r="IPC29" i="2" s="1"/>
  <c r="IPD29" i="2" s="1"/>
  <c r="IPE29" i="2" s="1"/>
  <c r="IPF29" i="2" s="1"/>
  <c r="IPG29" i="2" s="1"/>
  <c r="IPH29" i="2" s="1"/>
  <c r="IPI29" i="2" s="1"/>
  <c r="IPJ29" i="2" s="1"/>
  <c r="IPK29" i="2" s="1"/>
  <c r="IPL29" i="2" s="1"/>
  <c r="IPM29" i="2" s="1"/>
  <c r="IPN29" i="2" s="1"/>
  <c r="IPO29" i="2" s="1"/>
  <c r="IPP29" i="2" s="1"/>
  <c r="IPQ29" i="2" s="1"/>
  <c r="IPR29" i="2" s="1"/>
  <c r="IPS29" i="2" s="1"/>
  <c r="IPT29" i="2" s="1"/>
  <c r="IPU29" i="2" s="1"/>
  <c r="IPV29" i="2" s="1"/>
  <c r="IPW29" i="2" s="1"/>
  <c r="IPX29" i="2" s="1"/>
  <c r="IPY29" i="2" s="1"/>
  <c r="IPZ29" i="2" s="1"/>
  <c r="IQA29" i="2" s="1"/>
  <c r="IQB29" i="2" s="1"/>
  <c r="IQC29" i="2" s="1"/>
  <c r="IQD29" i="2" s="1"/>
  <c r="IQE29" i="2" s="1"/>
  <c r="IQF29" i="2" s="1"/>
  <c r="IQG29" i="2" s="1"/>
  <c r="IQH29" i="2" s="1"/>
  <c r="IQI29" i="2" s="1"/>
  <c r="IQJ29" i="2" s="1"/>
  <c r="IQK29" i="2" s="1"/>
  <c r="IQL29" i="2" s="1"/>
  <c r="IQM29" i="2" s="1"/>
  <c r="IQN29" i="2" s="1"/>
  <c r="IQO29" i="2" s="1"/>
  <c r="IQP29" i="2" s="1"/>
  <c r="IQQ29" i="2" s="1"/>
  <c r="IQR29" i="2" s="1"/>
  <c r="IQS29" i="2" s="1"/>
  <c r="IQT29" i="2" s="1"/>
  <c r="IQU29" i="2" s="1"/>
  <c r="IQV29" i="2" s="1"/>
  <c r="IQW29" i="2" s="1"/>
  <c r="IQX29" i="2" s="1"/>
  <c r="IQY29" i="2" s="1"/>
  <c r="IQZ29" i="2" s="1"/>
  <c r="IRA29" i="2" s="1"/>
  <c r="IRB29" i="2" s="1"/>
  <c r="IRC29" i="2" s="1"/>
  <c r="IRD29" i="2" s="1"/>
  <c r="IRE29" i="2" s="1"/>
  <c r="IRF29" i="2" s="1"/>
  <c r="IRG29" i="2" s="1"/>
  <c r="IRH29" i="2" s="1"/>
  <c r="IRI29" i="2" s="1"/>
  <c r="IRJ29" i="2" s="1"/>
  <c r="IRK29" i="2" s="1"/>
  <c r="IRL29" i="2" s="1"/>
  <c r="IRM29" i="2" s="1"/>
  <c r="IRN29" i="2" s="1"/>
  <c r="IRO29" i="2" s="1"/>
  <c r="IRP29" i="2" s="1"/>
  <c r="IRQ29" i="2" s="1"/>
  <c r="IRR29" i="2" s="1"/>
  <c r="IRS29" i="2" s="1"/>
  <c r="IRT29" i="2" s="1"/>
  <c r="IRU29" i="2" s="1"/>
  <c r="IRV29" i="2" s="1"/>
  <c r="IRW29" i="2" s="1"/>
  <c r="IRX29" i="2" s="1"/>
  <c r="IRY29" i="2" s="1"/>
  <c r="IRZ29" i="2" s="1"/>
  <c r="ISA29" i="2" s="1"/>
  <c r="ISB29" i="2" s="1"/>
  <c r="ISC29" i="2" s="1"/>
  <c r="ISD29" i="2" s="1"/>
  <c r="ISE29" i="2" s="1"/>
  <c r="ISF29" i="2" s="1"/>
  <c r="ISG29" i="2" s="1"/>
  <c r="ISH29" i="2" s="1"/>
  <c r="ISI29" i="2" s="1"/>
  <c r="ISJ29" i="2" s="1"/>
  <c r="ISK29" i="2" s="1"/>
  <c r="ISL29" i="2" s="1"/>
  <c r="ISM29" i="2" s="1"/>
  <c r="ISN29" i="2" s="1"/>
  <c r="ISO29" i="2" s="1"/>
  <c r="ISP29" i="2" s="1"/>
  <c r="ISQ29" i="2" s="1"/>
  <c r="ISR29" i="2" s="1"/>
  <c r="ISS29" i="2" s="1"/>
  <c r="IST29" i="2" s="1"/>
  <c r="ISU29" i="2" s="1"/>
  <c r="ISV29" i="2" s="1"/>
  <c r="ISW29" i="2" s="1"/>
  <c r="ISX29" i="2" s="1"/>
  <c r="ISY29" i="2" s="1"/>
  <c r="ISZ29" i="2" s="1"/>
  <c r="ITA29" i="2" s="1"/>
  <c r="ITB29" i="2" s="1"/>
  <c r="ITC29" i="2" s="1"/>
  <c r="ITD29" i="2" s="1"/>
  <c r="ITE29" i="2" s="1"/>
  <c r="ITF29" i="2" s="1"/>
  <c r="ITG29" i="2" s="1"/>
  <c r="ITH29" i="2" s="1"/>
  <c r="ITI29" i="2" s="1"/>
  <c r="ITJ29" i="2" s="1"/>
  <c r="ITK29" i="2" s="1"/>
  <c r="ITL29" i="2" s="1"/>
  <c r="ITM29" i="2" s="1"/>
  <c r="ITN29" i="2" s="1"/>
  <c r="ITO29" i="2" s="1"/>
  <c r="ITP29" i="2" s="1"/>
  <c r="ITQ29" i="2" s="1"/>
  <c r="ITR29" i="2" s="1"/>
  <c r="ITS29" i="2" s="1"/>
  <c r="ITT29" i="2" s="1"/>
  <c r="ITU29" i="2" s="1"/>
  <c r="ITV29" i="2" s="1"/>
  <c r="ITW29" i="2" s="1"/>
  <c r="ITX29" i="2" s="1"/>
  <c r="ITY29" i="2" s="1"/>
  <c r="ITZ29" i="2" s="1"/>
  <c r="IUA29" i="2" s="1"/>
  <c r="IUB29" i="2" s="1"/>
  <c r="IUC29" i="2" s="1"/>
  <c r="IUD29" i="2" s="1"/>
  <c r="IUE29" i="2" s="1"/>
  <c r="IUF29" i="2" s="1"/>
  <c r="IUG29" i="2" s="1"/>
  <c r="IUH29" i="2" s="1"/>
  <c r="IUI29" i="2" s="1"/>
  <c r="IUJ29" i="2" s="1"/>
  <c r="IUK29" i="2" s="1"/>
  <c r="IUL29" i="2" s="1"/>
  <c r="IUM29" i="2" s="1"/>
  <c r="IUN29" i="2" s="1"/>
  <c r="IUO29" i="2" s="1"/>
  <c r="IUP29" i="2" s="1"/>
  <c r="IUQ29" i="2" s="1"/>
  <c r="IUR29" i="2" s="1"/>
  <c r="IUS29" i="2" s="1"/>
  <c r="IUT29" i="2" s="1"/>
  <c r="IUU29" i="2" s="1"/>
  <c r="IUV29" i="2" s="1"/>
  <c r="IUW29" i="2" s="1"/>
  <c r="IUX29" i="2" s="1"/>
  <c r="IUY29" i="2" s="1"/>
  <c r="IUZ29" i="2" s="1"/>
  <c r="IVA29" i="2" s="1"/>
  <c r="IVB29" i="2" s="1"/>
  <c r="IVC29" i="2" s="1"/>
  <c r="IVD29" i="2" s="1"/>
  <c r="IVE29" i="2" s="1"/>
  <c r="IVF29" i="2" s="1"/>
  <c r="IVG29" i="2" s="1"/>
  <c r="IVH29" i="2" s="1"/>
  <c r="IVI29" i="2" s="1"/>
  <c r="IVJ29" i="2" s="1"/>
  <c r="IVK29" i="2" s="1"/>
  <c r="IVL29" i="2" s="1"/>
  <c r="IVM29" i="2" s="1"/>
  <c r="IVN29" i="2" s="1"/>
  <c r="IVO29" i="2" s="1"/>
  <c r="IVP29" i="2" s="1"/>
  <c r="IVQ29" i="2" s="1"/>
  <c r="IVR29" i="2" s="1"/>
  <c r="IVS29" i="2" s="1"/>
  <c r="IVT29" i="2" s="1"/>
  <c r="IVU29" i="2" s="1"/>
  <c r="IVV29" i="2" s="1"/>
  <c r="IVW29" i="2" s="1"/>
  <c r="IVX29" i="2" s="1"/>
  <c r="IVY29" i="2" s="1"/>
  <c r="IVZ29" i="2" s="1"/>
  <c r="IWA29" i="2" s="1"/>
  <c r="IWB29" i="2" s="1"/>
  <c r="IWC29" i="2" s="1"/>
  <c r="IWD29" i="2" s="1"/>
  <c r="IWE29" i="2" s="1"/>
  <c r="IWF29" i="2" s="1"/>
  <c r="IWG29" i="2" s="1"/>
  <c r="IWH29" i="2" s="1"/>
  <c r="IWI29" i="2" s="1"/>
  <c r="IWJ29" i="2" s="1"/>
  <c r="IWK29" i="2" s="1"/>
  <c r="IWL29" i="2" s="1"/>
  <c r="IWM29" i="2" s="1"/>
  <c r="IWN29" i="2" s="1"/>
  <c r="IWO29" i="2" s="1"/>
  <c r="IWP29" i="2" s="1"/>
  <c r="IWQ29" i="2" s="1"/>
  <c r="IWR29" i="2" s="1"/>
  <c r="IWS29" i="2" s="1"/>
  <c r="IWT29" i="2" s="1"/>
  <c r="IWU29" i="2" s="1"/>
  <c r="IWV29" i="2" s="1"/>
  <c r="IWW29" i="2" s="1"/>
  <c r="IWX29" i="2" s="1"/>
  <c r="IWY29" i="2" s="1"/>
  <c r="IWZ29" i="2" s="1"/>
  <c r="IXA29" i="2" s="1"/>
  <c r="IXB29" i="2" s="1"/>
  <c r="IXC29" i="2" s="1"/>
  <c r="IXD29" i="2" s="1"/>
  <c r="IXE29" i="2" s="1"/>
  <c r="IXF29" i="2" s="1"/>
  <c r="IXG29" i="2" s="1"/>
  <c r="IXH29" i="2" s="1"/>
  <c r="IXI29" i="2" s="1"/>
  <c r="IXJ29" i="2" s="1"/>
  <c r="IXK29" i="2" s="1"/>
  <c r="IXL29" i="2" s="1"/>
  <c r="IXM29" i="2" s="1"/>
  <c r="IXN29" i="2" s="1"/>
  <c r="IXO29" i="2" s="1"/>
  <c r="IXP29" i="2" s="1"/>
  <c r="IXQ29" i="2" s="1"/>
  <c r="IXR29" i="2" s="1"/>
  <c r="IXS29" i="2" s="1"/>
  <c r="IXT29" i="2" s="1"/>
  <c r="IXU29" i="2" s="1"/>
  <c r="IXV29" i="2" s="1"/>
  <c r="IXW29" i="2" s="1"/>
  <c r="IXX29" i="2" s="1"/>
  <c r="IXY29" i="2" s="1"/>
  <c r="IXZ29" i="2" s="1"/>
  <c r="IYA29" i="2" s="1"/>
  <c r="IYB29" i="2" s="1"/>
  <c r="IYC29" i="2" s="1"/>
  <c r="IYD29" i="2" s="1"/>
  <c r="IYE29" i="2" s="1"/>
  <c r="IYF29" i="2" s="1"/>
  <c r="IYG29" i="2" s="1"/>
  <c r="IYH29" i="2" s="1"/>
  <c r="IYI29" i="2" s="1"/>
  <c r="IYJ29" i="2" s="1"/>
  <c r="IYK29" i="2" s="1"/>
  <c r="IYL29" i="2" s="1"/>
  <c r="IYM29" i="2" s="1"/>
  <c r="IYN29" i="2" s="1"/>
  <c r="IYO29" i="2" s="1"/>
  <c r="IYP29" i="2" s="1"/>
  <c r="IYQ29" i="2" s="1"/>
  <c r="IYR29" i="2" s="1"/>
  <c r="IYS29" i="2" s="1"/>
  <c r="IYT29" i="2" s="1"/>
  <c r="IYU29" i="2" s="1"/>
  <c r="IYV29" i="2" s="1"/>
  <c r="IYW29" i="2" s="1"/>
  <c r="IYX29" i="2" s="1"/>
  <c r="IYY29" i="2" s="1"/>
  <c r="IYZ29" i="2" s="1"/>
  <c r="IZA29" i="2" s="1"/>
  <c r="IZB29" i="2" s="1"/>
  <c r="IZC29" i="2" s="1"/>
  <c r="IZD29" i="2" s="1"/>
  <c r="IZE29" i="2" s="1"/>
  <c r="IZF29" i="2" s="1"/>
  <c r="IZG29" i="2" s="1"/>
  <c r="IZH29" i="2" s="1"/>
  <c r="IZI29" i="2" s="1"/>
  <c r="IZJ29" i="2" s="1"/>
  <c r="IZK29" i="2" s="1"/>
  <c r="IZL29" i="2" s="1"/>
  <c r="IZM29" i="2" s="1"/>
  <c r="IZN29" i="2" s="1"/>
  <c r="IZO29" i="2" s="1"/>
  <c r="IZP29" i="2" s="1"/>
  <c r="IZQ29" i="2" s="1"/>
  <c r="IZR29" i="2" s="1"/>
  <c r="IZS29" i="2" s="1"/>
  <c r="IZT29" i="2" s="1"/>
  <c r="IZU29" i="2" s="1"/>
  <c r="IZV29" i="2" s="1"/>
  <c r="IZW29" i="2" s="1"/>
  <c r="IZX29" i="2" s="1"/>
  <c r="IZY29" i="2" s="1"/>
  <c r="IZZ29" i="2" s="1"/>
  <c r="JAA29" i="2" s="1"/>
  <c r="JAB29" i="2" s="1"/>
  <c r="JAC29" i="2" s="1"/>
  <c r="JAD29" i="2" s="1"/>
  <c r="JAE29" i="2" s="1"/>
  <c r="JAF29" i="2" s="1"/>
  <c r="JAG29" i="2" s="1"/>
  <c r="JAH29" i="2" s="1"/>
  <c r="JAI29" i="2" s="1"/>
  <c r="JAJ29" i="2" s="1"/>
  <c r="JAK29" i="2" s="1"/>
  <c r="JAL29" i="2" s="1"/>
  <c r="JAM29" i="2" s="1"/>
  <c r="JAN29" i="2" s="1"/>
  <c r="JAO29" i="2" s="1"/>
  <c r="JAP29" i="2" s="1"/>
  <c r="JAQ29" i="2" s="1"/>
  <c r="JAR29" i="2" s="1"/>
  <c r="JAS29" i="2" s="1"/>
  <c r="JAT29" i="2" s="1"/>
  <c r="JAU29" i="2" s="1"/>
  <c r="JAV29" i="2" s="1"/>
  <c r="JAW29" i="2" s="1"/>
  <c r="JAX29" i="2" s="1"/>
  <c r="JAY29" i="2" s="1"/>
  <c r="JAZ29" i="2" s="1"/>
  <c r="JBA29" i="2" s="1"/>
  <c r="JBB29" i="2" s="1"/>
  <c r="JBC29" i="2" s="1"/>
  <c r="JBD29" i="2" s="1"/>
  <c r="JBE29" i="2" s="1"/>
  <c r="JBF29" i="2" s="1"/>
  <c r="JBG29" i="2" s="1"/>
  <c r="JBH29" i="2" s="1"/>
  <c r="JBI29" i="2" s="1"/>
  <c r="JBJ29" i="2" s="1"/>
  <c r="JBK29" i="2" s="1"/>
  <c r="JBL29" i="2" s="1"/>
  <c r="JBM29" i="2" s="1"/>
  <c r="JBN29" i="2" s="1"/>
  <c r="JBO29" i="2" s="1"/>
  <c r="JBP29" i="2" s="1"/>
  <c r="JBQ29" i="2" s="1"/>
  <c r="JBR29" i="2" s="1"/>
  <c r="JBS29" i="2" s="1"/>
  <c r="JBT29" i="2" s="1"/>
  <c r="JBU29" i="2" s="1"/>
  <c r="JBV29" i="2" s="1"/>
  <c r="JBW29" i="2" s="1"/>
  <c r="JBX29" i="2" s="1"/>
  <c r="JBY29" i="2" s="1"/>
  <c r="JBZ29" i="2" s="1"/>
  <c r="JCA29" i="2" s="1"/>
  <c r="JCB29" i="2" s="1"/>
  <c r="JCC29" i="2" s="1"/>
  <c r="JCD29" i="2" s="1"/>
  <c r="JCE29" i="2" s="1"/>
  <c r="JCF29" i="2" s="1"/>
  <c r="JCG29" i="2" s="1"/>
  <c r="JCH29" i="2" s="1"/>
  <c r="JCI29" i="2" s="1"/>
  <c r="JCJ29" i="2" s="1"/>
  <c r="JCK29" i="2" s="1"/>
  <c r="JCL29" i="2" s="1"/>
  <c r="JCM29" i="2" s="1"/>
  <c r="JCN29" i="2" s="1"/>
  <c r="JCO29" i="2" s="1"/>
  <c r="JCP29" i="2" s="1"/>
  <c r="JCQ29" i="2" s="1"/>
  <c r="JCR29" i="2" s="1"/>
  <c r="JCS29" i="2" s="1"/>
  <c r="JCT29" i="2" s="1"/>
  <c r="JCU29" i="2" s="1"/>
  <c r="JCV29" i="2" s="1"/>
  <c r="JCW29" i="2" s="1"/>
  <c r="JCX29" i="2" s="1"/>
  <c r="JCY29" i="2" s="1"/>
  <c r="JCZ29" i="2" s="1"/>
  <c r="JDA29" i="2" s="1"/>
  <c r="JDB29" i="2" s="1"/>
  <c r="JDC29" i="2" s="1"/>
  <c r="JDD29" i="2" s="1"/>
  <c r="JDE29" i="2" s="1"/>
  <c r="JDF29" i="2" s="1"/>
  <c r="JDG29" i="2" s="1"/>
  <c r="JDH29" i="2" s="1"/>
  <c r="JDI29" i="2" s="1"/>
  <c r="JDJ29" i="2" s="1"/>
  <c r="JDK29" i="2" s="1"/>
  <c r="JDL29" i="2" s="1"/>
  <c r="JDM29" i="2" s="1"/>
  <c r="JDN29" i="2" s="1"/>
  <c r="JDO29" i="2" s="1"/>
  <c r="JDP29" i="2" s="1"/>
  <c r="JDQ29" i="2" s="1"/>
  <c r="JDR29" i="2" s="1"/>
  <c r="JDS29" i="2" s="1"/>
  <c r="JDT29" i="2" s="1"/>
  <c r="JDU29" i="2" s="1"/>
  <c r="JDV29" i="2" s="1"/>
  <c r="JDW29" i="2" s="1"/>
  <c r="JDX29" i="2" s="1"/>
  <c r="JDY29" i="2" s="1"/>
  <c r="JDZ29" i="2" s="1"/>
  <c r="JEA29" i="2" s="1"/>
  <c r="JEB29" i="2" s="1"/>
  <c r="JEC29" i="2" s="1"/>
  <c r="JED29" i="2" s="1"/>
  <c r="JEE29" i="2" s="1"/>
  <c r="JEF29" i="2" s="1"/>
  <c r="JEG29" i="2" s="1"/>
  <c r="JEH29" i="2" s="1"/>
  <c r="JEI29" i="2" s="1"/>
  <c r="JEJ29" i="2" s="1"/>
  <c r="JEK29" i="2" s="1"/>
  <c r="JEL29" i="2" s="1"/>
  <c r="JEM29" i="2" s="1"/>
  <c r="JEN29" i="2" s="1"/>
  <c r="JEO29" i="2" s="1"/>
  <c r="JEP29" i="2" s="1"/>
  <c r="JEQ29" i="2" s="1"/>
  <c r="JER29" i="2" s="1"/>
  <c r="JES29" i="2" s="1"/>
  <c r="JET29" i="2" s="1"/>
  <c r="JEU29" i="2" s="1"/>
  <c r="JEV29" i="2" s="1"/>
  <c r="JEW29" i="2" s="1"/>
  <c r="JEX29" i="2" s="1"/>
  <c r="JEY29" i="2" s="1"/>
  <c r="JEZ29" i="2" s="1"/>
  <c r="JFA29" i="2" s="1"/>
  <c r="JFB29" i="2" s="1"/>
  <c r="JFC29" i="2" s="1"/>
  <c r="JFD29" i="2" s="1"/>
  <c r="JFE29" i="2" s="1"/>
  <c r="JFF29" i="2" s="1"/>
  <c r="JFG29" i="2" s="1"/>
  <c r="JFH29" i="2" s="1"/>
  <c r="JFI29" i="2" s="1"/>
  <c r="JFJ29" i="2" s="1"/>
  <c r="JFK29" i="2" s="1"/>
  <c r="JFL29" i="2" s="1"/>
  <c r="JFM29" i="2" s="1"/>
  <c r="JFN29" i="2" s="1"/>
  <c r="JFO29" i="2" s="1"/>
  <c r="JFP29" i="2" s="1"/>
  <c r="JFQ29" i="2" s="1"/>
  <c r="JFR29" i="2" s="1"/>
  <c r="JFS29" i="2" s="1"/>
  <c r="JFT29" i="2" s="1"/>
  <c r="JFU29" i="2" s="1"/>
  <c r="JFV29" i="2" s="1"/>
  <c r="JFW29" i="2" s="1"/>
  <c r="JFX29" i="2" s="1"/>
  <c r="JFY29" i="2" s="1"/>
  <c r="JFZ29" i="2" s="1"/>
  <c r="JGA29" i="2" s="1"/>
  <c r="JGB29" i="2" s="1"/>
  <c r="JGC29" i="2" s="1"/>
  <c r="JGD29" i="2" s="1"/>
  <c r="JGE29" i="2" s="1"/>
  <c r="JGF29" i="2" s="1"/>
  <c r="JGG29" i="2" s="1"/>
  <c r="JGH29" i="2" s="1"/>
  <c r="JGI29" i="2" s="1"/>
  <c r="JGJ29" i="2" s="1"/>
  <c r="JGK29" i="2" s="1"/>
  <c r="JGL29" i="2" s="1"/>
  <c r="JGM29" i="2" s="1"/>
  <c r="JGN29" i="2" s="1"/>
  <c r="JGO29" i="2" s="1"/>
  <c r="JGP29" i="2" s="1"/>
  <c r="JGQ29" i="2" s="1"/>
  <c r="JGR29" i="2" s="1"/>
  <c r="JGS29" i="2" s="1"/>
  <c r="JGT29" i="2" s="1"/>
  <c r="JGU29" i="2" s="1"/>
  <c r="JGV29" i="2" s="1"/>
  <c r="JGW29" i="2" s="1"/>
  <c r="JGX29" i="2" s="1"/>
  <c r="JGY29" i="2" s="1"/>
  <c r="JGZ29" i="2" s="1"/>
  <c r="JHA29" i="2" s="1"/>
  <c r="JHB29" i="2" s="1"/>
  <c r="JHC29" i="2" s="1"/>
  <c r="JHD29" i="2" s="1"/>
  <c r="JHE29" i="2" s="1"/>
  <c r="JHF29" i="2" s="1"/>
  <c r="JHG29" i="2" s="1"/>
  <c r="JHH29" i="2" s="1"/>
  <c r="JHI29" i="2" s="1"/>
  <c r="JHJ29" i="2" s="1"/>
  <c r="JHK29" i="2" s="1"/>
  <c r="JHL29" i="2" s="1"/>
  <c r="JHM29" i="2" s="1"/>
  <c r="JHN29" i="2" s="1"/>
  <c r="JHO29" i="2" s="1"/>
  <c r="JHP29" i="2" s="1"/>
  <c r="JHQ29" i="2" s="1"/>
  <c r="JHR29" i="2" s="1"/>
  <c r="JHS29" i="2" s="1"/>
  <c r="JHT29" i="2" s="1"/>
  <c r="JHU29" i="2" s="1"/>
  <c r="JHV29" i="2" s="1"/>
  <c r="JHW29" i="2" s="1"/>
  <c r="JHX29" i="2" s="1"/>
  <c r="JHY29" i="2" s="1"/>
  <c r="JHZ29" i="2" s="1"/>
  <c r="JIA29" i="2" s="1"/>
  <c r="JIB29" i="2" s="1"/>
  <c r="JIC29" i="2" s="1"/>
  <c r="JID29" i="2" s="1"/>
  <c r="JIE29" i="2" s="1"/>
  <c r="JIF29" i="2" s="1"/>
  <c r="JIG29" i="2" s="1"/>
  <c r="JIH29" i="2" s="1"/>
  <c r="JII29" i="2" s="1"/>
  <c r="JIJ29" i="2" s="1"/>
  <c r="JIK29" i="2" s="1"/>
  <c r="JIL29" i="2" s="1"/>
  <c r="JIM29" i="2" s="1"/>
  <c r="JIN29" i="2" s="1"/>
  <c r="JIO29" i="2" s="1"/>
  <c r="JIP29" i="2" s="1"/>
  <c r="JIQ29" i="2" s="1"/>
  <c r="JIR29" i="2" s="1"/>
  <c r="JIS29" i="2" s="1"/>
  <c r="JIT29" i="2" s="1"/>
  <c r="JIU29" i="2" s="1"/>
  <c r="JIV29" i="2" s="1"/>
  <c r="JIW29" i="2" s="1"/>
  <c r="JIX29" i="2" s="1"/>
  <c r="JIY29" i="2" s="1"/>
  <c r="JIZ29" i="2" s="1"/>
  <c r="JJA29" i="2" s="1"/>
  <c r="JJB29" i="2" s="1"/>
  <c r="JJC29" i="2" s="1"/>
  <c r="JJD29" i="2" s="1"/>
  <c r="JJE29" i="2" s="1"/>
  <c r="JJF29" i="2" s="1"/>
  <c r="JJG29" i="2" s="1"/>
  <c r="JJH29" i="2" s="1"/>
  <c r="JJI29" i="2" s="1"/>
  <c r="JJJ29" i="2" s="1"/>
  <c r="JJK29" i="2" s="1"/>
  <c r="JJL29" i="2" s="1"/>
  <c r="JJM29" i="2" s="1"/>
  <c r="JJN29" i="2" s="1"/>
  <c r="JJO29" i="2" s="1"/>
  <c r="JJP29" i="2" s="1"/>
  <c r="JJQ29" i="2" s="1"/>
  <c r="JJR29" i="2" s="1"/>
  <c r="JJS29" i="2" s="1"/>
  <c r="JJT29" i="2" s="1"/>
  <c r="JJU29" i="2" s="1"/>
  <c r="JJV29" i="2" s="1"/>
  <c r="JJW29" i="2" s="1"/>
  <c r="JJX29" i="2" s="1"/>
  <c r="JJY29" i="2" s="1"/>
  <c r="JJZ29" i="2" s="1"/>
  <c r="JKA29" i="2" s="1"/>
  <c r="JKB29" i="2" s="1"/>
  <c r="JKC29" i="2" s="1"/>
  <c r="JKD29" i="2" s="1"/>
  <c r="JKE29" i="2" s="1"/>
  <c r="JKF29" i="2" s="1"/>
  <c r="JKG29" i="2" s="1"/>
  <c r="JKH29" i="2" s="1"/>
  <c r="JKI29" i="2" s="1"/>
  <c r="JKJ29" i="2" s="1"/>
  <c r="JKK29" i="2" s="1"/>
  <c r="JKL29" i="2" s="1"/>
  <c r="JKM29" i="2" s="1"/>
  <c r="JKN29" i="2" s="1"/>
  <c r="JKO29" i="2" s="1"/>
  <c r="JKP29" i="2" s="1"/>
  <c r="JKQ29" i="2" s="1"/>
  <c r="JKR29" i="2" s="1"/>
  <c r="JKS29" i="2" s="1"/>
  <c r="JKT29" i="2" s="1"/>
  <c r="JKU29" i="2" s="1"/>
  <c r="JKV29" i="2" s="1"/>
  <c r="JKW29" i="2" s="1"/>
  <c r="JKX29" i="2" s="1"/>
  <c r="JKY29" i="2" s="1"/>
  <c r="JKZ29" i="2" s="1"/>
  <c r="JLA29" i="2" s="1"/>
  <c r="JLB29" i="2" s="1"/>
  <c r="JLC29" i="2" s="1"/>
  <c r="JLD29" i="2" s="1"/>
  <c r="JLE29" i="2" s="1"/>
  <c r="JLF29" i="2" s="1"/>
  <c r="JLG29" i="2" s="1"/>
  <c r="JLH29" i="2" s="1"/>
  <c r="JLI29" i="2" s="1"/>
  <c r="JLJ29" i="2" s="1"/>
  <c r="JLK29" i="2" s="1"/>
  <c r="JLL29" i="2" s="1"/>
  <c r="JLM29" i="2" s="1"/>
  <c r="JLN29" i="2" s="1"/>
  <c r="JLO29" i="2" s="1"/>
  <c r="JLP29" i="2" s="1"/>
  <c r="JLQ29" i="2" s="1"/>
  <c r="JLR29" i="2" s="1"/>
  <c r="JLS29" i="2" s="1"/>
  <c r="JLT29" i="2" s="1"/>
  <c r="JLU29" i="2" s="1"/>
  <c r="JLV29" i="2" s="1"/>
  <c r="JLW29" i="2" s="1"/>
  <c r="JLX29" i="2" s="1"/>
  <c r="JLY29" i="2" s="1"/>
  <c r="JLZ29" i="2" s="1"/>
  <c r="JMA29" i="2" s="1"/>
  <c r="JMB29" i="2" s="1"/>
  <c r="JMC29" i="2" s="1"/>
  <c r="JMD29" i="2" s="1"/>
  <c r="JME29" i="2" s="1"/>
  <c r="JMF29" i="2" s="1"/>
  <c r="JMG29" i="2" s="1"/>
  <c r="JMH29" i="2" s="1"/>
  <c r="JMI29" i="2" s="1"/>
  <c r="JMJ29" i="2" s="1"/>
  <c r="JMK29" i="2" s="1"/>
  <c r="JML29" i="2" s="1"/>
  <c r="JMM29" i="2" s="1"/>
  <c r="JMN29" i="2" s="1"/>
  <c r="JMO29" i="2" s="1"/>
  <c r="JMP29" i="2" s="1"/>
  <c r="JMQ29" i="2" s="1"/>
  <c r="JMR29" i="2" s="1"/>
  <c r="JMS29" i="2" s="1"/>
  <c r="JMT29" i="2" s="1"/>
  <c r="JMU29" i="2" s="1"/>
  <c r="JMV29" i="2" s="1"/>
  <c r="JMW29" i="2" s="1"/>
  <c r="JMX29" i="2" s="1"/>
  <c r="JMY29" i="2" s="1"/>
  <c r="JMZ29" i="2" s="1"/>
  <c r="JNA29" i="2" s="1"/>
  <c r="JNB29" i="2" s="1"/>
  <c r="JNC29" i="2" s="1"/>
  <c r="JND29" i="2" s="1"/>
  <c r="JNE29" i="2" s="1"/>
  <c r="JNF29" i="2" s="1"/>
  <c r="JNG29" i="2" s="1"/>
  <c r="JNH29" i="2" s="1"/>
  <c r="JNI29" i="2" s="1"/>
  <c r="JNJ29" i="2" s="1"/>
  <c r="JNK29" i="2" s="1"/>
  <c r="JNL29" i="2" s="1"/>
  <c r="JNM29" i="2" s="1"/>
  <c r="JNN29" i="2" s="1"/>
  <c r="JNO29" i="2" s="1"/>
  <c r="JNP29" i="2" s="1"/>
  <c r="JNQ29" i="2" s="1"/>
  <c r="JNR29" i="2" s="1"/>
  <c r="JNS29" i="2" s="1"/>
  <c r="JNT29" i="2" s="1"/>
  <c r="JNU29" i="2" s="1"/>
  <c r="JNV29" i="2" s="1"/>
  <c r="JNW29" i="2" s="1"/>
  <c r="JNX29" i="2" s="1"/>
  <c r="JNY29" i="2" s="1"/>
  <c r="JNZ29" i="2" s="1"/>
  <c r="JOA29" i="2" s="1"/>
  <c r="JOB29" i="2" s="1"/>
  <c r="JOC29" i="2" s="1"/>
  <c r="JOD29" i="2" s="1"/>
  <c r="JOE29" i="2" s="1"/>
  <c r="JOF29" i="2" s="1"/>
  <c r="JOG29" i="2" s="1"/>
  <c r="JOH29" i="2" s="1"/>
  <c r="JOI29" i="2" s="1"/>
  <c r="JOJ29" i="2" s="1"/>
  <c r="JOK29" i="2" s="1"/>
  <c r="JOL29" i="2" s="1"/>
  <c r="JOM29" i="2" s="1"/>
  <c r="JON29" i="2" s="1"/>
  <c r="JOO29" i="2" s="1"/>
  <c r="JOP29" i="2" s="1"/>
  <c r="JOQ29" i="2" s="1"/>
  <c r="JOR29" i="2" s="1"/>
  <c r="JOS29" i="2" s="1"/>
  <c r="JOT29" i="2" s="1"/>
  <c r="JOU29" i="2" s="1"/>
  <c r="JOV29" i="2" s="1"/>
  <c r="JOW29" i="2" s="1"/>
  <c r="JOX29" i="2" s="1"/>
  <c r="JOY29" i="2" s="1"/>
  <c r="JOZ29" i="2" s="1"/>
  <c r="JPA29" i="2" s="1"/>
  <c r="JPB29" i="2" s="1"/>
  <c r="JPC29" i="2" s="1"/>
  <c r="JPD29" i="2" s="1"/>
  <c r="JPE29" i="2" s="1"/>
  <c r="JPF29" i="2" s="1"/>
  <c r="JPG29" i="2" s="1"/>
  <c r="JPH29" i="2" s="1"/>
  <c r="JPI29" i="2" s="1"/>
  <c r="JPJ29" i="2" s="1"/>
  <c r="JPK29" i="2" s="1"/>
  <c r="JPL29" i="2" s="1"/>
  <c r="JPM29" i="2" s="1"/>
  <c r="JPN29" i="2" s="1"/>
  <c r="JPO29" i="2" s="1"/>
  <c r="JPP29" i="2" s="1"/>
  <c r="JPQ29" i="2" s="1"/>
  <c r="JPR29" i="2" s="1"/>
  <c r="JPS29" i="2" s="1"/>
  <c r="JPT29" i="2" s="1"/>
  <c r="JPU29" i="2" s="1"/>
  <c r="JPV29" i="2" s="1"/>
  <c r="JPW29" i="2" s="1"/>
  <c r="JPX29" i="2" s="1"/>
  <c r="JPY29" i="2" s="1"/>
  <c r="JPZ29" i="2" s="1"/>
  <c r="JQA29" i="2" s="1"/>
  <c r="JQB29" i="2" s="1"/>
  <c r="JQC29" i="2" s="1"/>
  <c r="JQD29" i="2" s="1"/>
  <c r="JQE29" i="2" s="1"/>
  <c r="JQF29" i="2" s="1"/>
  <c r="JQG29" i="2" s="1"/>
  <c r="JQH29" i="2" s="1"/>
  <c r="JQI29" i="2" s="1"/>
  <c r="JQJ29" i="2" s="1"/>
  <c r="JQK29" i="2" s="1"/>
  <c r="JQL29" i="2" s="1"/>
  <c r="JQM29" i="2" s="1"/>
  <c r="JQN29" i="2" s="1"/>
  <c r="JQO29" i="2" s="1"/>
  <c r="JQP29" i="2" s="1"/>
  <c r="JQQ29" i="2" s="1"/>
  <c r="JQR29" i="2" s="1"/>
  <c r="JQS29" i="2" s="1"/>
  <c r="JQT29" i="2" s="1"/>
  <c r="JQU29" i="2" s="1"/>
  <c r="JQV29" i="2" s="1"/>
  <c r="JQW29" i="2" s="1"/>
  <c r="JQX29" i="2" s="1"/>
  <c r="JQY29" i="2" s="1"/>
  <c r="JQZ29" i="2" s="1"/>
  <c r="JRA29" i="2" s="1"/>
  <c r="JRB29" i="2" s="1"/>
  <c r="JRC29" i="2" s="1"/>
  <c r="JRD29" i="2" s="1"/>
  <c r="JRE29" i="2" s="1"/>
  <c r="JRF29" i="2" s="1"/>
  <c r="JRG29" i="2" s="1"/>
  <c r="JRH29" i="2" s="1"/>
  <c r="JRI29" i="2" s="1"/>
  <c r="JRJ29" i="2" s="1"/>
  <c r="JRK29" i="2" s="1"/>
  <c r="JRL29" i="2" s="1"/>
  <c r="JRM29" i="2" s="1"/>
  <c r="JRN29" i="2" s="1"/>
  <c r="JRO29" i="2" s="1"/>
  <c r="JRP29" i="2" s="1"/>
  <c r="JRQ29" i="2" s="1"/>
  <c r="JRR29" i="2" s="1"/>
  <c r="JRS29" i="2" s="1"/>
  <c r="JRT29" i="2" s="1"/>
  <c r="JRU29" i="2" s="1"/>
  <c r="JRV29" i="2" s="1"/>
  <c r="JRW29" i="2" s="1"/>
  <c r="JRX29" i="2" s="1"/>
  <c r="JRY29" i="2" s="1"/>
  <c r="JRZ29" i="2" s="1"/>
  <c r="JSA29" i="2" s="1"/>
  <c r="JSB29" i="2" s="1"/>
  <c r="JSC29" i="2" s="1"/>
  <c r="JSD29" i="2" s="1"/>
  <c r="JSE29" i="2" s="1"/>
  <c r="JSF29" i="2" s="1"/>
  <c r="JSG29" i="2" s="1"/>
  <c r="JSH29" i="2" s="1"/>
  <c r="JSI29" i="2" s="1"/>
  <c r="JSJ29" i="2" s="1"/>
  <c r="JSK29" i="2" s="1"/>
  <c r="JSL29" i="2" s="1"/>
  <c r="JSM29" i="2" s="1"/>
  <c r="JSN29" i="2" s="1"/>
  <c r="JSO29" i="2" s="1"/>
  <c r="JSP29" i="2" s="1"/>
  <c r="JSQ29" i="2" s="1"/>
  <c r="JSR29" i="2" s="1"/>
  <c r="JSS29" i="2" s="1"/>
  <c r="JST29" i="2" s="1"/>
  <c r="JSU29" i="2" s="1"/>
  <c r="JSV29" i="2" s="1"/>
  <c r="JSW29" i="2" s="1"/>
  <c r="JSX29" i="2" s="1"/>
  <c r="JSY29" i="2" s="1"/>
  <c r="JSZ29" i="2" s="1"/>
  <c r="JTA29" i="2" s="1"/>
  <c r="JTB29" i="2" s="1"/>
  <c r="JTC29" i="2" s="1"/>
  <c r="JTD29" i="2" s="1"/>
  <c r="JTE29" i="2" s="1"/>
  <c r="JTF29" i="2" s="1"/>
  <c r="JTG29" i="2" s="1"/>
  <c r="JTH29" i="2" s="1"/>
  <c r="JTI29" i="2" s="1"/>
  <c r="JTJ29" i="2" s="1"/>
  <c r="JTK29" i="2" s="1"/>
  <c r="JTL29" i="2" s="1"/>
  <c r="JTM29" i="2" s="1"/>
  <c r="JTN29" i="2" s="1"/>
  <c r="JTO29" i="2" s="1"/>
  <c r="JTP29" i="2" s="1"/>
  <c r="JTQ29" i="2" s="1"/>
  <c r="JTR29" i="2" s="1"/>
  <c r="JTS29" i="2" s="1"/>
  <c r="JTT29" i="2" s="1"/>
  <c r="JTU29" i="2" s="1"/>
  <c r="JTV29" i="2" s="1"/>
  <c r="JTW29" i="2" s="1"/>
  <c r="JTX29" i="2" s="1"/>
  <c r="JTY29" i="2" s="1"/>
  <c r="JTZ29" i="2" s="1"/>
  <c r="JUA29" i="2" s="1"/>
  <c r="JUB29" i="2" s="1"/>
  <c r="JUC29" i="2" s="1"/>
  <c r="JUD29" i="2" s="1"/>
  <c r="JUE29" i="2" s="1"/>
  <c r="JUF29" i="2" s="1"/>
  <c r="JUG29" i="2" s="1"/>
  <c r="JUH29" i="2" s="1"/>
  <c r="JUI29" i="2" s="1"/>
  <c r="JUJ29" i="2" s="1"/>
  <c r="JUK29" i="2" s="1"/>
  <c r="JUL29" i="2" s="1"/>
  <c r="JUM29" i="2" s="1"/>
  <c r="JUN29" i="2" s="1"/>
  <c r="JUO29" i="2" s="1"/>
  <c r="JUP29" i="2" s="1"/>
  <c r="JUQ29" i="2" s="1"/>
  <c r="JUR29" i="2" s="1"/>
  <c r="JUS29" i="2" s="1"/>
  <c r="JUT29" i="2" s="1"/>
  <c r="JUU29" i="2" s="1"/>
  <c r="JUV29" i="2" s="1"/>
  <c r="JUW29" i="2" s="1"/>
  <c r="JUX29" i="2" s="1"/>
  <c r="JUY29" i="2" s="1"/>
  <c r="JUZ29" i="2" s="1"/>
  <c r="JVA29" i="2" s="1"/>
  <c r="JVB29" i="2" s="1"/>
  <c r="JVC29" i="2" s="1"/>
  <c r="JVD29" i="2" s="1"/>
  <c r="JVE29" i="2" s="1"/>
  <c r="JVF29" i="2" s="1"/>
  <c r="JVG29" i="2" s="1"/>
  <c r="JVH29" i="2" s="1"/>
  <c r="JVI29" i="2" s="1"/>
  <c r="JVJ29" i="2" s="1"/>
  <c r="JVK29" i="2" s="1"/>
  <c r="JVL29" i="2" s="1"/>
  <c r="JVM29" i="2" s="1"/>
  <c r="JVN29" i="2" s="1"/>
  <c r="JVO29" i="2" s="1"/>
  <c r="JVP29" i="2" s="1"/>
  <c r="JVQ29" i="2" s="1"/>
  <c r="JVR29" i="2" s="1"/>
  <c r="JVS29" i="2" s="1"/>
  <c r="JVT29" i="2" s="1"/>
  <c r="JVU29" i="2" s="1"/>
  <c r="JVV29" i="2" s="1"/>
  <c r="JVW29" i="2" s="1"/>
  <c r="JVX29" i="2" s="1"/>
  <c r="JVY29" i="2" s="1"/>
  <c r="JVZ29" i="2" s="1"/>
  <c r="JWA29" i="2" s="1"/>
  <c r="JWB29" i="2" s="1"/>
  <c r="JWC29" i="2" s="1"/>
  <c r="JWD29" i="2" s="1"/>
  <c r="JWE29" i="2" s="1"/>
  <c r="JWF29" i="2" s="1"/>
  <c r="JWG29" i="2" s="1"/>
  <c r="JWH29" i="2" s="1"/>
  <c r="JWI29" i="2" s="1"/>
  <c r="JWJ29" i="2" s="1"/>
  <c r="JWK29" i="2" s="1"/>
  <c r="JWL29" i="2" s="1"/>
  <c r="JWM29" i="2" s="1"/>
  <c r="JWN29" i="2" s="1"/>
  <c r="JWO29" i="2" s="1"/>
  <c r="JWP29" i="2" s="1"/>
  <c r="JWQ29" i="2" s="1"/>
  <c r="JWR29" i="2" s="1"/>
  <c r="JWS29" i="2" s="1"/>
  <c r="JWT29" i="2" s="1"/>
  <c r="JWU29" i="2" s="1"/>
  <c r="JWV29" i="2" s="1"/>
  <c r="JWW29" i="2" s="1"/>
  <c r="JWX29" i="2" s="1"/>
  <c r="JWY29" i="2" s="1"/>
  <c r="JWZ29" i="2" s="1"/>
  <c r="JXA29" i="2" s="1"/>
  <c r="JXB29" i="2" s="1"/>
  <c r="JXC29" i="2" s="1"/>
  <c r="JXD29" i="2" s="1"/>
  <c r="JXE29" i="2" s="1"/>
  <c r="JXF29" i="2" s="1"/>
  <c r="JXG29" i="2" s="1"/>
  <c r="JXH29" i="2" s="1"/>
  <c r="JXI29" i="2" s="1"/>
  <c r="JXJ29" i="2" s="1"/>
  <c r="JXK29" i="2" s="1"/>
  <c r="JXL29" i="2" s="1"/>
  <c r="JXM29" i="2" s="1"/>
  <c r="JXN29" i="2" s="1"/>
  <c r="JXO29" i="2" s="1"/>
  <c r="JXP29" i="2" s="1"/>
  <c r="JXQ29" i="2" s="1"/>
  <c r="JXR29" i="2" s="1"/>
  <c r="JXS29" i="2" s="1"/>
  <c r="JXT29" i="2" s="1"/>
  <c r="JXU29" i="2" s="1"/>
  <c r="JXV29" i="2" s="1"/>
  <c r="JXW29" i="2" s="1"/>
  <c r="JXX29" i="2" s="1"/>
  <c r="JXY29" i="2" s="1"/>
  <c r="JXZ29" i="2" s="1"/>
  <c r="JYA29" i="2" s="1"/>
  <c r="JYB29" i="2" s="1"/>
  <c r="JYC29" i="2" s="1"/>
  <c r="JYD29" i="2" s="1"/>
  <c r="JYE29" i="2" s="1"/>
  <c r="JYF29" i="2" s="1"/>
  <c r="JYG29" i="2" s="1"/>
  <c r="JYH29" i="2" s="1"/>
  <c r="JYI29" i="2" s="1"/>
  <c r="JYJ29" i="2" s="1"/>
  <c r="JYK29" i="2" s="1"/>
  <c r="JYL29" i="2" s="1"/>
  <c r="JYM29" i="2" s="1"/>
  <c r="JYN29" i="2" s="1"/>
  <c r="JYO29" i="2" s="1"/>
  <c r="JYP29" i="2" s="1"/>
  <c r="JYQ29" i="2" s="1"/>
  <c r="JYR29" i="2" s="1"/>
  <c r="JYS29" i="2" s="1"/>
  <c r="JYT29" i="2" s="1"/>
  <c r="JYU29" i="2" s="1"/>
  <c r="JYV29" i="2" s="1"/>
  <c r="JYW29" i="2" s="1"/>
  <c r="JYX29" i="2" s="1"/>
  <c r="JYY29" i="2" s="1"/>
  <c r="JYZ29" i="2" s="1"/>
  <c r="JZA29" i="2" s="1"/>
  <c r="JZB29" i="2" s="1"/>
  <c r="JZC29" i="2" s="1"/>
  <c r="JZD29" i="2" s="1"/>
  <c r="JZE29" i="2" s="1"/>
  <c r="JZF29" i="2" s="1"/>
  <c r="JZG29" i="2" s="1"/>
  <c r="JZH29" i="2" s="1"/>
  <c r="JZI29" i="2" s="1"/>
  <c r="JZJ29" i="2" s="1"/>
  <c r="JZK29" i="2" s="1"/>
  <c r="JZL29" i="2" s="1"/>
  <c r="JZM29" i="2" s="1"/>
  <c r="JZN29" i="2" s="1"/>
  <c r="JZO29" i="2" s="1"/>
  <c r="JZP29" i="2" s="1"/>
  <c r="JZQ29" i="2" s="1"/>
  <c r="JZR29" i="2" s="1"/>
  <c r="JZS29" i="2" s="1"/>
  <c r="JZT29" i="2" s="1"/>
  <c r="JZU29" i="2" s="1"/>
  <c r="JZV29" i="2" s="1"/>
  <c r="JZW29" i="2" s="1"/>
  <c r="JZX29" i="2" s="1"/>
  <c r="JZY29" i="2" s="1"/>
  <c r="JZZ29" i="2" s="1"/>
  <c r="KAA29" i="2" s="1"/>
  <c r="KAB29" i="2" s="1"/>
  <c r="KAC29" i="2" s="1"/>
  <c r="KAD29" i="2" s="1"/>
  <c r="KAE29" i="2" s="1"/>
  <c r="KAF29" i="2" s="1"/>
  <c r="KAG29" i="2" s="1"/>
  <c r="KAH29" i="2" s="1"/>
  <c r="KAI29" i="2" s="1"/>
  <c r="KAJ29" i="2" s="1"/>
  <c r="KAK29" i="2" s="1"/>
  <c r="KAL29" i="2" s="1"/>
  <c r="KAM29" i="2" s="1"/>
  <c r="KAN29" i="2" s="1"/>
  <c r="KAO29" i="2" s="1"/>
  <c r="KAP29" i="2" s="1"/>
  <c r="KAQ29" i="2" s="1"/>
  <c r="KAR29" i="2" s="1"/>
  <c r="KAS29" i="2" s="1"/>
  <c r="KAT29" i="2" s="1"/>
  <c r="KAU29" i="2" s="1"/>
  <c r="KAV29" i="2" s="1"/>
  <c r="KAW29" i="2" s="1"/>
  <c r="KAX29" i="2" s="1"/>
  <c r="KAY29" i="2" s="1"/>
  <c r="KAZ29" i="2" s="1"/>
  <c r="KBA29" i="2" s="1"/>
  <c r="KBB29" i="2" s="1"/>
  <c r="KBC29" i="2" s="1"/>
  <c r="KBD29" i="2" s="1"/>
  <c r="KBE29" i="2" s="1"/>
  <c r="KBF29" i="2" s="1"/>
  <c r="KBG29" i="2" s="1"/>
  <c r="KBH29" i="2" s="1"/>
  <c r="KBI29" i="2" s="1"/>
  <c r="KBJ29" i="2" s="1"/>
  <c r="KBK29" i="2" s="1"/>
  <c r="KBL29" i="2" s="1"/>
  <c r="KBM29" i="2" s="1"/>
  <c r="KBN29" i="2" s="1"/>
  <c r="KBO29" i="2" s="1"/>
  <c r="KBP29" i="2" s="1"/>
  <c r="KBQ29" i="2" s="1"/>
  <c r="KBR29" i="2" s="1"/>
  <c r="KBS29" i="2" s="1"/>
  <c r="KBT29" i="2" s="1"/>
  <c r="KBU29" i="2" s="1"/>
  <c r="KBV29" i="2" s="1"/>
  <c r="KBW29" i="2" s="1"/>
  <c r="KBX29" i="2" s="1"/>
  <c r="KBY29" i="2" s="1"/>
  <c r="KBZ29" i="2" s="1"/>
  <c r="KCA29" i="2" s="1"/>
  <c r="KCB29" i="2" s="1"/>
  <c r="KCC29" i="2" s="1"/>
  <c r="KCD29" i="2" s="1"/>
  <c r="KCE29" i="2" s="1"/>
  <c r="KCF29" i="2" s="1"/>
  <c r="KCG29" i="2" s="1"/>
  <c r="KCH29" i="2" s="1"/>
  <c r="KCI29" i="2" s="1"/>
  <c r="KCJ29" i="2" s="1"/>
  <c r="KCK29" i="2" s="1"/>
  <c r="KCL29" i="2" s="1"/>
  <c r="KCM29" i="2" s="1"/>
  <c r="KCN29" i="2" s="1"/>
  <c r="KCO29" i="2" s="1"/>
  <c r="KCP29" i="2" s="1"/>
  <c r="KCQ29" i="2" s="1"/>
  <c r="KCR29" i="2" s="1"/>
  <c r="KCS29" i="2" s="1"/>
  <c r="KCT29" i="2" s="1"/>
  <c r="KCU29" i="2" s="1"/>
  <c r="KCV29" i="2" s="1"/>
  <c r="KCW29" i="2" s="1"/>
  <c r="KCX29" i="2" s="1"/>
  <c r="KCY29" i="2" s="1"/>
  <c r="KCZ29" i="2" s="1"/>
  <c r="KDA29" i="2" s="1"/>
  <c r="KDB29" i="2" s="1"/>
  <c r="KDC29" i="2" s="1"/>
  <c r="KDD29" i="2" s="1"/>
  <c r="KDE29" i="2" s="1"/>
  <c r="KDF29" i="2" s="1"/>
  <c r="KDG29" i="2" s="1"/>
  <c r="KDH29" i="2" s="1"/>
  <c r="KDI29" i="2" s="1"/>
  <c r="KDJ29" i="2" s="1"/>
  <c r="KDK29" i="2" s="1"/>
  <c r="KDL29" i="2" s="1"/>
  <c r="KDM29" i="2" s="1"/>
  <c r="KDN29" i="2" s="1"/>
  <c r="KDO29" i="2" s="1"/>
  <c r="KDP29" i="2" s="1"/>
  <c r="KDQ29" i="2" s="1"/>
  <c r="KDR29" i="2" s="1"/>
  <c r="KDS29" i="2" s="1"/>
  <c r="KDT29" i="2" s="1"/>
  <c r="KDU29" i="2" s="1"/>
  <c r="KDV29" i="2" s="1"/>
  <c r="KDW29" i="2" s="1"/>
  <c r="KDX29" i="2" s="1"/>
  <c r="KDY29" i="2" s="1"/>
  <c r="KDZ29" i="2" s="1"/>
  <c r="KEA29" i="2" s="1"/>
  <c r="KEB29" i="2" s="1"/>
  <c r="KEC29" i="2" s="1"/>
  <c r="KED29" i="2" s="1"/>
  <c r="KEE29" i="2" s="1"/>
  <c r="KEF29" i="2" s="1"/>
  <c r="KEG29" i="2" s="1"/>
  <c r="KEH29" i="2" s="1"/>
  <c r="KEI29" i="2" s="1"/>
  <c r="KEJ29" i="2" s="1"/>
  <c r="KEK29" i="2" s="1"/>
  <c r="KEL29" i="2" s="1"/>
  <c r="KEM29" i="2" s="1"/>
  <c r="KEN29" i="2" s="1"/>
  <c r="KEO29" i="2" s="1"/>
  <c r="KEP29" i="2" s="1"/>
  <c r="KEQ29" i="2" s="1"/>
  <c r="KER29" i="2" s="1"/>
  <c r="KES29" i="2" s="1"/>
  <c r="KET29" i="2" s="1"/>
  <c r="KEU29" i="2" s="1"/>
  <c r="KEV29" i="2" s="1"/>
  <c r="KEW29" i="2" s="1"/>
  <c r="KEX29" i="2" s="1"/>
  <c r="KEY29" i="2" s="1"/>
  <c r="KEZ29" i="2" s="1"/>
  <c r="KFA29" i="2" s="1"/>
  <c r="KFB29" i="2" s="1"/>
  <c r="KFC29" i="2" s="1"/>
  <c r="KFD29" i="2" s="1"/>
  <c r="KFE29" i="2" s="1"/>
  <c r="KFF29" i="2" s="1"/>
  <c r="KFG29" i="2" s="1"/>
  <c r="KFH29" i="2" s="1"/>
  <c r="KFI29" i="2" s="1"/>
  <c r="KFJ29" i="2" s="1"/>
  <c r="KFK29" i="2" s="1"/>
  <c r="KFL29" i="2" s="1"/>
  <c r="KFM29" i="2" s="1"/>
  <c r="KFN29" i="2" s="1"/>
  <c r="KFO29" i="2" s="1"/>
  <c r="KFP29" i="2" s="1"/>
  <c r="KFQ29" i="2" s="1"/>
  <c r="KFR29" i="2" s="1"/>
  <c r="KFS29" i="2" s="1"/>
  <c r="KFT29" i="2" s="1"/>
  <c r="KFU29" i="2" s="1"/>
  <c r="KFV29" i="2" s="1"/>
  <c r="KFW29" i="2" s="1"/>
  <c r="KFX29" i="2" s="1"/>
  <c r="KFY29" i="2" s="1"/>
  <c r="KFZ29" i="2" s="1"/>
  <c r="KGA29" i="2" s="1"/>
  <c r="KGB29" i="2" s="1"/>
  <c r="KGC29" i="2" s="1"/>
  <c r="KGD29" i="2" s="1"/>
  <c r="KGE29" i="2" s="1"/>
  <c r="KGF29" i="2" s="1"/>
  <c r="KGG29" i="2" s="1"/>
  <c r="KGH29" i="2" s="1"/>
  <c r="KGI29" i="2" s="1"/>
  <c r="KGJ29" i="2" s="1"/>
  <c r="KGK29" i="2" s="1"/>
  <c r="KGL29" i="2" s="1"/>
  <c r="KGM29" i="2" s="1"/>
  <c r="KGN29" i="2" s="1"/>
  <c r="KGO29" i="2" s="1"/>
  <c r="KGP29" i="2" s="1"/>
  <c r="KGQ29" i="2" s="1"/>
  <c r="KGR29" i="2" s="1"/>
  <c r="KGS29" i="2" s="1"/>
  <c r="KGT29" i="2" s="1"/>
  <c r="KGU29" i="2" s="1"/>
  <c r="KGV29" i="2" s="1"/>
  <c r="KGW29" i="2" s="1"/>
  <c r="KGX29" i="2" s="1"/>
  <c r="KGY29" i="2" s="1"/>
  <c r="KGZ29" i="2" s="1"/>
  <c r="KHA29" i="2" s="1"/>
  <c r="KHB29" i="2" s="1"/>
  <c r="KHC29" i="2" s="1"/>
  <c r="KHD29" i="2" s="1"/>
  <c r="KHE29" i="2" s="1"/>
  <c r="KHF29" i="2" s="1"/>
  <c r="KHG29" i="2" s="1"/>
  <c r="KHH29" i="2" s="1"/>
  <c r="KHI29" i="2" s="1"/>
  <c r="KHJ29" i="2" s="1"/>
  <c r="KHK29" i="2" s="1"/>
  <c r="KHL29" i="2" s="1"/>
  <c r="KHM29" i="2" s="1"/>
  <c r="KHN29" i="2" s="1"/>
  <c r="KHO29" i="2" s="1"/>
  <c r="KHP29" i="2" s="1"/>
  <c r="KHQ29" i="2" s="1"/>
  <c r="KHR29" i="2" s="1"/>
  <c r="KHS29" i="2" s="1"/>
  <c r="KHT29" i="2" s="1"/>
  <c r="KHU29" i="2" s="1"/>
  <c r="KHV29" i="2" s="1"/>
  <c r="KHW29" i="2" s="1"/>
  <c r="KHX29" i="2" s="1"/>
  <c r="KHY29" i="2" s="1"/>
  <c r="KHZ29" i="2" s="1"/>
  <c r="KIA29" i="2" s="1"/>
  <c r="KIB29" i="2" s="1"/>
  <c r="KIC29" i="2" s="1"/>
  <c r="KID29" i="2" s="1"/>
  <c r="KIE29" i="2" s="1"/>
  <c r="KIF29" i="2" s="1"/>
  <c r="KIG29" i="2" s="1"/>
  <c r="KIH29" i="2" s="1"/>
  <c r="KII29" i="2" s="1"/>
  <c r="KIJ29" i="2" s="1"/>
  <c r="KIK29" i="2" s="1"/>
  <c r="KIL29" i="2" s="1"/>
  <c r="KIM29" i="2" s="1"/>
  <c r="KIN29" i="2" s="1"/>
  <c r="KIO29" i="2" s="1"/>
  <c r="KIP29" i="2" s="1"/>
  <c r="KIQ29" i="2" s="1"/>
  <c r="KIR29" i="2" s="1"/>
  <c r="KIS29" i="2" s="1"/>
  <c r="KIT29" i="2" s="1"/>
  <c r="KIU29" i="2" s="1"/>
  <c r="KIV29" i="2" s="1"/>
  <c r="KIW29" i="2" s="1"/>
  <c r="KIX29" i="2" s="1"/>
  <c r="KIY29" i="2" s="1"/>
  <c r="KIZ29" i="2" s="1"/>
  <c r="KJA29" i="2" s="1"/>
  <c r="KJB29" i="2" s="1"/>
  <c r="KJC29" i="2" s="1"/>
  <c r="KJD29" i="2" s="1"/>
  <c r="KJE29" i="2" s="1"/>
  <c r="KJF29" i="2" s="1"/>
  <c r="KJG29" i="2" s="1"/>
  <c r="KJH29" i="2" s="1"/>
  <c r="KJI29" i="2" s="1"/>
  <c r="KJJ29" i="2" s="1"/>
  <c r="KJK29" i="2" s="1"/>
  <c r="KJL29" i="2" s="1"/>
  <c r="KJM29" i="2" s="1"/>
  <c r="KJN29" i="2" s="1"/>
  <c r="KJO29" i="2" s="1"/>
  <c r="KJP29" i="2" s="1"/>
  <c r="KJQ29" i="2" s="1"/>
  <c r="KJR29" i="2" s="1"/>
  <c r="KJS29" i="2" s="1"/>
  <c r="KJT29" i="2" s="1"/>
  <c r="KJU29" i="2" s="1"/>
  <c r="KJV29" i="2" s="1"/>
  <c r="KJW29" i="2" s="1"/>
  <c r="KJX29" i="2" s="1"/>
  <c r="KJY29" i="2" s="1"/>
  <c r="KJZ29" i="2" s="1"/>
  <c r="KKA29" i="2" s="1"/>
  <c r="KKB29" i="2" s="1"/>
  <c r="KKC29" i="2" s="1"/>
  <c r="KKD29" i="2" s="1"/>
  <c r="KKE29" i="2" s="1"/>
  <c r="KKF29" i="2" s="1"/>
  <c r="KKG29" i="2" s="1"/>
  <c r="KKH29" i="2" s="1"/>
  <c r="KKI29" i="2" s="1"/>
  <c r="KKJ29" i="2" s="1"/>
  <c r="KKK29" i="2" s="1"/>
  <c r="KKL29" i="2" s="1"/>
  <c r="KKM29" i="2" s="1"/>
  <c r="KKN29" i="2" s="1"/>
  <c r="KKO29" i="2" s="1"/>
  <c r="KKP29" i="2" s="1"/>
  <c r="KKQ29" i="2" s="1"/>
  <c r="KKR29" i="2" s="1"/>
  <c r="KKS29" i="2" s="1"/>
  <c r="KKT29" i="2" s="1"/>
  <c r="KKU29" i="2" s="1"/>
  <c r="KKV29" i="2" s="1"/>
  <c r="KKW29" i="2" s="1"/>
  <c r="KKX29" i="2" s="1"/>
  <c r="KKY29" i="2" s="1"/>
  <c r="KKZ29" i="2" s="1"/>
  <c r="KLA29" i="2" s="1"/>
  <c r="KLB29" i="2" s="1"/>
  <c r="KLC29" i="2" s="1"/>
  <c r="KLD29" i="2" s="1"/>
  <c r="KLE29" i="2" s="1"/>
  <c r="KLF29" i="2" s="1"/>
  <c r="KLG29" i="2" s="1"/>
  <c r="KLH29" i="2" s="1"/>
  <c r="KLI29" i="2" s="1"/>
  <c r="KLJ29" i="2" s="1"/>
  <c r="KLK29" i="2" s="1"/>
  <c r="KLL29" i="2" s="1"/>
  <c r="KLM29" i="2" s="1"/>
  <c r="KLN29" i="2" s="1"/>
  <c r="KLO29" i="2" s="1"/>
  <c r="KLP29" i="2" s="1"/>
  <c r="KLQ29" i="2" s="1"/>
  <c r="KLR29" i="2" s="1"/>
  <c r="KLS29" i="2" s="1"/>
  <c r="KLT29" i="2" s="1"/>
  <c r="KLU29" i="2" s="1"/>
  <c r="KLV29" i="2" s="1"/>
  <c r="KLW29" i="2" s="1"/>
  <c r="KLX29" i="2" s="1"/>
  <c r="KLY29" i="2" s="1"/>
  <c r="KLZ29" i="2" s="1"/>
  <c r="KMA29" i="2" s="1"/>
  <c r="KMB29" i="2" s="1"/>
  <c r="KMC29" i="2" s="1"/>
  <c r="KMD29" i="2" s="1"/>
  <c r="KME29" i="2" s="1"/>
  <c r="KMF29" i="2" s="1"/>
  <c r="KMG29" i="2" s="1"/>
  <c r="KMH29" i="2" s="1"/>
  <c r="KMI29" i="2" s="1"/>
  <c r="KMJ29" i="2" s="1"/>
  <c r="KMK29" i="2" s="1"/>
  <c r="KML29" i="2" s="1"/>
  <c r="KMM29" i="2" s="1"/>
  <c r="KMN29" i="2" s="1"/>
  <c r="KMO29" i="2" s="1"/>
  <c r="KMP29" i="2" s="1"/>
  <c r="KMQ29" i="2" s="1"/>
  <c r="KMR29" i="2" s="1"/>
  <c r="KMS29" i="2" s="1"/>
  <c r="KMT29" i="2" s="1"/>
  <c r="KMU29" i="2" s="1"/>
  <c r="KMV29" i="2" s="1"/>
  <c r="KMW29" i="2" s="1"/>
  <c r="KMX29" i="2" s="1"/>
  <c r="KMY29" i="2" s="1"/>
  <c r="KMZ29" i="2" s="1"/>
  <c r="KNA29" i="2" s="1"/>
  <c r="KNB29" i="2" s="1"/>
  <c r="KNC29" i="2" s="1"/>
  <c r="KND29" i="2" s="1"/>
  <c r="KNE29" i="2" s="1"/>
  <c r="KNF29" i="2" s="1"/>
  <c r="KNG29" i="2" s="1"/>
  <c r="KNH29" i="2" s="1"/>
  <c r="KNI29" i="2" s="1"/>
  <c r="KNJ29" i="2" s="1"/>
  <c r="KNK29" i="2" s="1"/>
  <c r="KNL29" i="2" s="1"/>
  <c r="KNM29" i="2" s="1"/>
  <c r="KNN29" i="2" s="1"/>
  <c r="KNO29" i="2" s="1"/>
  <c r="KNP29" i="2" s="1"/>
  <c r="KNQ29" i="2" s="1"/>
  <c r="KNR29" i="2" s="1"/>
  <c r="KNS29" i="2" s="1"/>
  <c r="KNT29" i="2" s="1"/>
  <c r="KNU29" i="2" s="1"/>
  <c r="KNV29" i="2" s="1"/>
  <c r="KNW29" i="2" s="1"/>
  <c r="KNX29" i="2" s="1"/>
  <c r="KNY29" i="2" s="1"/>
  <c r="KNZ29" i="2" s="1"/>
  <c r="KOA29" i="2" s="1"/>
  <c r="KOB29" i="2" s="1"/>
  <c r="KOC29" i="2" s="1"/>
  <c r="KOD29" i="2" s="1"/>
  <c r="KOE29" i="2" s="1"/>
  <c r="KOF29" i="2" s="1"/>
  <c r="KOG29" i="2" s="1"/>
  <c r="KOH29" i="2" s="1"/>
  <c r="KOI29" i="2" s="1"/>
  <c r="KOJ29" i="2" s="1"/>
  <c r="KOK29" i="2" s="1"/>
  <c r="KOL29" i="2" s="1"/>
  <c r="KOM29" i="2" s="1"/>
  <c r="KON29" i="2" s="1"/>
  <c r="KOO29" i="2" s="1"/>
  <c r="KOP29" i="2" s="1"/>
  <c r="KOQ29" i="2" s="1"/>
  <c r="KOR29" i="2" s="1"/>
  <c r="KOS29" i="2" s="1"/>
  <c r="KOT29" i="2" s="1"/>
  <c r="KOU29" i="2" s="1"/>
  <c r="KOV29" i="2" s="1"/>
  <c r="KOW29" i="2" s="1"/>
  <c r="KOX29" i="2" s="1"/>
  <c r="KOY29" i="2" s="1"/>
  <c r="KOZ29" i="2" s="1"/>
  <c r="KPA29" i="2" s="1"/>
  <c r="KPB29" i="2" s="1"/>
  <c r="KPC29" i="2" s="1"/>
  <c r="KPD29" i="2" s="1"/>
  <c r="KPE29" i="2" s="1"/>
  <c r="KPF29" i="2" s="1"/>
  <c r="KPG29" i="2" s="1"/>
  <c r="KPH29" i="2" s="1"/>
  <c r="KPI29" i="2" s="1"/>
  <c r="KPJ29" i="2" s="1"/>
  <c r="KPK29" i="2" s="1"/>
  <c r="KPL29" i="2" s="1"/>
  <c r="KPM29" i="2" s="1"/>
  <c r="KPN29" i="2" s="1"/>
  <c r="KPO29" i="2" s="1"/>
  <c r="KPP29" i="2" s="1"/>
  <c r="KPQ29" i="2" s="1"/>
  <c r="KPR29" i="2" s="1"/>
  <c r="KPS29" i="2" s="1"/>
  <c r="KPT29" i="2" s="1"/>
  <c r="KPU29" i="2" s="1"/>
  <c r="KPV29" i="2" s="1"/>
  <c r="KPW29" i="2" s="1"/>
  <c r="KPX29" i="2" s="1"/>
  <c r="KPY29" i="2" s="1"/>
  <c r="KPZ29" i="2" s="1"/>
  <c r="KQA29" i="2" s="1"/>
  <c r="KQB29" i="2" s="1"/>
  <c r="KQC29" i="2" s="1"/>
  <c r="KQD29" i="2" s="1"/>
  <c r="KQE29" i="2" s="1"/>
  <c r="KQF29" i="2" s="1"/>
  <c r="KQG29" i="2" s="1"/>
  <c r="KQH29" i="2" s="1"/>
  <c r="KQI29" i="2" s="1"/>
  <c r="KQJ29" i="2" s="1"/>
  <c r="KQK29" i="2" s="1"/>
  <c r="KQL29" i="2" s="1"/>
  <c r="KQM29" i="2" s="1"/>
  <c r="KQN29" i="2" s="1"/>
  <c r="KQO29" i="2" s="1"/>
  <c r="KQP29" i="2" s="1"/>
  <c r="KQQ29" i="2" s="1"/>
  <c r="KQR29" i="2" s="1"/>
  <c r="KQS29" i="2" s="1"/>
  <c r="KQT29" i="2" s="1"/>
  <c r="KQU29" i="2" s="1"/>
  <c r="KQV29" i="2" s="1"/>
  <c r="KQW29" i="2" s="1"/>
  <c r="KQX29" i="2" s="1"/>
  <c r="KQY29" i="2" s="1"/>
  <c r="KQZ29" i="2" s="1"/>
  <c r="KRA29" i="2" s="1"/>
  <c r="KRB29" i="2" s="1"/>
  <c r="KRC29" i="2" s="1"/>
  <c r="KRD29" i="2" s="1"/>
  <c r="KRE29" i="2" s="1"/>
  <c r="KRF29" i="2" s="1"/>
  <c r="KRG29" i="2" s="1"/>
  <c r="KRH29" i="2" s="1"/>
  <c r="KRI29" i="2" s="1"/>
  <c r="KRJ29" i="2" s="1"/>
  <c r="KRK29" i="2" s="1"/>
  <c r="KRL29" i="2" s="1"/>
  <c r="KRM29" i="2" s="1"/>
  <c r="KRN29" i="2" s="1"/>
  <c r="KRO29" i="2" s="1"/>
  <c r="KRP29" i="2" s="1"/>
  <c r="KRQ29" i="2" s="1"/>
  <c r="KRR29" i="2" s="1"/>
  <c r="KRS29" i="2" s="1"/>
  <c r="KRT29" i="2" s="1"/>
  <c r="KRU29" i="2" s="1"/>
  <c r="KRV29" i="2" s="1"/>
  <c r="KRW29" i="2" s="1"/>
  <c r="KRX29" i="2" s="1"/>
  <c r="KRY29" i="2" s="1"/>
  <c r="KRZ29" i="2" s="1"/>
  <c r="KSA29" i="2" s="1"/>
  <c r="KSB29" i="2" s="1"/>
  <c r="KSC29" i="2" s="1"/>
  <c r="KSD29" i="2" s="1"/>
  <c r="KSE29" i="2" s="1"/>
  <c r="KSF29" i="2" s="1"/>
  <c r="KSG29" i="2" s="1"/>
  <c r="KSH29" i="2" s="1"/>
  <c r="KSI29" i="2" s="1"/>
  <c r="KSJ29" i="2" s="1"/>
  <c r="KSK29" i="2" s="1"/>
  <c r="KSL29" i="2" s="1"/>
  <c r="KSM29" i="2" s="1"/>
  <c r="KSN29" i="2" s="1"/>
  <c r="KSO29" i="2" s="1"/>
  <c r="KSP29" i="2" s="1"/>
  <c r="KSQ29" i="2" s="1"/>
  <c r="KSR29" i="2" s="1"/>
  <c r="KSS29" i="2" s="1"/>
  <c r="KST29" i="2" s="1"/>
  <c r="KSU29" i="2" s="1"/>
  <c r="KSV29" i="2" s="1"/>
  <c r="KSW29" i="2" s="1"/>
  <c r="KSX29" i="2" s="1"/>
  <c r="KSY29" i="2" s="1"/>
  <c r="KSZ29" i="2" s="1"/>
  <c r="KTA29" i="2" s="1"/>
  <c r="KTB29" i="2" s="1"/>
  <c r="KTC29" i="2" s="1"/>
  <c r="KTD29" i="2" s="1"/>
  <c r="KTE29" i="2" s="1"/>
  <c r="KTF29" i="2" s="1"/>
  <c r="KTG29" i="2" s="1"/>
  <c r="KTH29" i="2" s="1"/>
  <c r="KTI29" i="2" s="1"/>
  <c r="KTJ29" i="2" s="1"/>
  <c r="KTK29" i="2" s="1"/>
  <c r="KTL29" i="2" s="1"/>
  <c r="KTM29" i="2" s="1"/>
  <c r="KTN29" i="2" s="1"/>
  <c r="KTO29" i="2" s="1"/>
  <c r="KTP29" i="2" s="1"/>
  <c r="KTQ29" i="2" s="1"/>
  <c r="KTR29" i="2" s="1"/>
  <c r="KTS29" i="2" s="1"/>
  <c r="KTT29" i="2" s="1"/>
  <c r="KTU29" i="2" s="1"/>
  <c r="KTV29" i="2" s="1"/>
  <c r="KTW29" i="2" s="1"/>
  <c r="KTX29" i="2" s="1"/>
  <c r="KTY29" i="2" s="1"/>
  <c r="KTZ29" i="2" s="1"/>
  <c r="KUA29" i="2" s="1"/>
  <c r="KUB29" i="2" s="1"/>
  <c r="KUC29" i="2" s="1"/>
  <c r="KUD29" i="2" s="1"/>
  <c r="KUE29" i="2" s="1"/>
  <c r="KUF29" i="2" s="1"/>
  <c r="KUG29" i="2" s="1"/>
  <c r="KUH29" i="2" s="1"/>
  <c r="KUI29" i="2" s="1"/>
  <c r="KUJ29" i="2" s="1"/>
  <c r="KUK29" i="2" s="1"/>
  <c r="KUL29" i="2" s="1"/>
  <c r="KUM29" i="2" s="1"/>
  <c r="KUN29" i="2" s="1"/>
  <c r="KUO29" i="2" s="1"/>
  <c r="KUP29" i="2" s="1"/>
  <c r="KUQ29" i="2" s="1"/>
  <c r="KUR29" i="2" s="1"/>
  <c r="KUS29" i="2" s="1"/>
  <c r="KUT29" i="2" s="1"/>
  <c r="KUU29" i="2" s="1"/>
  <c r="KUV29" i="2" s="1"/>
  <c r="KUW29" i="2" s="1"/>
  <c r="KUX29" i="2" s="1"/>
  <c r="KUY29" i="2" s="1"/>
  <c r="KUZ29" i="2" s="1"/>
  <c r="KVA29" i="2" s="1"/>
  <c r="KVB29" i="2" s="1"/>
  <c r="KVC29" i="2" s="1"/>
  <c r="KVD29" i="2" s="1"/>
  <c r="KVE29" i="2" s="1"/>
  <c r="KVF29" i="2" s="1"/>
  <c r="KVG29" i="2" s="1"/>
  <c r="KVH29" i="2" s="1"/>
  <c r="KVI29" i="2" s="1"/>
  <c r="KVJ29" i="2" s="1"/>
  <c r="KVK29" i="2" s="1"/>
  <c r="KVL29" i="2" s="1"/>
  <c r="KVM29" i="2" s="1"/>
  <c r="KVN29" i="2" s="1"/>
  <c r="KVO29" i="2" s="1"/>
  <c r="KVP29" i="2" s="1"/>
  <c r="KVQ29" i="2" s="1"/>
  <c r="KVR29" i="2" s="1"/>
  <c r="KVS29" i="2" s="1"/>
  <c r="KVT29" i="2" s="1"/>
  <c r="KVU29" i="2" s="1"/>
  <c r="KVV29" i="2" s="1"/>
  <c r="KVW29" i="2" s="1"/>
  <c r="KVX29" i="2" s="1"/>
  <c r="KVY29" i="2" s="1"/>
  <c r="KVZ29" i="2" s="1"/>
  <c r="KWA29" i="2" s="1"/>
  <c r="KWB29" i="2" s="1"/>
  <c r="KWC29" i="2" s="1"/>
  <c r="KWD29" i="2" s="1"/>
  <c r="KWE29" i="2" s="1"/>
  <c r="KWF29" i="2" s="1"/>
  <c r="KWG29" i="2" s="1"/>
  <c r="KWH29" i="2" s="1"/>
  <c r="KWI29" i="2" s="1"/>
  <c r="KWJ29" i="2" s="1"/>
  <c r="KWK29" i="2" s="1"/>
  <c r="KWL29" i="2" s="1"/>
  <c r="KWM29" i="2" s="1"/>
  <c r="KWN29" i="2" s="1"/>
  <c r="KWO29" i="2" s="1"/>
  <c r="KWP29" i="2" s="1"/>
  <c r="KWQ29" i="2" s="1"/>
  <c r="KWR29" i="2" s="1"/>
  <c r="KWS29" i="2" s="1"/>
  <c r="KWT29" i="2" s="1"/>
  <c r="KWU29" i="2" s="1"/>
  <c r="KWV29" i="2" s="1"/>
  <c r="KWW29" i="2" s="1"/>
  <c r="KWX29" i="2" s="1"/>
  <c r="KWY29" i="2" s="1"/>
  <c r="KWZ29" i="2" s="1"/>
  <c r="KXA29" i="2" s="1"/>
  <c r="KXB29" i="2" s="1"/>
  <c r="KXC29" i="2" s="1"/>
  <c r="KXD29" i="2" s="1"/>
  <c r="KXE29" i="2" s="1"/>
  <c r="KXF29" i="2" s="1"/>
  <c r="KXG29" i="2" s="1"/>
  <c r="KXH29" i="2" s="1"/>
  <c r="KXI29" i="2" s="1"/>
  <c r="KXJ29" i="2" s="1"/>
  <c r="KXK29" i="2" s="1"/>
  <c r="KXL29" i="2" s="1"/>
  <c r="KXM29" i="2" s="1"/>
  <c r="KXN29" i="2" s="1"/>
  <c r="KXO29" i="2" s="1"/>
  <c r="KXP29" i="2" s="1"/>
  <c r="KXQ29" i="2" s="1"/>
  <c r="KXR29" i="2" s="1"/>
  <c r="KXS29" i="2" s="1"/>
  <c r="KXT29" i="2" s="1"/>
  <c r="KXU29" i="2" s="1"/>
  <c r="KXV29" i="2" s="1"/>
  <c r="KXW29" i="2" s="1"/>
  <c r="KXX29" i="2" s="1"/>
  <c r="KXY29" i="2" s="1"/>
  <c r="KXZ29" i="2" s="1"/>
  <c r="KYA29" i="2" s="1"/>
  <c r="KYB29" i="2" s="1"/>
  <c r="KYC29" i="2" s="1"/>
  <c r="KYD29" i="2" s="1"/>
  <c r="KYE29" i="2" s="1"/>
  <c r="KYF29" i="2" s="1"/>
  <c r="KYG29" i="2" s="1"/>
  <c r="KYH29" i="2" s="1"/>
  <c r="KYI29" i="2" s="1"/>
  <c r="KYJ29" i="2" s="1"/>
  <c r="KYK29" i="2" s="1"/>
  <c r="KYL29" i="2" s="1"/>
  <c r="KYM29" i="2" s="1"/>
  <c r="KYN29" i="2" s="1"/>
  <c r="KYO29" i="2" s="1"/>
  <c r="KYP29" i="2" s="1"/>
  <c r="KYQ29" i="2" s="1"/>
  <c r="KYR29" i="2" s="1"/>
  <c r="KYS29" i="2" s="1"/>
  <c r="KYT29" i="2" s="1"/>
  <c r="KYU29" i="2" s="1"/>
  <c r="KYV29" i="2" s="1"/>
  <c r="KYW29" i="2" s="1"/>
  <c r="KYX29" i="2" s="1"/>
  <c r="KYY29" i="2" s="1"/>
  <c r="KYZ29" i="2" s="1"/>
  <c r="KZA29" i="2" s="1"/>
  <c r="KZB29" i="2" s="1"/>
  <c r="KZC29" i="2" s="1"/>
  <c r="KZD29" i="2" s="1"/>
  <c r="KZE29" i="2" s="1"/>
  <c r="KZF29" i="2" s="1"/>
  <c r="KZG29" i="2" s="1"/>
  <c r="KZH29" i="2" s="1"/>
  <c r="KZI29" i="2" s="1"/>
  <c r="KZJ29" i="2" s="1"/>
  <c r="KZK29" i="2" s="1"/>
  <c r="KZL29" i="2" s="1"/>
  <c r="KZM29" i="2" s="1"/>
  <c r="KZN29" i="2" s="1"/>
  <c r="KZO29" i="2" s="1"/>
  <c r="KZP29" i="2" s="1"/>
  <c r="KZQ29" i="2" s="1"/>
  <c r="KZR29" i="2" s="1"/>
  <c r="KZS29" i="2" s="1"/>
  <c r="KZT29" i="2" s="1"/>
  <c r="KZU29" i="2" s="1"/>
  <c r="KZV29" i="2" s="1"/>
  <c r="KZW29" i="2" s="1"/>
  <c r="KZX29" i="2" s="1"/>
  <c r="KZY29" i="2" s="1"/>
  <c r="KZZ29" i="2" s="1"/>
  <c r="LAA29" i="2" s="1"/>
  <c r="LAB29" i="2" s="1"/>
  <c r="LAC29" i="2" s="1"/>
  <c r="LAD29" i="2" s="1"/>
  <c r="LAE29" i="2" s="1"/>
  <c r="LAF29" i="2" s="1"/>
  <c r="LAG29" i="2" s="1"/>
  <c r="LAH29" i="2" s="1"/>
  <c r="LAI29" i="2" s="1"/>
  <c r="LAJ29" i="2" s="1"/>
  <c r="LAK29" i="2" s="1"/>
  <c r="LAL29" i="2" s="1"/>
  <c r="LAM29" i="2" s="1"/>
  <c r="LAN29" i="2" s="1"/>
  <c r="LAO29" i="2" s="1"/>
  <c r="LAP29" i="2" s="1"/>
  <c r="LAQ29" i="2" s="1"/>
  <c r="LAR29" i="2" s="1"/>
  <c r="LAS29" i="2" s="1"/>
  <c r="LAT29" i="2" s="1"/>
  <c r="LAU29" i="2" s="1"/>
  <c r="LAV29" i="2" s="1"/>
  <c r="LAW29" i="2" s="1"/>
  <c r="LAX29" i="2" s="1"/>
  <c r="LAY29" i="2" s="1"/>
  <c r="LAZ29" i="2" s="1"/>
  <c r="LBA29" i="2" s="1"/>
  <c r="LBB29" i="2" s="1"/>
  <c r="LBC29" i="2" s="1"/>
  <c r="LBD29" i="2" s="1"/>
  <c r="LBE29" i="2" s="1"/>
  <c r="LBF29" i="2" s="1"/>
  <c r="LBG29" i="2" s="1"/>
  <c r="LBH29" i="2" s="1"/>
  <c r="LBI29" i="2" s="1"/>
  <c r="LBJ29" i="2" s="1"/>
  <c r="LBK29" i="2" s="1"/>
  <c r="LBL29" i="2" s="1"/>
  <c r="LBM29" i="2" s="1"/>
  <c r="LBN29" i="2" s="1"/>
  <c r="LBO29" i="2" s="1"/>
  <c r="LBP29" i="2" s="1"/>
  <c r="LBQ29" i="2" s="1"/>
  <c r="LBR29" i="2" s="1"/>
  <c r="LBS29" i="2" s="1"/>
  <c r="LBT29" i="2" s="1"/>
  <c r="LBU29" i="2" s="1"/>
  <c r="LBV29" i="2" s="1"/>
  <c r="LBW29" i="2" s="1"/>
  <c r="LBX29" i="2" s="1"/>
  <c r="LBY29" i="2" s="1"/>
  <c r="LBZ29" i="2" s="1"/>
  <c r="LCA29" i="2" s="1"/>
  <c r="LCB29" i="2" s="1"/>
  <c r="LCC29" i="2" s="1"/>
  <c r="LCD29" i="2" s="1"/>
  <c r="LCE29" i="2" s="1"/>
  <c r="LCF29" i="2" s="1"/>
  <c r="LCG29" i="2" s="1"/>
  <c r="LCH29" i="2" s="1"/>
  <c r="LCI29" i="2" s="1"/>
  <c r="LCJ29" i="2" s="1"/>
  <c r="LCK29" i="2" s="1"/>
  <c r="LCL29" i="2" s="1"/>
  <c r="LCM29" i="2" s="1"/>
  <c r="LCN29" i="2" s="1"/>
  <c r="LCO29" i="2" s="1"/>
  <c r="LCP29" i="2" s="1"/>
  <c r="LCQ29" i="2" s="1"/>
  <c r="LCR29" i="2" s="1"/>
  <c r="LCS29" i="2" s="1"/>
  <c r="LCT29" i="2" s="1"/>
  <c r="LCU29" i="2" s="1"/>
  <c r="LCV29" i="2" s="1"/>
  <c r="LCW29" i="2" s="1"/>
  <c r="LCX29" i="2" s="1"/>
  <c r="LCY29" i="2" s="1"/>
  <c r="LCZ29" i="2" s="1"/>
  <c r="LDA29" i="2" s="1"/>
  <c r="LDB29" i="2" s="1"/>
  <c r="LDC29" i="2" s="1"/>
  <c r="LDD29" i="2" s="1"/>
  <c r="LDE29" i="2" s="1"/>
  <c r="LDF29" i="2" s="1"/>
  <c r="LDG29" i="2" s="1"/>
  <c r="LDH29" i="2" s="1"/>
  <c r="LDI29" i="2" s="1"/>
  <c r="LDJ29" i="2" s="1"/>
  <c r="LDK29" i="2" s="1"/>
  <c r="LDL29" i="2" s="1"/>
  <c r="LDM29" i="2" s="1"/>
  <c r="LDN29" i="2" s="1"/>
  <c r="LDO29" i="2" s="1"/>
  <c r="LDP29" i="2" s="1"/>
  <c r="LDQ29" i="2" s="1"/>
  <c r="LDR29" i="2" s="1"/>
  <c r="LDS29" i="2" s="1"/>
  <c r="LDT29" i="2" s="1"/>
  <c r="LDU29" i="2" s="1"/>
  <c r="LDV29" i="2" s="1"/>
  <c r="LDW29" i="2" s="1"/>
  <c r="LDX29" i="2" s="1"/>
  <c r="LDY29" i="2" s="1"/>
  <c r="LDZ29" i="2" s="1"/>
  <c r="LEA29" i="2" s="1"/>
  <c r="LEB29" i="2" s="1"/>
  <c r="LEC29" i="2" s="1"/>
  <c r="LED29" i="2" s="1"/>
  <c r="LEE29" i="2" s="1"/>
  <c r="LEF29" i="2" s="1"/>
  <c r="LEG29" i="2" s="1"/>
  <c r="LEH29" i="2" s="1"/>
  <c r="LEI29" i="2" s="1"/>
  <c r="LEJ29" i="2" s="1"/>
  <c r="LEK29" i="2" s="1"/>
  <c r="LEL29" i="2" s="1"/>
  <c r="LEM29" i="2" s="1"/>
  <c r="LEN29" i="2" s="1"/>
  <c r="LEO29" i="2" s="1"/>
  <c r="LEP29" i="2" s="1"/>
  <c r="LEQ29" i="2" s="1"/>
  <c r="LER29" i="2" s="1"/>
  <c r="LES29" i="2" s="1"/>
  <c r="LET29" i="2" s="1"/>
  <c r="LEU29" i="2" s="1"/>
  <c r="LEV29" i="2" s="1"/>
  <c r="LEW29" i="2" s="1"/>
  <c r="LEX29" i="2" s="1"/>
  <c r="LEY29" i="2" s="1"/>
  <c r="LEZ29" i="2" s="1"/>
  <c r="LFA29" i="2" s="1"/>
  <c r="LFB29" i="2" s="1"/>
  <c r="LFC29" i="2" s="1"/>
  <c r="LFD29" i="2" s="1"/>
  <c r="LFE29" i="2" s="1"/>
  <c r="LFF29" i="2" s="1"/>
  <c r="LFG29" i="2" s="1"/>
  <c r="LFH29" i="2" s="1"/>
  <c r="LFI29" i="2" s="1"/>
  <c r="LFJ29" i="2" s="1"/>
  <c r="LFK29" i="2" s="1"/>
  <c r="LFL29" i="2" s="1"/>
  <c r="LFM29" i="2" s="1"/>
  <c r="LFN29" i="2" s="1"/>
  <c r="LFO29" i="2" s="1"/>
  <c r="LFP29" i="2" s="1"/>
  <c r="LFQ29" i="2" s="1"/>
  <c r="LFR29" i="2" s="1"/>
  <c r="LFS29" i="2" s="1"/>
  <c r="LFT29" i="2" s="1"/>
  <c r="LFU29" i="2" s="1"/>
  <c r="LFV29" i="2" s="1"/>
  <c r="LFW29" i="2" s="1"/>
  <c r="LFX29" i="2" s="1"/>
  <c r="LFY29" i="2" s="1"/>
  <c r="LFZ29" i="2" s="1"/>
  <c r="LGA29" i="2" s="1"/>
  <c r="LGB29" i="2" s="1"/>
  <c r="LGC29" i="2" s="1"/>
  <c r="LGD29" i="2" s="1"/>
  <c r="LGE29" i="2" s="1"/>
  <c r="LGF29" i="2" s="1"/>
  <c r="LGG29" i="2" s="1"/>
  <c r="LGH29" i="2" s="1"/>
  <c r="LGI29" i="2" s="1"/>
  <c r="LGJ29" i="2" s="1"/>
  <c r="LGK29" i="2" s="1"/>
  <c r="LGL29" i="2" s="1"/>
  <c r="LGM29" i="2" s="1"/>
  <c r="LGN29" i="2" s="1"/>
  <c r="LGO29" i="2" s="1"/>
  <c r="LGP29" i="2" s="1"/>
  <c r="LGQ29" i="2" s="1"/>
  <c r="LGR29" i="2" s="1"/>
  <c r="LGS29" i="2" s="1"/>
  <c r="LGT29" i="2" s="1"/>
  <c r="LGU29" i="2" s="1"/>
  <c r="LGV29" i="2" s="1"/>
  <c r="LGW29" i="2" s="1"/>
  <c r="LGX29" i="2" s="1"/>
  <c r="LGY29" i="2" s="1"/>
  <c r="LGZ29" i="2" s="1"/>
  <c r="LHA29" i="2" s="1"/>
  <c r="LHB29" i="2" s="1"/>
  <c r="LHC29" i="2" s="1"/>
  <c r="LHD29" i="2" s="1"/>
  <c r="LHE29" i="2" s="1"/>
  <c r="LHF29" i="2" s="1"/>
  <c r="LHG29" i="2" s="1"/>
  <c r="LHH29" i="2" s="1"/>
  <c r="LHI29" i="2" s="1"/>
  <c r="LHJ29" i="2" s="1"/>
  <c r="LHK29" i="2" s="1"/>
  <c r="LHL29" i="2" s="1"/>
  <c r="LHM29" i="2" s="1"/>
  <c r="LHN29" i="2" s="1"/>
  <c r="LHO29" i="2" s="1"/>
  <c r="LHP29" i="2" s="1"/>
  <c r="LHQ29" i="2" s="1"/>
  <c r="LHR29" i="2" s="1"/>
  <c r="LHS29" i="2" s="1"/>
  <c r="LHT29" i="2" s="1"/>
  <c r="LHU29" i="2" s="1"/>
  <c r="LHV29" i="2" s="1"/>
  <c r="LHW29" i="2" s="1"/>
  <c r="LHX29" i="2" s="1"/>
  <c r="LHY29" i="2" s="1"/>
  <c r="LHZ29" i="2" s="1"/>
  <c r="LIA29" i="2" s="1"/>
  <c r="LIB29" i="2" s="1"/>
  <c r="LIC29" i="2" s="1"/>
  <c r="LID29" i="2" s="1"/>
  <c r="LIE29" i="2" s="1"/>
  <c r="LIF29" i="2" s="1"/>
  <c r="LIG29" i="2" s="1"/>
  <c r="LIH29" i="2" s="1"/>
  <c r="LII29" i="2" s="1"/>
  <c r="LIJ29" i="2" s="1"/>
  <c r="LIK29" i="2" s="1"/>
  <c r="LIL29" i="2" s="1"/>
  <c r="LIM29" i="2" s="1"/>
  <c r="LIN29" i="2" s="1"/>
  <c r="LIO29" i="2" s="1"/>
  <c r="LIP29" i="2" s="1"/>
  <c r="LIQ29" i="2" s="1"/>
  <c r="LIR29" i="2" s="1"/>
  <c r="LIS29" i="2" s="1"/>
  <c r="LIT29" i="2" s="1"/>
  <c r="LIU29" i="2" s="1"/>
  <c r="LIV29" i="2" s="1"/>
  <c r="LIW29" i="2" s="1"/>
  <c r="LIX29" i="2" s="1"/>
  <c r="LIY29" i="2" s="1"/>
  <c r="LIZ29" i="2" s="1"/>
  <c r="LJA29" i="2" s="1"/>
  <c r="LJB29" i="2" s="1"/>
  <c r="LJC29" i="2" s="1"/>
  <c r="LJD29" i="2" s="1"/>
  <c r="LJE29" i="2" s="1"/>
  <c r="LJF29" i="2" s="1"/>
  <c r="LJG29" i="2" s="1"/>
  <c r="LJH29" i="2" s="1"/>
  <c r="LJI29" i="2" s="1"/>
  <c r="LJJ29" i="2" s="1"/>
  <c r="LJK29" i="2" s="1"/>
  <c r="LJL29" i="2" s="1"/>
  <c r="LJM29" i="2" s="1"/>
  <c r="LJN29" i="2" s="1"/>
  <c r="LJO29" i="2" s="1"/>
  <c r="LJP29" i="2" s="1"/>
  <c r="LJQ29" i="2" s="1"/>
  <c r="LJR29" i="2" s="1"/>
  <c r="LJS29" i="2" s="1"/>
  <c r="LJT29" i="2" s="1"/>
  <c r="LJU29" i="2" s="1"/>
  <c r="LJV29" i="2" s="1"/>
  <c r="LJW29" i="2" s="1"/>
  <c r="LJX29" i="2" s="1"/>
  <c r="LJY29" i="2" s="1"/>
  <c r="LJZ29" i="2" s="1"/>
  <c r="LKA29" i="2" s="1"/>
  <c r="LKB29" i="2" s="1"/>
  <c r="LKC29" i="2" s="1"/>
  <c r="LKD29" i="2" s="1"/>
  <c r="LKE29" i="2" s="1"/>
  <c r="LKF29" i="2" s="1"/>
  <c r="LKG29" i="2" s="1"/>
  <c r="LKH29" i="2" s="1"/>
  <c r="LKI29" i="2" s="1"/>
  <c r="LKJ29" i="2" s="1"/>
  <c r="LKK29" i="2" s="1"/>
  <c r="LKL29" i="2" s="1"/>
  <c r="LKM29" i="2" s="1"/>
  <c r="LKN29" i="2" s="1"/>
  <c r="LKO29" i="2" s="1"/>
  <c r="LKP29" i="2" s="1"/>
  <c r="LKQ29" i="2" s="1"/>
  <c r="LKR29" i="2" s="1"/>
  <c r="LKS29" i="2" s="1"/>
  <c r="LKT29" i="2" s="1"/>
  <c r="LKU29" i="2" s="1"/>
  <c r="LKV29" i="2" s="1"/>
  <c r="LKW29" i="2" s="1"/>
  <c r="LKX29" i="2" s="1"/>
  <c r="LKY29" i="2" s="1"/>
  <c r="LKZ29" i="2" s="1"/>
  <c r="LLA29" i="2" s="1"/>
  <c r="LLB29" i="2" s="1"/>
  <c r="LLC29" i="2" s="1"/>
  <c r="LLD29" i="2" s="1"/>
  <c r="LLE29" i="2" s="1"/>
  <c r="LLF29" i="2" s="1"/>
  <c r="LLG29" i="2" s="1"/>
  <c r="LLH29" i="2" s="1"/>
  <c r="LLI29" i="2" s="1"/>
  <c r="LLJ29" i="2" s="1"/>
  <c r="LLK29" i="2" s="1"/>
  <c r="LLL29" i="2" s="1"/>
  <c r="LLM29" i="2" s="1"/>
  <c r="LLN29" i="2" s="1"/>
  <c r="LLO29" i="2" s="1"/>
  <c r="LLP29" i="2" s="1"/>
  <c r="LLQ29" i="2" s="1"/>
  <c r="LLR29" i="2" s="1"/>
  <c r="LLS29" i="2" s="1"/>
  <c r="LLT29" i="2" s="1"/>
  <c r="LLU29" i="2" s="1"/>
  <c r="LLV29" i="2" s="1"/>
  <c r="LLW29" i="2" s="1"/>
  <c r="LLX29" i="2" s="1"/>
  <c r="LLY29" i="2" s="1"/>
  <c r="LLZ29" i="2" s="1"/>
  <c r="LMA29" i="2" s="1"/>
  <c r="LMB29" i="2" s="1"/>
  <c r="LMC29" i="2" s="1"/>
  <c r="LMD29" i="2" s="1"/>
  <c r="LME29" i="2" s="1"/>
  <c r="LMF29" i="2" s="1"/>
  <c r="LMG29" i="2" s="1"/>
  <c r="LMH29" i="2" s="1"/>
  <c r="LMI29" i="2" s="1"/>
  <c r="LMJ29" i="2" s="1"/>
  <c r="LMK29" i="2" s="1"/>
  <c r="LML29" i="2" s="1"/>
  <c r="LMM29" i="2" s="1"/>
  <c r="LMN29" i="2" s="1"/>
  <c r="LMO29" i="2" s="1"/>
  <c r="LMP29" i="2" s="1"/>
  <c r="LMQ29" i="2" s="1"/>
  <c r="LMR29" i="2" s="1"/>
  <c r="LMS29" i="2" s="1"/>
  <c r="LMT29" i="2" s="1"/>
  <c r="LMU29" i="2" s="1"/>
  <c r="LMV29" i="2" s="1"/>
  <c r="LMW29" i="2" s="1"/>
  <c r="LMX29" i="2" s="1"/>
  <c r="LMY29" i="2" s="1"/>
  <c r="LMZ29" i="2" s="1"/>
  <c r="LNA29" i="2" s="1"/>
  <c r="LNB29" i="2" s="1"/>
  <c r="LNC29" i="2" s="1"/>
  <c r="LND29" i="2" s="1"/>
  <c r="LNE29" i="2" s="1"/>
  <c r="LNF29" i="2" s="1"/>
  <c r="LNG29" i="2" s="1"/>
  <c r="LNH29" i="2" s="1"/>
  <c r="LNI29" i="2" s="1"/>
  <c r="LNJ29" i="2" s="1"/>
  <c r="LNK29" i="2" s="1"/>
  <c r="LNL29" i="2" s="1"/>
  <c r="LNM29" i="2" s="1"/>
  <c r="LNN29" i="2" s="1"/>
  <c r="LNO29" i="2" s="1"/>
  <c r="LNP29" i="2" s="1"/>
  <c r="LNQ29" i="2" s="1"/>
  <c r="LNR29" i="2" s="1"/>
  <c r="LNS29" i="2" s="1"/>
  <c r="LNT29" i="2" s="1"/>
  <c r="LNU29" i="2" s="1"/>
  <c r="LNV29" i="2" s="1"/>
  <c r="LNW29" i="2" s="1"/>
  <c r="LNX29" i="2" s="1"/>
  <c r="LNY29" i="2" s="1"/>
  <c r="LNZ29" i="2" s="1"/>
  <c r="LOA29" i="2" s="1"/>
  <c r="LOB29" i="2" s="1"/>
  <c r="LOC29" i="2" s="1"/>
  <c r="LOD29" i="2" s="1"/>
  <c r="LOE29" i="2" s="1"/>
  <c r="LOF29" i="2" s="1"/>
  <c r="LOG29" i="2" s="1"/>
  <c r="LOH29" i="2" s="1"/>
  <c r="LOI29" i="2" s="1"/>
  <c r="LOJ29" i="2" s="1"/>
  <c r="LOK29" i="2" s="1"/>
  <c r="LOL29" i="2" s="1"/>
  <c r="LOM29" i="2" s="1"/>
  <c r="LON29" i="2" s="1"/>
  <c r="LOO29" i="2" s="1"/>
  <c r="LOP29" i="2" s="1"/>
  <c r="LOQ29" i="2" s="1"/>
  <c r="LOR29" i="2" s="1"/>
  <c r="LOS29" i="2" s="1"/>
  <c r="LOT29" i="2" s="1"/>
  <c r="LOU29" i="2" s="1"/>
  <c r="LOV29" i="2" s="1"/>
  <c r="LOW29" i="2" s="1"/>
  <c r="LOX29" i="2" s="1"/>
  <c r="LOY29" i="2" s="1"/>
  <c r="LOZ29" i="2" s="1"/>
  <c r="LPA29" i="2" s="1"/>
  <c r="LPB29" i="2" s="1"/>
  <c r="LPC29" i="2" s="1"/>
  <c r="LPD29" i="2" s="1"/>
  <c r="LPE29" i="2" s="1"/>
  <c r="LPF29" i="2" s="1"/>
  <c r="LPG29" i="2" s="1"/>
  <c r="LPH29" i="2" s="1"/>
  <c r="LPI29" i="2" s="1"/>
  <c r="LPJ29" i="2" s="1"/>
  <c r="LPK29" i="2" s="1"/>
  <c r="LPL29" i="2" s="1"/>
  <c r="LPM29" i="2" s="1"/>
  <c r="LPN29" i="2" s="1"/>
  <c r="LPO29" i="2" s="1"/>
  <c r="LPP29" i="2" s="1"/>
  <c r="LPQ29" i="2" s="1"/>
  <c r="LPR29" i="2" s="1"/>
  <c r="LPS29" i="2" s="1"/>
  <c r="LPT29" i="2" s="1"/>
  <c r="LPU29" i="2" s="1"/>
  <c r="LPV29" i="2" s="1"/>
  <c r="LPW29" i="2" s="1"/>
  <c r="LPX29" i="2" s="1"/>
  <c r="LPY29" i="2" s="1"/>
  <c r="LPZ29" i="2" s="1"/>
  <c r="LQA29" i="2" s="1"/>
  <c r="LQB29" i="2" s="1"/>
  <c r="LQC29" i="2" s="1"/>
  <c r="LQD29" i="2" s="1"/>
  <c r="LQE29" i="2" s="1"/>
  <c r="LQF29" i="2" s="1"/>
  <c r="LQG29" i="2" s="1"/>
  <c r="LQH29" i="2" s="1"/>
  <c r="LQI29" i="2" s="1"/>
  <c r="LQJ29" i="2" s="1"/>
  <c r="LQK29" i="2" s="1"/>
  <c r="LQL29" i="2" s="1"/>
  <c r="LQM29" i="2" s="1"/>
  <c r="LQN29" i="2" s="1"/>
  <c r="LQO29" i="2" s="1"/>
  <c r="LQP29" i="2" s="1"/>
  <c r="LQQ29" i="2" s="1"/>
  <c r="LQR29" i="2" s="1"/>
  <c r="LQS29" i="2" s="1"/>
  <c r="LQT29" i="2" s="1"/>
  <c r="LQU29" i="2" s="1"/>
  <c r="LQV29" i="2" s="1"/>
  <c r="LQW29" i="2" s="1"/>
  <c r="LQX29" i="2" s="1"/>
  <c r="LQY29" i="2" s="1"/>
  <c r="LQZ29" i="2" s="1"/>
  <c r="LRA29" i="2" s="1"/>
  <c r="LRB29" i="2" s="1"/>
  <c r="LRC29" i="2" s="1"/>
  <c r="LRD29" i="2" s="1"/>
  <c r="LRE29" i="2" s="1"/>
  <c r="LRF29" i="2" s="1"/>
  <c r="LRG29" i="2" s="1"/>
  <c r="LRH29" i="2" s="1"/>
  <c r="LRI29" i="2" s="1"/>
  <c r="LRJ29" i="2" s="1"/>
  <c r="LRK29" i="2" s="1"/>
  <c r="LRL29" i="2" s="1"/>
  <c r="LRM29" i="2" s="1"/>
  <c r="LRN29" i="2" s="1"/>
  <c r="LRO29" i="2" s="1"/>
  <c r="LRP29" i="2" s="1"/>
  <c r="LRQ29" i="2" s="1"/>
  <c r="LRR29" i="2" s="1"/>
  <c r="LRS29" i="2" s="1"/>
  <c r="LRT29" i="2" s="1"/>
  <c r="LRU29" i="2" s="1"/>
  <c r="LRV29" i="2" s="1"/>
  <c r="LRW29" i="2" s="1"/>
  <c r="LRX29" i="2" s="1"/>
  <c r="LRY29" i="2" s="1"/>
  <c r="LRZ29" i="2" s="1"/>
  <c r="LSA29" i="2" s="1"/>
  <c r="LSB29" i="2" s="1"/>
  <c r="LSC29" i="2" s="1"/>
  <c r="LSD29" i="2" s="1"/>
  <c r="LSE29" i="2" s="1"/>
  <c r="LSF29" i="2" s="1"/>
  <c r="LSG29" i="2" s="1"/>
  <c r="LSH29" i="2" s="1"/>
  <c r="LSI29" i="2" s="1"/>
  <c r="LSJ29" i="2" s="1"/>
  <c r="LSK29" i="2" s="1"/>
  <c r="LSL29" i="2" s="1"/>
  <c r="LSM29" i="2" s="1"/>
  <c r="LSN29" i="2" s="1"/>
  <c r="LSO29" i="2" s="1"/>
  <c r="LSP29" i="2" s="1"/>
  <c r="LSQ29" i="2" s="1"/>
  <c r="LSR29" i="2" s="1"/>
  <c r="LSS29" i="2" s="1"/>
  <c r="LST29" i="2" s="1"/>
  <c r="LSU29" i="2" s="1"/>
  <c r="LSV29" i="2" s="1"/>
  <c r="LSW29" i="2" s="1"/>
  <c r="LSX29" i="2" s="1"/>
  <c r="LSY29" i="2" s="1"/>
  <c r="LSZ29" i="2" s="1"/>
  <c r="LTA29" i="2" s="1"/>
  <c r="LTB29" i="2" s="1"/>
  <c r="LTC29" i="2" s="1"/>
  <c r="LTD29" i="2" s="1"/>
  <c r="LTE29" i="2" s="1"/>
  <c r="LTF29" i="2" s="1"/>
  <c r="LTG29" i="2" s="1"/>
  <c r="LTH29" i="2" s="1"/>
  <c r="LTI29" i="2" s="1"/>
  <c r="LTJ29" i="2" s="1"/>
  <c r="LTK29" i="2" s="1"/>
  <c r="LTL29" i="2" s="1"/>
  <c r="LTM29" i="2" s="1"/>
  <c r="LTN29" i="2" s="1"/>
  <c r="LTO29" i="2" s="1"/>
  <c r="LTP29" i="2" s="1"/>
  <c r="LTQ29" i="2" s="1"/>
  <c r="LTR29" i="2" s="1"/>
  <c r="LTS29" i="2" s="1"/>
  <c r="LTT29" i="2" s="1"/>
  <c r="LTU29" i="2" s="1"/>
  <c r="LTV29" i="2" s="1"/>
  <c r="LTW29" i="2" s="1"/>
  <c r="LTX29" i="2" s="1"/>
  <c r="LTY29" i="2" s="1"/>
  <c r="LTZ29" i="2" s="1"/>
  <c r="LUA29" i="2" s="1"/>
  <c r="LUB29" i="2" s="1"/>
  <c r="LUC29" i="2" s="1"/>
  <c r="LUD29" i="2" s="1"/>
  <c r="LUE29" i="2" s="1"/>
  <c r="LUF29" i="2" s="1"/>
  <c r="LUG29" i="2" s="1"/>
  <c r="LUH29" i="2" s="1"/>
  <c r="LUI29" i="2" s="1"/>
  <c r="LUJ29" i="2" s="1"/>
  <c r="LUK29" i="2" s="1"/>
  <c r="LUL29" i="2" s="1"/>
  <c r="LUM29" i="2" s="1"/>
  <c r="LUN29" i="2" s="1"/>
  <c r="LUO29" i="2" s="1"/>
  <c r="LUP29" i="2" s="1"/>
  <c r="LUQ29" i="2" s="1"/>
  <c r="LUR29" i="2" s="1"/>
  <c r="LUS29" i="2" s="1"/>
  <c r="LUT29" i="2" s="1"/>
  <c r="LUU29" i="2" s="1"/>
  <c r="LUV29" i="2" s="1"/>
  <c r="LUW29" i="2" s="1"/>
  <c r="LUX29" i="2" s="1"/>
  <c r="LUY29" i="2" s="1"/>
  <c r="LUZ29" i="2" s="1"/>
  <c r="LVA29" i="2" s="1"/>
  <c r="LVB29" i="2" s="1"/>
  <c r="LVC29" i="2" s="1"/>
  <c r="LVD29" i="2" s="1"/>
  <c r="LVE29" i="2" s="1"/>
  <c r="LVF29" i="2" s="1"/>
  <c r="LVG29" i="2" s="1"/>
  <c r="LVH29" i="2" s="1"/>
  <c r="LVI29" i="2" s="1"/>
  <c r="LVJ29" i="2" s="1"/>
  <c r="LVK29" i="2" s="1"/>
  <c r="LVL29" i="2" s="1"/>
  <c r="LVM29" i="2" s="1"/>
  <c r="LVN29" i="2" s="1"/>
  <c r="LVO29" i="2" s="1"/>
  <c r="LVP29" i="2" s="1"/>
  <c r="LVQ29" i="2" s="1"/>
  <c r="LVR29" i="2" s="1"/>
  <c r="LVS29" i="2" s="1"/>
  <c r="LVT29" i="2" s="1"/>
  <c r="LVU29" i="2" s="1"/>
  <c r="LVV29" i="2" s="1"/>
  <c r="LVW29" i="2" s="1"/>
  <c r="LVX29" i="2" s="1"/>
  <c r="LVY29" i="2" s="1"/>
  <c r="LVZ29" i="2" s="1"/>
  <c r="LWA29" i="2" s="1"/>
  <c r="LWB29" i="2" s="1"/>
  <c r="LWC29" i="2" s="1"/>
  <c r="LWD29" i="2" s="1"/>
  <c r="LWE29" i="2" s="1"/>
  <c r="LWF29" i="2" s="1"/>
  <c r="LWG29" i="2" s="1"/>
  <c r="LWH29" i="2" s="1"/>
  <c r="LWI29" i="2" s="1"/>
  <c r="LWJ29" i="2" s="1"/>
  <c r="LWK29" i="2" s="1"/>
  <c r="LWL29" i="2" s="1"/>
  <c r="LWM29" i="2" s="1"/>
  <c r="LWN29" i="2" s="1"/>
  <c r="LWO29" i="2" s="1"/>
  <c r="LWP29" i="2" s="1"/>
  <c r="LWQ29" i="2" s="1"/>
  <c r="LWR29" i="2" s="1"/>
  <c r="LWS29" i="2" s="1"/>
  <c r="LWT29" i="2" s="1"/>
  <c r="LWU29" i="2" s="1"/>
  <c r="LWV29" i="2" s="1"/>
  <c r="LWW29" i="2" s="1"/>
  <c r="LWX29" i="2" s="1"/>
  <c r="LWY29" i="2" s="1"/>
  <c r="LWZ29" i="2" s="1"/>
  <c r="LXA29" i="2" s="1"/>
  <c r="LXB29" i="2" s="1"/>
  <c r="LXC29" i="2" s="1"/>
  <c r="LXD29" i="2" s="1"/>
  <c r="LXE29" i="2" s="1"/>
  <c r="LXF29" i="2" s="1"/>
  <c r="LXG29" i="2" s="1"/>
  <c r="LXH29" i="2" s="1"/>
  <c r="LXI29" i="2" s="1"/>
  <c r="LXJ29" i="2" s="1"/>
  <c r="LXK29" i="2" s="1"/>
  <c r="LXL29" i="2" s="1"/>
  <c r="LXM29" i="2" s="1"/>
  <c r="LXN29" i="2" s="1"/>
  <c r="LXO29" i="2" s="1"/>
  <c r="LXP29" i="2" s="1"/>
  <c r="LXQ29" i="2" s="1"/>
  <c r="LXR29" i="2" s="1"/>
  <c r="LXS29" i="2" s="1"/>
  <c r="LXT29" i="2" s="1"/>
  <c r="LXU29" i="2" s="1"/>
  <c r="LXV29" i="2" s="1"/>
  <c r="LXW29" i="2" s="1"/>
  <c r="LXX29" i="2" s="1"/>
  <c r="LXY29" i="2" s="1"/>
  <c r="LXZ29" i="2" s="1"/>
  <c r="LYA29" i="2" s="1"/>
  <c r="LYB29" i="2" s="1"/>
  <c r="LYC29" i="2" s="1"/>
  <c r="LYD29" i="2" s="1"/>
  <c r="LYE29" i="2" s="1"/>
  <c r="LYF29" i="2" s="1"/>
  <c r="LYG29" i="2" s="1"/>
  <c r="LYH29" i="2" s="1"/>
  <c r="LYI29" i="2" s="1"/>
  <c r="LYJ29" i="2" s="1"/>
  <c r="LYK29" i="2" s="1"/>
  <c r="LYL29" i="2" s="1"/>
  <c r="LYM29" i="2" s="1"/>
  <c r="LYN29" i="2" s="1"/>
  <c r="LYO29" i="2" s="1"/>
  <c r="LYP29" i="2" s="1"/>
  <c r="LYQ29" i="2" s="1"/>
  <c r="LYR29" i="2" s="1"/>
  <c r="LYS29" i="2" s="1"/>
  <c r="LYT29" i="2" s="1"/>
  <c r="LYU29" i="2" s="1"/>
  <c r="LYV29" i="2" s="1"/>
  <c r="LYW29" i="2" s="1"/>
  <c r="LYX29" i="2" s="1"/>
  <c r="LYY29" i="2" s="1"/>
  <c r="LYZ29" i="2" s="1"/>
  <c r="LZA29" i="2" s="1"/>
  <c r="LZB29" i="2" s="1"/>
  <c r="LZC29" i="2" s="1"/>
  <c r="LZD29" i="2" s="1"/>
  <c r="LZE29" i="2" s="1"/>
  <c r="LZF29" i="2" s="1"/>
  <c r="LZG29" i="2" s="1"/>
  <c r="LZH29" i="2" s="1"/>
  <c r="LZI29" i="2" s="1"/>
  <c r="LZJ29" i="2" s="1"/>
  <c r="LZK29" i="2" s="1"/>
  <c r="LZL29" i="2" s="1"/>
  <c r="LZM29" i="2" s="1"/>
  <c r="LZN29" i="2" s="1"/>
  <c r="LZO29" i="2" s="1"/>
  <c r="LZP29" i="2" s="1"/>
  <c r="LZQ29" i="2" s="1"/>
  <c r="LZR29" i="2" s="1"/>
  <c r="LZS29" i="2" s="1"/>
  <c r="LZT29" i="2" s="1"/>
  <c r="LZU29" i="2" s="1"/>
  <c r="LZV29" i="2" s="1"/>
  <c r="LZW29" i="2" s="1"/>
  <c r="LZX29" i="2" s="1"/>
  <c r="LZY29" i="2" s="1"/>
  <c r="LZZ29" i="2" s="1"/>
  <c r="MAA29" i="2" s="1"/>
  <c r="MAB29" i="2" s="1"/>
  <c r="MAC29" i="2" s="1"/>
  <c r="MAD29" i="2" s="1"/>
  <c r="MAE29" i="2" s="1"/>
  <c r="MAF29" i="2" s="1"/>
  <c r="MAG29" i="2" s="1"/>
  <c r="MAH29" i="2" s="1"/>
  <c r="MAI29" i="2" s="1"/>
  <c r="MAJ29" i="2" s="1"/>
  <c r="MAK29" i="2" s="1"/>
  <c r="MAL29" i="2" s="1"/>
  <c r="MAM29" i="2" s="1"/>
  <c r="MAN29" i="2" s="1"/>
  <c r="MAO29" i="2" s="1"/>
  <c r="MAP29" i="2" s="1"/>
  <c r="MAQ29" i="2" s="1"/>
  <c r="MAR29" i="2" s="1"/>
  <c r="MAS29" i="2" s="1"/>
  <c r="MAT29" i="2" s="1"/>
  <c r="MAU29" i="2" s="1"/>
  <c r="MAV29" i="2" s="1"/>
  <c r="MAW29" i="2" s="1"/>
  <c r="MAX29" i="2" s="1"/>
  <c r="MAY29" i="2" s="1"/>
  <c r="MAZ29" i="2" s="1"/>
  <c r="MBA29" i="2" s="1"/>
  <c r="MBB29" i="2" s="1"/>
  <c r="MBC29" i="2" s="1"/>
  <c r="MBD29" i="2" s="1"/>
  <c r="MBE29" i="2" s="1"/>
  <c r="MBF29" i="2" s="1"/>
  <c r="MBG29" i="2" s="1"/>
  <c r="MBH29" i="2" s="1"/>
  <c r="MBI29" i="2" s="1"/>
  <c r="MBJ29" i="2" s="1"/>
  <c r="MBK29" i="2" s="1"/>
  <c r="MBL29" i="2" s="1"/>
  <c r="MBM29" i="2" s="1"/>
  <c r="MBN29" i="2" s="1"/>
  <c r="MBO29" i="2" s="1"/>
  <c r="MBP29" i="2" s="1"/>
  <c r="MBQ29" i="2" s="1"/>
  <c r="MBR29" i="2" s="1"/>
  <c r="MBS29" i="2" s="1"/>
  <c r="MBT29" i="2" s="1"/>
  <c r="MBU29" i="2" s="1"/>
  <c r="MBV29" i="2" s="1"/>
  <c r="MBW29" i="2" s="1"/>
  <c r="MBX29" i="2" s="1"/>
  <c r="MBY29" i="2" s="1"/>
  <c r="MBZ29" i="2" s="1"/>
  <c r="MCA29" i="2" s="1"/>
  <c r="MCB29" i="2" s="1"/>
  <c r="MCC29" i="2" s="1"/>
  <c r="MCD29" i="2" s="1"/>
  <c r="MCE29" i="2" s="1"/>
  <c r="MCF29" i="2" s="1"/>
  <c r="MCG29" i="2" s="1"/>
  <c r="MCH29" i="2" s="1"/>
  <c r="MCI29" i="2" s="1"/>
  <c r="MCJ29" i="2" s="1"/>
  <c r="MCK29" i="2" s="1"/>
  <c r="MCL29" i="2" s="1"/>
  <c r="MCM29" i="2" s="1"/>
  <c r="MCN29" i="2" s="1"/>
  <c r="MCO29" i="2" s="1"/>
  <c r="MCP29" i="2" s="1"/>
  <c r="MCQ29" i="2" s="1"/>
  <c r="MCR29" i="2" s="1"/>
  <c r="MCS29" i="2" s="1"/>
  <c r="MCT29" i="2" s="1"/>
  <c r="MCU29" i="2" s="1"/>
  <c r="MCV29" i="2" s="1"/>
  <c r="MCW29" i="2" s="1"/>
  <c r="MCX29" i="2" s="1"/>
  <c r="MCY29" i="2" s="1"/>
  <c r="MCZ29" i="2" s="1"/>
  <c r="MDA29" i="2" s="1"/>
  <c r="MDB29" i="2" s="1"/>
  <c r="MDC29" i="2" s="1"/>
  <c r="MDD29" i="2" s="1"/>
  <c r="MDE29" i="2" s="1"/>
  <c r="MDF29" i="2" s="1"/>
  <c r="MDG29" i="2" s="1"/>
  <c r="MDH29" i="2" s="1"/>
  <c r="MDI29" i="2" s="1"/>
  <c r="MDJ29" i="2" s="1"/>
  <c r="MDK29" i="2" s="1"/>
  <c r="MDL29" i="2" s="1"/>
  <c r="MDM29" i="2" s="1"/>
  <c r="MDN29" i="2" s="1"/>
  <c r="MDO29" i="2" s="1"/>
  <c r="MDP29" i="2" s="1"/>
  <c r="MDQ29" i="2" s="1"/>
  <c r="MDR29" i="2" s="1"/>
  <c r="MDS29" i="2" s="1"/>
  <c r="MDT29" i="2" s="1"/>
  <c r="MDU29" i="2" s="1"/>
  <c r="MDV29" i="2" s="1"/>
  <c r="MDW29" i="2" s="1"/>
  <c r="MDX29" i="2" s="1"/>
  <c r="MDY29" i="2" s="1"/>
  <c r="MDZ29" i="2" s="1"/>
  <c r="MEA29" i="2" s="1"/>
  <c r="MEB29" i="2" s="1"/>
  <c r="MEC29" i="2" s="1"/>
  <c r="MED29" i="2" s="1"/>
  <c r="MEE29" i="2" s="1"/>
  <c r="MEF29" i="2" s="1"/>
  <c r="MEG29" i="2" s="1"/>
  <c r="MEH29" i="2" s="1"/>
  <c r="MEI29" i="2" s="1"/>
  <c r="MEJ29" i="2" s="1"/>
  <c r="MEK29" i="2" s="1"/>
  <c r="MEL29" i="2" s="1"/>
  <c r="MEM29" i="2" s="1"/>
  <c r="MEN29" i="2" s="1"/>
  <c r="MEO29" i="2" s="1"/>
  <c r="MEP29" i="2" s="1"/>
  <c r="MEQ29" i="2" s="1"/>
  <c r="MER29" i="2" s="1"/>
  <c r="MES29" i="2" s="1"/>
  <c r="MET29" i="2" s="1"/>
  <c r="MEU29" i="2" s="1"/>
  <c r="MEV29" i="2" s="1"/>
  <c r="MEW29" i="2" s="1"/>
  <c r="MEX29" i="2" s="1"/>
  <c r="MEY29" i="2" s="1"/>
  <c r="MEZ29" i="2" s="1"/>
  <c r="MFA29" i="2" s="1"/>
  <c r="MFB29" i="2" s="1"/>
  <c r="MFC29" i="2" s="1"/>
  <c r="MFD29" i="2" s="1"/>
  <c r="MFE29" i="2" s="1"/>
  <c r="MFF29" i="2" s="1"/>
  <c r="MFG29" i="2" s="1"/>
  <c r="MFH29" i="2" s="1"/>
  <c r="MFI29" i="2" s="1"/>
  <c r="MFJ29" i="2" s="1"/>
  <c r="MFK29" i="2" s="1"/>
  <c r="MFL29" i="2" s="1"/>
  <c r="MFM29" i="2" s="1"/>
  <c r="MFN29" i="2" s="1"/>
  <c r="MFO29" i="2" s="1"/>
  <c r="MFP29" i="2" s="1"/>
  <c r="MFQ29" i="2" s="1"/>
  <c r="MFR29" i="2" s="1"/>
  <c r="MFS29" i="2" s="1"/>
  <c r="MFT29" i="2" s="1"/>
  <c r="MFU29" i="2" s="1"/>
  <c r="MFV29" i="2" s="1"/>
  <c r="MFW29" i="2" s="1"/>
  <c r="MFX29" i="2" s="1"/>
  <c r="MFY29" i="2" s="1"/>
  <c r="MFZ29" i="2" s="1"/>
  <c r="MGA29" i="2" s="1"/>
  <c r="MGB29" i="2" s="1"/>
  <c r="MGC29" i="2" s="1"/>
  <c r="MGD29" i="2" s="1"/>
  <c r="MGE29" i="2" s="1"/>
  <c r="MGF29" i="2" s="1"/>
  <c r="MGG29" i="2" s="1"/>
  <c r="MGH29" i="2" s="1"/>
  <c r="MGI29" i="2" s="1"/>
  <c r="MGJ29" i="2" s="1"/>
  <c r="MGK29" i="2" s="1"/>
  <c r="MGL29" i="2" s="1"/>
  <c r="MGM29" i="2" s="1"/>
  <c r="MGN29" i="2" s="1"/>
  <c r="MGO29" i="2" s="1"/>
  <c r="MGP29" i="2" s="1"/>
  <c r="MGQ29" i="2" s="1"/>
  <c r="MGR29" i="2" s="1"/>
  <c r="MGS29" i="2" s="1"/>
  <c r="MGT29" i="2" s="1"/>
  <c r="MGU29" i="2" s="1"/>
  <c r="MGV29" i="2" s="1"/>
  <c r="MGW29" i="2" s="1"/>
  <c r="MGX29" i="2" s="1"/>
  <c r="MGY29" i="2" s="1"/>
  <c r="MGZ29" i="2" s="1"/>
  <c r="MHA29" i="2" s="1"/>
  <c r="MHB29" i="2" s="1"/>
  <c r="MHC29" i="2" s="1"/>
  <c r="MHD29" i="2" s="1"/>
  <c r="MHE29" i="2" s="1"/>
  <c r="MHF29" i="2" s="1"/>
  <c r="MHG29" i="2" s="1"/>
  <c r="MHH29" i="2" s="1"/>
  <c r="MHI29" i="2" s="1"/>
  <c r="MHJ29" i="2" s="1"/>
  <c r="MHK29" i="2" s="1"/>
  <c r="MHL29" i="2" s="1"/>
  <c r="MHM29" i="2" s="1"/>
  <c r="MHN29" i="2" s="1"/>
  <c r="MHO29" i="2" s="1"/>
  <c r="MHP29" i="2" s="1"/>
  <c r="MHQ29" i="2" s="1"/>
  <c r="MHR29" i="2" s="1"/>
  <c r="MHS29" i="2" s="1"/>
  <c r="MHT29" i="2" s="1"/>
  <c r="MHU29" i="2" s="1"/>
  <c r="MHV29" i="2" s="1"/>
  <c r="MHW29" i="2" s="1"/>
  <c r="MHX29" i="2" s="1"/>
  <c r="MHY29" i="2" s="1"/>
  <c r="MHZ29" i="2" s="1"/>
  <c r="MIA29" i="2" s="1"/>
  <c r="MIB29" i="2" s="1"/>
  <c r="MIC29" i="2" s="1"/>
  <c r="MID29" i="2" s="1"/>
  <c r="MIE29" i="2" s="1"/>
  <c r="MIF29" i="2" s="1"/>
  <c r="MIG29" i="2" s="1"/>
  <c r="MIH29" i="2" s="1"/>
  <c r="MII29" i="2" s="1"/>
  <c r="MIJ29" i="2" s="1"/>
  <c r="MIK29" i="2" s="1"/>
  <c r="MIL29" i="2" s="1"/>
  <c r="MIM29" i="2" s="1"/>
  <c r="MIN29" i="2" s="1"/>
  <c r="MIO29" i="2" s="1"/>
  <c r="MIP29" i="2" s="1"/>
  <c r="MIQ29" i="2" s="1"/>
  <c r="MIR29" i="2" s="1"/>
  <c r="MIS29" i="2" s="1"/>
  <c r="MIT29" i="2" s="1"/>
  <c r="MIU29" i="2" s="1"/>
  <c r="MIV29" i="2" s="1"/>
  <c r="MIW29" i="2" s="1"/>
  <c r="MIX29" i="2" s="1"/>
  <c r="MIY29" i="2" s="1"/>
  <c r="MIZ29" i="2" s="1"/>
  <c r="MJA29" i="2" s="1"/>
  <c r="MJB29" i="2" s="1"/>
  <c r="MJC29" i="2" s="1"/>
  <c r="MJD29" i="2" s="1"/>
  <c r="MJE29" i="2" s="1"/>
  <c r="MJF29" i="2" s="1"/>
  <c r="MJG29" i="2" s="1"/>
  <c r="MJH29" i="2" s="1"/>
  <c r="MJI29" i="2" s="1"/>
  <c r="MJJ29" i="2" s="1"/>
  <c r="MJK29" i="2" s="1"/>
  <c r="MJL29" i="2" s="1"/>
  <c r="MJM29" i="2" s="1"/>
  <c r="MJN29" i="2" s="1"/>
  <c r="MJO29" i="2" s="1"/>
  <c r="MJP29" i="2" s="1"/>
  <c r="MJQ29" i="2" s="1"/>
  <c r="MJR29" i="2" s="1"/>
  <c r="MJS29" i="2" s="1"/>
  <c r="MJT29" i="2" s="1"/>
  <c r="MJU29" i="2" s="1"/>
  <c r="MJV29" i="2" s="1"/>
  <c r="MJW29" i="2" s="1"/>
  <c r="MJX29" i="2" s="1"/>
  <c r="MJY29" i="2" s="1"/>
  <c r="MJZ29" i="2" s="1"/>
  <c r="MKA29" i="2" s="1"/>
  <c r="MKB29" i="2" s="1"/>
  <c r="MKC29" i="2" s="1"/>
  <c r="MKD29" i="2" s="1"/>
  <c r="MKE29" i="2" s="1"/>
  <c r="MKF29" i="2" s="1"/>
  <c r="MKG29" i="2" s="1"/>
  <c r="MKH29" i="2" s="1"/>
  <c r="MKI29" i="2" s="1"/>
  <c r="MKJ29" i="2" s="1"/>
  <c r="MKK29" i="2" s="1"/>
  <c r="MKL29" i="2" s="1"/>
  <c r="MKM29" i="2" s="1"/>
  <c r="MKN29" i="2" s="1"/>
  <c r="MKO29" i="2" s="1"/>
  <c r="MKP29" i="2" s="1"/>
  <c r="MKQ29" i="2" s="1"/>
  <c r="MKR29" i="2" s="1"/>
  <c r="MKS29" i="2" s="1"/>
  <c r="MKT29" i="2" s="1"/>
  <c r="MKU29" i="2" s="1"/>
  <c r="MKV29" i="2" s="1"/>
  <c r="MKW29" i="2" s="1"/>
  <c r="MKX29" i="2" s="1"/>
  <c r="MKY29" i="2" s="1"/>
  <c r="MKZ29" i="2" s="1"/>
  <c r="MLA29" i="2" s="1"/>
  <c r="MLB29" i="2" s="1"/>
  <c r="MLC29" i="2" s="1"/>
  <c r="MLD29" i="2" s="1"/>
  <c r="MLE29" i="2" s="1"/>
  <c r="MLF29" i="2" s="1"/>
  <c r="MLG29" i="2" s="1"/>
  <c r="MLH29" i="2" s="1"/>
  <c r="MLI29" i="2" s="1"/>
  <c r="MLJ29" i="2" s="1"/>
  <c r="MLK29" i="2" s="1"/>
  <c r="MLL29" i="2" s="1"/>
  <c r="MLM29" i="2" s="1"/>
  <c r="MLN29" i="2" s="1"/>
  <c r="MLO29" i="2" s="1"/>
  <c r="MLP29" i="2" s="1"/>
  <c r="MLQ29" i="2" s="1"/>
  <c r="MLR29" i="2" s="1"/>
  <c r="MLS29" i="2" s="1"/>
  <c r="MLT29" i="2" s="1"/>
  <c r="MLU29" i="2" s="1"/>
  <c r="MLV29" i="2" s="1"/>
  <c r="MLW29" i="2" s="1"/>
  <c r="MLX29" i="2" s="1"/>
  <c r="MLY29" i="2" s="1"/>
  <c r="MLZ29" i="2" s="1"/>
  <c r="MMA29" i="2" s="1"/>
  <c r="MMB29" i="2" s="1"/>
  <c r="MMC29" i="2" s="1"/>
  <c r="MMD29" i="2" s="1"/>
  <c r="MME29" i="2" s="1"/>
  <c r="MMF29" i="2" s="1"/>
  <c r="MMG29" i="2" s="1"/>
  <c r="MMH29" i="2" s="1"/>
  <c r="MMI29" i="2" s="1"/>
  <c r="MMJ29" i="2" s="1"/>
  <c r="MMK29" i="2" s="1"/>
  <c r="MML29" i="2" s="1"/>
  <c r="MMM29" i="2" s="1"/>
  <c r="MMN29" i="2" s="1"/>
  <c r="MMO29" i="2" s="1"/>
  <c r="MMP29" i="2" s="1"/>
  <c r="MMQ29" i="2" s="1"/>
  <c r="MMR29" i="2" s="1"/>
  <c r="MMS29" i="2" s="1"/>
  <c r="MMT29" i="2" s="1"/>
  <c r="MMU29" i="2" s="1"/>
  <c r="MMV29" i="2" s="1"/>
  <c r="MMW29" i="2" s="1"/>
  <c r="MMX29" i="2" s="1"/>
  <c r="MMY29" i="2" s="1"/>
  <c r="MMZ29" i="2" s="1"/>
  <c r="MNA29" i="2" s="1"/>
  <c r="MNB29" i="2" s="1"/>
  <c r="MNC29" i="2" s="1"/>
  <c r="MND29" i="2" s="1"/>
  <c r="MNE29" i="2" s="1"/>
  <c r="MNF29" i="2" s="1"/>
  <c r="MNG29" i="2" s="1"/>
  <c r="MNH29" i="2" s="1"/>
  <c r="MNI29" i="2" s="1"/>
  <c r="MNJ29" i="2" s="1"/>
  <c r="MNK29" i="2" s="1"/>
  <c r="MNL29" i="2" s="1"/>
  <c r="MNM29" i="2" s="1"/>
  <c r="MNN29" i="2" s="1"/>
  <c r="MNO29" i="2" s="1"/>
  <c r="MNP29" i="2" s="1"/>
  <c r="MNQ29" i="2" s="1"/>
  <c r="MNR29" i="2" s="1"/>
  <c r="MNS29" i="2" s="1"/>
  <c r="MNT29" i="2" s="1"/>
  <c r="MNU29" i="2" s="1"/>
  <c r="MNV29" i="2" s="1"/>
  <c r="MNW29" i="2" s="1"/>
  <c r="MNX29" i="2" s="1"/>
  <c r="MNY29" i="2" s="1"/>
  <c r="MNZ29" i="2" s="1"/>
  <c r="MOA29" i="2" s="1"/>
  <c r="MOB29" i="2" s="1"/>
  <c r="MOC29" i="2" s="1"/>
  <c r="MOD29" i="2" s="1"/>
  <c r="MOE29" i="2" s="1"/>
  <c r="MOF29" i="2" s="1"/>
  <c r="MOG29" i="2" s="1"/>
  <c r="MOH29" i="2" s="1"/>
  <c r="MOI29" i="2" s="1"/>
  <c r="MOJ29" i="2" s="1"/>
  <c r="MOK29" i="2" s="1"/>
  <c r="MOL29" i="2" s="1"/>
  <c r="MOM29" i="2" s="1"/>
  <c r="MON29" i="2" s="1"/>
  <c r="MOO29" i="2" s="1"/>
  <c r="MOP29" i="2" s="1"/>
  <c r="MOQ29" i="2" s="1"/>
  <c r="MOR29" i="2" s="1"/>
  <c r="MOS29" i="2" s="1"/>
  <c r="MOT29" i="2" s="1"/>
  <c r="MOU29" i="2" s="1"/>
  <c r="MOV29" i="2" s="1"/>
  <c r="MOW29" i="2" s="1"/>
  <c r="MOX29" i="2" s="1"/>
  <c r="MOY29" i="2" s="1"/>
  <c r="MOZ29" i="2" s="1"/>
  <c r="MPA29" i="2" s="1"/>
  <c r="MPB29" i="2" s="1"/>
  <c r="MPC29" i="2" s="1"/>
  <c r="MPD29" i="2" s="1"/>
  <c r="MPE29" i="2" s="1"/>
  <c r="MPF29" i="2" s="1"/>
  <c r="MPG29" i="2" s="1"/>
  <c r="MPH29" i="2" s="1"/>
  <c r="MPI29" i="2" s="1"/>
  <c r="MPJ29" i="2" s="1"/>
  <c r="MPK29" i="2" s="1"/>
  <c r="MPL29" i="2" s="1"/>
  <c r="MPM29" i="2" s="1"/>
  <c r="MPN29" i="2" s="1"/>
  <c r="MPO29" i="2" s="1"/>
  <c r="MPP29" i="2" s="1"/>
  <c r="MPQ29" i="2" s="1"/>
  <c r="MPR29" i="2" s="1"/>
  <c r="MPS29" i="2" s="1"/>
  <c r="MPT29" i="2" s="1"/>
  <c r="MPU29" i="2" s="1"/>
  <c r="MPV29" i="2" s="1"/>
  <c r="MPW29" i="2" s="1"/>
  <c r="MPX29" i="2" s="1"/>
  <c r="MPY29" i="2" s="1"/>
  <c r="MPZ29" i="2" s="1"/>
  <c r="MQA29" i="2" s="1"/>
  <c r="MQB29" i="2" s="1"/>
  <c r="MQC29" i="2" s="1"/>
  <c r="MQD29" i="2" s="1"/>
  <c r="MQE29" i="2" s="1"/>
  <c r="MQF29" i="2" s="1"/>
  <c r="MQG29" i="2" s="1"/>
  <c r="MQH29" i="2" s="1"/>
  <c r="MQI29" i="2" s="1"/>
  <c r="MQJ29" i="2" s="1"/>
  <c r="MQK29" i="2" s="1"/>
  <c r="MQL29" i="2" s="1"/>
  <c r="MQM29" i="2" s="1"/>
  <c r="MQN29" i="2" s="1"/>
  <c r="MQO29" i="2" s="1"/>
  <c r="MQP29" i="2" s="1"/>
  <c r="MQQ29" i="2" s="1"/>
  <c r="MQR29" i="2" s="1"/>
  <c r="MQS29" i="2" s="1"/>
  <c r="MQT29" i="2" s="1"/>
  <c r="MQU29" i="2" s="1"/>
  <c r="MQV29" i="2" s="1"/>
  <c r="MQW29" i="2" s="1"/>
  <c r="MQX29" i="2" s="1"/>
  <c r="MQY29" i="2" s="1"/>
  <c r="MQZ29" i="2" s="1"/>
  <c r="MRA29" i="2" s="1"/>
  <c r="MRB29" i="2" s="1"/>
  <c r="MRC29" i="2" s="1"/>
  <c r="MRD29" i="2" s="1"/>
  <c r="MRE29" i="2" s="1"/>
  <c r="MRF29" i="2" s="1"/>
  <c r="MRG29" i="2" s="1"/>
  <c r="MRH29" i="2" s="1"/>
  <c r="MRI29" i="2" s="1"/>
  <c r="MRJ29" i="2" s="1"/>
  <c r="MRK29" i="2" s="1"/>
  <c r="MRL29" i="2" s="1"/>
  <c r="MRM29" i="2" s="1"/>
  <c r="MRN29" i="2" s="1"/>
  <c r="MRO29" i="2" s="1"/>
  <c r="MRP29" i="2" s="1"/>
  <c r="MRQ29" i="2" s="1"/>
  <c r="MRR29" i="2" s="1"/>
  <c r="MRS29" i="2" s="1"/>
  <c r="MRT29" i="2" s="1"/>
  <c r="MRU29" i="2" s="1"/>
  <c r="MRV29" i="2" s="1"/>
  <c r="MRW29" i="2" s="1"/>
  <c r="MRX29" i="2" s="1"/>
  <c r="MRY29" i="2" s="1"/>
  <c r="MRZ29" i="2" s="1"/>
  <c r="MSA29" i="2" s="1"/>
  <c r="MSB29" i="2" s="1"/>
  <c r="MSC29" i="2" s="1"/>
  <c r="MSD29" i="2" s="1"/>
  <c r="MSE29" i="2" s="1"/>
  <c r="MSF29" i="2" s="1"/>
  <c r="MSG29" i="2" s="1"/>
  <c r="MSH29" i="2" s="1"/>
  <c r="MSI29" i="2" s="1"/>
  <c r="MSJ29" i="2" s="1"/>
  <c r="MSK29" i="2" s="1"/>
  <c r="MSL29" i="2" s="1"/>
  <c r="MSM29" i="2" s="1"/>
  <c r="MSN29" i="2" s="1"/>
  <c r="MSO29" i="2" s="1"/>
  <c r="MSP29" i="2" s="1"/>
  <c r="MSQ29" i="2" s="1"/>
  <c r="MSR29" i="2" s="1"/>
  <c r="MSS29" i="2" s="1"/>
  <c r="MST29" i="2" s="1"/>
  <c r="MSU29" i="2" s="1"/>
  <c r="MSV29" i="2" s="1"/>
  <c r="MSW29" i="2" s="1"/>
  <c r="MSX29" i="2" s="1"/>
  <c r="MSY29" i="2" s="1"/>
  <c r="MSZ29" i="2" s="1"/>
  <c r="MTA29" i="2" s="1"/>
  <c r="MTB29" i="2" s="1"/>
  <c r="MTC29" i="2" s="1"/>
  <c r="MTD29" i="2" s="1"/>
  <c r="MTE29" i="2" s="1"/>
  <c r="MTF29" i="2" s="1"/>
  <c r="MTG29" i="2" s="1"/>
  <c r="MTH29" i="2" s="1"/>
  <c r="MTI29" i="2" s="1"/>
  <c r="MTJ29" i="2" s="1"/>
  <c r="MTK29" i="2" s="1"/>
  <c r="MTL29" i="2" s="1"/>
  <c r="MTM29" i="2" s="1"/>
  <c r="MTN29" i="2" s="1"/>
  <c r="MTO29" i="2" s="1"/>
  <c r="MTP29" i="2" s="1"/>
  <c r="MTQ29" i="2" s="1"/>
  <c r="MTR29" i="2" s="1"/>
  <c r="MTS29" i="2" s="1"/>
  <c r="MTT29" i="2" s="1"/>
  <c r="MTU29" i="2" s="1"/>
  <c r="MTV29" i="2" s="1"/>
  <c r="MTW29" i="2" s="1"/>
  <c r="MTX29" i="2" s="1"/>
  <c r="MTY29" i="2" s="1"/>
  <c r="MTZ29" i="2" s="1"/>
  <c r="MUA29" i="2" s="1"/>
  <c r="MUB29" i="2" s="1"/>
  <c r="MUC29" i="2" s="1"/>
  <c r="MUD29" i="2" s="1"/>
  <c r="MUE29" i="2" s="1"/>
  <c r="MUF29" i="2" s="1"/>
  <c r="MUG29" i="2" s="1"/>
  <c r="MUH29" i="2" s="1"/>
  <c r="MUI29" i="2" s="1"/>
  <c r="MUJ29" i="2" s="1"/>
  <c r="MUK29" i="2" s="1"/>
  <c r="MUL29" i="2" s="1"/>
  <c r="MUM29" i="2" s="1"/>
  <c r="MUN29" i="2" s="1"/>
  <c r="MUO29" i="2" s="1"/>
  <c r="MUP29" i="2" s="1"/>
  <c r="MUQ29" i="2" s="1"/>
  <c r="MUR29" i="2" s="1"/>
  <c r="MUS29" i="2" s="1"/>
  <c r="MUT29" i="2" s="1"/>
  <c r="MUU29" i="2" s="1"/>
  <c r="MUV29" i="2" s="1"/>
  <c r="MUW29" i="2" s="1"/>
  <c r="MUX29" i="2" s="1"/>
  <c r="MUY29" i="2" s="1"/>
  <c r="MUZ29" i="2" s="1"/>
  <c r="MVA29" i="2" s="1"/>
  <c r="MVB29" i="2" s="1"/>
  <c r="MVC29" i="2" s="1"/>
  <c r="MVD29" i="2" s="1"/>
  <c r="MVE29" i="2" s="1"/>
  <c r="MVF29" i="2" s="1"/>
  <c r="MVG29" i="2" s="1"/>
  <c r="MVH29" i="2" s="1"/>
  <c r="MVI29" i="2" s="1"/>
  <c r="MVJ29" i="2" s="1"/>
  <c r="MVK29" i="2" s="1"/>
  <c r="MVL29" i="2" s="1"/>
  <c r="MVM29" i="2" s="1"/>
  <c r="MVN29" i="2" s="1"/>
  <c r="MVO29" i="2" s="1"/>
  <c r="MVP29" i="2" s="1"/>
  <c r="MVQ29" i="2" s="1"/>
  <c r="MVR29" i="2" s="1"/>
  <c r="MVS29" i="2" s="1"/>
  <c r="MVT29" i="2" s="1"/>
  <c r="MVU29" i="2" s="1"/>
  <c r="MVV29" i="2" s="1"/>
  <c r="MVW29" i="2" s="1"/>
  <c r="MVX29" i="2" s="1"/>
  <c r="MVY29" i="2" s="1"/>
  <c r="MVZ29" i="2" s="1"/>
  <c r="MWA29" i="2" s="1"/>
  <c r="MWB29" i="2" s="1"/>
  <c r="MWC29" i="2" s="1"/>
  <c r="MWD29" i="2" s="1"/>
  <c r="MWE29" i="2" s="1"/>
  <c r="MWF29" i="2" s="1"/>
  <c r="MWG29" i="2" s="1"/>
  <c r="MWH29" i="2" s="1"/>
  <c r="MWI29" i="2" s="1"/>
  <c r="MWJ29" i="2" s="1"/>
  <c r="MWK29" i="2" s="1"/>
  <c r="MWL29" i="2" s="1"/>
  <c r="MWM29" i="2" s="1"/>
  <c r="MWN29" i="2" s="1"/>
  <c r="MWO29" i="2" s="1"/>
  <c r="MWP29" i="2" s="1"/>
  <c r="MWQ29" i="2" s="1"/>
  <c r="MWR29" i="2" s="1"/>
  <c r="MWS29" i="2" s="1"/>
  <c r="MWT29" i="2" s="1"/>
  <c r="MWU29" i="2" s="1"/>
  <c r="MWV29" i="2" s="1"/>
  <c r="MWW29" i="2" s="1"/>
  <c r="MWX29" i="2" s="1"/>
  <c r="MWY29" i="2" s="1"/>
  <c r="MWZ29" i="2" s="1"/>
  <c r="MXA29" i="2" s="1"/>
  <c r="MXB29" i="2" s="1"/>
  <c r="MXC29" i="2" s="1"/>
  <c r="MXD29" i="2" s="1"/>
  <c r="MXE29" i="2" s="1"/>
  <c r="MXF29" i="2" s="1"/>
  <c r="MXG29" i="2" s="1"/>
  <c r="MXH29" i="2" s="1"/>
  <c r="MXI29" i="2" s="1"/>
  <c r="MXJ29" i="2" s="1"/>
  <c r="MXK29" i="2" s="1"/>
  <c r="MXL29" i="2" s="1"/>
  <c r="MXM29" i="2" s="1"/>
  <c r="MXN29" i="2" s="1"/>
  <c r="MXO29" i="2" s="1"/>
  <c r="MXP29" i="2" s="1"/>
  <c r="MXQ29" i="2" s="1"/>
  <c r="MXR29" i="2" s="1"/>
  <c r="MXS29" i="2" s="1"/>
  <c r="MXT29" i="2" s="1"/>
  <c r="MXU29" i="2" s="1"/>
  <c r="MXV29" i="2" s="1"/>
  <c r="MXW29" i="2" s="1"/>
  <c r="MXX29" i="2" s="1"/>
  <c r="MXY29" i="2" s="1"/>
  <c r="MXZ29" i="2" s="1"/>
  <c r="MYA29" i="2" s="1"/>
  <c r="MYB29" i="2" s="1"/>
  <c r="MYC29" i="2" s="1"/>
  <c r="MYD29" i="2" s="1"/>
  <c r="MYE29" i="2" s="1"/>
  <c r="MYF29" i="2" s="1"/>
  <c r="MYG29" i="2" s="1"/>
  <c r="MYH29" i="2" s="1"/>
  <c r="MYI29" i="2" s="1"/>
  <c r="MYJ29" i="2" s="1"/>
  <c r="MYK29" i="2" s="1"/>
  <c r="MYL29" i="2" s="1"/>
  <c r="MYM29" i="2" s="1"/>
  <c r="MYN29" i="2" s="1"/>
  <c r="MYO29" i="2" s="1"/>
  <c r="MYP29" i="2" s="1"/>
  <c r="MYQ29" i="2" s="1"/>
  <c r="MYR29" i="2" s="1"/>
  <c r="MYS29" i="2" s="1"/>
  <c r="MYT29" i="2" s="1"/>
  <c r="MYU29" i="2" s="1"/>
  <c r="MYV29" i="2" s="1"/>
  <c r="MYW29" i="2" s="1"/>
  <c r="MYX29" i="2" s="1"/>
  <c r="MYY29" i="2" s="1"/>
  <c r="MYZ29" i="2" s="1"/>
  <c r="MZA29" i="2" s="1"/>
  <c r="MZB29" i="2" s="1"/>
  <c r="MZC29" i="2" s="1"/>
  <c r="MZD29" i="2" s="1"/>
  <c r="MZE29" i="2" s="1"/>
  <c r="MZF29" i="2" s="1"/>
  <c r="MZG29" i="2" s="1"/>
  <c r="MZH29" i="2" s="1"/>
  <c r="MZI29" i="2" s="1"/>
  <c r="MZJ29" i="2" s="1"/>
  <c r="MZK29" i="2" s="1"/>
  <c r="MZL29" i="2" s="1"/>
  <c r="MZM29" i="2" s="1"/>
  <c r="MZN29" i="2" s="1"/>
  <c r="MZO29" i="2" s="1"/>
  <c r="MZP29" i="2" s="1"/>
  <c r="MZQ29" i="2" s="1"/>
  <c r="MZR29" i="2" s="1"/>
  <c r="MZS29" i="2" s="1"/>
  <c r="MZT29" i="2" s="1"/>
  <c r="MZU29" i="2" s="1"/>
  <c r="MZV29" i="2" s="1"/>
  <c r="MZW29" i="2" s="1"/>
  <c r="MZX29" i="2" s="1"/>
  <c r="MZY29" i="2" s="1"/>
  <c r="MZZ29" i="2" s="1"/>
  <c r="NAA29" i="2" s="1"/>
  <c r="NAB29" i="2" s="1"/>
  <c r="NAC29" i="2" s="1"/>
  <c r="NAD29" i="2" s="1"/>
  <c r="NAE29" i="2" s="1"/>
  <c r="NAF29" i="2" s="1"/>
  <c r="NAG29" i="2" s="1"/>
  <c r="NAH29" i="2" s="1"/>
  <c r="NAI29" i="2" s="1"/>
  <c r="NAJ29" i="2" s="1"/>
  <c r="NAK29" i="2" s="1"/>
  <c r="NAL29" i="2" s="1"/>
  <c r="NAM29" i="2" s="1"/>
  <c r="NAN29" i="2" s="1"/>
  <c r="NAO29" i="2" s="1"/>
  <c r="NAP29" i="2" s="1"/>
  <c r="NAQ29" i="2" s="1"/>
  <c r="NAR29" i="2" s="1"/>
  <c r="NAS29" i="2" s="1"/>
  <c r="NAT29" i="2" s="1"/>
  <c r="NAU29" i="2" s="1"/>
  <c r="NAV29" i="2" s="1"/>
  <c r="NAW29" i="2" s="1"/>
  <c r="NAX29" i="2" s="1"/>
  <c r="NAY29" i="2" s="1"/>
  <c r="NAZ29" i="2" s="1"/>
  <c r="NBA29" i="2" s="1"/>
  <c r="NBB29" i="2" s="1"/>
  <c r="NBC29" i="2" s="1"/>
  <c r="NBD29" i="2" s="1"/>
  <c r="NBE29" i="2" s="1"/>
  <c r="NBF29" i="2" s="1"/>
  <c r="NBG29" i="2" s="1"/>
  <c r="NBH29" i="2" s="1"/>
  <c r="NBI29" i="2" s="1"/>
  <c r="NBJ29" i="2" s="1"/>
  <c r="NBK29" i="2" s="1"/>
  <c r="NBL29" i="2" s="1"/>
  <c r="NBM29" i="2" s="1"/>
  <c r="NBN29" i="2" s="1"/>
  <c r="NBO29" i="2" s="1"/>
  <c r="NBP29" i="2" s="1"/>
  <c r="NBQ29" i="2" s="1"/>
  <c r="NBR29" i="2" s="1"/>
  <c r="NBS29" i="2" s="1"/>
  <c r="NBT29" i="2" s="1"/>
  <c r="NBU29" i="2" s="1"/>
  <c r="NBV29" i="2" s="1"/>
  <c r="NBW29" i="2" s="1"/>
  <c r="NBX29" i="2" s="1"/>
  <c r="NBY29" i="2" s="1"/>
  <c r="NBZ29" i="2" s="1"/>
  <c r="NCA29" i="2" s="1"/>
  <c r="NCB29" i="2" s="1"/>
  <c r="NCC29" i="2" s="1"/>
  <c r="NCD29" i="2" s="1"/>
  <c r="NCE29" i="2" s="1"/>
  <c r="NCF29" i="2" s="1"/>
  <c r="NCG29" i="2" s="1"/>
  <c r="NCH29" i="2" s="1"/>
  <c r="NCI29" i="2" s="1"/>
  <c r="NCJ29" i="2" s="1"/>
  <c r="NCK29" i="2" s="1"/>
  <c r="NCL29" i="2" s="1"/>
  <c r="NCM29" i="2" s="1"/>
  <c r="NCN29" i="2" s="1"/>
  <c r="NCO29" i="2" s="1"/>
  <c r="NCP29" i="2" s="1"/>
  <c r="NCQ29" i="2" s="1"/>
  <c r="NCR29" i="2" s="1"/>
  <c r="NCS29" i="2" s="1"/>
  <c r="NCT29" i="2" s="1"/>
  <c r="NCU29" i="2" s="1"/>
  <c r="NCV29" i="2" s="1"/>
  <c r="NCW29" i="2" s="1"/>
  <c r="NCX29" i="2" s="1"/>
  <c r="NCY29" i="2" s="1"/>
  <c r="NCZ29" i="2" s="1"/>
  <c r="NDA29" i="2" s="1"/>
  <c r="NDB29" i="2" s="1"/>
  <c r="NDC29" i="2" s="1"/>
  <c r="NDD29" i="2" s="1"/>
  <c r="NDE29" i="2" s="1"/>
  <c r="NDF29" i="2" s="1"/>
  <c r="NDG29" i="2" s="1"/>
  <c r="NDH29" i="2" s="1"/>
  <c r="NDI29" i="2" s="1"/>
  <c r="NDJ29" i="2" s="1"/>
  <c r="NDK29" i="2" s="1"/>
  <c r="NDL29" i="2" s="1"/>
  <c r="NDM29" i="2" s="1"/>
  <c r="NDN29" i="2" s="1"/>
  <c r="NDO29" i="2" s="1"/>
  <c r="NDP29" i="2" s="1"/>
  <c r="NDQ29" i="2" s="1"/>
  <c r="NDR29" i="2" s="1"/>
  <c r="NDS29" i="2" s="1"/>
  <c r="NDT29" i="2" s="1"/>
  <c r="NDU29" i="2" s="1"/>
  <c r="NDV29" i="2" s="1"/>
  <c r="NDW29" i="2" s="1"/>
  <c r="NDX29" i="2" s="1"/>
  <c r="NDY29" i="2" s="1"/>
  <c r="NDZ29" i="2" s="1"/>
  <c r="NEA29" i="2" s="1"/>
  <c r="NEB29" i="2" s="1"/>
  <c r="NEC29" i="2" s="1"/>
  <c r="NED29" i="2" s="1"/>
  <c r="NEE29" i="2" s="1"/>
  <c r="NEF29" i="2" s="1"/>
  <c r="NEG29" i="2" s="1"/>
  <c r="NEH29" i="2" s="1"/>
  <c r="NEI29" i="2" s="1"/>
  <c r="NEJ29" i="2" s="1"/>
  <c r="NEK29" i="2" s="1"/>
  <c r="NEL29" i="2" s="1"/>
  <c r="NEM29" i="2" s="1"/>
  <c r="NEN29" i="2" s="1"/>
  <c r="NEO29" i="2" s="1"/>
  <c r="NEP29" i="2" s="1"/>
  <c r="NEQ29" i="2" s="1"/>
  <c r="NER29" i="2" s="1"/>
  <c r="NES29" i="2" s="1"/>
  <c r="NET29" i="2" s="1"/>
  <c r="NEU29" i="2" s="1"/>
  <c r="NEV29" i="2" s="1"/>
  <c r="NEW29" i="2" s="1"/>
  <c r="NEX29" i="2" s="1"/>
  <c r="NEY29" i="2" s="1"/>
  <c r="NEZ29" i="2" s="1"/>
  <c r="NFA29" i="2" s="1"/>
  <c r="NFB29" i="2" s="1"/>
  <c r="NFC29" i="2" s="1"/>
  <c r="NFD29" i="2" s="1"/>
  <c r="NFE29" i="2" s="1"/>
  <c r="NFF29" i="2" s="1"/>
  <c r="NFG29" i="2" s="1"/>
  <c r="NFH29" i="2" s="1"/>
  <c r="NFI29" i="2" s="1"/>
  <c r="NFJ29" i="2" s="1"/>
  <c r="NFK29" i="2" s="1"/>
  <c r="NFL29" i="2" s="1"/>
  <c r="NFM29" i="2" s="1"/>
  <c r="NFN29" i="2" s="1"/>
  <c r="NFO29" i="2" s="1"/>
  <c r="NFP29" i="2" s="1"/>
  <c r="NFQ29" i="2" s="1"/>
  <c r="NFR29" i="2" s="1"/>
  <c r="NFS29" i="2" s="1"/>
  <c r="NFT29" i="2" s="1"/>
  <c r="NFU29" i="2" s="1"/>
  <c r="NFV29" i="2" s="1"/>
  <c r="NFW29" i="2" s="1"/>
  <c r="NFX29" i="2" s="1"/>
  <c r="NFY29" i="2" s="1"/>
  <c r="NFZ29" i="2" s="1"/>
  <c r="NGA29" i="2" s="1"/>
  <c r="NGB29" i="2" s="1"/>
  <c r="NGC29" i="2" s="1"/>
  <c r="NGD29" i="2" s="1"/>
  <c r="NGE29" i="2" s="1"/>
  <c r="NGF29" i="2" s="1"/>
  <c r="NGG29" i="2" s="1"/>
  <c r="NGH29" i="2" s="1"/>
  <c r="NGI29" i="2" s="1"/>
  <c r="NGJ29" i="2" s="1"/>
  <c r="NGK29" i="2" s="1"/>
  <c r="NGL29" i="2" s="1"/>
  <c r="NGM29" i="2" s="1"/>
  <c r="NGN29" i="2" s="1"/>
  <c r="NGO29" i="2" s="1"/>
  <c r="NGP29" i="2" s="1"/>
  <c r="NGQ29" i="2" s="1"/>
  <c r="NGR29" i="2" s="1"/>
  <c r="NGS29" i="2" s="1"/>
  <c r="NGT29" i="2" s="1"/>
  <c r="NGU29" i="2" s="1"/>
  <c r="NGV29" i="2" s="1"/>
  <c r="NGW29" i="2" s="1"/>
  <c r="NGX29" i="2" s="1"/>
  <c r="NGY29" i="2" s="1"/>
  <c r="NGZ29" i="2" s="1"/>
  <c r="NHA29" i="2" s="1"/>
  <c r="NHB29" i="2" s="1"/>
  <c r="NHC29" i="2" s="1"/>
  <c r="NHD29" i="2" s="1"/>
  <c r="NHE29" i="2" s="1"/>
  <c r="NHF29" i="2" s="1"/>
  <c r="NHG29" i="2" s="1"/>
  <c r="NHH29" i="2" s="1"/>
  <c r="NHI29" i="2" s="1"/>
  <c r="NHJ29" i="2" s="1"/>
  <c r="NHK29" i="2" s="1"/>
  <c r="NHL29" i="2" s="1"/>
  <c r="NHM29" i="2" s="1"/>
  <c r="NHN29" i="2" s="1"/>
  <c r="NHO29" i="2" s="1"/>
  <c r="NHP29" i="2" s="1"/>
  <c r="NHQ29" i="2" s="1"/>
  <c r="NHR29" i="2" s="1"/>
  <c r="NHS29" i="2" s="1"/>
  <c r="NHT29" i="2" s="1"/>
  <c r="NHU29" i="2" s="1"/>
  <c r="NHV29" i="2" s="1"/>
  <c r="NHW29" i="2" s="1"/>
  <c r="NHX29" i="2" s="1"/>
  <c r="NHY29" i="2" s="1"/>
  <c r="NHZ29" i="2" s="1"/>
  <c r="NIA29" i="2" s="1"/>
  <c r="NIB29" i="2" s="1"/>
  <c r="NIC29" i="2" s="1"/>
  <c r="NID29" i="2" s="1"/>
  <c r="NIE29" i="2" s="1"/>
  <c r="NIF29" i="2" s="1"/>
  <c r="NIG29" i="2" s="1"/>
  <c r="NIH29" i="2" s="1"/>
  <c r="NII29" i="2" s="1"/>
  <c r="NIJ29" i="2" s="1"/>
  <c r="NIK29" i="2" s="1"/>
  <c r="NIL29" i="2" s="1"/>
  <c r="NIM29" i="2" s="1"/>
  <c r="NIN29" i="2" s="1"/>
  <c r="NIO29" i="2" s="1"/>
  <c r="NIP29" i="2" s="1"/>
  <c r="NIQ29" i="2" s="1"/>
  <c r="NIR29" i="2" s="1"/>
  <c r="NIS29" i="2" s="1"/>
  <c r="NIT29" i="2" s="1"/>
  <c r="NIU29" i="2" s="1"/>
  <c r="NIV29" i="2" s="1"/>
  <c r="NIW29" i="2" s="1"/>
  <c r="NIX29" i="2" s="1"/>
  <c r="NIY29" i="2" s="1"/>
  <c r="NIZ29" i="2" s="1"/>
  <c r="NJA29" i="2" s="1"/>
  <c r="NJB29" i="2" s="1"/>
  <c r="NJC29" i="2" s="1"/>
  <c r="NJD29" i="2" s="1"/>
  <c r="NJE29" i="2" s="1"/>
  <c r="NJF29" i="2" s="1"/>
  <c r="NJG29" i="2" s="1"/>
  <c r="NJH29" i="2" s="1"/>
  <c r="NJI29" i="2" s="1"/>
  <c r="NJJ29" i="2" s="1"/>
  <c r="NJK29" i="2" s="1"/>
  <c r="NJL29" i="2" s="1"/>
  <c r="NJM29" i="2" s="1"/>
  <c r="NJN29" i="2" s="1"/>
  <c r="NJO29" i="2" s="1"/>
  <c r="NJP29" i="2" s="1"/>
  <c r="NJQ29" i="2" s="1"/>
  <c r="NJR29" i="2" s="1"/>
  <c r="NJS29" i="2" s="1"/>
  <c r="NJT29" i="2" s="1"/>
  <c r="NJU29" i="2" s="1"/>
  <c r="NJV29" i="2" s="1"/>
  <c r="NJW29" i="2" s="1"/>
  <c r="NJX29" i="2" s="1"/>
  <c r="NJY29" i="2" s="1"/>
  <c r="NJZ29" i="2" s="1"/>
  <c r="NKA29" i="2" s="1"/>
  <c r="NKB29" i="2" s="1"/>
  <c r="NKC29" i="2" s="1"/>
  <c r="NKD29" i="2" s="1"/>
  <c r="NKE29" i="2" s="1"/>
  <c r="NKF29" i="2" s="1"/>
  <c r="NKG29" i="2" s="1"/>
  <c r="NKH29" i="2" s="1"/>
  <c r="NKI29" i="2" s="1"/>
  <c r="NKJ29" i="2" s="1"/>
  <c r="NKK29" i="2" s="1"/>
  <c r="NKL29" i="2" s="1"/>
  <c r="NKM29" i="2" s="1"/>
  <c r="NKN29" i="2" s="1"/>
  <c r="NKO29" i="2" s="1"/>
  <c r="NKP29" i="2" s="1"/>
  <c r="NKQ29" i="2" s="1"/>
  <c r="NKR29" i="2" s="1"/>
  <c r="NKS29" i="2" s="1"/>
  <c r="NKT29" i="2" s="1"/>
  <c r="NKU29" i="2" s="1"/>
  <c r="NKV29" i="2" s="1"/>
  <c r="NKW29" i="2" s="1"/>
  <c r="NKX29" i="2" s="1"/>
  <c r="NKY29" i="2" s="1"/>
  <c r="NKZ29" i="2" s="1"/>
  <c r="NLA29" i="2" s="1"/>
  <c r="NLB29" i="2" s="1"/>
  <c r="NLC29" i="2" s="1"/>
  <c r="NLD29" i="2" s="1"/>
  <c r="NLE29" i="2" s="1"/>
  <c r="NLF29" i="2" s="1"/>
  <c r="NLG29" i="2" s="1"/>
  <c r="NLH29" i="2" s="1"/>
  <c r="NLI29" i="2" s="1"/>
  <c r="NLJ29" i="2" s="1"/>
  <c r="NLK29" i="2" s="1"/>
  <c r="NLL29" i="2" s="1"/>
  <c r="NLM29" i="2" s="1"/>
  <c r="NLN29" i="2" s="1"/>
  <c r="NLO29" i="2" s="1"/>
  <c r="NLP29" i="2" s="1"/>
  <c r="NLQ29" i="2" s="1"/>
  <c r="NLR29" i="2" s="1"/>
  <c r="NLS29" i="2" s="1"/>
  <c r="NLT29" i="2" s="1"/>
  <c r="NLU29" i="2" s="1"/>
  <c r="NLV29" i="2" s="1"/>
  <c r="NLW29" i="2" s="1"/>
  <c r="NLX29" i="2" s="1"/>
  <c r="NLY29" i="2" s="1"/>
  <c r="NLZ29" i="2" s="1"/>
  <c r="NMA29" i="2" s="1"/>
  <c r="NMB29" i="2" s="1"/>
  <c r="NMC29" i="2" s="1"/>
  <c r="NMD29" i="2" s="1"/>
  <c r="NME29" i="2" s="1"/>
  <c r="NMF29" i="2" s="1"/>
  <c r="NMG29" i="2" s="1"/>
  <c r="NMH29" i="2" s="1"/>
  <c r="NMI29" i="2" s="1"/>
  <c r="NMJ29" i="2" s="1"/>
  <c r="NMK29" i="2" s="1"/>
  <c r="NML29" i="2" s="1"/>
  <c r="NMM29" i="2" s="1"/>
  <c r="NMN29" i="2" s="1"/>
  <c r="NMO29" i="2" s="1"/>
  <c r="NMP29" i="2" s="1"/>
  <c r="NMQ29" i="2" s="1"/>
  <c r="NMR29" i="2" s="1"/>
  <c r="NMS29" i="2" s="1"/>
  <c r="NMT29" i="2" s="1"/>
  <c r="NMU29" i="2" s="1"/>
  <c r="NMV29" i="2" s="1"/>
  <c r="NMW29" i="2" s="1"/>
  <c r="NMX29" i="2" s="1"/>
  <c r="NMY29" i="2" s="1"/>
  <c r="NMZ29" i="2" s="1"/>
  <c r="NNA29" i="2" s="1"/>
  <c r="NNB29" i="2" s="1"/>
  <c r="NNC29" i="2" s="1"/>
  <c r="NND29" i="2" s="1"/>
  <c r="NNE29" i="2" s="1"/>
  <c r="NNF29" i="2" s="1"/>
  <c r="NNG29" i="2" s="1"/>
  <c r="NNH29" i="2" s="1"/>
  <c r="NNI29" i="2" s="1"/>
  <c r="NNJ29" i="2" s="1"/>
  <c r="NNK29" i="2" s="1"/>
  <c r="NNL29" i="2" s="1"/>
  <c r="NNM29" i="2" s="1"/>
  <c r="NNN29" i="2" s="1"/>
  <c r="NNO29" i="2" s="1"/>
  <c r="NNP29" i="2" s="1"/>
  <c r="NNQ29" i="2" s="1"/>
  <c r="NNR29" i="2" s="1"/>
  <c r="NNS29" i="2" s="1"/>
  <c r="NNT29" i="2" s="1"/>
  <c r="NNU29" i="2" s="1"/>
  <c r="NNV29" i="2" s="1"/>
  <c r="NNW29" i="2" s="1"/>
  <c r="NNX29" i="2" s="1"/>
  <c r="NNY29" i="2" s="1"/>
  <c r="NNZ29" i="2" s="1"/>
  <c r="NOA29" i="2" s="1"/>
  <c r="NOB29" i="2" s="1"/>
  <c r="NOC29" i="2" s="1"/>
  <c r="NOD29" i="2" s="1"/>
  <c r="NOE29" i="2" s="1"/>
  <c r="NOF29" i="2" s="1"/>
  <c r="NOG29" i="2" s="1"/>
  <c r="NOH29" i="2" s="1"/>
  <c r="NOI29" i="2" s="1"/>
  <c r="NOJ29" i="2" s="1"/>
  <c r="NOK29" i="2" s="1"/>
  <c r="NOL29" i="2" s="1"/>
  <c r="NOM29" i="2" s="1"/>
  <c r="NON29" i="2" s="1"/>
  <c r="NOO29" i="2" s="1"/>
  <c r="NOP29" i="2" s="1"/>
  <c r="NOQ29" i="2" s="1"/>
  <c r="NOR29" i="2" s="1"/>
  <c r="NOS29" i="2" s="1"/>
  <c r="NOT29" i="2" s="1"/>
  <c r="NOU29" i="2" s="1"/>
  <c r="NOV29" i="2" s="1"/>
  <c r="NOW29" i="2" s="1"/>
  <c r="NOX29" i="2" s="1"/>
  <c r="NOY29" i="2" s="1"/>
  <c r="NOZ29" i="2" s="1"/>
  <c r="NPA29" i="2" s="1"/>
  <c r="NPB29" i="2" s="1"/>
  <c r="NPC29" i="2" s="1"/>
  <c r="NPD29" i="2" s="1"/>
  <c r="NPE29" i="2" s="1"/>
  <c r="NPF29" i="2" s="1"/>
  <c r="NPG29" i="2" s="1"/>
  <c r="NPH29" i="2" s="1"/>
  <c r="NPI29" i="2" s="1"/>
  <c r="NPJ29" i="2" s="1"/>
  <c r="NPK29" i="2" s="1"/>
  <c r="NPL29" i="2" s="1"/>
  <c r="NPM29" i="2" s="1"/>
  <c r="NPN29" i="2" s="1"/>
  <c r="NPO29" i="2" s="1"/>
  <c r="NPP29" i="2" s="1"/>
  <c r="NPQ29" i="2" s="1"/>
  <c r="NPR29" i="2" s="1"/>
  <c r="NPS29" i="2" s="1"/>
  <c r="NPT29" i="2" s="1"/>
  <c r="NPU29" i="2" s="1"/>
  <c r="NPV29" i="2" s="1"/>
  <c r="NPW29" i="2" s="1"/>
  <c r="NPX29" i="2" s="1"/>
  <c r="NPY29" i="2" s="1"/>
  <c r="NPZ29" i="2" s="1"/>
  <c r="NQA29" i="2" s="1"/>
  <c r="NQB29" i="2" s="1"/>
  <c r="NQC29" i="2" s="1"/>
  <c r="NQD29" i="2" s="1"/>
  <c r="NQE29" i="2" s="1"/>
  <c r="NQF29" i="2" s="1"/>
  <c r="NQG29" i="2" s="1"/>
  <c r="NQH29" i="2" s="1"/>
  <c r="NQI29" i="2" s="1"/>
  <c r="NQJ29" i="2" s="1"/>
  <c r="NQK29" i="2" s="1"/>
  <c r="NQL29" i="2" s="1"/>
  <c r="NQM29" i="2" s="1"/>
  <c r="NQN29" i="2" s="1"/>
  <c r="NQO29" i="2" s="1"/>
  <c r="NQP29" i="2" s="1"/>
  <c r="NQQ29" i="2" s="1"/>
  <c r="NQR29" i="2" s="1"/>
  <c r="NQS29" i="2" s="1"/>
  <c r="NQT29" i="2" s="1"/>
  <c r="NQU29" i="2" s="1"/>
  <c r="NQV29" i="2" s="1"/>
  <c r="NQW29" i="2" s="1"/>
  <c r="NQX29" i="2" s="1"/>
  <c r="NQY29" i="2" s="1"/>
  <c r="NQZ29" i="2" s="1"/>
  <c r="NRA29" i="2" s="1"/>
  <c r="NRB29" i="2" s="1"/>
  <c r="NRC29" i="2" s="1"/>
  <c r="NRD29" i="2" s="1"/>
  <c r="NRE29" i="2" s="1"/>
  <c r="NRF29" i="2" s="1"/>
  <c r="NRG29" i="2" s="1"/>
  <c r="NRH29" i="2" s="1"/>
  <c r="NRI29" i="2" s="1"/>
  <c r="NRJ29" i="2" s="1"/>
  <c r="NRK29" i="2" s="1"/>
  <c r="NRL29" i="2" s="1"/>
  <c r="NRM29" i="2" s="1"/>
  <c r="NRN29" i="2" s="1"/>
  <c r="NRO29" i="2" s="1"/>
  <c r="NRP29" i="2" s="1"/>
  <c r="NRQ29" i="2" s="1"/>
  <c r="NRR29" i="2" s="1"/>
  <c r="NRS29" i="2" s="1"/>
  <c r="NRT29" i="2" s="1"/>
  <c r="NRU29" i="2" s="1"/>
  <c r="NRV29" i="2" s="1"/>
  <c r="NRW29" i="2" s="1"/>
  <c r="NRX29" i="2" s="1"/>
  <c r="NRY29" i="2" s="1"/>
  <c r="NRZ29" i="2" s="1"/>
  <c r="NSA29" i="2" s="1"/>
  <c r="NSB29" i="2" s="1"/>
  <c r="NSC29" i="2" s="1"/>
  <c r="NSD29" i="2" s="1"/>
  <c r="NSE29" i="2" s="1"/>
  <c r="NSF29" i="2" s="1"/>
  <c r="NSG29" i="2" s="1"/>
  <c r="NSH29" i="2" s="1"/>
  <c r="NSI29" i="2" s="1"/>
  <c r="NSJ29" i="2" s="1"/>
  <c r="NSK29" i="2" s="1"/>
  <c r="NSL29" i="2" s="1"/>
  <c r="NSM29" i="2" s="1"/>
  <c r="NSN29" i="2" s="1"/>
  <c r="NSO29" i="2" s="1"/>
  <c r="NSP29" i="2" s="1"/>
  <c r="NSQ29" i="2" s="1"/>
  <c r="NSR29" i="2" s="1"/>
  <c r="NSS29" i="2" s="1"/>
  <c r="NST29" i="2" s="1"/>
  <c r="NSU29" i="2" s="1"/>
  <c r="NSV29" i="2" s="1"/>
  <c r="NSW29" i="2" s="1"/>
  <c r="NSX29" i="2" s="1"/>
  <c r="NSY29" i="2" s="1"/>
  <c r="NSZ29" i="2" s="1"/>
  <c r="NTA29" i="2" s="1"/>
  <c r="NTB29" i="2" s="1"/>
  <c r="NTC29" i="2" s="1"/>
  <c r="NTD29" i="2" s="1"/>
  <c r="NTE29" i="2" s="1"/>
  <c r="NTF29" i="2" s="1"/>
  <c r="NTG29" i="2" s="1"/>
  <c r="NTH29" i="2" s="1"/>
  <c r="NTI29" i="2" s="1"/>
  <c r="NTJ29" i="2" s="1"/>
  <c r="NTK29" i="2" s="1"/>
  <c r="NTL29" i="2" s="1"/>
  <c r="NTM29" i="2" s="1"/>
  <c r="NTN29" i="2" s="1"/>
  <c r="NTO29" i="2" s="1"/>
  <c r="NTP29" i="2" s="1"/>
  <c r="NTQ29" i="2" s="1"/>
  <c r="NTR29" i="2" s="1"/>
  <c r="NTS29" i="2" s="1"/>
  <c r="NTT29" i="2" s="1"/>
  <c r="NTU29" i="2" s="1"/>
  <c r="NTV29" i="2" s="1"/>
  <c r="NTW29" i="2" s="1"/>
  <c r="NTX29" i="2" s="1"/>
  <c r="NTY29" i="2" s="1"/>
  <c r="NTZ29" i="2" s="1"/>
  <c r="NUA29" i="2" s="1"/>
  <c r="NUB29" i="2" s="1"/>
  <c r="NUC29" i="2" s="1"/>
  <c r="NUD29" i="2" s="1"/>
  <c r="NUE29" i="2" s="1"/>
  <c r="NUF29" i="2" s="1"/>
  <c r="NUG29" i="2" s="1"/>
  <c r="NUH29" i="2" s="1"/>
  <c r="NUI29" i="2" s="1"/>
  <c r="NUJ29" i="2" s="1"/>
  <c r="NUK29" i="2" s="1"/>
  <c r="NUL29" i="2" s="1"/>
  <c r="NUM29" i="2" s="1"/>
  <c r="NUN29" i="2" s="1"/>
  <c r="NUO29" i="2" s="1"/>
  <c r="NUP29" i="2" s="1"/>
  <c r="NUQ29" i="2" s="1"/>
  <c r="NUR29" i="2" s="1"/>
  <c r="NUS29" i="2" s="1"/>
  <c r="NUT29" i="2" s="1"/>
  <c r="NUU29" i="2" s="1"/>
  <c r="NUV29" i="2" s="1"/>
  <c r="NUW29" i="2" s="1"/>
  <c r="NUX29" i="2" s="1"/>
  <c r="NUY29" i="2" s="1"/>
  <c r="NUZ29" i="2" s="1"/>
  <c r="NVA29" i="2" s="1"/>
  <c r="NVB29" i="2" s="1"/>
  <c r="NVC29" i="2" s="1"/>
  <c r="NVD29" i="2" s="1"/>
  <c r="NVE29" i="2" s="1"/>
  <c r="NVF29" i="2" s="1"/>
  <c r="NVG29" i="2" s="1"/>
  <c r="NVH29" i="2" s="1"/>
  <c r="NVI29" i="2" s="1"/>
  <c r="NVJ29" i="2" s="1"/>
  <c r="NVK29" i="2" s="1"/>
  <c r="NVL29" i="2" s="1"/>
  <c r="NVM29" i="2" s="1"/>
  <c r="NVN29" i="2" s="1"/>
  <c r="NVO29" i="2" s="1"/>
  <c r="NVP29" i="2" s="1"/>
  <c r="NVQ29" i="2" s="1"/>
  <c r="NVR29" i="2" s="1"/>
  <c r="NVS29" i="2" s="1"/>
  <c r="NVT29" i="2" s="1"/>
  <c r="NVU29" i="2" s="1"/>
  <c r="NVV29" i="2" s="1"/>
  <c r="NVW29" i="2" s="1"/>
  <c r="NVX29" i="2" s="1"/>
  <c r="NVY29" i="2" s="1"/>
  <c r="NVZ29" i="2" s="1"/>
  <c r="NWA29" i="2" s="1"/>
  <c r="NWB29" i="2" s="1"/>
  <c r="NWC29" i="2" s="1"/>
  <c r="NWD29" i="2" s="1"/>
  <c r="NWE29" i="2" s="1"/>
  <c r="NWF29" i="2" s="1"/>
  <c r="NWG29" i="2" s="1"/>
  <c r="NWH29" i="2" s="1"/>
  <c r="NWI29" i="2" s="1"/>
  <c r="NWJ29" i="2" s="1"/>
  <c r="NWK29" i="2" s="1"/>
  <c r="NWL29" i="2" s="1"/>
  <c r="NWM29" i="2" s="1"/>
  <c r="NWN29" i="2" s="1"/>
  <c r="NWO29" i="2" s="1"/>
  <c r="NWP29" i="2" s="1"/>
  <c r="NWQ29" i="2" s="1"/>
  <c r="NWR29" i="2" s="1"/>
  <c r="NWS29" i="2" s="1"/>
  <c r="NWT29" i="2" s="1"/>
  <c r="NWU29" i="2" s="1"/>
  <c r="NWV29" i="2" s="1"/>
  <c r="NWW29" i="2" s="1"/>
  <c r="NWX29" i="2" s="1"/>
  <c r="NWY29" i="2" s="1"/>
  <c r="NWZ29" i="2" s="1"/>
  <c r="NXA29" i="2" s="1"/>
  <c r="NXB29" i="2" s="1"/>
  <c r="NXC29" i="2" s="1"/>
  <c r="NXD29" i="2" s="1"/>
  <c r="NXE29" i="2" s="1"/>
  <c r="NXF29" i="2" s="1"/>
  <c r="NXG29" i="2" s="1"/>
  <c r="NXH29" i="2" s="1"/>
  <c r="NXI29" i="2" s="1"/>
  <c r="NXJ29" i="2" s="1"/>
  <c r="NXK29" i="2" s="1"/>
  <c r="NXL29" i="2" s="1"/>
  <c r="NXM29" i="2" s="1"/>
  <c r="NXN29" i="2" s="1"/>
  <c r="NXO29" i="2" s="1"/>
  <c r="NXP29" i="2" s="1"/>
  <c r="NXQ29" i="2" s="1"/>
  <c r="NXR29" i="2" s="1"/>
  <c r="NXS29" i="2" s="1"/>
  <c r="NXT29" i="2" s="1"/>
  <c r="NXU29" i="2" s="1"/>
  <c r="NXV29" i="2" s="1"/>
  <c r="NXW29" i="2" s="1"/>
  <c r="NXX29" i="2" s="1"/>
  <c r="NXY29" i="2" s="1"/>
  <c r="NXZ29" i="2" s="1"/>
  <c r="NYA29" i="2" s="1"/>
  <c r="NYB29" i="2" s="1"/>
  <c r="NYC29" i="2" s="1"/>
  <c r="NYD29" i="2" s="1"/>
  <c r="NYE29" i="2" s="1"/>
  <c r="NYF29" i="2" s="1"/>
  <c r="NYG29" i="2" s="1"/>
  <c r="NYH29" i="2" s="1"/>
  <c r="NYI29" i="2" s="1"/>
  <c r="NYJ29" i="2" s="1"/>
  <c r="NYK29" i="2" s="1"/>
  <c r="NYL29" i="2" s="1"/>
  <c r="NYM29" i="2" s="1"/>
  <c r="NYN29" i="2" s="1"/>
  <c r="NYO29" i="2" s="1"/>
  <c r="NYP29" i="2" s="1"/>
  <c r="NYQ29" i="2" s="1"/>
  <c r="NYR29" i="2" s="1"/>
  <c r="NYS29" i="2" s="1"/>
  <c r="NYT29" i="2" s="1"/>
  <c r="NYU29" i="2" s="1"/>
  <c r="NYV29" i="2" s="1"/>
  <c r="NYW29" i="2" s="1"/>
  <c r="NYX29" i="2" s="1"/>
  <c r="NYY29" i="2" s="1"/>
  <c r="NYZ29" i="2" s="1"/>
  <c r="NZA29" i="2" s="1"/>
  <c r="NZB29" i="2" s="1"/>
  <c r="NZC29" i="2" s="1"/>
  <c r="NZD29" i="2" s="1"/>
  <c r="NZE29" i="2" s="1"/>
  <c r="NZF29" i="2" s="1"/>
  <c r="NZG29" i="2" s="1"/>
  <c r="NZH29" i="2" s="1"/>
  <c r="NZI29" i="2" s="1"/>
  <c r="NZJ29" i="2" s="1"/>
  <c r="NZK29" i="2" s="1"/>
  <c r="NZL29" i="2" s="1"/>
  <c r="NZM29" i="2" s="1"/>
  <c r="NZN29" i="2" s="1"/>
  <c r="NZO29" i="2" s="1"/>
  <c r="NZP29" i="2" s="1"/>
  <c r="NZQ29" i="2" s="1"/>
  <c r="NZR29" i="2" s="1"/>
  <c r="NZS29" i="2" s="1"/>
  <c r="NZT29" i="2" s="1"/>
  <c r="NZU29" i="2" s="1"/>
  <c r="NZV29" i="2" s="1"/>
  <c r="NZW29" i="2" s="1"/>
  <c r="NZX29" i="2" s="1"/>
  <c r="NZY29" i="2" s="1"/>
  <c r="NZZ29" i="2" s="1"/>
  <c r="OAA29" i="2" s="1"/>
  <c r="OAB29" i="2" s="1"/>
  <c r="OAC29" i="2" s="1"/>
  <c r="OAD29" i="2" s="1"/>
  <c r="OAE29" i="2" s="1"/>
  <c r="OAF29" i="2" s="1"/>
  <c r="OAG29" i="2" s="1"/>
  <c r="OAH29" i="2" s="1"/>
  <c r="OAI29" i="2" s="1"/>
  <c r="OAJ29" i="2" s="1"/>
  <c r="OAK29" i="2" s="1"/>
  <c r="OAL29" i="2" s="1"/>
  <c r="OAM29" i="2" s="1"/>
  <c r="OAN29" i="2" s="1"/>
  <c r="OAO29" i="2" s="1"/>
  <c r="OAP29" i="2" s="1"/>
  <c r="OAQ29" i="2" s="1"/>
  <c r="OAR29" i="2" s="1"/>
  <c r="OAS29" i="2" s="1"/>
  <c r="OAT29" i="2" s="1"/>
  <c r="OAU29" i="2" s="1"/>
  <c r="OAV29" i="2" s="1"/>
  <c r="OAW29" i="2" s="1"/>
  <c r="OAX29" i="2" s="1"/>
  <c r="OAY29" i="2" s="1"/>
  <c r="OAZ29" i="2" s="1"/>
  <c r="OBA29" i="2" s="1"/>
  <c r="OBB29" i="2" s="1"/>
  <c r="OBC29" i="2" s="1"/>
  <c r="OBD29" i="2" s="1"/>
  <c r="OBE29" i="2" s="1"/>
  <c r="OBF29" i="2" s="1"/>
  <c r="OBG29" i="2" s="1"/>
  <c r="OBH29" i="2" s="1"/>
  <c r="OBI29" i="2" s="1"/>
  <c r="OBJ29" i="2" s="1"/>
  <c r="OBK29" i="2" s="1"/>
  <c r="OBL29" i="2" s="1"/>
  <c r="OBM29" i="2" s="1"/>
  <c r="OBN29" i="2" s="1"/>
  <c r="OBO29" i="2" s="1"/>
  <c r="OBP29" i="2" s="1"/>
  <c r="OBQ29" i="2" s="1"/>
  <c r="OBR29" i="2" s="1"/>
  <c r="OBS29" i="2" s="1"/>
  <c r="OBT29" i="2" s="1"/>
  <c r="OBU29" i="2" s="1"/>
  <c r="OBV29" i="2" s="1"/>
  <c r="OBW29" i="2" s="1"/>
  <c r="OBX29" i="2" s="1"/>
  <c r="OBY29" i="2" s="1"/>
  <c r="OBZ29" i="2" s="1"/>
  <c r="OCA29" i="2" s="1"/>
  <c r="OCB29" i="2" s="1"/>
  <c r="OCC29" i="2" s="1"/>
  <c r="OCD29" i="2" s="1"/>
  <c r="OCE29" i="2" s="1"/>
  <c r="OCF29" i="2" s="1"/>
  <c r="OCG29" i="2" s="1"/>
  <c r="OCH29" i="2" s="1"/>
  <c r="OCI29" i="2" s="1"/>
  <c r="OCJ29" i="2" s="1"/>
  <c r="OCK29" i="2" s="1"/>
  <c r="OCL29" i="2" s="1"/>
  <c r="OCM29" i="2" s="1"/>
  <c r="OCN29" i="2" s="1"/>
  <c r="OCO29" i="2" s="1"/>
  <c r="OCP29" i="2" s="1"/>
  <c r="OCQ29" i="2" s="1"/>
  <c r="OCR29" i="2" s="1"/>
  <c r="OCS29" i="2" s="1"/>
  <c r="OCT29" i="2" s="1"/>
  <c r="OCU29" i="2" s="1"/>
  <c r="OCV29" i="2" s="1"/>
  <c r="OCW29" i="2" s="1"/>
  <c r="OCX29" i="2" s="1"/>
  <c r="OCY29" i="2" s="1"/>
  <c r="OCZ29" i="2" s="1"/>
  <c r="ODA29" i="2" s="1"/>
  <c r="ODB29" i="2" s="1"/>
  <c r="ODC29" i="2" s="1"/>
  <c r="ODD29" i="2" s="1"/>
  <c r="ODE29" i="2" s="1"/>
  <c r="ODF29" i="2" s="1"/>
  <c r="ODG29" i="2" s="1"/>
  <c r="ODH29" i="2" s="1"/>
  <c r="ODI29" i="2" s="1"/>
  <c r="ODJ29" i="2" s="1"/>
  <c r="ODK29" i="2" s="1"/>
  <c r="ODL29" i="2" s="1"/>
  <c r="ODM29" i="2" s="1"/>
  <c r="ODN29" i="2" s="1"/>
  <c r="ODO29" i="2" s="1"/>
  <c r="ODP29" i="2" s="1"/>
  <c r="ODQ29" i="2" s="1"/>
  <c r="ODR29" i="2" s="1"/>
  <c r="ODS29" i="2" s="1"/>
  <c r="ODT29" i="2" s="1"/>
  <c r="ODU29" i="2" s="1"/>
  <c r="ODV29" i="2" s="1"/>
  <c r="ODW29" i="2" s="1"/>
  <c r="ODX29" i="2" s="1"/>
  <c r="ODY29" i="2" s="1"/>
  <c r="ODZ29" i="2" s="1"/>
  <c r="OEA29" i="2" s="1"/>
  <c r="OEB29" i="2" s="1"/>
  <c r="OEC29" i="2" s="1"/>
  <c r="OED29" i="2" s="1"/>
  <c r="OEE29" i="2" s="1"/>
  <c r="OEF29" i="2" s="1"/>
  <c r="OEG29" i="2" s="1"/>
  <c r="OEH29" i="2" s="1"/>
  <c r="OEI29" i="2" s="1"/>
  <c r="OEJ29" i="2" s="1"/>
  <c r="OEK29" i="2" s="1"/>
  <c r="OEL29" i="2" s="1"/>
  <c r="OEM29" i="2" s="1"/>
  <c r="OEN29" i="2" s="1"/>
  <c r="OEO29" i="2" s="1"/>
  <c r="OEP29" i="2" s="1"/>
  <c r="OEQ29" i="2" s="1"/>
  <c r="OER29" i="2" s="1"/>
  <c r="OES29" i="2" s="1"/>
  <c r="OET29" i="2" s="1"/>
  <c r="OEU29" i="2" s="1"/>
  <c r="OEV29" i="2" s="1"/>
  <c r="OEW29" i="2" s="1"/>
  <c r="OEX29" i="2" s="1"/>
  <c r="OEY29" i="2" s="1"/>
  <c r="OEZ29" i="2" s="1"/>
  <c r="OFA29" i="2" s="1"/>
  <c r="OFB29" i="2" s="1"/>
  <c r="OFC29" i="2" s="1"/>
  <c r="OFD29" i="2" s="1"/>
  <c r="OFE29" i="2" s="1"/>
  <c r="OFF29" i="2" s="1"/>
  <c r="OFG29" i="2" s="1"/>
  <c r="OFH29" i="2" s="1"/>
  <c r="OFI29" i="2" s="1"/>
  <c r="OFJ29" i="2" s="1"/>
  <c r="OFK29" i="2" s="1"/>
  <c r="OFL29" i="2" s="1"/>
  <c r="OFM29" i="2" s="1"/>
  <c r="OFN29" i="2" s="1"/>
  <c r="OFO29" i="2" s="1"/>
  <c r="OFP29" i="2" s="1"/>
  <c r="OFQ29" i="2" s="1"/>
  <c r="OFR29" i="2" s="1"/>
  <c r="OFS29" i="2" s="1"/>
  <c r="OFT29" i="2" s="1"/>
  <c r="OFU29" i="2" s="1"/>
  <c r="OFV29" i="2" s="1"/>
  <c r="OFW29" i="2" s="1"/>
  <c r="OFX29" i="2" s="1"/>
  <c r="OFY29" i="2" s="1"/>
  <c r="OFZ29" i="2" s="1"/>
  <c r="OGA29" i="2" s="1"/>
  <c r="OGB29" i="2" s="1"/>
  <c r="OGC29" i="2" s="1"/>
  <c r="OGD29" i="2" s="1"/>
  <c r="OGE29" i="2" s="1"/>
  <c r="OGF29" i="2" s="1"/>
  <c r="OGG29" i="2" s="1"/>
  <c r="OGH29" i="2" s="1"/>
  <c r="OGI29" i="2" s="1"/>
  <c r="OGJ29" i="2" s="1"/>
  <c r="OGK29" i="2" s="1"/>
  <c r="OGL29" i="2" s="1"/>
  <c r="OGM29" i="2" s="1"/>
  <c r="OGN29" i="2" s="1"/>
  <c r="OGO29" i="2" s="1"/>
  <c r="OGP29" i="2" s="1"/>
  <c r="OGQ29" i="2" s="1"/>
  <c r="OGR29" i="2" s="1"/>
  <c r="OGS29" i="2" s="1"/>
  <c r="OGT29" i="2" s="1"/>
  <c r="OGU29" i="2" s="1"/>
  <c r="OGV29" i="2" s="1"/>
  <c r="OGW29" i="2" s="1"/>
  <c r="OGX29" i="2" s="1"/>
  <c r="OGY29" i="2" s="1"/>
  <c r="OGZ29" i="2" s="1"/>
  <c r="OHA29" i="2" s="1"/>
  <c r="OHB29" i="2" s="1"/>
  <c r="OHC29" i="2" s="1"/>
  <c r="OHD29" i="2" s="1"/>
  <c r="OHE29" i="2" s="1"/>
  <c r="OHF29" i="2" s="1"/>
  <c r="OHG29" i="2" s="1"/>
  <c r="OHH29" i="2" s="1"/>
  <c r="OHI29" i="2" s="1"/>
  <c r="OHJ29" i="2" s="1"/>
  <c r="OHK29" i="2" s="1"/>
  <c r="OHL29" i="2" s="1"/>
  <c r="OHM29" i="2" s="1"/>
  <c r="OHN29" i="2" s="1"/>
  <c r="OHO29" i="2" s="1"/>
  <c r="OHP29" i="2" s="1"/>
  <c r="OHQ29" i="2" s="1"/>
  <c r="OHR29" i="2" s="1"/>
  <c r="OHS29" i="2" s="1"/>
  <c r="OHT29" i="2" s="1"/>
  <c r="OHU29" i="2" s="1"/>
  <c r="OHV29" i="2" s="1"/>
  <c r="OHW29" i="2" s="1"/>
  <c r="OHX29" i="2" s="1"/>
  <c r="OHY29" i="2" s="1"/>
  <c r="OHZ29" i="2" s="1"/>
  <c r="OIA29" i="2" s="1"/>
  <c r="OIB29" i="2" s="1"/>
  <c r="OIC29" i="2" s="1"/>
  <c r="OID29" i="2" s="1"/>
  <c r="OIE29" i="2" s="1"/>
  <c r="OIF29" i="2" s="1"/>
  <c r="OIG29" i="2" s="1"/>
  <c r="OIH29" i="2" s="1"/>
  <c r="OII29" i="2" s="1"/>
  <c r="OIJ29" i="2" s="1"/>
  <c r="OIK29" i="2" s="1"/>
  <c r="OIL29" i="2" s="1"/>
  <c r="OIM29" i="2" s="1"/>
  <c r="OIN29" i="2" s="1"/>
  <c r="OIO29" i="2" s="1"/>
  <c r="OIP29" i="2" s="1"/>
  <c r="OIQ29" i="2" s="1"/>
  <c r="OIR29" i="2" s="1"/>
  <c r="OIS29" i="2" s="1"/>
  <c r="OIT29" i="2" s="1"/>
  <c r="OIU29" i="2" s="1"/>
  <c r="OIV29" i="2" s="1"/>
  <c r="OIW29" i="2" s="1"/>
  <c r="OIX29" i="2" s="1"/>
  <c r="OIY29" i="2" s="1"/>
  <c r="OIZ29" i="2" s="1"/>
  <c r="OJA29" i="2" s="1"/>
  <c r="OJB29" i="2" s="1"/>
  <c r="OJC29" i="2" s="1"/>
  <c r="OJD29" i="2" s="1"/>
  <c r="OJE29" i="2" s="1"/>
  <c r="OJF29" i="2" s="1"/>
  <c r="OJG29" i="2" s="1"/>
  <c r="OJH29" i="2" s="1"/>
  <c r="OJI29" i="2" s="1"/>
  <c r="OJJ29" i="2" s="1"/>
  <c r="OJK29" i="2" s="1"/>
  <c r="OJL29" i="2" s="1"/>
  <c r="OJM29" i="2" s="1"/>
  <c r="OJN29" i="2" s="1"/>
  <c r="OJO29" i="2" s="1"/>
  <c r="OJP29" i="2" s="1"/>
  <c r="OJQ29" i="2" s="1"/>
  <c r="OJR29" i="2" s="1"/>
  <c r="OJS29" i="2" s="1"/>
  <c r="OJT29" i="2" s="1"/>
  <c r="OJU29" i="2" s="1"/>
  <c r="OJV29" i="2" s="1"/>
  <c r="OJW29" i="2" s="1"/>
  <c r="OJX29" i="2" s="1"/>
  <c r="OJY29" i="2" s="1"/>
  <c r="OJZ29" i="2" s="1"/>
  <c r="OKA29" i="2" s="1"/>
  <c r="OKB29" i="2" s="1"/>
  <c r="OKC29" i="2" s="1"/>
  <c r="OKD29" i="2" s="1"/>
  <c r="OKE29" i="2" s="1"/>
  <c r="OKF29" i="2" s="1"/>
  <c r="OKG29" i="2" s="1"/>
  <c r="OKH29" i="2" s="1"/>
  <c r="OKI29" i="2" s="1"/>
  <c r="OKJ29" i="2" s="1"/>
  <c r="OKK29" i="2" s="1"/>
  <c r="OKL29" i="2" s="1"/>
  <c r="OKM29" i="2" s="1"/>
  <c r="OKN29" i="2" s="1"/>
  <c r="OKO29" i="2" s="1"/>
  <c r="OKP29" i="2" s="1"/>
  <c r="OKQ29" i="2" s="1"/>
  <c r="OKR29" i="2" s="1"/>
  <c r="OKS29" i="2" s="1"/>
  <c r="OKT29" i="2" s="1"/>
  <c r="OKU29" i="2" s="1"/>
  <c r="OKV29" i="2" s="1"/>
  <c r="OKW29" i="2" s="1"/>
  <c r="OKX29" i="2" s="1"/>
  <c r="OKY29" i="2" s="1"/>
  <c r="OKZ29" i="2" s="1"/>
  <c r="OLA29" i="2" s="1"/>
  <c r="OLB29" i="2" s="1"/>
  <c r="OLC29" i="2" s="1"/>
  <c r="OLD29" i="2" s="1"/>
  <c r="OLE29" i="2" s="1"/>
  <c r="OLF29" i="2" s="1"/>
  <c r="OLG29" i="2" s="1"/>
  <c r="OLH29" i="2" s="1"/>
  <c r="OLI29" i="2" s="1"/>
  <c r="OLJ29" i="2" s="1"/>
  <c r="OLK29" i="2" s="1"/>
  <c r="OLL29" i="2" s="1"/>
  <c r="OLM29" i="2" s="1"/>
  <c r="OLN29" i="2" s="1"/>
  <c r="OLO29" i="2" s="1"/>
  <c r="OLP29" i="2" s="1"/>
  <c r="OLQ29" i="2" s="1"/>
  <c r="OLR29" i="2" s="1"/>
  <c r="OLS29" i="2" s="1"/>
  <c r="OLT29" i="2" s="1"/>
  <c r="OLU29" i="2" s="1"/>
  <c r="OLV29" i="2" s="1"/>
  <c r="OLW29" i="2" s="1"/>
  <c r="OLX29" i="2" s="1"/>
  <c r="OLY29" i="2" s="1"/>
  <c r="OLZ29" i="2" s="1"/>
  <c r="OMA29" i="2" s="1"/>
  <c r="OMB29" i="2" s="1"/>
  <c r="OMC29" i="2" s="1"/>
  <c r="OMD29" i="2" s="1"/>
  <c r="OME29" i="2" s="1"/>
  <c r="OMF29" i="2" s="1"/>
  <c r="OMG29" i="2" s="1"/>
  <c r="OMH29" i="2" s="1"/>
  <c r="OMI29" i="2" s="1"/>
  <c r="OMJ29" i="2" s="1"/>
  <c r="OMK29" i="2" s="1"/>
  <c r="OML29" i="2" s="1"/>
  <c r="OMM29" i="2" s="1"/>
  <c r="OMN29" i="2" s="1"/>
  <c r="OMO29" i="2" s="1"/>
  <c r="OMP29" i="2" s="1"/>
  <c r="OMQ29" i="2" s="1"/>
  <c r="OMR29" i="2" s="1"/>
  <c r="OMS29" i="2" s="1"/>
  <c r="OMT29" i="2" s="1"/>
  <c r="OMU29" i="2" s="1"/>
  <c r="OMV29" i="2" s="1"/>
  <c r="OMW29" i="2" s="1"/>
  <c r="OMX29" i="2" s="1"/>
  <c r="OMY29" i="2" s="1"/>
  <c r="OMZ29" i="2" s="1"/>
  <c r="ONA29" i="2" s="1"/>
  <c r="ONB29" i="2" s="1"/>
  <c r="ONC29" i="2" s="1"/>
  <c r="OND29" i="2" s="1"/>
  <c r="ONE29" i="2" s="1"/>
  <c r="ONF29" i="2" s="1"/>
  <c r="ONG29" i="2" s="1"/>
  <c r="ONH29" i="2" s="1"/>
  <c r="ONI29" i="2" s="1"/>
  <c r="ONJ29" i="2" s="1"/>
  <c r="ONK29" i="2" s="1"/>
  <c r="ONL29" i="2" s="1"/>
  <c r="ONM29" i="2" s="1"/>
  <c r="ONN29" i="2" s="1"/>
  <c r="ONO29" i="2" s="1"/>
  <c r="ONP29" i="2" s="1"/>
  <c r="ONQ29" i="2" s="1"/>
  <c r="ONR29" i="2" s="1"/>
  <c r="ONS29" i="2" s="1"/>
  <c r="ONT29" i="2" s="1"/>
  <c r="ONU29" i="2" s="1"/>
  <c r="ONV29" i="2" s="1"/>
  <c r="ONW29" i="2" s="1"/>
  <c r="ONX29" i="2" s="1"/>
  <c r="ONY29" i="2" s="1"/>
  <c r="ONZ29" i="2" s="1"/>
  <c r="OOA29" i="2" s="1"/>
  <c r="OOB29" i="2" s="1"/>
  <c r="OOC29" i="2" s="1"/>
  <c r="OOD29" i="2" s="1"/>
  <c r="OOE29" i="2" s="1"/>
  <c r="OOF29" i="2" s="1"/>
  <c r="OOG29" i="2" s="1"/>
  <c r="OOH29" i="2" s="1"/>
  <c r="OOI29" i="2" s="1"/>
  <c r="OOJ29" i="2" s="1"/>
  <c r="OOK29" i="2" s="1"/>
  <c r="OOL29" i="2" s="1"/>
  <c r="OOM29" i="2" s="1"/>
  <c r="OON29" i="2" s="1"/>
  <c r="OOO29" i="2" s="1"/>
  <c r="OOP29" i="2" s="1"/>
  <c r="OOQ29" i="2" s="1"/>
  <c r="OOR29" i="2" s="1"/>
  <c r="OOS29" i="2" s="1"/>
  <c r="OOT29" i="2" s="1"/>
  <c r="OOU29" i="2" s="1"/>
  <c r="OOV29" i="2" s="1"/>
  <c r="OOW29" i="2" s="1"/>
  <c r="OOX29" i="2" s="1"/>
  <c r="OOY29" i="2" s="1"/>
  <c r="OOZ29" i="2" s="1"/>
  <c r="OPA29" i="2" s="1"/>
  <c r="OPB29" i="2" s="1"/>
  <c r="OPC29" i="2" s="1"/>
  <c r="OPD29" i="2" s="1"/>
  <c r="OPE29" i="2" s="1"/>
  <c r="OPF29" i="2" s="1"/>
  <c r="OPG29" i="2" s="1"/>
  <c r="OPH29" i="2" s="1"/>
  <c r="OPI29" i="2" s="1"/>
  <c r="OPJ29" i="2" s="1"/>
  <c r="OPK29" i="2" s="1"/>
  <c r="OPL29" i="2" s="1"/>
  <c r="OPM29" i="2" s="1"/>
  <c r="OPN29" i="2" s="1"/>
  <c r="OPO29" i="2" s="1"/>
  <c r="OPP29" i="2" s="1"/>
  <c r="OPQ29" i="2" s="1"/>
  <c r="OPR29" i="2" s="1"/>
  <c r="OPS29" i="2" s="1"/>
  <c r="OPT29" i="2" s="1"/>
  <c r="OPU29" i="2" s="1"/>
  <c r="OPV29" i="2" s="1"/>
  <c r="OPW29" i="2" s="1"/>
  <c r="OPX29" i="2" s="1"/>
  <c r="OPY29" i="2" s="1"/>
  <c r="OPZ29" i="2" s="1"/>
  <c r="OQA29" i="2" s="1"/>
  <c r="OQB29" i="2" s="1"/>
  <c r="OQC29" i="2" s="1"/>
  <c r="OQD29" i="2" s="1"/>
  <c r="OQE29" i="2" s="1"/>
  <c r="OQF29" i="2" s="1"/>
  <c r="OQG29" i="2" s="1"/>
  <c r="OQH29" i="2" s="1"/>
  <c r="OQI29" i="2" s="1"/>
  <c r="OQJ29" i="2" s="1"/>
  <c r="OQK29" i="2" s="1"/>
  <c r="OQL29" i="2" s="1"/>
  <c r="OQM29" i="2" s="1"/>
  <c r="OQN29" i="2" s="1"/>
  <c r="OQO29" i="2" s="1"/>
  <c r="OQP29" i="2" s="1"/>
  <c r="OQQ29" i="2" s="1"/>
  <c r="OQR29" i="2" s="1"/>
  <c r="OQS29" i="2" s="1"/>
  <c r="OQT29" i="2" s="1"/>
  <c r="OQU29" i="2" s="1"/>
  <c r="OQV29" i="2" s="1"/>
  <c r="OQW29" i="2" s="1"/>
  <c r="OQX29" i="2" s="1"/>
  <c r="OQY29" i="2" s="1"/>
  <c r="OQZ29" i="2" s="1"/>
  <c r="ORA29" i="2" s="1"/>
  <c r="ORB29" i="2" s="1"/>
  <c r="ORC29" i="2" s="1"/>
  <c r="ORD29" i="2" s="1"/>
  <c r="ORE29" i="2" s="1"/>
  <c r="ORF29" i="2" s="1"/>
  <c r="ORG29" i="2" s="1"/>
  <c r="ORH29" i="2" s="1"/>
  <c r="ORI29" i="2" s="1"/>
  <c r="ORJ29" i="2" s="1"/>
  <c r="ORK29" i="2" s="1"/>
  <c r="ORL29" i="2" s="1"/>
  <c r="ORM29" i="2" s="1"/>
  <c r="ORN29" i="2" s="1"/>
  <c r="ORO29" i="2" s="1"/>
  <c r="ORP29" i="2" s="1"/>
  <c r="ORQ29" i="2" s="1"/>
  <c r="ORR29" i="2" s="1"/>
  <c r="ORS29" i="2" s="1"/>
  <c r="ORT29" i="2" s="1"/>
  <c r="ORU29" i="2" s="1"/>
  <c r="ORV29" i="2" s="1"/>
  <c r="ORW29" i="2" s="1"/>
  <c r="ORX29" i="2" s="1"/>
  <c r="ORY29" i="2" s="1"/>
  <c r="ORZ29" i="2" s="1"/>
  <c r="OSA29" i="2" s="1"/>
  <c r="OSB29" i="2" s="1"/>
  <c r="OSC29" i="2" s="1"/>
  <c r="OSD29" i="2" s="1"/>
  <c r="OSE29" i="2" s="1"/>
  <c r="OSF29" i="2" s="1"/>
  <c r="OSG29" i="2" s="1"/>
  <c r="OSH29" i="2" s="1"/>
  <c r="OSI29" i="2" s="1"/>
  <c r="OSJ29" i="2" s="1"/>
  <c r="OSK29" i="2" s="1"/>
  <c r="OSL29" i="2" s="1"/>
  <c r="OSM29" i="2" s="1"/>
  <c r="OSN29" i="2" s="1"/>
  <c r="OSO29" i="2" s="1"/>
  <c r="OSP29" i="2" s="1"/>
  <c r="OSQ29" i="2" s="1"/>
  <c r="OSR29" i="2" s="1"/>
  <c r="OSS29" i="2" s="1"/>
  <c r="OST29" i="2" s="1"/>
  <c r="OSU29" i="2" s="1"/>
  <c r="OSV29" i="2" s="1"/>
  <c r="OSW29" i="2" s="1"/>
  <c r="OSX29" i="2" s="1"/>
  <c r="OSY29" i="2" s="1"/>
  <c r="OSZ29" i="2" s="1"/>
  <c r="OTA29" i="2" s="1"/>
  <c r="OTB29" i="2" s="1"/>
  <c r="OTC29" i="2" s="1"/>
  <c r="OTD29" i="2" s="1"/>
  <c r="OTE29" i="2" s="1"/>
  <c r="OTF29" i="2" s="1"/>
  <c r="OTG29" i="2" s="1"/>
  <c r="OTH29" i="2" s="1"/>
  <c r="OTI29" i="2" s="1"/>
  <c r="OTJ29" i="2" s="1"/>
  <c r="OTK29" i="2" s="1"/>
  <c r="OTL29" i="2" s="1"/>
  <c r="OTM29" i="2" s="1"/>
  <c r="OTN29" i="2" s="1"/>
  <c r="OTO29" i="2" s="1"/>
  <c r="OTP29" i="2" s="1"/>
  <c r="OTQ29" i="2" s="1"/>
  <c r="OTR29" i="2" s="1"/>
  <c r="OTS29" i="2" s="1"/>
  <c r="OTT29" i="2" s="1"/>
  <c r="OTU29" i="2" s="1"/>
  <c r="OTV29" i="2" s="1"/>
  <c r="OTW29" i="2" s="1"/>
  <c r="OTX29" i="2" s="1"/>
  <c r="OTY29" i="2" s="1"/>
  <c r="OTZ29" i="2" s="1"/>
  <c r="OUA29" i="2" s="1"/>
  <c r="OUB29" i="2" s="1"/>
  <c r="OUC29" i="2" s="1"/>
  <c r="OUD29" i="2" s="1"/>
  <c r="OUE29" i="2" s="1"/>
  <c r="OUF29" i="2" s="1"/>
  <c r="OUG29" i="2" s="1"/>
  <c r="OUH29" i="2" s="1"/>
  <c r="OUI29" i="2" s="1"/>
  <c r="OUJ29" i="2" s="1"/>
  <c r="OUK29" i="2" s="1"/>
  <c r="OUL29" i="2" s="1"/>
  <c r="OUM29" i="2" s="1"/>
  <c r="OUN29" i="2" s="1"/>
  <c r="OUO29" i="2" s="1"/>
  <c r="OUP29" i="2" s="1"/>
  <c r="OUQ29" i="2" s="1"/>
  <c r="OUR29" i="2" s="1"/>
  <c r="OUS29" i="2" s="1"/>
  <c r="OUT29" i="2" s="1"/>
  <c r="OUU29" i="2" s="1"/>
  <c r="OUV29" i="2" s="1"/>
  <c r="OUW29" i="2" s="1"/>
  <c r="OUX29" i="2" s="1"/>
  <c r="OUY29" i="2" s="1"/>
  <c r="OUZ29" i="2" s="1"/>
  <c r="OVA29" i="2" s="1"/>
  <c r="OVB29" i="2" s="1"/>
  <c r="OVC29" i="2" s="1"/>
  <c r="OVD29" i="2" s="1"/>
  <c r="OVE29" i="2" s="1"/>
  <c r="OVF29" i="2" s="1"/>
  <c r="OVG29" i="2" s="1"/>
  <c r="OVH29" i="2" s="1"/>
  <c r="OVI29" i="2" s="1"/>
  <c r="OVJ29" i="2" s="1"/>
  <c r="OVK29" i="2" s="1"/>
  <c r="OVL29" i="2" s="1"/>
  <c r="OVM29" i="2" s="1"/>
  <c r="OVN29" i="2" s="1"/>
  <c r="OVO29" i="2" s="1"/>
  <c r="OVP29" i="2" s="1"/>
  <c r="OVQ29" i="2" s="1"/>
  <c r="OVR29" i="2" s="1"/>
  <c r="OVS29" i="2" s="1"/>
  <c r="OVT29" i="2" s="1"/>
  <c r="OVU29" i="2" s="1"/>
  <c r="OVV29" i="2" s="1"/>
  <c r="OVW29" i="2" s="1"/>
  <c r="OVX29" i="2" s="1"/>
  <c r="OVY29" i="2" s="1"/>
  <c r="OVZ29" i="2" s="1"/>
  <c r="OWA29" i="2" s="1"/>
  <c r="OWB29" i="2" s="1"/>
  <c r="OWC29" i="2" s="1"/>
  <c r="OWD29" i="2" s="1"/>
  <c r="OWE29" i="2" s="1"/>
  <c r="OWF29" i="2" s="1"/>
  <c r="OWG29" i="2" s="1"/>
  <c r="OWH29" i="2" s="1"/>
  <c r="OWI29" i="2" s="1"/>
  <c r="OWJ29" i="2" s="1"/>
  <c r="OWK29" i="2" s="1"/>
  <c r="OWL29" i="2" s="1"/>
  <c r="OWM29" i="2" s="1"/>
  <c r="OWN29" i="2" s="1"/>
  <c r="OWO29" i="2" s="1"/>
  <c r="OWP29" i="2" s="1"/>
  <c r="OWQ29" i="2" s="1"/>
  <c r="OWR29" i="2" s="1"/>
  <c r="OWS29" i="2" s="1"/>
  <c r="OWT29" i="2" s="1"/>
  <c r="OWU29" i="2" s="1"/>
  <c r="OWV29" i="2" s="1"/>
  <c r="OWW29" i="2" s="1"/>
  <c r="OWX29" i="2" s="1"/>
  <c r="OWY29" i="2" s="1"/>
  <c r="OWZ29" i="2" s="1"/>
  <c r="OXA29" i="2" s="1"/>
  <c r="OXB29" i="2" s="1"/>
  <c r="OXC29" i="2" s="1"/>
  <c r="OXD29" i="2" s="1"/>
  <c r="OXE29" i="2" s="1"/>
  <c r="OXF29" i="2" s="1"/>
  <c r="OXG29" i="2" s="1"/>
  <c r="OXH29" i="2" s="1"/>
  <c r="OXI29" i="2" s="1"/>
  <c r="OXJ29" i="2" s="1"/>
  <c r="OXK29" i="2" s="1"/>
  <c r="OXL29" i="2" s="1"/>
  <c r="OXM29" i="2" s="1"/>
  <c r="OXN29" i="2" s="1"/>
  <c r="OXO29" i="2" s="1"/>
  <c r="OXP29" i="2" s="1"/>
  <c r="OXQ29" i="2" s="1"/>
  <c r="OXR29" i="2" s="1"/>
  <c r="OXS29" i="2" s="1"/>
  <c r="OXT29" i="2" s="1"/>
  <c r="OXU29" i="2" s="1"/>
  <c r="OXV29" i="2" s="1"/>
  <c r="OXW29" i="2" s="1"/>
  <c r="OXX29" i="2" s="1"/>
  <c r="OXY29" i="2" s="1"/>
  <c r="OXZ29" i="2" s="1"/>
  <c r="OYA29" i="2" s="1"/>
  <c r="OYB29" i="2" s="1"/>
  <c r="OYC29" i="2" s="1"/>
  <c r="OYD29" i="2" s="1"/>
  <c r="OYE29" i="2" s="1"/>
  <c r="OYF29" i="2" s="1"/>
  <c r="OYG29" i="2" s="1"/>
  <c r="OYH29" i="2" s="1"/>
  <c r="OYI29" i="2" s="1"/>
  <c r="OYJ29" i="2" s="1"/>
  <c r="OYK29" i="2" s="1"/>
  <c r="OYL29" i="2" s="1"/>
  <c r="OYM29" i="2" s="1"/>
  <c r="OYN29" i="2" s="1"/>
  <c r="OYO29" i="2" s="1"/>
  <c r="OYP29" i="2" s="1"/>
  <c r="OYQ29" i="2" s="1"/>
  <c r="OYR29" i="2" s="1"/>
  <c r="OYS29" i="2" s="1"/>
  <c r="OYT29" i="2" s="1"/>
  <c r="OYU29" i="2" s="1"/>
  <c r="OYV29" i="2" s="1"/>
  <c r="OYW29" i="2" s="1"/>
  <c r="OYX29" i="2" s="1"/>
  <c r="OYY29" i="2" s="1"/>
  <c r="OYZ29" i="2" s="1"/>
  <c r="OZA29" i="2" s="1"/>
  <c r="OZB29" i="2" s="1"/>
  <c r="OZC29" i="2" s="1"/>
  <c r="OZD29" i="2" s="1"/>
  <c r="OZE29" i="2" s="1"/>
  <c r="OZF29" i="2" s="1"/>
  <c r="OZG29" i="2" s="1"/>
  <c r="OZH29" i="2" s="1"/>
  <c r="OZI29" i="2" s="1"/>
  <c r="OZJ29" i="2" s="1"/>
  <c r="OZK29" i="2" s="1"/>
  <c r="OZL29" i="2" s="1"/>
  <c r="OZM29" i="2" s="1"/>
  <c r="OZN29" i="2" s="1"/>
  <c r="OZO29" i="2" s="1"/>
  <c r="OZP29" i="2" s="1"/>
  <c r="OZQ29" i="2" s="1"/>
  <c r="OZR29" i="2" s="1"/>
  <c r="OZS29" i="2" s="1"/>
  <c r="OZT29" i="2" s="1"/>
  <c r="OZU29" i="2" s="1"/>
  <c r="OZV29" i="2" s="1"/>
  <c r="OZW29" i="2" s="1"/>
  <c r="OZX29" i="2" s="1"/>
  <c r="OZY29" i="2" s="1"/>
  <c r="OZZ29" i="2" s="1"/>
  <c r="PAA29" i="2" s="1"/>
  <c r="PAB29" i="2" s="1"/>
  <c r="PAC29" i="2" s="1"/>
  <c r="PAD29" i="2" s="1"/>
  <c r="PAE29" i="2" s="1"/>
  <c r="PAF29" i="2" s="1"/>
  <c r="PAG29" i="2" s="1"/>
  <c r="PAH29" i="2" s="1"/>
  <c r="PAI29" i="2" s="1"/>
  <c r="PAJ29" i="2" s="1"/>
  <c r="PAK29" i="2" s="1"/>
  <c r="PAL29" i="2" s="1"/>
  <c r="PAM29" i="2" s="1"/>
  <c r="PAN29" i="2" s="1"/>
  <c r="PAO29" i="2" s="1"/>
  <c r="PAP29" i="2" s="1"/>
  <c r="PAQ29" i="2" s="1"/>
  <c r="PAR29" i="2" s="1"/>
  <c r="PAS29" i="2" s="1"/>
  <c r="PAT29" i="2" s="1"/>
  <c r="PAU29" i="2" s="1"/>
  <c r="PAV29" i="2" s="1"/>
  <c r="PAW29" i="2" s="1"/>
  <c r="PAX29" i="2" s="1"/>
  <c r="PAY29" i="2" s="1"/>
  <c r="PAZ29" i="2" s="1"/>
  <c r="PBA29" i="2" s="1"/>
  <c r="PBB29" i="2" s="1"/>
  <c r="PBC29" i="2" s="1"/>
  <c r="PBD29" i="2" s="1"/>
  <c r="PBE29" i="2" s="1"/>
  <c r="PBF29" i="2" s="1"/>
  <c r="PBG29" i="2" s="1"/>
  <c r="PBH29" i="2" s="1"/>
  <c r="PBI29" i="2" s="1"/>
  <c r="PBJ29" i="2" s="1"/>
  <c r="PBK29" i="2" s="1"/>
  <c r="PBL29" i="2" s="1"/>
  <c r="PBM29" i="2" s="1"/>
  <c r="PBN29" i="2" s="1"/>
  <c r="PBO29" i="2" s="1"/>
  <c r="PBP29" i="2" s="1"/>
  <c r="PBQ29" i="2" s="1"/>
  <c r="PBR29" i="2" s="1"/>
  <c r="PBS29" i="2" s="1"/>
  <c r="PBT29" i="2" s="1"/>
  <c r="PBU29" i="2" s="1"/>
  <c r="PBV29" i="2" s="1"/>
  <c r="PBW29" i="2" s="1"/>
  <c r="PBX29" i="2" s="1"/>
  <c r="PBY29" i="2" s="1"/>
  <c r="PBZ29" i="2" s="1"/>
  <c r="PCA29" i="2" s="1"/>
  <c r="PCB29" i="2" s="1"/>
  <c r="PCC29" i="2" s="1"/>
  <c r="PCD29" i="2" s="1"/>
  <c r="PCE29" i="2" s="1"/>
  <c r="PCF29" i="2" s="1"/>
  <c r="PCG29" i="2" s="1"/>
  <c r="PCH29" i="2" s="1"/>
  <c r="PCI29" i="2" s="1"/>
  <c r="PCJ29" i="2" s="1"/>
  <c r="PCK29" i="2" s="1"/>
  <c r="PCL29" i="2" s="1"/>
  <c r="PCM29" i="2" s="1"/>
  <c r="PCN29" i="2" s="1"/>
  <c r="PCO29" i="2" s="1"/>
  <c r="PCP29" i="2" s="1"/>
  <c r="PCQ29" i="2" s="1"/>
  <c r="PCR29" i="2" s="1"/>
  <c r="PCS29" i="2" s="1"/>
  <c r="PCT29" i="2" s="1"/>
  <c r="PCU29" i="2" s="1"/>
  <c r="PCV29" i="2" s="1"/>
  <c r="PCW29" i="2" s="1"/>
  <c r="PCX29" i="2" s="1"/>
  <c r="PCY29" i="2" s="1"/>
  <c r="PCZ29" i="2" s="1"/>
  <c r="PDA29" i="2" s="1"/>
  <c r="PDB29" i="2" s="1"/>
  <c r="PDC29" i="2" s="1"/>
  <c r="PDD29" i="2" s="1"/>
  <c r="PDE29" i="2" s="1"/>
  <c r="PDF29" i="2" s="1"/>
  <c r="PDG29" i="2" s="1"/>
  <c r="PDH29" i="2" s="1"/>
  <c r="PDI29" i="2" s="1"/>
  <c r="PDJ29" i="2" s="1"/>
  <c r="PDK29" i="2" s="1"/>
  <c r="PDL29" i="2" s="1"/>
  <c r="PDM29" i="2" s="1"/>
  <c r="PDN29" i="2" s="1"/>
  <c r="PDO29" i="2" s="1"/>
  <c r="PDP29" i="2" s="1"/>
  <c r="PDQ29" i="2" s="1"/>
  <c r="PDR29" i="2" s="1"/>
  <c r="PDS29" i="2" s="1"/>
  <c r="PDT29" i="2" s="1"/>
  <c r="PDU29" i="2" s="1"/>
  <c r="PDV29" i="2" s="1"/>
  <c r="PDW29" i="2" s="1"/>
  <c r="PDX29" i="2" s="1"/>
  <c r="PDY29" i="2" s="1"/>
  <c r="PDZ29" i="2" s="1"/>
  <c r="PEA29" i="2" s="1"/>
  <c r="PEB29" i="2" s="1"/>
  <c r="PEC29" i="2" s="1"/>
  <c r="PED29" i="2" s="1"/>
  <c r="PEE29" i="2" s="1"/>
  <c r="PEF29" i="2" s="1"/>
  <c r="PEG29" i="2" s="1"/>
  <c r="PEH29" i="2" s="1"/>
  <c r="PEI29" i="2" s="1"/>
  <c r="PEJ29" i="2" s="1"/>
  <c r="PEK29" i="2" s="1"/>
  <c r="PEL29" i="2" s="1"/>
  <c r="PEM29" i="2" s="1"/>
  <c r="PEN29" i="2" s="1"/>
  <c r="PEO29" i="2" s="1"/>
  <c r="PEP29" i="2" s="1"/>
  <c r="PEQ29" i="2" s="1"/>
  <c r="PER29" i="2" s="1"/>
  <c r="PES29" i="2" s="1"/>
  <c r="PET29" i="2" s="1"/>
  <c r="PEU29" i="2" s="1"/>
  <c r="PEV29" i="2" s="1"/>
  <c r="PEW29" i="2" s="1"/>
  <c r="PEX29" i="2" s="1"/>
  <c r="PEY29" i="2" s="1"/>
  <c r="PEZ29" i="2" s="1"/>
  <c r="PFA29" i="2" s="1"/>
  <c r="PFB29" i="2" s="1"/>
  <c r="PFC29" i="2" s="1"/>
  <c r="PFD29" i="2" s="1"/>
  <c r="PFE29" i="2" s="1"/>
  <c r="PFF29" i="2" s="1"/>
  <c r="PFG29" i="2" s="1"/>
  <c r="PFH29" i="2" s="1"/>
  <c r="PFI29" i="2" s="1"/>
  <c r="PFJ29" i="2" s="1"/>
  <c r="PFK29" i="2" s="1"/>
  <c r="PFL29" i="2" s="1"/>
  <c r="PFM29" i="2" s="1"/>
  <c r="PFN29" i="2" s="1"/>
  <c r="PFO29" i="2" s="1"/>
  <c r="PFP29" i="2" s="1"/>
  <c r="PFQ29" i="2" s="1"/>
  <c r="PFR29" i="2" s="1"/>
  <c r="PFS29" i="2" s="1"/>
  <c r="PFT29" i="2" s="1"/>
  <c r="PFU29" i="2" s="1"/>
  <c r="PFV29" i="2" s="1"/>
  <c r="PFW29" i="2" s="1"/>
  <c r="PFX29" i="2" s="1"/>
  <c r="PFY29" i="2" s="1"/>
  <c r="PFZ29" i="2" s="1"/>
  <c r="PGA29" i="2" s="1"/>
  <c r="PGB29" i="2" s="1"/>
  <c r="PGC29" i="2" s="1"/>
  <c r="PGD29" i="2" s="1"/>
  <c r="PGE29" i="2" s="1"/>
  <c r="PGF29" i="2" s="1"/>
  <c r="PGG29" i="2" s="1"/>
  <c r="PGH29" i="2" s="1"/>
  <c r="PGI29" i="2" s="1"/>
  <c r="PGJ29" i="2" s="1"/>
  <c r="PGK29" i="2" s="1"/>
  <c r="PGL29" i="2" s="1"/>
  <c r="PGM29" i="2" s="1"/>
  <c r="PGN29" i="2" s="1"/>
  <c r="PGO29" i="2" s="1"/>
  <c r="PGP29" i="2" s="1"/>
  <c r="PGQ29" i="2" s="1"/>
  <c r="PGR29" i="2" s="1"/>
  <c r="PGS29" i="2" s="1"/>
  <c r="PGT29" i="2" s="1"/>
  <c r="PGU29" i="2" s="1"/>
  <c r="PGV29" i="2" s="1"/>
  <c r="PGW29" i="2" s="1"/>
  <c r="PGX29" i="2" s="1"/>
  <c r="PGY29" i="2" s="1"/>
  <c r="PGZ29" i="2" s="1"/>
  <c r="PHA29" i="2" s="1"/>
  <c r="PHB29" i="2" s="1"/>
  <c r="PHC29" i="2" s="1"/>
  <c r="PHD29" i="2" s="1"/>
  <c r="PHE29" i="2" s="1"/>
  <c r="PHF29" i="2" s="1"/>
  <c r="PHG29" i="2" s="1"/>
  <c r="PHH29" i="2" s="1"/>
  <c r="PHI29" i="2" s="1"/>
  <c r="PHJ29" i="2" s="1"/>
  <c r="PHK29" i="2" s="1"/>
  <c r="PHL29" i="2" s="1"/>
  <c r="PHM29" i="2" s="1"/>
  <c r="PHN29" i="2" s="1"/>
  <c r="PHO29" i="2" s="1"/>
  <c r="PHP29" i="2" s="1"/>
  <c r="PHQ29" i="2" s="1"/>
  <c r="PHR29" i="2" s="1"/>
  <c r="PHS29" i="2" s="1"/>
  <c r="PHT29" i="2" s="1"/>
  <c r="PHU29" i="2" s="1"/>
  <c r="PHV29" i="2" s="1"/>
  <c r="PHW29" i="2" s="1"/>
  <c r="PHX29" i="2" s="1"/>
  <c r="PHY29" i="2" s="1"/>
  <c r="PHZ29" i="2" s="1"/>
  <c r="PIA29" i="2" s="1"/>
  <c r="PIB29" i="2" s="1"/>
  <c r="PIC29" i="2" s="1"/>
  <c r="PID29" i="2" s="1"/>
  <c r="PIE29" i="2" s="1"/>
  <c r="PIF29" i="2" s="1"/>
  <c r="PIG29" i="2" s="1"/>
  <c r="PIH29" i="2" s="1"/>
  <c r="PII29" i="2" s="1"/>
  <c r="PIJ29" i="2" s="1"/>
  <c r="PIK29" i="2" s="1"/>
  <c r="PIL29" i="2" s="1"/>
  <c r="PIM29" i="2" s="1"/>
  <c r="PIN29" i="2" s="1"/>
  <c r="PIO29" i="2" s="1"/>
  <c r="PIP29" i="2" s="1"/>
  <c r="PIQ29" i="2" s="1"/>
  <c r="PIR29" i="2" s="1"/>
  <c r="PIS29" i="2" s="1"/>
  <c r="PIT29" i="2" s="1"/>
  <c r="PIU29" i="2" s="1"/>
  <c r="PIV29" i="2" s="1"/>
  <c r="PIW29" i="2" s="1"/>
  <c r="PIX29" i="2" s="1"/>
  <c r="PIY29" i="2" s="1"/>
  <c r="PIZ29" i="2" s="1"/>
  <c r="PJA29" i="2" s="1"/>
  <c r="PJB29" i="2" s="1"/>
  <c r="PJC29" i="2" s="1"/>
  <c r="PJD29" i="2" s="1"/>
  <c r="PJE29" i="2" s="1"/>
  <c r="PJF29" i="2" s="1"/>
  <c r="PJG29" i="2" s="1"/>
  <c r="PJH29" i="2" s="1"/>
  <c r="PJI29" i="2" s="1"/>
  <c r="PJJ29" i="2" s="1"/>
  <c r="PJK29" i="2" s="1"/>
  <c r="PJL29" i="2" s="1"/>
  <c r="PJM29" i="2" s="1"/>
  <c r="PJN29" i="2" s="1"/>
  <c r="PJO29" i="2" s="1"/>
  <c r="PJP29" i="2" s="1"/>
  <c r="PJQ29" i="2" s="1"/>
  <c r="PJR29" i="2" s="1"/>
  <c r="PJS29" i="2" s="1"/>
  <c r="PJT29" i="2" s="1"/>
  <c r="PJU29" i="2" s="1"/>
  <c r="PJV29" i="2" s="1"/>
  <c r="PJW29" i="2" s="1"/>
  <c r="PJX29" i="2" s="1"/>
  <c r="PJY29" i="2" s="1"/>
  <c r="PJZ29" i="2" s="1"/>
  <c r="PKA29" i="2" s="1"/>
  <c r="PKB29" i="2" s="1"/>
  <c r="PKC29" i="2" s="1"/>
  <c r="PKD29" i="2" s="1"/>
  <c r="PKE29" i="2" s="1"/>
  <c r="PKF29" i="2" s="1"/>
  <c r="PKG29" i="2" s="1"/>
  <c r="PKH29" i="2" s="1"/>
  <c r="PKI29" i="2" s="1"/>
  <c r="PKJ29" i="2" s="1"/>
  <c r="PKK29" i="2" s="1"/>
  <c r="PKL29" i="2" s="1"/>
  <c r="PKM29" i="2" s="1"/>
  <c r="PKN29" i="2" s="1"/>
  <c r="PKO29" i="2" s="1"/>
  <c r="PKP29" i="2" s="1"/>
  <c r="PKQ29" i="2" s="1"/>
  <c r="PKR29" i="2" s="1"/>
  <c r="PKS29" i="2" s="1"/>
  <c r="PKT29" i="2" s="1"/>
  <c r="PKU29" i="2" s="1"/>
  <c r="PKV29" i="2" s="1"/>
  <c r="PKW29" i="2" s="1"/>
  <c r="PKX29" i="2" s="1"/>
  <c r="PKY29" i="2" s="1"/>
  <c r="PKZ29" i="2" s="1"/>
  <c r="PLA29" i="2" s="1"/>
  <c r="PLB29" i="2" s="1"/>
  <c r="PLC29" i="2" s="1"/>
  <c r="PLD29" i="2" s="1"/>
  <c r="PLE29" i="2" s="1"/>
  <c r="PLF29" i="2" s="1"/>
  <c r="PLG29" i="2" s="1"/>
  <c r="PLH29" i="2" s="1"/>
  <c r="PLI29" i="2" s="1"/>
  <c r="PLJ29" i="2" s="1"/>
  <c r="PLK29" i="2" s="1"/>
  <c r="PLL29" i="2" s="1"/>
  <c r="PLM29" i="2" s="1"/>
  <c r="PLN29" i="2" s="1"/>
  <c r="PLO29" i="2" s="1"/>
  <c r="PLP29" i="2" s="1"/>
  <c r="PLQ29" i="2" s="1"/>
  <c r="PLR29" i="2" s="1"/>
  <c r="PLS29" i="2" s="1"/>
  <c r="PLT29" i="2" s="1"/>
  <c r="PLU29" i="2" s="1"/>
  <c r="PLV29" i="2" s="1"/>
  <c r="PLW29" i="2" s="1"/>
  <c r="PLX29" i="2" s="1"/>
  <c r="PLY29" i="2" s="1"/>
  <c r="PLZ29" i="2" s="1"/>
  <c r="PMA29" i="2" s="1"/>
  <c r="PMB29" i="2" s="1"/>
  <c r="PMC29" i="2" s="1"/>
  <c r="PMD29" i="2" s="1"/>
  <c r="PME29" i="2" s="1"/>
  <c r="PMF29" i="2" s="1"/>
  <c r="PMG29" i="2" s="1"/>
  <c r="PMH29" i="2" s="1"/>
  <c r="PMI29" i="2" s="1"/>
  <c r="PMJ29" i="2" s="1"/>
  <c r="PMK29" i="2" s="1"/>
  <c r="PML29" i="2" s="1"/>
  <c r="PMM29" i="2" s="1"/>
  <c r="PMN29" i="2" s="1"/>
  <c r="PMO29" i="2" s="1"/>
  <c r="PMP29" i="2" s="1"/>
  <c r="PMQ29" i="2" s="1"/>
  <c r="PMR29" i="2" s="1"/>
  <c r="PMS29" i="2" s="1"/>
  <c r="PMT29" i="2" s="1"/>
  <c r="PMU29" i="2" s="1"/>
  <c r="PMV29" i="2" s="1"/>
  <c r="PMW29" i="2" s="1"/>
  <c r="PMX29" i="2" s="1"/>
  <c r="PMY29" i="2" s="1"/>
  <c r="PMZ29" i="2" s="1"/>
  <c r="PNA29" i="2" s="1"/>
  <c r="PNB29" i="2" s="1"/>
  <c r="PNC29" i="2" s="1"/>
  <c r="PND29" i="2" s="1"/>
  <c r="PNE29" i="2" s="1"/>
  <c r="PNF29" i="2" s="1"/>
  <c r="PNG29" i="2" s="1"/>
  <c r="PNH29" i="2" s="1"/>
  <c r="PNI29" i="2" s="1"/>
  <c r="PNJ29" i="2" s="1"/>
  <c r="PNK29" i="2" s="1"/>
  <c r="PNL29" i="2" s="1"/>
  <c r="PNM29" i="2" s="1"/>
  <c r="PNN29" i="2" s="1"/>
  <c r="PNO29" i="2" s="1"/>
  <c r="PNP29" i="2" s="1"/>
  <c r="PNQ29" i="2" s="1"/>
  <c r="PNR29" i="2" s="1"/>
  <c r="PNS29" i="2" s="1"/>
  <c r="PNT29" i="2" s="1"/>
  <c r="PNU29" i="2" s="1"/>
  <c r="PNV29" i="2" s="1"/>
  <c r="PNW29" i="2" s="1"/>
  <c r="PNX29" i="2" s="1"/>
  <c r="PNY29" i="2" s="1"/>
  <c r="PNZ29" i="2" s="1"/>
  <c r="POA29" i="2" s="1"/>
  <c r="POB29" i="2" s="1"/>
  <c r="POC29" i="2" s="1"/>
  <c r="POD29" i="2" s="1"/>
  <c r="POE29" i="2" s="1"/>
  <c r="POF29" i="2" s="1"/>
  <c r="POG29" i="2" s="1"/>
  <c r="POH29" i="2" s="1"/>
  <c r="POI29" i="2" s="1"/>
  <c r="POJ29" i="2" s="1"/>
  <c r="POK29" i="2" s="1"/>
  <c r="POL29" i="2" s="1"/>
  <c r="POM29" i="2" s="1"/>
  <c r="PON29" i="2" s="1"/>
  <c r="POO29" i="2" s="1"/>
  <c r="POP29" i="2" s="1"/>
  <c r="POQ29" i="2" s="1"/>
  <c r="POR29" i="2" s="1"/>
  <c r="POS29" i="2" s="1"/>
  <c r="POT29" i="2" s="1"/>
  <c r="POU29" i="2" s="1"/>
  <c r="POV29" i="2" s="1"/>
  <c r="POW29" i="2" s="1"/>
  <c r="POX29" i="2" s="1"/>
  <c r="POY29" i="2" s="1"/>
  <c r="POZ29" i="2" s="1"/>
  <c r="PPA29" i="2" s="1"/>
  <c r="PPB29" i="2" s="1"/>
  <c r="PPC29" i="2" s="1"/>
  <c r="PPD29" i="2" s="1"/>
  <c r="PPE29" i="2" s="1"/>
  <c r="PPF29" i="2" s="1"/>
  <c r="PPG29" i="2" s="1"/>
  <c r="PPH29" i="2" s="1"/>
  <c r="PPI29" i="2" s="1"/>
  <c r="PPJ29" i="2" s="1"/>
  <c r="PPK29" i="2" s="1"/>
  <c r="PPL29" i="2" s="1"/>
  <c r="PPM29" i="2" s="1"/>
  <c r="PPN29" i="2" s="1"/>
  <c r="PPO29" i="2" s="1"/>
  <c r="PPP29" i="2" s="1"/>
  <c r="PPQ29" i="2" s="1"/>
  <c r="PPR29" i="2" s="1"/>
  <c r="PPS29" i="2" s="1"/>
  <c r="PPT29" i="2" s="1"/>
  <c r="PPU29" i="2" s="1"/>
  <c r="PPV29" i="2" s="1"/>
  <c r="PPW29" i="2" s="1"/>
  <c r="PPX29" i="2" s="1"/>
  <c r="PPY29" i="2" s="1"/>
  <c r="PPZ29" i="2" s="1"/>
  <c r="PQA29" i="2" s="1"/>
  <c r="PQB29" i="2" s="1"/>
  <c r="PQC29" i="2" s="1"/>
  <c r="PQD29" i="2" s="1"/>
  <c r="PQE29" i="2" s="1"/>
  <c r="PQF29" i="2" s="1"/>
  <c r="PQG29" i="2" s="1"/>
  <c r="PQH29" i="2" s="1"/>
  <c r="PQI29" i="2" s="1"/>
  <c r="PQJ29" i="2" s="1"/>
  <c r="PQK29" i="2" s="1"/>
  <c r="PQL29" i="2" s="1"/>
  <c r="PQM29" i="2" s="1"/>
  <c r="PQN29" i="2" s="1"/>
  <c r="PQO29" i="2" s="1"/>
  <c r="PQP29" i="2" s="1"/>
  <c r="PQQ29" i="2" s="1"/>
  <c r="PQR29" i="2" s="1"/>
  <c r="PQS29" i="2" s="1"/>
  <c r="PQT29" i="2" s="1"/>
  <c r="PQU29" i="2" s="1"/>
  <c r="PQV29" i="2" s="1"/>
  <c r="PQW29" i="2" s="1"/>
  <c r="PQX29" i="2" s="1"/>
  <c r="PQY29" i="2" s="1"/>
  <c r="PQZ29" i="2" s="1"/>
  <c r="PRA29" i="2" s="1"/>
  <c r="PRB29" i="2" s="1"/>
  <c r="PRC29" i="2" s="1"/>
  <c r="PRD29" i="2" s="1"/>
  <c r="PRE29" i="2" s="1"/>
  <c r="PRF29" i="2" s="1"/>
  <c r="PRG29" i="2" s="1"/>
  <c r="PRH29" i="2" s="1"/>
  <c r="PRI29" i="2" s="1"/>
  <c r="PRJ29" i="2" s="1"/>
  <c r="PRK29" i="2" s="1"/>
  <c r="PRL29" i="2" s="1"/>
  <c r="PRM29" i="2" s="1"/>
  <c r="PRN29" i="2" s="1"/>
  <c r="PRO29" i="2" s="1"/>
  <c r="PRP29" i="2" s="1"/>
  <c r="PRQ29" i="2" s="1"/>
  <c r="PRR29" i="2" s="1"/>
  <c r="PRS29" i="2" s="1"/>
  <c r="PRT29" i="2" s="1"/>
  <c r="PRU29" i="2" s="1"/>
  <c r="PRV29" i="2" s="1"/>
  <c r="PRW29" i="2" s="1"/>
  <c r="PRX29" i="2" s="1"/>
  <c r="PRY29" i="2" s="1"/>
  <c r="PRZ29" i="2" s="1"/>
  <c r="PSA29" i="2" s="1"/>
  <c r="PSB29" i="2" s="1"/>
  <c r="PSC29" i="2" s="1"/>
  <c r="PSD29" i="2" s="1"/>
  <c r="PSE29" i="2" s="1"/>
  <c r="PSF29" i="2" s="1"/>
  <c r="PSG29" i="2" s="1"/>
  <c r="PSH29" i="2" s="1"/>
  <c r="PSI29" i="2" s="1"/>
  <c r="PSJ29" i="2" s="1"/>
  <c r="PSK29" i="2" s="1"/>
  <c r="PSL29" i="2" s="1"/>
  <c r="PSM29" i="2" s="1"/>
  <c r="PSN29" i="2" s="1"/>
  <c r="PSO29" i="2" s="1"/>
  <c r="PSP29" i="2" s="1"/>
  <c r="PSQ29" i="2" s="1"/>
  <c r="PSR29" i="2" s="1"/>
  <c r="PSS29" i="2" s="1"/>
  <c r="PST29" i="2" s="1"/>
  <c r="PSU29" i="2" s="1"/>
  <c r="PSV29" i="2" s="1"/>
  <c r="PSW29" i="2" s="1"/>
  <c r="PSX29" i="2" s="1"/>
  <c r="PSY29" i="2" s="1"/>
  <c r="PSZ29" i="2" s="1"/>
  <c r="PTA29" i="2" s="1"/>
  <c r="PTB29" i="2" s="1"/>
  <c r="PTC29" i="2" s="1"/>
  <c r="PTD29" i="2" s="1"/>
  <c r="PTE29" i="2" s="1"/>
  <c r="PTF29" i="2" s="1"/>
  <c r="PTG29" i="2" s="1"/>
  <c r="PTH29" i="2" s="1"/>
  <c r="PTI29" i="2" s="1"/>
  <c r="PTJ29" i="2" s="1"/>
  <c r="PTK29" i="2" s="1"/>
  <c r="PTL29" i="2" s="1"/>
  <c r="PTM29" i="2" s="1"/>
  <c r="PTN29" i="2" s="1"/>
  <c r="PTO29" i="2" s="1"/>
  <c r="PTP29" i="2" s="1"/>
  <c r="PTQ29" i="2" s="1"/>
  <c r="PTR29" i="2" s="1"/>
  <c r="PTS29" i="2" s="1"/>
  <c r="PTT29" i="2" s="1"/>
  <c r="PTU29" i="2" s="1"/>
  <c r="PTV29" i="2" s="1"/>
  <c r="PTW29" i="2" s="1"/>
  <c r="PTX29" i="2" s="1"/>
  <c r="PTY29" i="2" s="1"/>
  <c r="PTZ29" i="2" s="1"/>
  <c r="PUA29" i="2" s="1"/>
  <c r="PUB29" i="2" s="1"/>
  <c r="PUC29" i="2" s="1"/>
  <c r="PUD29" i="2" s="1"/>
  <c r="PUE29" i="2" s="1"/>
  <c r="PUF29" i="2" s="1"/>
  <c r="PUG29" i="2" s="1"/>
  <c r="PUH29" i="2" s="1"/>
  <c r="PUI29" i="2" s="1"/>
  <c r="PUJ29" i="2" s="1"/>
  <c r="PUK29" i="2" s="1"/>
  <c r="PUL29" i="2" s="1"/>
  <c r="PUM29" i="2" s="1"/>
  <c r="PUN29" i="2" s="1"/>
  <c r="PUO29" i="2" s="1"/>
  <c r="PUP29" i="2" s="1"/>
  <c r="PUQ29" i="2" s="1"/>
  <c r="PUR29" i="2" s="1"/>
  <c r="PUS29" i="2" s="1"/>
  <c r="PUT29" i="2" s="1"/>
  <c r="PUU29" i="2" s="1"/>
  <c r="PUV29" i="2" s="1"/>
  <c r="PUW29" i="2" s="1"/>
  <c r="PUX29" i="2" s="1"/>
  <c r="PUY29" i="2" s="1"/>
  <c r="PUZ29" i="2" s="1"/>
  <c r="PVA29" i="2" s="1"/>
  <c r="PVB29" i="2" s="1"/>
  <c r="PVC29" i="2" s="1"/>
  <c r="PVD29" i="2" s="1"/>
  <c r="PVE29" i="2" s="1"/>
  <c r="PVF29" i="2" s="1"/>
  <c r="PVG29" i="2" s="1"/>
  <c r="PVH29" i="2" s="1"/>
  <c r="PVI29" i="2" s="1"/>
  <c r="PVJ29" i="2" s="1"/>
  <c r="PVK29" i="2" s="1"/>
  <c r="PVL29" i="2" s="1"/>
  <c r="PVM29" i="2" s="1"/>
  <c r="PVN29" i="2" s="1"/>
  <c r="PVO29" i="2" s="1"/>
  <c r="PVP29" i="2" s="1"/>
  <c r="PVQ29" i="2" s="1"/>
  <c r="PVR29" i="2" s="1"/>
  <c r="PVS29" i="2" s="1"/>
  <c r="PVT29" i="2" s="1"/>
  <c r="PVU29" i="2" s="1"/>
  <c r="PVV29" i="2" s="1"/>
  <c r="PVW29" i="2" s="1"/>
  <c r="PVX29" i="2" s="1"/>
  <c r="PVY29" i="2" s="1"/>
  <c r="PVZ29" i="2" s="1"/>
  <c r="PWA29" i="2" s="1"/>
  <c r="PWB29" i="2" s="1"/>
  <c r="PWC29" i="2" s="1"/>
  <c r="PWD29" i="2" s="1"/>
  <c r="PWE29" i="2" s="1"/>
  <c r="PWF29" i="2" s="1"/>
  <c r="PWG29" i="2" s="1"/>
  <c r="PWH29" i="2" s="1"/>
  <c r="PWI29" i="2" s="1"/>
  <c r="PWJ29" i="2" s="1"/>
  <c r="PWK29" i="2" s="1"/>
  <c r="PWL29" i="2" s="1"/>
  <c r="PWM29" i="2" s="1"/>
  <c r="PWN29" i="2" s="1"/>
  <c r="PWO29" i="2" s="1"/>
  <c r="PWP29" i="2" s="1"/>
  <c r="PWQ29" i="2" s="1"/>
  <c r="PWR29" i="2" s="1"/>
  <c r="PWS29" i="2" s="1"/>
  <c r="PWT29" i="2" s="1"/>
  <c r="PWU29" i="2" s="1"/>
  <c r="PWV29" i="2" s="1"/>
  <c r="PWW29" i="2" s="1"/>
  <c r="PWX29" i="2" s="1"/>
  <c r="PWY29" i="2" s="1"/>
  <c r="PWZ29" i="2" s="1"/>
  <c r="PXA29" i="2" s="1"/>
  <c r="PXB29" i="2" s="1"/>
  <c r="PXC29" i="2" s="1"/>
  <c r="PXD29" i="2" s="1"/>
  <c r="PXE29" i="2" s="1"/>
  <c r="PXF29" i="2" s="1"/>
  <c r="PXG29" i="2" s="1"/>
  <c r="PXH29" i="2" s="1"/>
  <c r="PXI29" i="2" s="1"/>
  <c r="PXJ29" i="2" s="1"/>
  <c r="PXK29" i="2" s="1"/>
  <c r="PXL29" i="2" s="1"/>
  <c r="PXM29" i="2" s="1"/>
  <c r="PXN29" i="2" s="1"/>
  <c r="PXO29" i="2" s="1"/>
  <c r="PXP29" i="2" s="1"/>
  <c r="PXQ29" i="2" s="1"/>
  <c r="PXR29" i="2" s="1"/>
  <c r="PXS29" i="2" s="1"/>
  <c r="PXT29" i="2" s="1"/>
  <c r="PXU29" i="2" s="1"/>
  <c r="PXV29" i="2" s="1"/>
  <c r="PXW29" i="2" s="1"/>
  <c r="PXX29" i="2" s="1"/>
  <c r="PXY29" i="2" s="1"/>
  <c r="PXZ29" i="2" s="1"/>
  <c r="PYA29" i="2" s="1"/>
  <c r="PYB29" i="2" s="1"/>
  <c r="PYC29" i="2" s="1"/>
  <c r="PYD29" i="2" s="1"/>
  <c r="PYE29" i="2" s="1"/>
  <c r="PYF29" i="2" s="1"/>
  <c r="PYG29" i="2" s="1"/>
  <c r="PYH29" i="2" s="1"/>
  <c r="PYI29" i="2" s="1"/>
  <c r="PYJ29" i="2" s="1"/>
  <c r="PYK29" i="2" s="1"/>
  <c r="PYL29" i="2" s="1"/>
  <c r="PYM29" i="2" s="1"/>
  <c r="PYN29" i="2" s="1"/>
  <c r="PYO29" i="2" s="1"/>
  <c r="PYP29" i="2" s="1"/>
  <c r="PYQ29" i="2" s="1"/>
  <c r="PYR29" i="2" s="1"/>
  <c r="PYS29" i="2" s="1"/>
  <c r="PYT29" i="2" s="1"/>
  <c r="PYU29" i="2" s="1"/>
  <c r="PYV29" i="2" s="1"/>
  <c r="PYW29" i="2" s="1"/>
  <c r="PYX29" i="2" s="1"/>
  <c r="PYY29" i="2" s="1"/>
  <c r="PYZ29" i="2" s="1"/>
  <c r="PZA29" i="2" s="1"/>
  <c r="PZB29" i="2" s="1"/>
  <c r="PZC29" i="2" s="1"/>
  <c r="PZD29" i="2" s="1"/>
  <c r="PZE29" i="2" s="1"/>
  <c r="PZF29" i="2" s="1"/>
  <c r="PZG29" i="2" s="1"/>
  <c r="PZH29" i="2" s="1"/>
  <c r="PZI29" i="2" s="1"/>
  <c r="PZJ29" i="2" s="1"/>
  <c r="PZK29" i="2" s="1"/>
  <c r="PZL29" i="2" s="1"/>
  <c r="PZM29" i="2" s="1"/>
  <c r="PZN29" i="2" s="1"/>
  <c r="PZO29" i="2" s="1"/>
  <c r="PZP29" i="2" s="1"/>
  <c r="PZQ29" i="2" s="1"/>
  <c r="PZR29" i="2" s="1"/>
  <c r="PZS29" i="2" s="1"/>
  <c r="PZT29" i="2" s="1"/>
  <c r="PZU29" i="2" s="1"/>
  <c r="PZV29" i="2" s="1"/>
  <c r="PZW29" i="2" s="1"/>
  <c r="PZX29" i="2" s="1"/>
  <c r="PZY29" i="2" s="1"/>
  <c r="PZZ29" i="2" s="1"/>
  <c r="QAA29" i="2" s="1"/>
  <c r="QAB29" i="2" s="1"/>
  <c r="QAC29" i="2" s="1"/>
  <c r="QAD29" i="2" s="1"/>
  <c r="QAE29" i="2" s="1"/>
  <c r="QAF29" i="2" s="1"/>
  <c r="QAG29" i="2" s="1"/>
  <c r="QAH29" i="2" s="1"/>
  <c r="QAI29" i="2" s="1"/>
  <c r="QAJ29" i="2" s="1"/>
  <c r="QAK29" i="2" s="1"/>
  <c r="QAL29" i="2" s="1"/>
  <c r="QAM29" i="2" s="1"/>
  <c r="QAN29" i="2" s="1"/>
  <c r="QAO29" i="2" s="1"/>
  <c r="QAP29" i="2" s="1"/>
  <c r="QAQ29" i="2" s="1"/>
  <c r="QAR29" i="2" s="1"/>
  <c r="QAS29" i="2" s="1"/>
  <c r="QAT29" i="2" s="1"/>
  <c r="QAU29" i="2" s="1"/>
  <c r="QAV29" i="2" s="1"/>
  <c r="QAW29" i="2" s="1"/>
  <c r="QAX29" i="2" s="1"/>
  <c r="QAY29" i="2" s="1"/>
  <c r="QAZ29" i="2" s="1"/>
  <c r="QBA29" i="2" s="1"/>
  <c r="QBB29" i="2" s="1"/>
  <c r="QBC29" i="2" s="1"/>
  <c r="QBD29" i="2" s="1"/>
  <c r="QBE29" i="2" s="1"/>
  <c r="QBF29" i="2" s="1"/>
  <c r="QBG29" i="2" s="1"/>
  <c r="QBH29" i="2" s="1"/>
  <c r="QBI29" i="2" s="1"/>
  <c r="QBJ29" i="2" s="1"/>
  <c r="QBK29" i="2" s="1"/>
  <c r="QBL29" i="2" s="1"/>
  <c r="QBM29" i="2" s="1"/>
  <c r="QBN29" i="2" s="1"/>
  <c r="QBO29" i="2" s="1"/>
  <c r="QBP29" i="2" s="1"/>
  <c r="QBQ29" i="2" s="1"/>
  <c r="QBR29" i="2" s="1"/>
  <c r="QBS29" i="2" s="1"/>
  <c r="QBT29" i="2" s="1"/>
  <c r="QBU29" i="2" s="1"/>
  <c r="QBV29" i="2" s="1"/>
  <c r="QBW29" i="2" s="1"/>
  <c r="QBX29" i="2" s="1"/>
  <c r="QBY29" i="2" s="1"/>
  <c r="QBZ29" i="2" s="1"/>
  <c r="QCA29" i="2" s="1"/>
  <c r="QCB29" i="2" s="1"/>
  <c r="QCC29" i="2" s="1"/>
  <c r="QCD29" i="2" s="1"/>
  <c r="QCE29" i="2" s="1"/>
  <c r="QCF29" i="2" s="1"/>
  <c r="QCG29" i="2" s="1"/>
  <c r="QCH29" i="2" s="1"/>
  <c r="QCI29" i="2" s="1"/>
  <c r="QCJ29" i="2" s="1"/>
  <c r="QCK29" i="2" s="1"/>
  <c r="QCL29" i="2" s="1"/>
  <c r="QCM29" i="2" s="1"/>
  <c r="QCN29" i="2" s="1"/>
  <c r="QCO29" i="2" s="1"/>
  <c r="QCP29" i="2" s="1"/>
  <c r="QCQ29" i="2" s="1"/>
  <c r="QCR29" i="2" s="1"/>
  <c r="QCS29" i="2" s="1"/>
  <c r="QCT29" i="2" s="1"/>
  <c r="QCU29" i="2" s="1"/>
  <c r="QCV29" i="2" s="1"/>
  <c r="QCW29" i="2" s="1"/>
  <c r="QCX29" i="2" s="1"/>
  <c r="QCY29" i="2" s="1"/>
  <c r="QCZ29" i="2" s="1"/>
  <c r="QDA29" i="2" s="1"/>
  <c r="QDB29" i="2" s="1"/>
  <c r="QDC29" i="2" s="1"/>
  <c r="QDD29" i="2" s="1"/>
  <c r="QDE29" i="2" s="1"/>
  <c r="QDF29" i="2" s="1"/>
  <c r="QDG29" i="2" s="1"/>
  <c r="QDH29" i="2" s="1"/>
  <c r="QDI29" i="2" s="1"/>
  <c r="QDJ29" i="2" s="1"/>
  <c r="QDK29" i="2" s="1"/>
  <c r="QDL29" i="2" s="1"/>
  <c r="QDM29" i="2" s="1"/>
  <c r="QDN29" i="2" s="1"/>
  <c r="QDO29" i="2" s="1"/>
  <c r="QDP29" i="2" s="1"/>
  <c r="QDQ29" i="2" s="1"/>
  <c r="QDR29" i="2" s="1"/>
  <c r="QDS29" i="2" s="1"/>
  <c r="QDT29" i="2" s="1"/>
  <c r="QDU29" i="2" s="1"/>
  <c r="QDV29" i="2" s="1"/>
  <c r="QDW29" i="2" s="1"/>
  <c r="QDX29" i="2" s="1"/>
  <c r="QDY29" i="2" s="1"/>
  <c r="QDZ29" i="2" s="1"/>
  <c r="QEA29" i="2" s="1"/>
  <c r="QEB29" i="2" s="1"/>
  <c r="QEC29" i="2" s="1"/>
  <c r="QED29" i="2" s="1"/>
  <c r="QEE29" i="2" s="1"/>
  <c r="QEF29" i="2" s="1"/>
  <c r="QEG29" i="2" s="1"/>
  <c r="QEH29" i="2" s="1"/>
  <c r="QEI29" i="2" s="1"/>
  <c r="QEJ29" i="2" s="1"/>
  <c r="QEK29" i="2" s="1"/>
  <c r="QEL29" i="2" s="1"/>
  <c r="QEM29" i="2" s="1"/>
  <c r="QEN29" i="2" s="1"/>
  <c r="QEO29" i="2" s="1"/>
  <c r="QEP29" i="2" s="1"/>
  <c r="QEQ29" i="2" s="1"/>
  <c r="QER29" i="2" s="1"/>
  <c r="QES29" i="2" s="1"/>
  <c r="QET29" i="2" s="1"/>
  <c r="QEU29" i="2" s="1"/>
  <c r="QEV29" i="2" s="1"/>
  <c r="QEW29" i="2" s="1"/>
  <c r="QEX29" i="2" s="1"/>
  <c r="QEY29" i="2" s="1"/>
  <c r="QEZ29" i="2" s="1"/>
  <c r="QFA29" i="2" s="1"/>
  <c r="QFB29" i="2" s="1"/>
  <c r="QFC29" i="2" s="1"/>
  <c r="QFD29" i="2" s="1"/>
  <c r="QFE29" i="2" s="1"/>
  <c r="QFF29" i="2" s="1"/>
  <c r="QFG29" i="2" s="1"/>
  <c r="QFH29" i="2" s="1"/>
  <c r="QFI29" i="2" s="1"/>
  <c r="QFJ29" i="2" s="1"/>
  <c r="QFK29" i="2" s="1"/>
  <c r="QFL29" i="2" s="1"/>
  <c r="QFM29" i="2" s="1"/>
  <c r="QFN29" i="2" s="1"/>
  <c r="QFO29" i="2" s="1"/>
  <c r="QFP29" i="2" s="1"/>
  <c r="QFQ29" i="2" s="1"/>
  <c r="QFR29" i="2" s="1"/>
  <c r="QFS29" i="2" s="1"/>
  <c r="QFT29" i="2" s="1"/>
  <c r="QFU29" i="2" s="1"/>
  <c r="QFV29" i="2" s="1"/>
  <c r="QFW29" i="2" s="1"/>
  <c r="QFX29" i="2" s="1"/>
  <c r="QFY29" i="2" s="1"/>
  <c r="QFZ29" i="2" s="1"/>
  <c r="QGA29" i="2" s="1"/>
  <c r="QGB29" i="2" s="1"/>
  <c r="QGC29" i="2" s="1"/>
  <c r="QGD29" i="2" s="1"/>
  <c r="QGE29" i="2" s="1"/>
  <c r="QGF29" i="2" s="1"/>
  <c r="QGG29" i="2" s="1"/>
  <c r="QGH29" i="2" s="1"/>
  <c r="QGI29" i="2" s="1"/>
  <c r="QGJ29" i="2" s="1"/>
  <c r="QGK29" i="2" s="1"/>
  <c r="QGL29" i="2" s="1"/>
  <c r="QGM29" i="2" s="1"/>
  <c r="QGN29" i="2" s="1"/>
  <c r="QGO29" i="2" s="1"/>
  <c r="QGP29" i="2" s="1"/>
  <c r="QGQ29" i="2" s="1"/>
  <c r="QGR29" i="2" s="1"/>
  <c r="QGS29" i="2" s="1"/>
  <c r="QGT29" i="2" s="1"/>
  <c r="QGU29" i="2" s="1"/>
  <c r="QGV29" i="2" s="1"/>
  <c r="QGW29" i="2" s="1"/>
  <c r="QGX29" i="2" s="1"/>
  <c r="QGY29" i="2" s="1"/>
  <c r="QGZ29" i="2" s="1"/>
  <c r="QHA29" i="2" s="1"/>
  <c r="QHB29" i="2" s="1"/>
  <c r="QHC29" i="2" s="1"/>
  <c r="QHD29" i="2" s="1"/>
  <c r="QHE29" i="2" s="1"/>
  <c r="QHF29" i="2" s="1"/>
  <c r="QHG29" i="2" s="1"/>
  <c r="QHH29" i="2" s="1"/>
  <c r="QHI29" i="2" s="1"/>
  <c r="QHJ29" i="2" s="1"/>
  <c r="QHK29" i="2" s="1"/>
  <c r="QHL29" i="2" s="1"/>
  <c r="QHM29" i="2" s="1"/>
  <c r="QHN29" i="2" s="1"/>
  <c r="QHO29" i="2" s="1"/>
  <c r="QHP29" i="2" s="1"/>
  <c r="QHQ29" i="2" s="1"/>
  <c r="QHR29" i="2" s="1"/>
  <c r="QHS29" i="2" s="1"/>
  <c r="QHT29" i="2" s="1"/>
  <c r="QHU29" i="2" s="1"/>
  <c r="QHV29" i="2" s="1"/>
  <c r="QHW29" i="2" s="1"/>
  <c r="QHX29" i="2" s="1"/>
  <c r="QHY29" i="2" s="1"/>
  <c r="QHZ29" i="2" s="1"/>
  <c r="QIA29" i="2" s="1"/>
  <c r="QIB29" i="2" s="1"/>
  <c r="QIC29" i="2" s="1"/>
  <c r="QID29" i="2" s="1"/>
  <c r="QIE29" i="2" s="1"/>
  <c r="QIF29" i="2" s="1"/>
  <c r="QIG29" i="2" s="1"/>
  <c r="QIH29" i="2" s="1"/>
  <c r="QII29" i="2" s="1"/>
  <c r="QIJ29" i="2" s="1"/>
  <c r="QIK29" i="2" s="1"/>
  <c r="QIL29" i="2" s="1"/>
  <c r="QIM29" i="2" s="1"/>
  <c r="QIN29" i="2" s="1"/>
  <c r="QIO29" i="2" s="1"/>
  <c r="QIP29" i="2" s="1"/>
  <c r="QIQ29" i="2" s="1"/>
  <c r="QIR29" i="2" s="1"/>
  <c r="QIS29" i="2" s="1"/>
  <c r="QIT29" i="2" s="1"/>
  <c r="QIU29" i="2" s="1"/>
  <c r="QIV29" i="2" s="1"/>
  <c r="QIW29" i="2" s="1"/>
  <c r="QIX29" i="2" s="1"/>
  <c r="QIY29" i="2" s="1"/>
  <c r="QIZ29" i="2" s="1"/>
  <c r="QJA29" i="2" s="1"/>
  <c r="QJB29" i="2" s="1"/>
  <c r="QJC29" i="2" s="1"/>
  <c r="QJD29" i="2" s="1"/>
  <c r="QJE29" i="2" s="1"/>
  <c r="QJF29" i="2" s="1"/>
  <c r="QJG29" i="2" s="1"/>
  <c r="QJH29" i="2" s="1"/>
  <c r="QJI29" i="2" s="1"/>
  <c r="QJJ29" i="2" s="1"/>
  <c r="QJK29" i="2" s="1"/>
  <c r="QJL29" i="2" s="1"/>
  <c r="QJM29" i="2" s="1"/>
  <c r="QJN29" i="2" s="1"/>
  <c r="QJO29" i="2" s="1"/>
  <c r="QJP29" i="2" s="1"/>
  <c r="QJQ29" i="2" s="1"/>
  <c r="QJR29" i="2" s="1"/>
  <c r="QJS29" i="2" s="1"/>
  <c r="QJT29" i="2" s="1"/>
  <c r="QJU29" i="2" s="1"/>
  <c r="QJV29" i="2" s="1"/>
  <c r="QJW29" i="2" s="1"/>
  <c r="QJX29" i="2" s="1"/>
  <c r="QJY29" i="2" s="1"/>
  <c r="QJZ29" i="2" s="1"/>
  <c r="QKA29" i="2" s="1"/>
  <c r="QKB29" i="2" s="1"/>
  <c r="QKC29" i="2" s="1"/>
  <c r="QKD29" i="2" s="1"/>
  <c r="QKE29" i="2" s="1"/>
  <c r="QKF29" i="2" s="1"/>
  <c r="QKG29" i="2" s="1"/>
  <c r="QKH29" i="2" s="1"/>
  <c r="QKI29" i="2" s="1"/>
  <c r="QKJ29" i="2" s="1"/>
  <c r="QKK29" i="2" s="1"/>
  <c r="QKL29" i="2" s="1"/>
  <c r="QKM29" i="2" s="1"/>
  <c r="QKN29" i="2" s="1"/>
  <c r="QKO29" i="2" s="1"/>
  <c r="QKP29" i="2" s="1"/>
  <c r="QKQ29" i="2" s="1"/>
  <c r="QKR29" i="2" s="1"/>
  <c r="QKS29" i="2" s="1"/>
  <c r="QKT29" i="2" s="1"/>
  <c r="QKU29" i="2" s="1"/>
  <c r="QKV29" i="2" s="1"/>
  <c r="QKW29" i="2" s="1"/>
  <c r="QKX29" i="2" s="1"/>
  <c r="QKY29" i="2" s="1"/>
  <c r="QKZ29" i="2" s="1"/>
  <c r="QLA29" i="2" s="1"/>
  <c r="QLB29" i="2" s="1"/>
  <c r="QLC29" i="2" s="1"/>
  <c r="QLD29" i="2" s="1"/>
  <c r="QLE29" i="2" s="1"/>
  <c r="QLF29" i="2" s="1"/>
  <c r="QLG29" i="2" s="1"/>
  <c r="QLH29" i="2" s="1"/>
  <c r="QLI29" i="2" s="1"/>
  <c r="QLJ29" i="2" s="1"/>
  <c r="QLK29" i="2" s="1"/>
  <c r="QLL29" i="2" s="1"/>
  <c r="QLM29" i="2" s="1"/>
  <c r="QLN29" i="2" s="1"/>
  <c r="QLO29" i="2" s="1"/>
  <c r="QLP29" i="2" s="1"/>
  <c r="QLQ29" i="2" s="1"/>
  <c r="QLR29" i="2" s="1"/>
  <c r="QLS29" i="2" s="1"/>
  <c r="QLT29" i="2" s="1"/>
  <c r="QLU29" i="2" s="1"/>
  <c r="QLV29" i="2" s="1"/>
  <c r="QLW29" i="2" s="1"/>
  <c r="QLX29" i="2" s="1"/>
  <c r="QLY29" i="2" s="1"/>
  <c r="QLZ29" i="2" s="1"/>
  <c r="QMA29" i="2" s="1"/>
  <c r="QMB29" i="2" s="1"/>
  <c r="QMC29" i="2" s="1"/>
  <c r="QMD29" i="2" s="1"/>
  <c r="QME29" i="2" s="1"/>
  <c r="QMF29" i="2" s="1"/>
  <c r="QMG29" i="2" s="1"/>
  <c r="QMH29" i="2" s="1"/>
  <c r="QMI29" i="2" s="1"/>
  <c r="QMJ29" i="2" s="1"/>
  <c r="QMK29" i="2" s="1"/>
  <c r="QML29" i="2" s="1"/>
  <c r="QMM29" i="2" s="1"/>
  <c r="QMN29" i="2" s="1"/>
  <c r="QMO29" i="2" s="1"/>
  <c r="QMP29" i="2" s="1"/>
  <c r="QMQ29" i="2" s="1"/>
  <c r="QMR29" i="2" s="1"/>
  <c r="QMS29" i="2" s="1"/>
  <c r="QMT29" i="2" s="1"/>
  <c r="QMU29" i="2" s="1"/>
  <c r="QMV29" i="2" s="1"/>
  <c r="QMW29" i="2" s="1"/>
  <c r="QMX29" i="2" s="1"/>
  <c r="QMY29" i="2" s="1"/>
  <c r="QMZ29" i="2" s="1"/>
  <c r="QNA29" i="2" s="1"/>
  <c r="QNB29" i="2" s="1"/>
  <c r="QNC29" i="2" s="1"/>
  <c r="QND29" i="2" s="1"/>
  <c r="QNE29" i="2" s="1"/>
  <c r="QNF29" i="2" s="1"/>
  <c r="QNG29" i="2" s="1"/>
  <c r="QNH29" i="2" s="1"/>
  <c r="QNI29" i="2" s="1"/>
  <c r="QNJ29" i="2" s="1"/>
  <c r="QNK29" i="2" s="1"/>
  <c r="QNL29" i="2" s="1"/>
  <c r="QNM29" i="2" s="1"/>
  <c r="QNN29" i="2" s="1"/>
  <c r="QNO29" i="2" s="1"/>
  <c r="QNP29" i="2" s="1"/>
  <c r="QNQ29" i="2" s="1"/>
  <c r="QNR29" i="2" s="1"/>
  <c r="QNS29" i="2" s="1"/>
  <c r="QNT29" i="2" s="1"/>
  <c r="QNU29" i="2" s="1"/>
  <c r="QNV29" i="2" s="1"/>
  <c r="QNW29" i="2" s="1"/>
  <c r="QNX29" i="2" s="1"/>
  <c r="QNY29" i="2" s="1"/>
  <c r="QNZ29" i="2" s="1"/>
  <c r="QOA29" i="2" s="1"/>
  <c r="QOB29" i="2" s="1"/>
  <c r="QOC29" i="2" s="1"/>
  <c r="QOD29" i="2" s="1"/>
  <c r="QOE29" i="2" s="1"/>
  <c r="QOF29" i="2" s="1"/>
  <c r="QOG29" i="2" s="1"/>
  <c r="QOH29" i="2" s="1"/>
  <c r="QOI29" i="2" s="1"/>
  <c r="QOJ29" i="2" s="1"/>
  <c r="QOK29" i="2" s="1"/>
  <c r="QOL29" i="2" s="1"/>
  <c r="QOM29" i="2" s="1"/>
  <c r="QON29" i="2" s="1"/>
  <c r="QOO29" i="2" s="1"/>
  <c r="QOP29" i="2" s="1"/>
  <c r="QOQ29" i="2" s="1"/>
  <c r="QOR29" i="2" s="1"/>
  <c r="QOS29" i="2" s="1"/>
  <c r="QOT29" i="2" s="1"/>
  <c r="QOU29" i="2" s="1"/>
  <c r="QOV29" i="2" s="1"/>
  <c r="QOW29" i="2" s="1"/>
  <c r="QOX29" i="2" s="1"/>
  <c r="QOY29" i="2" s="1"/>
  <c r="QOZ29" i="2" s="1"/>
  <c r="QPA29" i="2" s="1"/>
  <c r="QPB29" i="2" s="1"/>
  <c r="QPC29" i="2" s="1"/>
  <c r="QPD29" i="2" s="1"/>
  <c r="QPE29" i="2" s="1"/>
  <c r="QPF29" i="2" s="1"/>
  <c r="QPG29" i="2" s="1"/>
  <c r="QPH29" i="2" s="1"/>
  <c r="QPI29" i="2" s="1"/>
  <c r="QPJ29" i="2" s="1"/>
  <c r="QPK29" i="2" s="1"/>
  <c r="QPL29" i="2" s="1"/>
  <c r="QPM29" i="2" s="1"/>
  <c r="QPN29" i="2" s="1"/>
  <c r="QPO29" i="2" s="1"/>
  <c r="QPP29" i="2" s="1"/>
  <c r="QPQ29" i="2" s="1"/>
  <c r="QPR29" i="2" s="1"/>
  <c r="QPS29" i="2" s="1"/>
  <c r="QPT29" i="2" s="1"/>
  <c r="QPU29" i="2" s="1"/>
  <c r="QPV29" i="2" s="1"/>
  <c r="QPW29" i="2" s="1"/>
  <c r="QPX29" i="2" s="1"/>
  <c r="QPY29" i="2" s="1"/>
  <c r="QPZ29" i="2" s="1"/>
  <c r="QQA29" i="2" s="1"/>
  <c r="QQB29" i="2" s="1"/>
  <c r="QQC29" i="2" s="1"/>
  <c r="QQD29" i="2" s="1"/>
  <c r="QQE29" i="2" s="1"/>
  <c r="QQF29" i="2" s="1"/>
  <c r="QQG29" i="2" s="1"/>
  <c r="QQH29" i="2" s="1"/>
  <c r="QQI29" i="2" s="1"/>
  <c r="QQJ29" i="2" s="1"/>
  <c r="QQK29" i="2" s="1"/>
  <c r="QQL29" i="2" s="1"/>
  <c r="QQM29" i="2" s="1"/>
  <c r="QQN29" i="2" s="1"/>
  <c r="QQO29" i="2" s="1"/>
  <c r="QQP29" i="2" s="1"/>
  <c r="QQQ29" i="2" s="1"/>
  <c r="QQR29" i="2" s="1"/>
  <c r="QQS29" i="2" s="1"/>
  <c r="QQT29" i="2" s="1"/>
  <c r="QQU29" i="2" s="1"/>
  <c r="QQV29" i="2" s="1"/>
  <c r="QQW29" i="2" s="1"/>
  <c r="QQX29" i="2" s="1"/>
  <c r="QQY29" i="2" s="1"/>
  <c r="QQZ29" i="2" s="1"/>
  <c r="QRA29" i="2" s="1"/>
  <c r="QRB29" i="2" s="1"/>
  <c r="QRC29" i="2" s="1"/>
  <c r="QRD29" i="2" s="1"/>
  <c r="QRE29" i="2" s="1"/>
  <c r="QRF29" i="2" s="1"/>
  <c r="QRG29" i="2" s="1"/>
  <c r="QRH29" i="2" s="1"/>
  <c r="QRI29" i="2" s="1"/>
  <c r="QRJ29" i="2" s="1"/>
  <c r="QRK29" i="2" s="1"/>
  <c r="QRL29" i="2" s="1"/>
  <c r="QRM29" i="2" s="1"/>
  <c r="QRN29" i="2" s="1"/>
  <c r="QRO29" i="2" s="1"/>
  <c r="QRP29" i="2" s="1"/>
  <c r="QRQ29" i="2" s="1"/>
  <c r="QRR29" i="2" s="1"/>
  <c r="QRS29" i="2" s="1"/>
  <c r="QRT29" i="2" s="1"/>
  <c r="QRU29" i="2" s="1"/>
  <c r="QRV29" i="2" s="1"/>
  <c r="QRW29" i="2" s="1"/>
  <c r="QRX29" i="2" s="1"/>
  <c r="QRY29" i="2" s="1"/>
  <c r="QRZ29" i="2" s="1"/>
  <c r="QSA29" i="2" s="1"/>
  <c r="QSB29" i="2" s="1"/>
  <c r="QSC29" i="2" s="1"/>
  <c r="QSD29" i="2" s="1"/>
  <c r="QSE29" i="2" s="1"/>
  <c r="QSF29" i="2" s="1"/>
  <c r="QSG29" i="2" s="1"/>
  <c r="QSH29" i="2" s="1"/>
  <c r="QSI29" i="2" s="1"/>
  <c r="QSJ29" i="2" s="1"/>
  <c r="QSK29" i="2" s="1"/>
  <c r="QSL29" i="2" s="1"/>
  <c r="QSM29" i="2" s="1"/>
  <c r="QSN29" i="2" s="1"/>
  <c r="QSO29" i="2" s="1"/>
  <c r="QSP29" i="2" s="1"/>
  <c r="QSQ29" i="2" s="1"/>
  <c r="QSR29" i="2" s="1"/>
  <c r="QSS29" i="2" s="1"/>
  <c r="QST29" i="2" s="1"/>
  <c r="QSU29" i="2" s="1"/>
  <c r="QSV29" i="2" s="1"/>
  <c r="QSW29" i="2" s="1"/>
  <c r="QSX29" i="2" s="1"/>
  <c r="QSY29" i="2" s="1"/>
  <c r="QSZ29" i="2" s="1"/>
  <c r="QTA29" i="2" s="1"/>
  <c r="QTB29" i="2" s="1"/>
  <c r="QTC29" i="2" s="1"/>
  <c r="QTD29" i="2" s="1"/>
  <c r="QTE29" i="2" s="1"/>
  <c r="QTF29" i="2" s="1"/>
  <c r="QTG29" i="2" s="1"/>
  <c r="QTH29" i="2" s="1"/>
  <c r="QTI29" i="2" s="1"/>
  <c r="QTJ29" i="2" s="1"/>
  <c r="QTK29" i="2" s="1"/>
  <c r="QTL29" i="2" s="1"/>
  <c r="QTM29" i="2" s="1"/>
  <c r="QTN29" i="2" s="1"/>
  <c r="QTO29" i="2" s="1"/>
  <c r="QTP29" i="2" s="1"/>
  <c r="QTQ29" i="2" s="1"/>
  <c r="QTR29" i="2" s="1"/>
  <c r="QTS29" i="2" s="1"/>
  <c r="QTT29" i="2" s="1"/>
  <c r="QTU29" i="2" s="1"/>
  <c r="QTV29" i="2" s="1"/>
  <c r="QTW29" i="2" s="1"/>
  <c r="QTX29" i="2" s="1"/>
  <c r="QTY29" i="2" s="1"/>
  <c r="QTZ29" i="2" s="1"/>
  <c r="QUA29" i="2" s="1"/>
  <c r="QUB29" i="2" s="1"/>
  <c r="QUC29" i="2" s="1"/>
  <c r="QUD29" i="2" s="1"/>
  <c r="QUE29" i="2" s="1"/>
  <c r="QUF29" i="2" s="1"/>
  <c r="QUG29" i="2" s="1"/>
  <c r="QUH29" i="2" s="1"/>
  <c r="QUI29" i="2" s="1"/>
  <c r="QUJ29" i="2" s="1"/>
  <c r="QUK29" i="2" s="1"/>
  <c r="QUL29" i="2" s="1"/>
  <c r="QUM29" i="2" s="1"/>
  <c r="QUN29" i="2" s="1"/>
  <c r="QUO29" i="2" s="1"/>
  <c r="QUP29" i="2" s="1"/>
  <c r="QUQ29" i="2" s="1"/>
  <c r="QUR29" i="2" s="1"/>
  <c r="QUS29" i="2" s="1"/>
  <c r="QUT29" i="2" s="1"/>
  <c r="QUU29" i="2" s="1"/>
  <c r="QUV29" i="2" s="1"/>
  <c r="QUW29" i="2" s="1"/>
  <c r="QUX29" i="2" s="1"/>
  <c r="QUY29" i="2" s="1"/>
  <c r="QUZ29" i="2" s="1"/>
  <c r="QVA29" i="2" s="1"/>
  <c r="QVB29" i="2" s="1"/>
  <c r="QVC29" i="2" s="1"/>
  <c r="QVD29" i="2" s="1"/>
  <c r="QVE29" i="2" s="1"/>
  <c r="QVF29" i="2" s="1"/>
  <c r="QVG29" i="2" s="1"/>
  <c r="QVH29" i="2" s="1"/>
  <c r="QVI29" i="2" s="1"/>
  <c r="QVJ29" i="2" s="1"/>
  <c r="QVK29" i="2" s="1"/>
  <c r="QVL29" i="2" s="1"/>
  <c r="QVM29" i="2" s="1"/>
  <c r="QVN29" i="2" s="1"/>
  <c r="QVO29" i="2" s="1"/>
  <c r="QVP29" i="2" s="1"/>
  <c r="QVQ29" i="2" s="1"/>
  <c r="QVR29" i="2" s="1"/>
  <c r="QVS29" i="2" s="1"/>
  <c r="QVT29" i="2" s="1"/>
  <c r="QVU29" i="2" s="1"/>
  <c r="QVV29" i="2" s="1"/>
  <c r="QVW29" i="2" s="1"/>
  <c r="QVX29" i="2" s="1"/>
  <c r="QVY29" i="2" s="1"/>
  <c r="QVZ29" i="2" s="1"/>
  <c r="QWA29" i="2" s="1"/>
  <c r="QWB29" i="2" s="1"/>
  <c r="QWC29" i="2" s="1"/>
  <c r="QWD29" i="2" s="1"/>
  <c r="QWE29" i="2" s="1"/>
  <c r="QWF29" i="2" s="1"/>
  <c r="QWG29" i="2" s="1"/>
  <c r="QWH29" i="2" s="1"/>
  <c r="QWI29" i="2" s="1"/>
  <c r="QWJ29" i="2" s="1"/>
  <c r="QWK29" i="2" s="1"/>
  <c r="QWL29" i="2" s="1"/>
  <c r="QWM29" i="2" s="1"/>
  <c r="QWN29" i="2" s="1"/>
  <c r="QWO29" i="2" s="1"/>
  <c r="QWP29" i="2" s="1"/>
  <c r="QWQ29" i="2" s="1"/>
  <c r="QWR29" i="2" s="1"/>
  <c r="QWS29" i="2" s="1"/>
  <c r="QWT29" i="2" s="1"/>
  <c r="QWU29" i="2" s="1"/>
  <c r="QWV29" i="2" s="1"/>
  <c r="QWW29" i="2" s="1"/>
  <c r="QWX29" i="2" s="1"/>
  <c r="QWY29" i="2" s="1"/>
  <c r="QWZ29" i="2" s="1"/>
  <c r="QXA29" i="2" s="1"/>
  <c r="QXB29" i="2" s="1"/>
  <c r="QXC29" i="2" s="1"/>
  <c r="QXD29" i="2" s="1"/>
  <c r="QXE29" i="2" s="1"/>
  <c r="QXF29" i="2" s="1"/>
  <c r="QXG29" i="2" s="1"/>
  <c r="QXH29" i="2" s="1"/>
  <c r="QXI29" i="2" s="1"/>
  <c r="QXJ29" i="2" s="1"/>
  <c r="QXK29" i="2" s="1"/>
  <c r="QXL29" i="2" s="1"/>
  <c r="QXM29" i="2" s="1"/>
  <c r="QXN29" i="2" s="1"/>
  <c r="QXO29" i="2" s="1"/>
  <c r="QXP29" i="2" s="1"/>
  <c r="QXQ29" i="2" s="1"/>
  <c r="QXR29" i="2" s="1"/>
  <c r="QXS29" i="2" s="1"/>
  <c r="QXT29" i="2" s="1"/>
  <c r="QXU29" i="2" s="1"/>
  <c r="QXV29" i="2" s="1"/>
  <c r="QXW29" i="2" s="1"/>
  <c r="QXX29" i="2" s="1"/>
  <c r="QXY29" i="2" s="1"/>
  <c r="QXZ29" i="2" s="1"/>
  <c r="QYA29" i="2" s="1"/>
  <c r="QYB29" i="2" s="1"/>
  <c r="QYC29" i="2" s="1"/>
  <c r="QYD29" i="2" s="1"/>
  <c r="QYE29" i="2" s="1"/>
  <c r="QYF29" i="2" s="1"/>
  <c r="QYG29" i="2" s="1"/>
  <c r="QYH29" i="2" s="1"/>
  <c r="QYI29" i="2" s="1"/>
  <c r="QYJ29" i="2" s="1"/>
  <c r="QYK29" i="2" s="1"/>
  <c r="QYL29" i="2" s="1"/>
  <c r="QYM29" i="2" s="1"/>
  <c r="QYN29" i="2" s="1"/>
  <c r="QYO29" i="2" s="1"/>
  <c r="QYP29" i="2" s="1"/>
  <c r="QYQ29" i="2" s="1"/>
  <c r="QYR29" i="2" s="1"/>
  <c r="QYS29" i="2" s="1"/>
  <c r="QYT29" i="2" s="1"/>
  <c r="QYU29" i="2" s="1"/>
  <c r="QYV29" i="2" s="1"/>
  <c r="QYW29" i="2" s="1"/>
  <c r="QYX29" i="2" s="1"/>
  <c r="QYY29" i="2" s="1"/>
  <c r="QYZ29" i="2" s="1"/>
  <c r="QZA29" i="2" s="1"/>
  <c r="QZB29" i="2" s="1"/>
  <c r="QZC29" i="2" s="1"/>
  <c r="QZD29" i="2" s="1"/>
  <c r="QZE29" i="2" s="1"/>
  <c r="QZF29" i="2" s="1"/>
  <c r="QZG29" i="2" s="1"/>
  <c r="QZH29" i="2" s="1"/>
  <c r="QZI29" i="2" s="1"/>
  <c r="QZJ29" i="2" s="1"/>
  <c r="QZK29" i="2" s="1"/>
  <c r="QZL29" i="2" s="1"/>
  <c r="QZM29" i="2" s="1"/>
  <c r="QZN29" i="2" s="1"/>
  <c r="QZO29" i="2" s="1"/>
  <c r="QZP29" i="2" s="1"/>
  <c r="QZQ29" i="2" s="1"/>
  <c r="QZR29" i="2" s="1"/>
  <c r="QZS29" i="2" s="1"/>
  <c r="QZT29" i="2" s="1"/>
  <c r="QZU29" i="2" s="1"/>
  <c r="QZV29" i="2" s="1"/>
  <c r="QZW29" i="2" s="1"/>
  <c r="QZX29" i="2" s="1"/>
  <c r="QZY29" i="2" s="1"/>
  <c r="QZZ29" i="2" s="1"/>
  <c r="RAA29" i="2" s="1"/>
  <c r="RAB29" i="2" s="1"/>
  <c r="RAC29" i="2" s="1"/>
  <c r="RAD29" i="2" s="1"/>
  <c r="RAE29" i="2" s="1"/>
  <c r="RAF29" i="2" s="1"/>
  <c r="RAG29" i="2" s="1"/>
  <c r="RAH29" i="2" s="1"/>
  <c r="RAI29" i="2" s="1"/>
  <c r="RAJ29" i="2" s="1"/>
  <c r="RAK29" i="2" s="1"/>
  <c r="RAL29" i="2" s="1"/>
  <c r="RAM29" i="2" s="1"/>
  <c r="RAN29" i="2" s="1"/>
  <c r="RAO29" i="2" s="1"/>
  <c r="RAP29" i="2" s="1"/>
  <c r="RAQ29" i="2" s="1"/>
  <c r="RAR29" i="2" s="1"/>
  <c r="RAS29" i="2" s="1"/>
  <c r="RAT29" i="2" s="1"/>
  <c r="RAU29" i="2" s="1"/>
  <c r="RAV29" i="2" s="1"/>
  <c r="RAW29" i="2" s="1"/>
  <c r="RAX29" i="2" s="1"/>
  <c r="RAY29" i="2" s="1"/>
  <c r="RAZ29" i="2" s="1"/>
  <c r="RBA29" i="2" s="1"/>
  <c r="RBB29" i="2" s="1"/>
  <c r="RBC29" i="2" s="1"/>
  <c r="RBD29" i="2" s="1"/>
  <c r="RBE29" i="2" s="1"/>
  <c r="RBF29" i="2" s="1"/>
  <c r="RBG29" i="2" s="1"/>
  <c r="RBH29" i="2" s="1"/>
  <c r="RBI29" i="2" s="1"/>
  <c r="RBJ29" i="2" s="1"/>
  <c r="RBK29" i="2" s="1"/>
  <c r="RBL29" i="2" s="1"/>
  <c r="RBM29" i="2" s="1"/>
  <c r="RBN29" i="2" s="1"/>
  <c r="RBO29" i="2" s="1"/>
  <c r="RBP29" i="2" s="1"/>
  <c r="RBQ29" i="2" s="1"/>
  <c r="RBR29" i="2" s="1"/>
  <c r="RBS29" i="2" s="1"/>
  <c r="RBT29" i="2" s="1"/>
  <c r="RBU29" i="2" s="1"/>
  <c r="RBV29" i="2" s="1"/>
  <c r="RBW29" i="2" s="1"/>
  <c r="RBX29" i="2" s="1"/>
  <c r="RBY29" i="2" s="1"/>
  <c r="RBZ29" i="2" s="1"/>
  <c r="RCA29" i="2" s="1"/>
  <c r="RCB29" i="2" s="1"/>
  <c r="RCC29" i="2" s="1"/>
  <c r="RCD29" i="2" s="1"/>
  <c r="RCE29" i="2" s="1"/>
  <c r="RCF29" i="2" s="1"/>
  <c r="RCG29" i="2" s="1"/>
  <c r="RCH29" i="2" s="1"/>
  <c r="RCI29" i="2" s="1"/>
  <c r="RCJ29" i="2" s="1"/>
  <c r="RCK29" i="2" s="1"/>
  <c r="RCL29" i="2" s="1"/>
  <c r="RCM29" i="2" s="1"/>
  <c r="RCN29" i="2" s="1"/>
  <c r="RCO29" i="2" s="1"/>
  <c r="RCP29" i="2" s="1"/>
  <c r="RCQ29" i="2" s="1"/>
  <c r="RCR29" i="2" s="1"/>
  <c r="RCS29" i="2" s="1"/>
  <c r="RCT29" i="2" s="1"/>
  <c r="RCU29" i="2" s="1"/>
  <c r="RCV29" i="2" s="1"/>
  <c r="RCW29" i="2" s="1"/>
  <c r="RCX29" i="2" s="1"/>
  <c r="RCY29" i="2" s="1"/>
  <c r="RCZ29" i="2" s="1"/>
  <c r="RDA29" i="2" s="1"/>
  <c r="RDB29" i="2" s="1"/>
  <c r="RDC29" i="2" s="1"/>
  <c r="RDD29" i="2" s="1"/>
  <c r="RDE29" i="2" s="1"/>
  <c r="RDF29" i="2" s="1"/>
  <c r="RDG29" i="2" s="1"/>
  <c r="RDH29" i="2" s="1"/>
  <c r="RDI29" i="2" s="1"/>
  <c r="RDJ29" i="2" s="1"/>
  <c r="RDK29" i="2" s="1"/>
  <c r="RDL29" i="2" s="1"/>
  <c r="RDM29" i="2" s="1"/>
  <c r="RDN29" i="2" s="1"/>
  <c r="RDO29" i="2" s="1"/>
  <c r="RDP29" i="2" s="1"/>
  <c r="RDQ29" i="2" s="1"/>
  <c r="RDR29" i="2" s="1"/>
  <c r="RDS29" i="2" s="1"/>
  <c r="RDT29" i="2" s="1"/>
  <c r="RDU29" i="2" s="1"/>
  <c r="RDV29" i="2" s="1"/>
  <c r="RDW29" i="2" s="1"/>
  <c r="RDX29" i="2" s="1"/>
  <c r="RDY29" i="2" s="1"/>
  <c r="RDZ29" i="2" s="1"/>
  <c r="REA29" i="2" s="1"/>
  <c r="REB29" i="2" s="1"/>
  <c r="REC29" i="2" s="1"/>
  <c r="RED29" i="2" s="1"/>
  <c r="REE29" i="2" s="1"/>
  <c r="REF29" i="2" s="1"/>
  <c r="REG29" i="2" s="1"/>
  <c r="REH29" i="2" s="1"/>
  <c r="REI29" i="2" s="1"/>
  <c r="REJ29" i="2" s="1"/>
  <c r="REK29" i="2" s="1"/>
  <c r="REL29" i="2" s="1"/>
  <c r="REM29" i="2" s="1"/>
  <c r="REN29" i="2" s="1"/>
  <c r="REO29" i="2" s="1"/>
  <c r="REP29" i="2" s="1"/>
  <c r="REQ29" i="2" s="1"/>
  <c r="RER29" i="2" s="1"/>
  <c r="RES29" i="2" s="1"/>
  <c r="RET29" i="2" s="1"/>
  <c r="REU29" i="2" s="1"/>
  <c r="REV29" i="2" s="1"/>
  <c r="REW29" i="2" s="1"/>
  <c r="REX29" i="2" s="1"/>
  <c r="REY29" i="2" s="1"/>
  <c r="REZ29" i="2" s="1"/>
  <c r="RFA29" i="2" s="1"/>
  <c r="RFB29" i="2" s="1"/>
  <c r="RFC29" i="2" s="1"/>
  <c r="RFD29" i="2" s="1"/>
  <c r="RFE29" i="2" s="1"/>
  <c r="RFF29" i="2" s="1"/>
  <c r="RFG29" i="2" s="1"/>
  <c r="RFH29" i="2" s="1"/>
  <c r="RFI29" i="2" s="1"/>
  <c r="RFJ29" i="2" s="1"/>
  <c r="RFK29" i="2" s="1"/>
  <c r="RFL29" i="2" s="1"/>
  <c r="RFM29" i="2" s="1"/>
  <c r="RFN29" i="2" s="1"/>
  <c r="RFO29" i="2" s="1"/>
  <c r="RFP29" i="2" s="1"/>
  <c r="RFQ29" i="2" s="1"/>
  <c r="RFR29" i="2" s="1"/>
  <c r="RFS29" i="2" s="1"/>
  <c r="RFT29" i="2" s="1"/>
  <c r="RFU29" i="2" s="1"/>
  <c r="RFV29" i="2" s="1"/>
  <c r="RFW29" i="2" s="1"/>
  <c r="RFX29" i="2" s="1"/>
  <c r="RFY29" i="2" s="1"/>
  <c r="RFZ29" i="2" s="1"/>
  <c r="RGA29" i="2" s="1"/>
  <c r="RGB29" i="2" s="1"/>
  <c r="RGC29" i="2" s="1"/>
  <c r="RGD29" i="2" s="1"/>
  <c r="RGE29" i="2" s="1"/>
  <c r="RGF29" i="2" s="1"/>
  <c r="RGG29" i="2" s="1"/>
  <c r="RGH29" i="2" s="1"/>
  <c r="RGI29" i="2" s="1"/>
  <c r="RGJ29" i="2" s="1"/>
  <c r="RGK29" i="2" s="1"/>
  <c r="RGL29" i="2" s="1"/>
  <c r="RGM29" i="2" s="1"/>
  <c r="RGN29" i="2" s="1"/>
  <c r="RGO29" i="2" s="1"/>
  <c r="RGP29" i="2" s="1"/>
  <c r="RGQ29" i="2" s="1"/>
  <c r="RGR29" i="2" s="1"/>
  <c r="RGS29" i="2" s="1"/>
  <c r="RGT29" i="2" s="1"/>
  <c r="RGU29" i="2" s="1"/>
  <c r="RGV29" i="2" s="1"/>
  <c r="RGW29" i="2" s="1"/>
  <c r="RGX29" i="2" s="1"/>
  <c r="RGY29" i="2" s="1"/>
  <c r="RGZ29" i="2" s="1"/>
  <c r="RHA29" i="2" s="1"/>
  <c r="RHB29" i="2" s="1"/>
  <c r="RHC29" i="2" s="1"/>
  <c r="RHD29" i="2" s="1"/>
  <c r="RHE29" i="2" s="1"/>
  <c r="RHF29" i="2" s="1"/>
  <c r="RHG29" i="2" s="1"/>
  <c r="RHH29" i="2" s="1"/>
  <c r="RHI29" i="2" s="1"/>
  <c r="RHJ29" i="2" s="1"/>
  <c r="RHK29" i="2" s="1"/>
  <c r="RHL29" i="2" s="1"/>
  <c r="RHM29" i="2" s="1"/>
  <c r="RHN29" i="2" s="1"/>
  <c r="RHO29" i="2" s="1"/>
  <c r="RHP29" i="2" s="1"/>
  <c r="RHQ29" i="2" s="1"/>
  <c r="RHR29" i="2" s="1"/>
  <c r="RHS29" i="2" s="1"/>
  <c r="RHT29" i="2" s="1"/>
  <c r="RHU29" i="2" s="1"/>
  <c r="RHV29" i="2" s="1"/>
  <c r="RHW29" i="2" s="1"/>
  <c r="RHX29" i="2" s="1"/>
  <c r="RHY29" i="2" s="1"/>
  <c r="RHZ29" i="2" s="1"/>
  <c r="RIA29" i="2" s="1"/>
  <c r="RIB29" i="2" s="1"/>
  <c r="RIC29" i="2" s="1"/>
  <c r="RID29" i="2" s="1"/>
  <c r="RIE29" i="2" s="1"/>
  <c r="RIF29" i="2" s="1"/>
  <c r="RIG29" i="2" s="1"/>
  <c r="RIH29" i="2" s="1"/>
  <c r="RII29" i="2" s="1"/>
  <c r="RIJ29" i="2" s="1"/>
  <c r="RIK29" i="2" s="1"/>
  <c r="RIL29" i="2" s="1"/>
  <c r="RIM29" i="2" s="1"/>
  <c r="RIN29" i="2" s="1"/>
  <c r="RIO29" i="2" s="1"/>
  <c r="RIP29" i="2" s="1"/>
  <c r="RIQ29" i="2" s="1"/>
  <c r="RIR29" i="2" s="1"/>
  <c r="RIS29" i="2" s="1"/>
  <c r="RIT29" i="2" s="1"/>
  <c r="RIU29" i="2" s="1"/>
  <c r="RIV29" i="2" s="1"/>
  <c r="RIW29" i="2" s="1"/>
  <c r="RIX29" i="2" s="1"/>
  <c r="RIY29" i="2" s="1"/>
  <c r="RIZ29" i="2" s="1"/>
  <c r="RJA29" i="2" s="1"/>
  <c r="RJB29" i="2" s="1"/>
  <c r="RJC29" i="2" s="1"/>
  <c r="RJD29" i="2" s="1"/>
  <c r="RJE29" i="2" s="1"/>
  <c r="RJF29" i="2" s="1"/>
  <c r="RJG29" i="2" s="1"/>
  <c r="RJH29" i="2" s="1"/>
  <c r="RJI29" i="2" s="1"/>
  <c r="RJJ29" i="2" s="1"/>
  <c r="RJK29" i="2" s="1"/>
  <c r="RJL29" i="2" s="1"/>
  <c r="RJM29" i="2" s="1"/>
  <c r="RJN29" i="2" s="1"/>
  <c r="RJO29" i="2" s="1"/>
  <c r="RJP29" i="2" s="1"/>
  <c r="RJQ29" i="2" s="1"/>
  <c r="RJR29" i="2" s="1"/>
  <c r="RJS29" i="2" s="1"/>
  <c r="RJT29" i="2" s="1"/>
  <c r="RJU29" i="2" s="1"/>
  <c r="RJV29" i="2" s="1"/>
  <c r="RJW29" i="2" s="1"/>
  <c r="RJX29" i="2" s="1"/>
  <c r="RJY29" i="2" s="1"/>
  <c r="RJZ29" i="2" s="1"/>
  <c r="RKA29" i="2" s="1"/>
  <c r="RKB29" i="2" s="1"/>
  <c r="RKC29" i="2" s="1"/>
  <c r="RKD29" i="2" s="1"/>
  <c r="RKE29" i="2" s="1"/>
  <c r="RKF29" i="2" s="1"/>
  <c r="RKG29" i="2" s="1"/>
  <c r="RKH29" i="2" s="1"/>
  <c r="RKI29" i="2" s="1"/>
  <c r="RKJ29" i="2" s="1"/>
  <c r="RKK29" i="2" s="1"/>
  <c r="RKL29" i="2" s="1"/>
  <c r="RKM29" i="2" s="1"/>
  <c r="RKN29" i="2" s="1"/>
  <c r="RKO29" i="2" s="1"/>
  <c r="RKP29" i="2" s="1"/>
  <c r="RKQ29" i="2" s="1"/>
  <c r="RKR29" i="2" s="1"/>
  <c r="RKS29" i="2" s="1"/>
  <c r="RKT29" i="2" s="1"/>
  <c r="RKU29" i="2" s="1"/>
  <c r="RKV29" i="2" s="1"/>
  <c r="RKW29" i="2" s="1"/>
  <c r="RKX29" i="2" s="1"/>
  <c r="RKY29" i="2" s="1"/>
  <c r="RKZ29" i="2" s="1"/>
  <c r="RLA29" i="2" s="1"/>
  <c r="RLB29" i="2" s="1"/>
  <c r="RLC29" i="2" s="1"/>
  <c r="RLD29" i="2" s="1"/>
  <c r="RLE29" i="2" s="1"/>
  <c r="RLF29" i="2" s="1"/>
  <c r="RLG29" i="2" s="1"/>
  <c r="RLH29" i="2" s="1"/>
  <c r="RLI29" i="2" s="1"/>
  <c r="RLJ29" i="2" s="1"/>
  <c r="RLK29" i="2" s="1"/>
  <c r="RLL29" i="2" s="1"/>
  <c r="RLM29" i="2" s="1"/>
  <c r="RLN29" i="2" s="1"/>
  <c r="RLO29" i="2" s="1"/>
  <c r="RLP29" i="2" s="1"/>
  <c r="RLQ29" i="2" s="1"/>
  <c r="RLR29" i="2" s="1"/>
  <c r="RLS29" i="2" s="1"/>
  <c r="RLT29" i="2" s="1"/>
  <c r="RLU29" i="2" s="1"/>
  <c r="RLV29" i="2" s="1"/>
  <c r="RLW29" i="2" s="1"/>
  <c r="RLX29" i="2" s="1"/>
  <c r="RLY29" i="2" s="1"/>
  <c r="RLZ29" i="2" s="1"/>
  <c r="RMA29" i="2" s="1"/>
  <c r="RMB29" i="2" s="1"/>
  <c r="RMC29" i="2" s="1"/>
  <c r="RMD29" i="2" s="1"/>
  <c r="RME29" i="2" s="1"/>
  <c r="RMF29" i="2" s="1"/>
  <c r="RMG29" i="2" s="1"/>
  <c r="RMH29" i="2" s="1"/>
  <c r="RMI29" i="2" s="1"/>
  <c r="RMJ29" i="2" s="1"/>
  <c r="RMK29" i="2" s="1"/>
  <c r="RML29" i="2" s="1"/>
  <c r="RMM29" i="2" s="1"/>
  <c r="RMN29" i="2" s="1"/>
  <c r="RMO29" i="2" s="1"/>
  <c r="RMP29" i="2" s="1"/>
  <c r="RMQ29" i="2" s="1"/>
  <c r="RMR29" i="2" s="1"/>
  <c r="RMS29" i="2" s="1"/>
  <c r="RMT29" i="2" s="1"/>
  <c r="RMU29" i="2" s="1"/>
  <c r="RMV29" i="2" s="1"/>
  <c r="RMW29" i="2" s="1"/>
  <c r="RMX29" i="2" s="1"/>
  <c r="RMY29" i="2" s="1"/>
  <c r="RMZ29" i="2" s="1"/>
  <c r="RNA29" i="2" s="1"/>
  <c r="RNB29" i="2" s="1"/>
  <c r="RNC29" i="2" s="1"/>
  <c r="RND29" i="2" s="1"/>
  <c r="RNE29" i="2" s="1"/>
  <c r="RNF29" i="2" s="1"/>
  <c r="RNG29" i="2" s="1"/>
  <c r="RNH29" i="2" s="1"/>
  <c r="RNI29" i="2" s="1"/>
  <c r="RNJ29" i="2" s="1"/>
  <c r="RNK29" i="2" s="1"/>
  <c r="RNL29" i="2" s="1"/>
  <c r="RNM29" i="2" s="1"/>
  <c r="RNN29" i="2" s="1"/>
  <c r="RNO29" i="2" s="1"/>
  <c r="RNP29" i="2" s="1"/>
  <c r="RNQ29" i="2" s="1"/>
  <c r="RNR29" i="2" s="1"/>
  <c r="RNS29" i="2" s="1"/>
  <c r="RNT29" i="2" s="1"/>
  <c r="RNU29" i="2" s="1"/>
  <c r="RNV29" i="2" s="1"/>
  <c r="RNW29" i="2" s="1"/>
  <c r="RNX29" i="2" s="1"/>
  <c r="RNY29" i="2" s="1"/>
  <c r="RNZ29" i="2" s="1"/>
  <c r="ROA29" i="2" s="1"/>
  <c r="ROB29" i="2" s="1"/>
  <c r="ROC29" i="2" s="1"/>
  <c r="ROD29" i="2" s="1"/>
  <c r="ROE29" i="2" s="1"/>
  <c r="ROF29" i="2" s="1"/>
  <c r="ROG29" i="2" s="1"/>
  <c r="ROH29" i="2" s="1"/>
  <c r="ROI29" i="2" s="1"/>
  <c r="ROJ29" i="2" s="1"/>
  <c r="ROK29" i="2" s="1"/>
  <c r="ROL29" i="2" s="1"/>
  <c r="ROM29" i="2" s="1"/>
  <c r="RON29" i="2" s="1"/>
  <c r="ROO29" i="2" s="1"/>
  <c r="ROP29" i="2" s="1"/>
  <c r="ROQ29" i="2" s="1"/>
  <c r="ROR29" i="2" s="1"/>
  <c r="ROS29" i="2" s="1"/>
  <c r="ROT29" i="2" s="1"/>
  <c r="ROU29" i="2" s="1"/>
  <c r="ROV29" i="2" s="1"/>
  <c r="ROW29" i="2" s="1"/>
  <c r="ROX29" i="2" s="1"/>
  <c r="ROY29" i="2" s="1"/>
  <c r="ROZ29" i="2" s="1"/>
  <c r="RPA29" i="2" s="1"/>
  <c r="RPB29" i="2" s="1"/>
  <c r="RPC29" i="2" s="1"/>
  <c r="RPD29" i="2" s="1"/>
  <c r="RPE29" i="2" s="1"/>
  <c r="RPF29" i="2" s="1"/>
  <c r="RPG29" i="2" s="1"/>
  <c r="RPH29" i="2" s="1"/>
  <c r="RPI29" i="2" s="1"/>
  <c r="RPJ29" i="2" s="1"/>
  <c r="RPK29" i="2" s="1"/>
  <c r="RPL29" i="2" s="1"/>
  <c r="RPM29" i="2" s="1"/>
  <c r="RPN29" i="2" s="1"/>
  <c r="RPO29" i="2" s="1"/>
  <c r="RPP29" i="2" s="1"/>
  <c r="RPQ29" i="2" s="1"/>
  <c r="RPR29" i="2" s="1"/>
  <c r="RPS29" i="2" s="1"/>
  <c r="RPT29" i="2" s="1"/>
  <c r="RPU29" i="2" s="1"/>
  <c r="RPV29" i="2" s="1"/>
  <c r="RPW29" i="2" s="1"/>
  <c r="RPX29" i="2" s="1"/>
  <c r="RPY29" i="2" s="1"/>
  <c r="RPZ29" i="2" s="1"/>
  <c r="RQA29" i="2" s="1"/>
  <c r="RQB29" i="2" s="1"/>
  <c r="RQC29" i="2" s="1"/>
  <c r="RQD29" i="2" s="1"/>
  <c r="RQE29" i="2" s="1"/>
  <c r="RQF29" i="2" s="1"/>
  <c r="RQG29" i="2" s="1"/>
  <c r="RQH29" i="2" s="1"/>
  <c r="RQI29" i="2" s="1"/>
  <c r="RQJ29" i="2" s="1"/>
  <c r="RQK29" i="2" s="1"/>
  <c r="RQL29" i="2" s="1"/>
  <c r="RQM29" i="2" s="1"/>
  <c r="RQN29" i="2" s="1"/>
  <c r="RQO29" i="2" s="1"/>
  <c r="RQP29" i="2" s="1"/>
  <c r="RQQ29" i="2" s="1"/>
  <c r="RQR29" i="2" s="1"/>
  <c r="RQS29" i="2" s="1"/>
  <c r="RQT29" i="2" s="1"/>
  <c r="RQU29" i="2" s="1"/>
  <c r="RQV29" i="2" s="1"/>
  <c r="RQW29" i="2" s="1"/>
  <c r="RQX29" i="2" s="1"/>
  <c r="RQY29" i="2" s="1"/>
  <c r="RQZ29" i="2" s="1"/>
  <c r="RRA29" i="2" s="1"/>
  <c r="RRB29" i="2" s="1"/>
  <c r="RRC29" i="2" s="1"/>
  <c r="RRD29" i="2" s="1"/>
  <c r="RRE29" i="2" s="1"/>
  <c r="RRF29" i="2" s="1"/>
  <c r="RRG29" i="2" s="1"/>
  <c r="RRH29" i="2" s="1"/>
  <c r="RRI29" i="2" s="1"/>
  <c r="RRJ29" i="2" s="1"/>
  <c r="RRK29" i="2" s="1"/>
  <c r="RRL29" i="2" s="1"/>
  <c r="RRM29" i="2" s="1"/>
  <c r="RRN29" i="2" s="1"/>
  <c r="RRO29" i="2" s="1"/>
  <c r="RRP29" i="2" s="1"/>
  <c r="RRQ29" i="2" s="1"/>
  <c r="RRR29" i="2" s="1"/>
  <c r="RRS29" i="2" s="1"/>
  <c r="RRT29" i="2" s="1"/>
  <c r="RRU29" i="2" s="1"/>
  <c r="RRV29" i="2" s="1"/>
  <c r="RRW29" i="2" s="1"/>
  <c r="RRX29" i="2" s="1"/>
  <c r="RRY29" i="2" s="1"/>
  <c r="RRZ29" i="2" s="1"/>
  <c r="RSA29" i="2" s="1"/>
  <c r="RSB29" i="2" s="1"/>
  <c r="RSC29" i="2" s="1"/>
  <c r="RSD29" i="2" s="1"/>
  <c r="RSE29" i="2" s="1"/>
  <c r="RSF29" i="2" s="1"/>
  <c r="RSG29" i="2" s="1"/>
  <c r="RSH29" i="2" s="1"/>
  <c r="RSI29" i="2" s="1"/>
  <c r="RSJ29" i="2" s="1"/>
  <c r="RSK29" i="2" s="1"/>
  <c r="RSL29" i="2" s="1"/>
  <c r="RSM29" i="2" s="1"/>
  <c r="RSN29" i="2" s="1"/>
  <c r="RSO29" i="2" s="1"/>
  <c r="RSP29" i="2" s="1"/>
  <c r="RSQ29" i="2" s="1"/>
  <c r="RSR29" i="2" s="1"/>
  <c r="RSS29" i="2" s="1"/>
  <c r="RST29" i="2" s="1"/>
  <c r="RSU29" i="2" s="1"/>
  <c r="RSV29" i="2" s="1"/>
  <c r="RSW29" i="2" s="1"/>
  <c r="RSX29" i="2" s="1"/>
  <c r="RSY29" i="2" s="1"/>
  <c r="RSZ29" i="2" s="1"/>
  <c r="RTA29" i="2" s="1"/>
  <c r="RTB29" i="2" s="1"/>
  <c r="RTC29" i="2" s="1"/>
  <c r="RTD29" i="2" s="1"/>
  <c r="RTE29" i="2" s="1"/>
  <c r="RTF29" i="2" s="1"/>
  <c r="RTG29" i="2" s="1"/>
  <c r="RTH29" i="2" s="1"/>
  <c r="RTI29" i="2" s="1"/>
  <c r="RTJ29" i="2" s="1"/>
  <c r="RTK29" i="2" s="1"/>
  <c r="RTL29" i="2" s="1"/>
  <c r="RTM29" i="2" s="1"/>
  <c r="RTN29" i="2" s="1"/>
  <c r="RTO29" i="2" s="1"/>
  <c r="RTP29" i="2" s="1"/>
  <c r="RTQ29" i="2" s="1"/>
  <c r="RTR29" i="2" s="1"/>
  <c r="RTS29" i="2" s="1"/>
  <c r="RTT29" i="2" s="1"/>
  <c r="RTU29" i="2" s="1"/>
  <c r="RTV29" i="2" s="1"/>
  <c r="RTW29" i="2" s="1"/>
  <c r="RTX29" i="2" s="1"/>
  <c r="RTY29" i="2" s="1"/>
  <c r="RTZ29" i="2" s="1"/>
  <c r="RUA29" i="2" s="1"/>
  <c r="RUB29" i="2" s="1"/>
  <c r="RUC29" i="2" s="1"/>
  <c r="RUD29" i="2" s="1"/>
  <c r="RUE29" i="2" s="1"/>
  <c r="RUF29" i="2" s="1"/>
  <c r="RUG29" i="2" s="1"/>
  <c r="RUH29" i="2" s="1"/>
  <c r="RUI29" i="2" s="1"/>
  <c r="RUJ29" i="2" s="1"/>
  <c r="RUK29" i="2" s="1"/>
  <c r="RUL29" i="2" s="1"/>
  <c r="RUM29" i="2" s="1"/>
  <c r="RUN29" i="2" s="1"/>
  <c r="RUO29" i="2" s="1"/>
  <c r="RUP29" i="2" s="1"/>
  <c r="RUQ29" i="2" s="1"/>
  <c r="RUR29" i="2" s="1"/>
  <c r="RUS29" i="2" s="1"/>
  <c r="RUT29" i="2" s="1"/>
  <c r="RUU29" i="2" s="1"/>
  <c r="RUV29" i="2" s="1"/>
  <c r="RUW29" i="2" s="1"/>
  <c r="RUX29" i="2" s="1"/>
  <c r="RUY29" i="2" s="1"/>
  <c r="RUZ29" i="2" s="1"/>
  <c r="RVA29" i="2" s="1"/>
  <c r="RVB29" i="2" s="1"/>
  <c r="RVC29" i="2" s="1"/>
  <c r="RVD29" i="2" s="1"/>
  <c r="RVE29" i="2" s="1"/>
  <c r="RVF29" i="2" s="1"/>
  <c r="RVG29" i="2" s="1"/>
  <c r="RVH29" i="2" s="1"/>
  <c r="RVI29" i="2" s="1"/>
  <c r="RVJ29" i="2" s="1"/>
  <c r="RVK29" i="2" s="1"/>
  <c r="RVL29" i="2" s="1"/>
  <c r="RVM29" i="2" s="1"/>
  <c r="RVN29" i="2" s="1"/>
  <c r="RVO29" i="2" s="1"/>
  <c r="RVP29" i="2" s="1"/>
  <c r="RVQ29" i="2" s="1"/>
  <c r="RVR29" i="2" s="1"/>
  <c r="RVS29" i="2" s="1"/>
  <c r="RVT29" i="2" s="1"/>
  <c r="RVU29" i="2" s="1"/>
  <c r="RVV29" i="2" s="1"/>
  <c r="RVW29" i="2" s="1"/>
  <c r="RVX29" i="2" s="1"/>
  <c r="RVY29" i="2" s="1"/>
  <c r="RVZ29" i="2" s="1"/>
  <c r="RWA29" i="2" s="1"/>
  <c r="RWB29" i="2" s="1"/>
  <c r="RWC29" i="2" s="1"/>
  <c r="RWD29" i="2" s="1"/>
  <c r="RWE29" i="2" s="1"/>
  <c r="RWF29" i="2" s="1"/>
  <c r="RWG29" i="2" s="1"/>
  <c r="RWH29" i="2" s="1"/>
  <c r="RWI29" i="2" s="1"/>
  <c r="RWJ29" i="2" s="1"/>
  <c r="RWK29" i="2" s="1"/>
  <c r="RWL29" i="2" s="1"/>
  <c r="RWM29" i="2" s="1"/>
  <c r="RWN29" i="2" s="1"/>
  <c r="RWO29" i="2" s="1"/>
  <c r="RWP29" i="2" s="1"/>
  <c r="RWQ29" i="2" s="1"/>
  <c r="RWR29" i="2" s="1"/>
  <c r="RWS29" i="2" s="1"/>
  <c r="RWT29" i="2" s="1"/>
  <c r="RWU29" i="2" s="1"/>
  <c r="RWV29" i="2" s="1"/>
  <c r="RWW29" i="2" s="1"/>
  <c r="RWX29" i="2" s="1"/>
  <c r="RWY29" i="2" s="1"/>
  <c r="RWZ29" i="2" s="1"/>
  <c r="RXA29" i="2" s="1"/>
  <c r="RXB29" i="2" s="1"/>
  <c r="RXC29" i="2" s="1"/>
  <c r="RXD29" i="2" s="1"/>
  <c r="RXE29" i="2" s="1"/>
  <c r="RXF29" i="2" s="1"/>
  <c r="RXG29" i="2" s="1"/>
  <c r="RXH29" i="2" s="1"/>
  <c r="RXI29" i="2" s="1"/>
  <c r="RXJ29" i="2" s="1"/>
  <c r="RXK29" i="2" s="1"/>
  <c r="RXL29" i="2" s="1"/>
  <c r="RXM29" i="2" s="1"/>
  <c r="RXN29" i="2" s="1"/>
  <c r="RXO29" i="2" s="1"/>
  <c r="RXP29" i="2" s="1"/>
  <c r="RXQ29" i="2" s="1"/>
  <c r="RXR29" i="2" s="1"/>
  <c r="RXS29" i="2" s="1"/>
  <c r="RXT29" i="2" s="1"/>
  <c r="RXU29" i="2" s="1"/>
  <c r="RXV29" i="2" s="1"/>
  <c r="RXW29" i="2" s="1"/>
  <c r="RXX29" i="2" s="1"/>
  <c r="RXY29" i="2" s="1"/>
  <c r="RXZ29" i="2" s="1"/>
  <c r="RYA29" i="2" s="1"/>
  <c r="RYB29" i="2" s="1"/>
  <c r="RYC29" i="2" s="1"/>
  <c r="RYD29" i="2" s="1"/>
  <c r="RYE29" i="2" s="1"/>
  <c r="RYF29" i="2" s="1"/>
  <c r="RYG29" i="2" s="1"/>
  <c r="RYH29" i="2" s="1"/>
  <c r="RYI29" i="2" s="1"/>
  <c r="RYJ29" i="2" s="1"/>
  <c r="RYK29" i="2" s="1"/>
  <c r="RYL29" i="2" s="1"/>
  <c r="RYM29" i="2" s="1"/>
  <c r="RYN29" i="2" s="1"/>
  <c r="RYO29" i="2" s="1"/>
  <c r="RYP29" i="2" s="1"/>
  <c r="RYQ29" i="2" s="1"/>
  <c r="RYR29" i="2" s="1"/>
  <c r="RYS29" i="2" s="1"/>
  <c r="RYT29" i="2" s="1"/>
  <c r="RYU29" i="2" s="1"/>
  <c r="RYV29" i="2" s="1"/>
  <c r="RYW29" i="2" s="1"/>
  <c r="RYX29" i="2" s="1"/>
  <c r="RYY29" i="2" s="1"/>
  <c r="RYZ29" i="2" s="1"/>
  <c r="RZA29" i="2" s="1"/>
  <c r="RZB29" i="2" s="1"/>
  <c r="RZC29" i="2" s="1"/>
  <c r="RZD29" i="2" s="1"/>
  <c r="RZE29" i="2" s="1"/>
  <c r="RZF29" i="2" s="1"/>
  <c r="RZG29" i="2" s="1"/>
  <c r="RZH29" i="2" s="1"/>
  <c r="RZI29" i="2" s="1"/>
  <c r="RZJ29" i="2" s="1"/>
  <c r="RZK29" i="2" s="1"/>
  <c r="RZL29" i="2" s="1"/>
  <c r="RZM29" i="2" s="1"/>
  <c r="RZN29" i="2" s="1"/>
  <c r="RZO29" i="2" s="1"/>
  <c r="RZP29" i="2" s="1"/>
  <c r="RZQ29" i="2" s="1"/>
  <c r="RZR29" i="2" s="1"/>
  <c r="RZS29" i="2" s="1"/>
  <c r="RZT29" i="2" s="1"/>
  <c r="RZU29" i="2" s="1"/>
  <c r="RZV29" i="2" s="1"/>
  <c r="RZW29" i="2" s="1"/>
  <c r="RZX29" i="2" s="1"/>
  <c r="RZY29" i="2" s="1"/>
  <c r="RZZ29" i="2" s="1"/>
  <c r="SAA29" i="2" s="1"/>
  <c r="SAB29" i="2" s="1"/>
  <c r="SAC29" i="2" s="1"/>
  <c r="SAD29" i="2" s="1"/>
  <c r="SAE29" i="2" s="1"/>
  <c r="SAF29" i="2" s="1"/>
  <c r="SAG29" i="2" s="1"/>
  <c r="SAH29" i="2" s="1"/>
  <c r="SAI29" i="2" s="1"/>
  <c r="SAJ29" i="2" s="1"/>
  <c r="SAK29" i="2" s="1"/>
  <c r="SAL29" i="2" s="1"/>
  <c r="SAM29" i="2" s="1"/>
  <c r="SAN29" i="2" s="1"/>
  <c r="SAO29" i="2" s="1"/>
  <c r="SAP29" i="2" s="1"/>
  <c r="SAQ29" i="2" s="1"/>
  <c r="SAR29" i="2" s="1"/>
  <c r="SAS29" i="2" s="1"/>
  <c r="SAT29" i="2" s="1"/>
  <c r="SAU29" i="2" s="1"/>
  <c r="SAV29" i="2" s="1"/>
  <c r="SAW29" i="2" s="1"/>
  <c r="SAX29" i="2" s="1"/>
  <c r="SAY29" i="2" s="1"/>
  <c r="SAZ29" i="2" s="1"/>
  <c r="SBA29" i="2" s="1"/>
  <c r="SBB29" i="2" s="1"/>
  <c r="SBC29" i="2" s="1"/>
  <c r="SBD29" i="2" s="1"/>
  <c r="SBE29" i="2" s="1"/>
  <c r="SBF29" i="2" s="1"/>
  <c r="SBG29" i="2" s="1"/>
  <c r="SBH29" i="2" s="1"/>
  <c r="SBI29" i="2" s="1"/>
  <c r="SBJ29" i="2" s="1"/>
  <c r="SBK29" i="2" s="1"/>
  <c r="SBL29" i="2" s="1"/>
  <c r="SBM29" i="2" s="1"/>
  <c r="SBN29" i="2" s="1"/>
  <c r="SBO29" i="2" s="1"/>
  <c r="SBP29" i="2" s="1"/>
  <c r="SBQ29" i="2" s="1"/>
  <c r="SBR29" i="2" s="1"/>
  <c r="SBS29" i="2" s="1"/>
  <c r="SBT29" i="2" s="1"/>
  <c r="SBU29" i="2" s="1"/>
  <c r="SBV29" i="2" s="1"/>
  <c r="SBW29" i="2" s="1"/>
  <c r="SBX29" i="2" s="1"/>
  <c r="SBY29" i="2" s="1"/>
  <c r="SBZ29" i="2" s="1"/>
  <c r="SCA29" i="2" s="1"/>
  <c r="SCB29" i="2" s="1"/>
  <c r="SCC29" i="2" s="1"/>
  <c r="SCD29" i="2" s="1"/>
  <c r="SCE29" i="2" s="1"/>
  <c r="SCF29" i="2" s="1"/>
  <c r="SCG29" i="2" s="1"/>
  <c r="SCH29" i="2" s="1"/>
  <c r="SCI29" i="2" s="1"/>
  <c r="SCJ29" i="2" s="1"/>
  <c r="SCK29" i="2" s="1"/>
  <c r="SCL29" i="2" s="1"/>
  <c r="SCM29" i="2" s="1"/>
  <c r="SCN29" i="2" s="1"/>
  <c r="SCO29" i="2" s="1"/>
  <c r="SCP29" i="2" s="1"/>
  <c r="SCQ29" i="2" s="1"/>
  <c r="SCR29" i="2" s="1"/>
  <c r="SCS29" i="2" s="1"/>
  <c r="SCT29" i="2" s="1"/>
  <c r="SCU29" i="2" s="1"/>
  <c r="SCV29" i="2" s="1"/>
  <c r="SCW29" i="2" s="1"/>
  <c r="SCX29" i="2" s="1"/>
  <c r="SCY29" i="2" s="1"/>
  <c r="SCZ29" i="2" s="1"/>
  <c r="SDA29" i="2" s="1"/>
  <c r="SDB29" i="2" s="1"/>
  <c r="SDC29" i="2" s="1"/>
  <c r="SDD29" i="2" s="1"/>
  <c r="SDE29" i="2" s="1"/>
  <c r="SDF29" i="2" s="1"/>
  <c r="SDG29" i="2" s="1"/>
  <c r="SDH29" i="2" s="1"/>
  <c r="SDI29" i="2" s="1"/>
  <c r="SDJ29" i="2" s="1"/>
  <c r="SDK29" i="2" s="1"/>
  <c r="SDL29" i="2" s="1"/>
  <c r="SDM29" i="2" s="1"/>
  <c r="SDN29" i="2" s="1"/>
  <c r="SDO29" i="2" s="1"/>
  <c r="SDP29" i="2" s="1"/>
  <c r="SDQ29" i="2" s="1"/>
  <c r="SDR29" i="2" s="1"/>
  <c r="SDS29" i="2" s="1"/>
  <c r="SDT29" i="2" s="1"/>
  <c r="SDU29" i="2" s="1"/>
  <c r="SDV29" i="2" s="1"/>
  <c r="SDW29" i="2" s="1"/>
  <c r="SDX29" i="2" s="1"/>
  <c r="SDY29" i="2" s="1"/>
  <c r="SDZ29" i="2" s="1"/>
  <c r="SEA29" i="2" s="1"/>
  <c r="SEB29" i="2" s="1"/>
  <c r="SEC29" i="2" s="1"/>
  <c r="SED29" i="2" s="1"/>
  <c r="SEE29" i="2" s="1"/>
  <c r="SEF29" i="2" s="1"/>
  <c r="SEG29" i="2" s="1"/>
  <c r="SEH29" i="2" s="1"/>
  <c r="SEI29" i="2" s="1"/>
  <c r="SEJ29" i="2" s="1"/>
  <c r="SEK29" i="2" s="1"/>
  <c r="SEL29" i="2" s="1"/>
  <c r="SEM29" i="2" s="1"/>
  <c r="SEN29" i="2" s="1"/>
  <c r="SEO29" i="2" s="1"/>
  <c r="SEP29" i="2" s="1"/>
  <c r="SEQ29" i="2" s="1"/>
  <c r="SER29" i="2" s="1"/>
  <c r="SES29" i="2" s="1"/>
  <c r="SET29" i="2" s="1"/>
  <c r="SEU29" i="2" s="1"/>
  <c r="SEV29" i="2" s="1"/>
  <c r="SEW29" i="2" s="1"/>
  <c r="SEX29" i="2" s="1"/>
  <c r="SEY29" i="2" s="1"/>
  <c r="SEZ29" i="2" s="1"/>
  <c r="SFA29" i="2" s="1"/>
  <c r="SFB29" i="2" s="1"/>
  <c r="SFC29" i="2" s="1"/>
  <c r="SFD29" i="2" s="1"/>
  <c r="SFE29" i="2" s="1"/>
  <c r="SFF29" i="2" s="1"/>
  <c r="SFG29" i="2" s="1"/>
  <c r="SFH29" i="2" s="1"/>
  <c r="SFI29" i="2" s="1"/>
  <c r="SFJ29" i="2" s="1"/>
  <c r="SFK29" i="2" s="1"/>
  <c r="SFL29" i="2" s="1"/>
  <c r="SFM29" i="2" s="1"/>
  <c r="SFN29" i="2" s="1"/>
  <c r="SFO29" i="2" s="1"/>
  <c r="SFP29" i="2" s="1"/>
  <c r="SFQ29" i="2" s="1"/>
  <c r="SFR29" i="2" s="1"/>
  <c r="SFS29" i="2" s="1"/>
  <c r="SFT29" i="2" s="1"/>
  <c r="SFU29" i="2" s="1"/>
  <c r="SFV29" i="2" s="1"/>
  <c r="SFW29" i="2" s="1"/>
  <c r="SFX29" i="2" s="1"/>
  <c r="SFY29" i="2" s="1"/>
  <c r="SFZ29" i="2" s="1"/>
  <c r="SGA29" i="2" s="1"/>
  <c r="SGB29" i="2" s="1"/>
  <c r="SGC29" i="2" s="1"/>
  <c r="SGD29" i="2" s="1"/>
  <c r="SGE29" i="2" s="1"/>
  <c r="SGF29" i="2" s="1"/>
  <c r="SGG29" i="2" s="1"/>
  <c r="SGH29" i="2" s="1"/>
  <c r="SGI29" i="2" s="1"/>
  <c r="SGJ29" i="2" s="1"/>
  <c r="SGK29" i="2" s="1"/>
  <c r="SGL29" i="2" s="1"/>
  <c r="SGM29" i="2" s="1"/>
  <c r="SGN29" i="2" s="1"/>
  <c r="SGO29" i="2" s="1"/>
  <c r="SGP29" i="2" s="1"/>
  <c r="SGQ29" i="2" s="1"/>
  <c r="SGR29" i="2" s="1"/>
  <c r="SGS29" i="2" s="1"/>
  <c r="SGT29" i="2" s="1"/>
  <c r="SGU29" i="2" s="1"/>
  <c r="SGV29" i="2" s="1"/>
  <c r="SGW29" i="2" s="1"/>
  <c r="SGX29" i="2" s="1"/>
  <c r="SGY29" i="2" s="1"/>
  <c r="SGZ29" i="2" s="1"/>
  <c r="SHA29" i="2" s="1"/>
  <c r="SHB29" i="2" s="1"/>
  <c r="SHC29" i="2" s="1"/>
  <c r="SHD29" i="2" s="1"/>
  <c r="SHE29" i="2" s="1"/>
  <c r="SHF29" i="2" s="1"/>
  <c r="SHG29" i="2" s="1"/>
  <c r="SHH29" i="2" s="1"/>
  <c r="SHI29" i="2" s="1"/>
  <c r="SHJ29" i="2" s="1"/>
  <c r="SHK29" i="2" s="1"/>
  <c r="SHL29" i="2" s="1"/>
  <c r="SHM29" i="2" s="1"/>
  <c r="SHN29" i="2" s="1"/>
  <c r="SHO29" i="2" s="1"/>
  <c r="SHP29" i="2" s="1"/>
  <c r="SHQ29" i="2" s="1"/>
  <c r="SHR29" i="2" s="1"/>
  <c r="SHS29" i="2" s="1"/>
  <c r="SHT29" i="2" s="1"/>
  <c r="SHU29" i="2" s="1"/>
  <c r="SHV29" i="2" s="1"/>
  <c r="SHW29" i="2" s="1"/>
  <c r="SHX29" i="2" s="1"/>
  <c r="SHY29" i="2" s="1"/>
  <c r="SHZ29" i="2" s="1"/>
  <c r="SIA29" i="2" s="1"/>
  <c r="SIB29" i="2" s="1"/>
  <c r="SIC29" i="2" s="1"/>
  <c r="SID29" i="2" s="1"/>
  <c r="SIE29" i="2" s="1"/>
  <c r="SIF29" i="2" s="1"/>
  <c r="SIG29" i="2" s="1"/>
  <c r="SIH29" i="2" s="1"/>
  <c r="SII29" i="2" s="1"/>
  <c r="SIJ29" i="2" s="1"/>
  <c r="SIK29" i="2" s="1"/>
  <c r="SIL29" i="2" s="1"/>
  <c r="SIM29" i="2" s="1"/>
  <c r="SIN29" i="2" s="1"/>
  <c r="SIO29" i="2" s="1"/>
  <c r="SIP29" i="2" s="1"/>
  <c r="SIQ29" i="2" s="1"/>
  <c r="SIR29" i="2" s="1"/>
  <c r="SIS29" i="2" s="1"/>
  <c r="SIT29" i="2" s="1"/>
  <c r="SIU29" i="2" s="1"/>
  <c r="SIV29" i="2" s="1"/>
  <c r="SIW29" i="2" s="1"/>
  <c r="SIX29" i="2" s="1"/>
  <c r="SIY29" i="2" s="1"/>
  <c r="SIZ29" i="2" s="1"/>
  <c r="SJA29" i="2" s="1"/>
  <c r="SJB29" i="2" s="1"/>
  <c r="SJC29" i="2" s="1"/>
  <c r="SJD29" i="2" s="1"/>
  <c r="SJE29" i="2" s="1"/>
  <c r="SJF29" i="2" s="1"/>
  <c r="SJG29" i="2" s="1"/>
  <c r="SJH29" i="2" s="1"/>
  <c r="SJI29" i="2" s="1"/>
  <c r="SJJ29" i="2" s="1"/>
  <c r="SJK29" i="2" s="1"/>
  <c r="SJL29" i="2" s="1"/>
  <c r="SJM29" i="2" s="1"/>
  <c r="SJN29" i="2" s="1"/>
  <c r="SJO29" i="2" s="1"/>
  <c r="SJP29" i="2" s="1"/>
  <c r="SJQ29" i="2" s="1"/>
  <c r="SJR29" i="2" s="1"/>
  <c r="SJS29" i="2" s="1"/>
  <c r="SJT29" i="2" s="1"/>
  <c r="SJU29" i="2" s="1"/>
  <c r="SJV29" i="2" s="1"/>
  <c r="SJW29" i="2" s="1"/>
  <c r="SJX29" i="2" s="1"/>
  <c r="SJY29" i="2" s="1"/>
  <c r="SJZ29" i="2" s="1"/>
  <c r="SKA29" i="2" s="1"/>
  <c r="SKB29" i="2" s="1"/>
  <c r="SKC29" i="2" s="1"/>
  <c r="SKD29" i="2" s="1"/>
  <c r="SKE29" i="2" s="1"/>
  <c r="SKF29" i="2" s="1"/>
  <c r="SKG29" i="2" s="1"/>
  <c r="SKH29" i="2" s="1"/>
  <c r="SKI29" i="2" s="1"/>
  <c r="SKJ29" i="2" s="1"/>
  <c r="SKK29" i="2" s="1"/>
  <c r="SKL29" i="2" s="1"/>
  <c r="SKM29" i="2" s="1"/>
  <c r="SKN29" i="2" s="1"/>
  <c r="SKO29" i="2" s="1"/>
  <c r="SKP29" i="2" s="1"/>
  <c r="SKQ29" i="2" s="1"/>
  <c r="SKR29" i="2" s="1"/>
  <c r="SKS29" i="2" s="1"/>
  <c r="SKT29" i="2" s="1"/>
  <c r="SKU29" i="2" s="1"/>
  <c r="SKV29" i="2" s="1"/>
  <c r="SKW29" i="2" s="1"/>
  <c r="SKX29" i="2" s="1"/>
  <c r="SKY29" i="2" s="1"/>
  <c r="SKZ29" i="2" s="1"/>
  <c r="SLA29" i="2" s="1"/>
  <c r="SLB29" i="2" s="1"/>
  <c r="SLC29" i="2" s="1"/>
  <c r="SLD29" i="2" s="1"/>
  <c r="SLE29" i="2" s="1"/>
  <c r="SLF29" i="2" s="1"/>
  <c r="SLG29" i="2" s="1"/>
  <c r="SLH29" i="2" s="1"/>
  <c r="SLI29" i="2" s="1"/>
  <c r="SLJ29" i="2" s="1"/>
  <c r="SLK29" i="2" s="1"/>
  <c r="SLL29" i="2" s="1"/>
  <c r="SLM29" i="2" s="1"/>
  <c r="SLN29" i="2" s="1"/>
  <c r="SLO29" i="2" s="1"/>
  <c r="SLP29" i="2" s="1"/>
  <c r="SLQ29" i="2" s="1"/>
  <c r="SLR29" i="2" s="1"/>
  <c r="SLS29" i="2" s="1"/>
  <c r="SLT29" i="2" s="1"/>
  <c r="SLU29" i="2" s="1"/>
  <c r="SLV29" i="2" s="1"/>
  <c r="SLW29" i="2" s="1"/>
  <c r="SLX29" i="2" s="1"/>
  <c r="SLY29" i="2" s="1"/>
  <c r="SLZ29" i="2" s="1"/>
  <c r="SMA29" i="2" s="1"/>
  <c r="SMB29" i="2" s="1"/>
  <c r="SMC29" i="2" s="1"/>
  <c r="SMD29" i="2" s="1"/>
  <c r="SME29" i="2" s="1"/>
  <c r="SMF29" i="2" s="1"/>
  <c r="SMG29" i="2" s="1"/>
  <c r="SMH29" i="2" s="1"/>
  <c r="SMI29" i="2" s="1"/>
  <c r="SMJ29" i="2" s="1"/>
  <c r="SMK29" i="2" s="1"/>
  <c r="SML29" i="2" s="1"/>
  <c r="SMM29" i="2" s="1"/>
  <c r="SMN29" i="2" s="1"/>
  <c r="SMO29" i="2" s="1"/>
  <c r="SMP29" i="2" s="1"/>
  <c r="SMQ29" i="2" s="1"/>
  <c r="SMR29" i="2" s="1"/>
  <c r="SMS29" i="2" s="1"/>
  <c r="SMT29" i="2" s="1"/>
  <c r="SMU29" i="2" s="1"/>
  <c r="SMV29" i="2" s="1"/>
  <c r="SMW29" i="2" s="1"/>
  <c r="SMX29" i="2" s="1"/>
  <c r="SMY29" i="2" s="1"/>
  <c r="SMZ29" i="2" s="1"/>
  <c r="SNA29" i="2" s="1"/>
  <c r="SNB29" i="2" s="1"/>
  <c r="SNC29" i="2" s="1"/>
  <c r="SND29" i="2" s="1"/>
  <c r="SNE29" i="2" s="1"/>
  <c r="SNF29" i="2" s="1"/>
  <c r="SNG29" i="2" s="1"/>
  <c r="SNH29" i="2" s="1"/>
  <c r="SNI29" i="2" s="1"/>
  <c r="SNJ29" i="2" s="1"/>
  <c r="SNK29" i="2" s="1"/>
  <c r="SNL29" i="2" s="1"/>
  <c r="SNM29" i="2" s="1"/>
  <c r="SNN29" i="2" s="1"/>
  <c r="SNO29" i="2" s="1"/>
  <c r="SNP29" i="2" s="1"/>
  <c r="SNQ29" i="2" s="1"/>
  <c r="SNR29" i="2" s="1"/>
  <c r="SNS29" i="2" s="1"/>
  <c r="SNT29" i="2" s="1"/>
  <c r="SNU29" i="2" s="1"/>
  <c r="SNV29" i="2" s="1"/>
  <c r="SNW29" i="2" s="1"/>
  <c r="SNX29" i="2" s="1"/>
  <c r="SNY29" i="2" s="1"/>
  <c r="SNZ29" i="2" s="1"/>
  <c r="SOA29" i="2" s="1"/>
  <c r="SOB29" i="2" s="1"/>
  <c r="SOC29" i="2" s="1"/>
  <c r="SOD29" i="2" s="1"/>
  <c r="SOE29" i="2" s="1"/>
  <c r="SOF29" i="2" s="1"/>
  <c r="SOG29" i="2" s="1"/>
  <c r="SOH29" i="2" s="1"/>
  <c r="SOI29" i="2" s="1"/>
  <c r="SOJ29" i="2" s="1"/>
  <c r="SOK29" i="2" s="1"/>
  <c r="SOL29" i="2" s="1"/>
  <c r="SOM29" i="2" s="1"/>
  <c r="SON29" i="2" s="1"/>
  <c r="SOO29" i="2" s="1"/>
  <c r="SOP29" i="2" s="1"/>
  <c r="SOQ29" i="2" s="1"/>
  <c r="SOR29" i="2" s="1"/>
  <c r="SOS29" i="2" s="1"/>
  <c r="SOT29" i="2" s="1"/>
  <c r="SOU29" i="2" s="1"/>
  <c r="SOV29" i="2" s="1"/>
  <c r="SOW29" i="2" s="1"/>
  <c r="SOX29" i="2" s="1"/>
  <c r="SOY29" i="2" s="1"/>
  <c r="SOZ29" i="2" s="1"/>
  <c r="SPA29" i="2" s="1"/>
  <c r="SPB29" i="2" s="1"/>
  <c r="SPC29" i="2" s="1"/>
  <c r="SPD29" i="2" s="1"/>
  <c r="SPE29" i="2" s="1"/>
  <c r="SPF29" i="2" s="1"/>
  <c r="SPG29" i="2" s="1"/>
  <c r="SPH29" i="2" s="1"/>
  <c r="SPI29" i="2" s="1"/>
  <c r="SPJ29" i="2" s="1"/>
  <c r="SPK29" i="2" s="1"/>
  <c r="SPL29" i="2" s="1"/>
  <c r="SPM29" i="2" s="1"/>
  <c r="SPN29" i="2" s="1"/>
  <c r="SPO29" i="2" s="1"/>
  <c r="SPP29" i="2" s="1"/>
  <c r="SPQ29" i="2" s="1"/>
  <c r="SPR29" i="2" s="1"/>
  <c r="SPS29" i="2" s="1"/>
  <c r="SPT29" i="2" s="1"/>
  <c r="SPU29" i="2" s="1"/>
  <c r="SPV29" i="2" s="1"/>
  <c r="SPW29" i="2" s="1"/>
  <c r="SPX29" i="2" s="1"/>
  <c r="SPY29" i="2" s="1"/>
  <c r="SPZ29" i="2" s="1"/>
  <c r="SQA29" i="2" s="1"/>
  <c r="SQB29" i="2" s="1"/>
  <c r="SQC29" i="2" s="1"/>
  <c r="SQD29" i="2" s="1"/>
  <c r="SQE29" i="2" s="1"/>
  <c r="SQF29" i="2" s="1"/>
  <c r="SQG29" i="2" s="1"/>
  <c r="SQH29" i="2" s="1"/>
  <c r="SQI29" i="2" s="1"/>
  <c r="SQJ29" i="2" s="1"/>
  <c r="SQK29" i="2" s="1"/>
  <c r="SQL29" i="2" s="1"/>
  <c r="SQM29" i="2" s="1"/>
  <c r="SQN29" i="2" s="1"/>
  <c r="SQO29" i="2" s="1"/>
  <c r="SQP29" i="2" s="1"/>
  <c r="SQQ29" i="2" s="1"/>
  <c r="SQR29" i="2" s="1"/>
  <c r="SQS29" i="2" s="1"/>
  <c r="SQT29" i="2" s="1"/>
  <c r="SQU29" i="2" s="1"/>
  <c r="SQV29" i="2" s="1"/>
  <c r="SQW29" i="2" s="1"/>
  <c r="SQX29" i="2" s="1"/>
  <c r="SQY29" i="2" s="1"/>
  <c r="SQZ29" i="2" s="1"/>
  <c r="SRA29" i="2" s="1"/>
  <c r="SRB29" i="2" s="1"/>
  <c r="SRC29" i="2" s="1"/>
  <c r="SRD29" i="2" s="1"/>
  <c r="SRE29" i="2" s="1"/>
  <c r="SRF29" i="2" s="1"/>
  <c r="SRG29" i="2" s="1"/>
  <c r="SRH29" i="2" s="1"/>
  <c r="SRI29" i="2" s="1"/>
  <c r="SRJ29" i="2" s="1"/>
  <c r="SRK29" i="2" s="1"/>
  <c r="SRL29" i="2" s="1"/>
  <c r="SRM29" i="2" s="1"/>
  <c r="SRN29" i="2" s="1"/>
  <c r="SRO29" i="2" s="1"/>
  <c r="SRP29" i="2" s="1"/>
  <c r="SRQ29" i="2" s="1"/>
  <c r="SRR29" i="2" s="1"/>
  <c r="SRS29" i="2" s="1"/>
  <c r="SRT29" i="2" s="1"/>
  <c r="SRU29" i="2" s="1"/>
  <c r="SRV29" i="2" s="1"/>
  <c r="SRW29" i="2" s="1"/>
  <c r="SRX29" i="2" s="1"/>
  <c r="SRY29" i="2" s="1"/>
  <c r="SRZ29" i="2" s="1"/>
  <c r="SSA29" i="2" s="1"/>
  <c r="SSB29" i="2" s="1"/>
  <c r="SSC29" i="2" s="1"/>
  <c r="SSD29" i="2" s="1"/>
  <c r="SSE29" i="2" s="1"/>
  <c r="SSF29" i="2" s="1"/>
  <c r="SSG29" i="2" s="1"/>
  <c r="SSH29" i="2" s="1"/>
  <c r="SSI29" i="2" s="1"/>
  <c r="SSJ29" i="2" s="1"/>
  <c r="SSK29" i="2" s="1"/>
  <c r="SSL29" i="2" s="1"/>
  <c r="SSM29" i="2" s="1"/>
  <c r="SSN29" i="2" s="1"/>
  <c r="SSO29" i="2" s="1"/>
  <c r="SSP29" i="2" s="1"/>
  <c r="SSQ29" i="2" s="1"/>
  <c r="SSR29" i="2" s="1"/>
  <c r="SSS29" i="2" s="1"/>
  <c r="SST29" i="2" s="1"/>
  <c r="SSU29" i="2" s="1"/>
  <c r="SSV29" i="2" s="1"/>
  <c r="SSW29" i="2" s="1"/>
  <c r="SSX29" i="2" s="1"/>
  <c r="SSY29" i="2" s="1"/>
  <c r="SSZ29" i="2" s="1"/>
  <c r="STA29" i="2" s="1"/>
  <c r="STB29" i="2" s="1"/>
  <c r="STC29" i="2" s="1"/>
  <c r="STD29" i="2" s="1"/>
  <c r="STE29" i="2" s="1"/>
  <c r="STF29" i="2" s="1"/>
  <c r="STG29" i="2" s="1"/>
  <c r="STH29" i="2" s="1"/>
  <c r="STI29" i="2" s="1"/>
  <c r="STJ29" i="2" s="1"/>
  <c r="STK29" i="2" s="1"/>
  <c r="STL29" i="2" s="1"/>
  <c r="STM29" i="2" s="1"/>
  <c r="STN29" i="2" s="1"/>
  <c r="STO29" i="2" s="1"/>
  <c r="STP29" i="2" s="1"/>
  <c r="STQ29" i="2" s="1"/>
  <c r="STR29" i="2" s="1"/>
  <c r="STS29" i="2" s="1"/>
  <c r="STT29" i="2" s="1"/>
  <c r="STU29" i="2" s="1"/>
  <c r="STV29" i="2" s="1"/>
  <c r="STW29" i="2" s="1"/>
  <c r="STX29" i="2" s="1"/>
  <c r="STY29" i="2" s="1"/>
  <c r="STZ29" i="2" s="1"/>
  <c r="SUA29" i="2" s="1"/>
  <c r="SUB29" i="2" s="1"/>
  <c r="SUC29" i="2" s="1"/>
  <c r="SUD29" i="2" s="1"/>
  <c r="SUE29" i="2" s="1"/>
  <c r="SUF29" i="2" s="1"/>
  <c r="SUG29" i="2" s="1"/>
  <c r="SUH29" i="2" s="1"/>
  <c r="SUI29" i="2" s="1"/>
  <c r="SUJ29" i="2" s="1"/>
  <c r="SUK29" i="2" s="1"/>
  <c r="SUL29" i="2" s="1"/>
  <c r="SUM29" i="2" s="1"/>
  <c r="SUN29" i="2" s="1"/>
  <c r="SUO29" i="2" s="1"/>
  <c r="SUP29" i="2" s="1"/>
  <c r="SUQ29" i="2" s="1"/>
  <c r="SUR29" i="2" s="1"/>
  <c r="SUS29" i="2" s="1"/>
  <c r="SUT29" i="2" s="1"/>
  <c r="SUU29" i="2" s="1"/>
  <c r="SUV29" i="2" s="1"/>
  <c r="SUW29" i="2" s="1"/>
  <c r="SUX29" i="2" s="1"/>
  <c r="SUY29" i="2" s="1"/>
  <c r="SUZ29" i="2" s="1"/>
  <c r="SVA29" i="2" s="1"/>
  <c r="SVB29" i="2" s="1"/>
  <c r="SVC29" i="2" s="1"/>
  <c r="SVD29" i="2" s="1"/>
  <c r="SVE29" i="2" s="1"/>
  <c r="SVF29" i="2" s="1"/>
  <c r="SVG29" i="2" s="1"/>
  <c r="SVH29" i="2" s="1"/>
  <c r="SVI29" i="2" s="1"/>
  <c r="SVJ29" i="2" s="1"/>
  <c r="SVK29" i="2" s="1"/>
  <c r="SVL29" i="2" s="1"/>
  <c r="SVM29" i="2" s="1"/>
  <c r="SVN29" i="2" s="1"/>
  <c r="SVO29" i="2" s="1"/>
  <c r="SVP29" i="2" s="1"/>
  <c r="SVQ29" i="2" s="1"/>
  <c r="SVR29" i="2" s="1"/>
  <c r="SVS29" i="2" s="1"/>
  <c r="SVT29" i="2" s="1"/>
  <c r="SVU29" i="2" s="1"/>
  <c r="SVV29" i="2" s="1"/>
  <c r="SVW29" i="2" s="1"/>
  <c r="SVX29" i="2" s="1"/>
  <c r="SVY29" i="2" s="1"/>
  <c r="SVZ29" i="2" s="1"/>
  <c r="SWA29" i="2" s="1"/>
  <c r="SWB29" i="2" s="1"/>
  <c r="SWC29" i="2" s="1"/>
  <c r="SWD29" i="2" s="1"/>
  <c r="SWE29" i="2" s="1"/>
  <c r="SWF29" i="2" s="1"/>
  <c r="SWG29" i="2" s="1"/>
  <c r="SWH29" i="2" s="1"/>
  <c r="SWI29" i="2" s="1"/>
  <c r="SWJ29" i="2" s="1"/>
  <c r="SWK29" i="2" s="1"/>
  <c r="SWL29" i="2" s="1"/>
  <c r="SWM29" i="2" s="1"/>
  <c r="SWN29" i="2" s="1"/>
  <c r="SWO29" i="2" s="1"/>
  <c r="SWP29" i="2" s="1"/>
  <c r="SWQ29" i="2" s="1"/>
  <c r="SWR29" i="2" s="1"/>
  <c r="SWS29" i="2" s="1"/>
  <c r="SWT29" i="2" s="1"/>
  <c r="SWU29" i="2" s="1"/>
  <c r="SWV29" i="2" s="1"/>
  <c r="SWW29" i="2" s="1"/>
  <c r="SWX29" i="2" s="1"/>
  <c r="SWY29" i="2" s="1"/>
  <c r="SWZ29" i="2" s="1"/>
  <c r="SXA29" i="2" s="1"/>
  <c r="SXB29" i="2" s="1"/>
  <c r="SXC29" i="2" s="1"/>
  <c r="SXD29" i="2" s="1"/>
  <c r="SXE29" i="2" s="1"/>
  <c r="SXF29" i="2" s="1"/>
  <c r="SXG29" i="2" s="1"/>
  <c r="SXH29" i="2" s="1"/>
  <c r="SXI29" i="2" s="1"/>
  <c r="SXJ29" i="2" s="1"/>
  <c r="SXK29" i="2" s="1"/>
  <c r="SXL29" i="2" s="1"/>
  <c r="SXM29" i="2" s="1"/>
  <c r="SXN29" i="2" s="1"/>
  <c r="SXO29" i="2" s="1"/>
  <c r="SXP29" i="2" s="1"/>
  <c r="SXQ29" i="2" s="1"/>
  <c r="SXR29" i="2" s="1"/>
  <c r="SXS29" i="2" s="1"/>
  <c r="SXT29" i="2" s="1"/>
  <c r="SXU29" i="2" s="1"/>
  <c r="SXV29" i="2" s="1"/>
  <c r="SXW29" i="2" s="1"/>
  <c r="SXX29" i="2" s="1"/>
  <c r="SXY29" i="2" s="1"/>
  <c r="SXZ29" i="2" s="1"/>
  <c r="SYA29" i="2" s="1"/>
  <c r="SYB29" i="2" s="1"/>
  <c r="SYC29" i="2" s="1"/>
  <c r="SYD29" i="2" s="1"/>
  <c r="SYE29" i="2" s="1"/>
  <c r="SYF29" i="2" s="1"/>
  <c r="SYG29" i="2" s="1"/>
  <c r="SYH29" i="2" s="1"/>
  <c r="SYI29" i="2" s="1"/>
  <c r="SYJ29" i="2" s="1"/>
  <c r="SYK29" i="2" s="1"/>
  <c r="SYL29" i="2" s="1"/>
  <c r="SYM29" i="2" s="1"/>
  <c r="SYN29" i="2" s="1"/>
  <c r="SYO29" i="2" s="1"/>
  <c r="SYP29" i="2" s="1"/>
  <c r="SYQ29" i="2" s="1"/>
  <c r="SYR29" i="2" s="1"/>
  <c r="SYS29" i="2" s="1"/>
  <c r="SYT29" i="2" s="1"/>
  <c r="SYU29" i="2" s="1"/>
  <c r="SYV29" i="2" s="1"/>
  <c r="SYW29" i="2" s="1"/>
  <c r="SYX29" i="2" s="1"/>
  <c r="SYY29" i="2" s="1"/>
  <c r="SYZ29" i="2" s="1"/>
  <c r="SZA29" i="2" s="1"/>
  <c r="SZB29" i="2" s="1"/>
  <c r="SZC29" i="2" s="1"/>
  <c r="SZD29" i="2" s="1"/>
  <c r="SZE29" i="2" s="1"/>
  <c r="SZF29" i="2" s="1"/>
  <c r="SZG29" i="2" s="1"/>
  <c r="SZH29" i="2" s="1"/>
  <c r="SZI29" i="2" s="1"/>
  <c r="SZJ29" i="2" s="1"/>
  <c r="SZK29" i="2" s="1"/>
  <c r="SZL29" i="2" s="1"/>
  <c r="SZM29" i="2" s="1"/>
  <c r="SZN29" i="2" s="1"/>
  <c r="SZO29" i="2" s="1"/>
  <c r="SZP29" i="2" s="1"/>
  <c r="SZQ29" i="2" s="1"/>
  <c r="SZR29" i="2" s="1"/>
  <c r="SZS29" i="2" s="1"/>
  <c r="SZT29" i="2" s="1"/>
  <c r="SZU29" i="2" s="1"/>
  <c r="SZV29" i="2" s="1"/>
  <c r="SZW29" i="2" s="1"/>
  <c r="SZX29" i="2" s="1"/>
  <c r="SZY29" i="2" s="1"/>
  <c r="SZZ29" i="2" s="1"/>
  <c r="TAA29" i="2" s="1"/>
  <c r="TAB29" i="2" s="1"/>
  <c r="TAC29" i="2" s="1"/>
  <c r="TAD29" i="2" s="1"/>
  <c r="TAE29" i="2" s="1"/>
  <c r="TAF29" i="2" s="1"/>
  <c r="TAG29" i="2" s="1"/>
  <c r="TAH29" i="2" s="1"/>
  <c r="TAI29" i="2" s="1"/>
  <c r="TAJ29" i="2" s="1"/>
  <c r="TAK29" i="2" s="1"/>
  <c r="TAL29" i="2" s="1"/>
  <c r="TAM29" i="2" s="1"/>
  <c r="TAN29" i="2" s="1"/>
  <c r="TAO29" i="2" s="1"/>
  <c r="TAP29" i="2" s="1"/>
  <c r="TAQ29" i="2" s="1"/>
  <c r="TAR29" i="2" s="1"/>
  <c r="TAS29" i="2" s="1"/>
  <c r="TAT29" i="2" s="1"/>
  <c r="TAU29" i="2" s="1"/>
  <c r="TAV29" i="2" s="1"/>
  <c r="TAW29" i="2" s="1"/>
  <c r="TAX29" i="2" s="1"/>
  <c r="TAY29" i="2" s="1"/>
  <c r="TAZ29" i="2" s="1"/>
  <c r="TBA29" i="2" s="1"/>
  <c r="TBB29" i="2" s="1"/>
  <c r="TBC29" i="2" s="1"/>
  <c r="TBD29" i="2" s="1"/>
  <c r="TBE29" i="2" s="1"/>
  <c r="TBF29" i="2" s="1"/>
  <c r="TBG29" i="2" s="1"/>
  <c r="TBH29" i="2" s="1"/>
  <c r="TBI29" i="2" s="1"/>
  <c r="TBJ29" i="2" s="1"/>
  <c r="TBK29" i="2" s="1"/>
  <c r="TBL29" i="2" s="1"/>
  <c r="TBM29" i="2" s="1"/>
  <c r="TBN29" i="2" s="1"/>
  <c r="TBO29" i="2" s="1"/>
  <c r="TBP29" i="2" s="1"/>
  <c r="TBQ29" i="2" s="1"/>
  <c r="TBR29" i="2" s="1"/>
  <c r="TBS29" i="2" s="1"/>
  <c r="TBT29" i="2" s="1"/>
  <c r="TBU29" i="2" s="1"/>
  <c r="TBV29" i="2" s="1"/>
  <c r="TBW29" i="2" s="1"/>
  <c r="TBX29" i="2" s="1"/>
  <c r="TBY29" i="2" s="1"/>
  <c r="TBZ29" i="2" s="1"/>
  <c r="TCA29" i="2" s="1"/>
  <c r="TCB29" i="2" s="1"/>
  <c r="TCC29" i="2" s="1"/>
  <c r="TCD29" i="2" s="1"/>
  <c r="TCE29" i="2" s="1"/>
  <c r="TCF29" i="2" s="1"/>
  <c r="TCG29" i="2" s="1"/>
  <c r="TCH29" i="2" s="1"/>
  <c r="TCI29" i="2" s="1"/>
  <c r="TCJ29" i="2" s="1"/>
  <c r="TCK29" i="2" s="1"/>
  <c r="TCL29" i="2" s="1"/>
  <c r="TCM29" i="2" s="1"/>
  <c r="TCN29" i="2" s="1"/>
  <c r="TCO29" i="2" s="1"/>
  <c r="TCP29" i="2" s="1"/>
  <c r="TCQ29" i="2" s="1"/>
  <c r="TCR29" i="2" s="1"/>
  <c r="TCS29" i="2" s="1"/>
  <c r="TCT29" i="2" s="1"/>
  <c r="TCU29" i="2" s="1"/>
  <c r="TCV29" i="2" s="1"/>
  <c r="TCW29" i="2" s="1"/>
  <c r="TCX29" i="2" s="1"/>
  <c r="TCY29" i="2" s="1"/>
  <c r="TCZ29" i="2" s="1"/>
  <c r="TDA29" i="2" s="1"/>
  <c r="TDB29" i="2" s="1"/>
  <c r="TDC29" i="2" s="1"/>
  <c r="TDD29" i="2" s="1"/>
  <c r="TDE29" i="2" s="1"/>
  <c r="TDF29" i="2" s="1"/>
  <c r="TDG29" i="2" s="1"/>
  <c r="TDH29" i="2" s="1"/>
  <c r="TDI29" i="2" s="1"/>
  <c r="TDJ29" i="2" s="1"/>
  <c r="TDK29" i="2" s="1"/>
  <c r="TDL29" i="2" s="1"/>
  <c r="TDM29" i="2" s="1"/>
  <c r="TDN29" i="2" s="1"/>
  <c r="TDO29" i="2" s="1"/>
  <c r="TDP29" i="2" s="1"/>
  <c r="TDQ29" i="2" s="1"/>
  <c r="TDR29" i="2" s="1"/>
  <c r="TDS29" i="2" s="1"/>
  <c r="TDT29" i="2" s="1"/>
  <c r="TDU29" i="2" s="1"/>
  <c r="TDV29" i="2" s="1"/>
  <c r="TDW29" i="2" s="1"/>
  <c r="TDX29" i="2" s="1"/>
  <c r="TDY29" i="2" s="1"/>
  <c r="TDZ29" i="2" s="1"/>
  <c r="TEA29" i="2" s="1"/>
  <c r="TEB29" i="2" s="1"/>
  <c r="TEC29" i="2" s="1"/>
  <c r="TED29" i="2" s="1"/>
  <c r="TEE29" i="2" s="1"/>
  <c r="TEF29" i="2" s="1"/>
  <c r="TEG29" i="2" s="1"/>
  <c r="TEH29" i="2" s="1"/>
  <c r="TEI29" i="2" s="1"/>
  <c r="TEJ29" i="2" s="1"/>
  <c r="TEK29" i="2" s="1"/>
  <c r="TEL29" i="2" s="1"/>
  <c r="TEM29" i="2" s="1"/>
  <c r="TEN29" i="2" s="1"/>
  <c r="TEO29" i="2" s="1"/>
  <c r="TEP29" i="2" s="1"/>
  <c r="TEQ29" i="2" s="1"/>
  <c r="TER29" i="2" s="1"/>
  <c r="TES29" i="2" s="1"/>
  <c r="TET29" i="2" s="1"/>
  <c r="TEU29" i="2" s="1"/>
  <c r="TEV29" i="2" s="1"/>
  <c r="TEW29" i="2" s="1"/>
  <c r="TEX29" i="2" s="1"/>
  <c r="TEY29" i="2" s="1"/>
  <c r="TEZ29" i="2" s="1"/>
  <c r="TFA29" i="2" s="1"/>
  <c r="TFB29" i="2" s="1"/>
  <c r="TFC29" i="2" s="1"/>
  <c r="TFD29" i="2" s="1"/>
  <c r="TFE29" i="2" s="1"/>
  <c r="TFF29" i="2" s="1"/>
  <c r="TFG29" i="2" s="1"/>
  <c r="TFH29" i="2" s="1"/>
  <c r="TFI29" i="2" s="1"/>
  <c r="TFJ29" i="2" s="1"/>
  <c r="TFK29" i="2" s="1"/>
  <c r="TFL29" i="2" s="1"/>
  <c r="TFM29" i="2" s="1"/>
  <c r="TFN29" i="2" s="1"/>
  <c r="TFO29" i="2" s="1"/>
  <c r="TFP29" i="2" s="1"/>
  <c r="TFQ29" i="2" s="1"/>
  <c r="TFR29" i="2" s="1"/>
  <c r="TFS29" i="2" s="1"/>
  <c r="TFT29" i="2" s="1"/>
  <c r="TFU29" i="2" s="1"/>
  <c r="TFV29" i="2" s="1"/>
  <c r="TFW29" i="2" s="1"/>
  <c r="TFX29" i="2" s="1"/>
  <c r="TFY29" i="2" s="1"/>
  <c r="TFZ29" i="2" s="1"/>
  <c r="TGA29" i="2" s="1"/>
  <c r="TGB29" i="2" s="1"/>
  <c r="TGC29" i="2" s="1"/>
  <c r="TGD29" i="2" s="1"/>
  <c r="TGE29" i="2" s="1"/>
  <c r="TGF29" i="2" s="1"/>
  <c r="TGG29" i="2" s="1"/>
  <c r="TGH29" i="2" s="1"/>
  <c r="TGI29" i="2" s="1"/>
  <c r="TGJ29" i="2" s="1"/>
  <c r="TGK29" i="2" s="1"/>
  <c r="TGL29" i="2" s="1"/>
  <c r="TGM29" i="2" s="1"/>
  <c r="TGN29" i="2" s="1"/>
  <c r="TGO29" i="2" s="1"/>
  <c r="TGP29" i="2" s="1"/>
  <c r="TGQ29" i="2" s="1"/>
  <c r="TGR29" i="2" s="1"/>
  <c r="TGS29" i="2" s="1"/>
  <c r="TGT29" i="2" s="1"/>
  <c r="TGU29" i="2" s="1"/>
  <c r="TGV29" i="2" s="1"/>
  <c r="TGW29" i="2" s="1"/>
  <c r="TGX29" i="2" s="1"/>
  <c r="TGY29" i="2" s="1"/>
  <c r="TGZ29" i="2" s="1"/>
  <c r="THA29" i="2" s="1"/>
  <c r="THB29" i="2" s="1"/>
  <c r="THC29" i="2" s="1"/>
  <c r="THD29" i="2" s="1"/>
  <c r="THE29" i="2" s="1"/>
  <c r="THF29" i="2" s="1"/>
  <c r="THG29" i="2" s="1"/>
  <c r="THH29" i="2" s="1"/>
  <c r="THI29" i="2" s="1"/>
  <c r="THJ29" i="2" s="1"/>
  <c r="THK29" i="2" s="1"/>
  <c r="THL29" i="2" s="1"/>
  <c r="THM29" i="2" s="1"/>
  <c r="THN29" i="2" s="1"/>
  <c r="THO29" i="2" s="1"/>
  <c r="THP29" i="2" s="1"/>
  <c r="THQ29" i="2" s="1"/>
  <c r="THR29" i="2" s="1"/>
  <c r="THS29" i="2" s="1"/>
  <c r="THT29" i="2" s="1"/>
  <c r="THU29" i="2" s="1"/>
  <c r="THV29" i="2" s="1"/>
  <c r="THW29" i="2" s="1"/>
  <c r="THX29" i="2" s="1"/>
  <c r="THY29" i="2" s="1"/>
  <c r="THZ29" i="2" s="1"/>
  <c r="TIA29" i="2" s="1"/>
  <c r="TIB29" i="2" s="1"/>
  <c r="TIC29" i="2" s="1"/>
  <c r="TID29" i="2" s="1"/>
  <c r="TIE29" i="2" s="1"/>
  <c r="TIF29" i="2" s="1"/>
  <c r="TIG29" i="2" s="1"/>
  <c r="TIH29" i="2" s="1"/>
  <c r="TII29" i="2" s="1"/>
  <c r="TIJ29" i="2" s="1"/>
  <c r="TIK29" i="2" s="1"/>
  <c r="TIL29" i="2" s="1"/>
  <c r="TIM29" i="2" s="1"/>
  <c r="TIN29" i="2" s="1"/>
  <c r="TIO29" i="2" s="1"/>
  <c r="TIP29" i="2" s="1"/>
  <c r="TIQ29" i="2" s="1"/>
  <c r="TIR29" i="2" s="1"/>
  <c r="TIS29" i="2" s="1"/>
  <c r="TIT29" i="2" s="1"/>
  <c r="TIU29" i="2" s="1"/>
  <c r="TIV29" i="2" s="1"/>
  <c r="TIW29" i="2" s="1"/>
  <c r="TIX29" i="2" s="1"/>
  <c r="TIY29" i="2" s="1"/>
  <c r="TIZ29" i="2" s="1"/>
  <c r="TJA29" i="2" s="1"/>
  <c r="TJB29" i="2" s="1"/>
  <c r="TJC29" i="2" s="1"/>
  <c r="TJD29" i="2" s="1"/>
  <c r="TJE29" i="2" s="1"/>
  <c r="TJF29" i="2" s="1"/>
  <c r="TJG29" i="2" s="1"/>
  <c r="TJH29" i="2" s="1"/>
  <c r="TJI29" i="2" s="1"/>
  <c r="TJJ29" i="2" s="1"/>
  <c r="TJK29" i="2" s="1"/>
  <c r="TJL29" i="2" s="1"/>
  <c r="TJM29" i="2" s="1"/>
  <c r="TJN29" i="2" s="1"/>
  <c r="TJO29" i="2" s="1"/>
  <c r="TJP29" i="2" s="1"/>
  <c r="TJQ29" i="2" s="1"/>
  <c r="TJR29" i="2" s="1"/>
  <c r="TJS29" i="2" s="1"/>
  <c r="TJT29" i="2" s="1"/>
  <c r="TJU29" i="2" s="1"/>
  <c r="TJV29" i="2" s="1"/>
  <c r="TJW29" i="2" s="1"/>
  <c r="TJX29" i="2" s="1"/>
  <c r="TJY29" i="2" s="1"/>
  <c r="TJZ29" i="2" s="1"/>
  <c r="TKA29" i="2" s="1"/>
  <c r="TKB29" i="2" s="1"/>
  <c r="TKC29" i="2" s="1"/>
  <c r="TKD29" i="2" s="1"/>
  <c r="TKE29" i="2" s="1"/>
  <c r="TKF29" i="2" s="1"/>
  <c r="TKG29" i="2" s="1"/>
  <c r="TKH29" i="2" s="1"/>
  <c r="TKI29" i="2" s="1"/>
  <c r="TKJ29" i="2" s="1"/>
  <c r="TKK29" i="2" s="1"/>
  <c r="TKL29" i="2" s="1"/>
  <c r="TKM29" i="2" s="1"/>
  <c r="TKN29" i="2" s="1"/>
  <c r="TKO29" i="2" s="1"/>
  <c r="TKP29" i="2" s="1"/>
  <c r="TKQ29" i="2" s="1"/>
  <c r="TKR29" i="2" s="1"/>
  <c r="TKS29" i="2" s="1"/>
  <c r="TKT29" i="2" s="1"/>
  <c r="TKU29" i="2" s="1"/>
  <c r="TKV29" i="2" s="1"/>
  <c r="TKW29" i="2" s="1"/>
  <c r="TKX29" i="2" s="1"/>
  <c r="TKY29" i="2" s="1"/>
  <c r="TKZ29" i="2" s="1"/>
  <c r="TLA29" i="2" s="1"/>
  <c r="TLB29" i="2" s="1"/>
  <c r="TLC29" i="2" s="1"/>
  <c r="TLD29" i="2" s="1"/>
  <c r="TLE29" i="2" s="1"/>
  <c r="TLF29" i="2" s="1"/>
  <c r="TLG29" i="2" s="1"/>
  <c r="TLH29" i="2" s="1"/>
  <c r="TLI29" i="2" s="1"/>
  <c r="TLJ29" i="2" s="1"/>
  <c r="TLK29" i="2" s="1"/>
  <c r="TLL29" i="2" s="1"/>
  <c r="TLM29" i="2" s="1"/>
  <c r="TLN29" i="2" s="1"/>
  <c r="TLO29" i="2" s="1"/>
  <c r="TLP29" i="2" s="1"/>
  <c r="TLQ29" i="2" s="1"/>
  <c r="TLR29" i="2" s="1"/>
  <c r="TLS29" i="2" s="1"/>
  <c r="TLT29" i="2" s="1"/>
  <c r="TLU29" i="2" s="1"/>
  <c r="TLV29" i="2" s="1"/>
  <c r="TLW29" i="2" s="1"/>
  <c r="TLX29" i="2" s="1"/>
  <c r="TLY29" i="2" s="1"/>
  <c r="TLZ29" i="2" s="1"/>
  <c r="TMA29" i="2" s="1"/>
  <c r="TMB29" i="2" s="1"/>
  <c r="TMC29" i="2" s="1"/>
  <c r="TMD29" i="2" s="1"/>
  <c r="TME29" i="2" s="1"/>
  <c r="TMF29" i="2" s="1"/>
  <c r="TMG29" i="2" s="1"/>
  <c r="TMH29" i="2" s="1"/>
  <c r="TMI29" i="2" s="1"/>
  <c r="TMJ29" i="2" s="1"/>
  <c r="TMK29" i="2" s="1"/>
  <c r="TML29" i="2" s="1"/>
  <c r="TMM29" i="2" s="1"/>
  <c r="TMN29" i="2" s="1"/>
  <c r="TMO29" i="2" s="1"/>
  <c r="TMP29" i="2" s="1"/>
  <c r="TMQ29" i="2" s="1"/>
  <c r="TMR29" i="2" s="1"/>
  <c r="TMS29" i="2" s="1"/>
  <c r="TMT29" i="2" s="1"/>
  <c r="TMU29" i="2" s="1"/>
  <c r="TMV29" i="2" s="1"/>
  <c r="TMW29" i="2" s="1"/>
  <c r="TMX29" i="2" s="1"/>
  <c r="TMY29" i="2" s="1"/>
  <c r="TMZ29" i="2" s="1"/>
  <c r="TNA29" i="2" s="1"/>
  <c r="TNB29" i="2" s="1"/>
  <c r="TNC29" i="2" s="1"/>
  <c r="TND29" i="2" s="1"/>
  <c r="TNE29" i="2" s="1"/>
  <c r="TNF29" i="2" s="1"/>
  <c r="TNG29" i="2" s="1"/>
  <c r="TNH29" i="2" s="1"/>
  <c r="TNI29" i="2" s="1"/>
  <c r="TNJ29" i="2" s="1"/>
  <c r="TNK29" i="2" s="1"/>
  <c r="TNL29" i="2" s="1"/>
  <c r="TNM29" i="2" s="1"/>
  <c r="TNN29" i="2" s="1"/>
  <c r="TNO29" i="2" s="1"/>
  <c r="TNP29" i="2" s="1"/>
  <c r="TNQ29" i="2" s="1"/>
  <c r="TNR29" i="2" s="1"/>
  <c r="TNS29" i="2" s="1"/>
  <c r="TNT29" i="2" s="1"/>
  <c r="TNU29" i="2" s="1"/>
  <c r="TNV29" i="2" s="1"/>
  <c r="TNW29" i="2" s="1"/>
  <c r="TNX29" i="2" s="1"/>
  <c r="TNY29" i="2" s="1"/>
  <c r="TNZ29" i="2" s="1"/>
  <c r="TOA29" i="2" s="1"/>
  <c r="TOB29" i="2" s="1"/>
  <c r="TOC29" i="2" s="1"/>
  <c r="TOD29" i="2" s="1"/>
  <c r="TOE29" i="2" s="1"/>
  <c r="TOF29" i="2" s="1"/>
  <c r="TOG29" i="2" s="1"/>
  <c r="TOH29" i="2" s="1"/>
  <c r="TOI29" i="2" s="1"/>
  <c r="TOJ29" i="2" s="1"/>
  <c r="TOK29" i="2" s="1"/>
  <c r="TOL29" i="2" s="1"/>
  <c r="TOM29" i="2" s="1"/>
  <c r="TON29" i="2" s="1"/>
  <c r="TOO29" i="2" s="1"/>
  <c r="TOP29" i="2" s="1"/>
  <c r="TOQ29" i="2" s="1"/>
  <c r="TOR29" i="2" s="1"/>
  <c r="TOS29" i="2" s="1"/>
  <c r="TOT29" i="2" s="1"/>
  <c r="TOU29" i="2" s="1"/>
  <c r="TOV29" i="2" s="1"/>
  <c r="TOW29" i="2" s="1"/>
  <c r="TOX29" i="2" s="1"/>
  <c r="TOY29" i="2" s="1"/>
  <c r="TOZ29" i="2" s="1"/>
  <c r="TPA29" i="2" s="1"/>
  <c r="TPB29" i="2" s="1"/>
  <c r="TPC29" i="2" s="1"/>
  <c r="TPD29" i="2" s="1"/>
  <c r="TPE29" i="2" s="1"/>
  <c r="TPF29" i="2" s="1"/>
  <c r="TPG29" i="2" s="1"/>
  <c r="TPH29" i="2" s="1"/>
  <c r="TPI29" i="2" s="1"/>
  <c r="TPJ29" i="2" s="1"/>
  <c r="TPK29" i="2" s="1"/>
  <c r="TPL29" i="2" s="1"/>
  <c r="TPM29" i="2" s="1"/>
  <c r="TPN29" i="2" s="1"/>
  <c r="TPO29" i="2" s="1"/>
  <c r="TPP29" i="2" s="1"/>
  <c r="TPQ29" i="2" s="1"/>
  <c r="TPR29" i="2" s="1"/>
  <c r="TPS29" i="2" s="1"/>
  <c r="TPT29" i="2" s="1"/>
  <c r="TPU29" i="2" s="1"/>
  <c r="TPV29" i="2" s="1"/>
  <c r="TPW29" i="2" s="1"/>
  <c r="TPX29" i="2" s="1"/>
  <c r="TPY29" i="2" s="1"/>
  <c r="TPZ29" i="2" s="1"/>
  <c r="TQA29" i="2" s="1"/>
  <c r="TQB29" i="2" s="1"/>
  <c r="TQC29" i="2" s="1"/>
  <c r="TQD29" i="2" s="1"/>
  <c r="TQE29" i="2" s="1"/>
  <c r="TQF29" i="2" s="1"/>
  <c r="TQG29" i="2" s="1"/>
  <c r="TQH29" i="2" s="1"/>
  <c r="TQI29" i="2" s="1"/>
  <c r="TQJ29" i="2" s="1"/>
  <c r="TQK29" i="2" s="1"/>
  <c r="TQL29" i="2" s="1"/>
  <c r="TQM29" i="2" s="1"/>
  <c r="TQN29" i="2" s="1"/>
  <c r="TQO29" i="2" s="1"/>
  <c r="TQP29" i="2" s="1"/>
  <c r="TQQ29" i="2" s="1"/>
  <c r="TQR29" i="2" s="1"/>
  <c r="TQS29" i="2" s="1"/>
  <c r="TQT29" i="2" s="1"/>
  <c r="TQU29" i="2" s="1"/>
  <c r="TQV29" i="2" s="1"/>
  <c r="TQW29" i="2" s="1"/>
  <c r="TQX29" i="2" s="1"/>
  <c r="TQY29" i="2" s="1"/>
  <c r="TQZ29" i="2" s="1"/>
  <c r="TRA29" i="2" s="1"/>
  <c r="TRB29" i="2" s="1"/>
  <c r="TRC29" i="2" s="1"/>
  <c r="TRD29" i="2" s="1"/>
  <c r="TRE29" i="2" s="1"/>
  <c r="TRF29" i="2" s="1"/>
  <c r="TRG29" i="2" s="1"/>
  <c r="TRH29" i="2" s="1"/>
  <c r="TRI29" i="2" s="1"/>
  <c r="TRJ29" i="2" s="1"/>
  <c r="TRK29" i="2" s="1"/>
  <c r="TRL29" i="2" s="1"/>
  <c r="TRM29" i="2" s="1"/>
  <c r="TRN29" i="2" s="1"/>
  <c r="TRO29" i="2" s="1"/>
  <c r="TRP29" i="2" s="1"/>
  <c r="TRQ29" i="2" s="1"/>
  <c r="TRR29" i="2" s="1"/>
  <c r="TRS29" i="2" s="1"/>
  <c r="TRT29" i="2" s="1"/>
  <c r="TRU29" i="2" s="1"/>
  <c r="TRV29" i="2" s="1"/>
  <c r="TRW29" i="2" s="1"/>
  <c r="TRX29" i="2" s="1"/>
  <c r="TRY29" i="2" s="1"/>
  <c r="TRZ29" i="2" s="1"/>
  <c r="TSA29" i="2" s="1"/>
  <c r="TSB29" i="2" s="1"/>
  <c r="TSC29" i="2" s="1"/>
  <c r="TSD29" i="2" s="1"/>
  <c r="TSE29" i="2" s="1"/>
  <c r="TSF29" i="2" s="1"/>
  <c r="TSG29" i="2" s="1"/>
  <c r="TSH29" i="2" s="1"/>
  <c r="TSI29" i="2" s="1"/>
  <c r="TSJ29" i="2" s="1"/>
  <c r="TSK29" i="2" s="1"/>
  <c r="TSL29" i="2" s="1"/>
  <c r="TSM29" i="2" s="1"/>
  <c r="TSN29" i="2" s="1"/>
  <c r="TSO29" i="2" s="1"/>
  <c r="TSP29" i="2" s="1"/>
  <c r="TSQ29" i="2" s="1"/>
  <c r="TSR29" i="2" s="1"/>
  <c r="TSS29" i="2" s="1"/>
  <c r="TST29" i="2" s="1"/>
  <c r="TSU29" i="2" s="1"/>
  <c r="TSV29" i="2" s="1"/>
  <c r="TSW29" i="2" s="1"/>
  <c r="TSX29" i="2" s="1"/>
  <c r="TSY29" i="2" s="1"/>
  <c r="TSZ29" i="2" s="1"/>
  <c r="TTA29" i="2" s="1"/>
  <c r="TTB29" i="2" s="1"/>
  <c r="TTC29" i="2" s="1"/>
  <c r="TTD29" i="2" s="1"/>
  <c r="TTE29" i="2" s="1"/>
  <c r="TTF29" i="2" s="1"/>
  <c r="TTG29" i="2" s="1"/>
  <c r="TTH29" i="2" s="1"/>
  <c r="TTI29" i="2" s="1"/>
  <c r="TTJ29" i="2" s="1"/>
  <c r="TTK29" i="2" s="1"/>
  <c r="TTL29" i="2" s="1"/>
  <c r="TTM29" i="2" s="1"/>
  <c r="TTN29" i="2" s="1"/>
  <c r="TTO29" i="2" s="1"/>
  <c r="TTP29" i="2" s="1"/>
  <c r="TTQ29" i="2" s="1"/>
  <c r="TTR29" i="2" s="1"/>
  <c r="TTS29" i="2" s="1"/>
  <c r="TTT29" i="2" s="1"/>
  <c r="TTU29" i="2" s="1"/>
  <c r="TTV29" i="2" s="1"/>
  <c r="TTW29" i="2" s="1"/>
  <c r="TTX29" i="2" s="1"/>
  <c r="TTY29" i="2" s="1"/>
  <c r="TTZ29" i="2" s="1"/>
  <c r="TUA29" i="2" s="1"/>
  <c r="TUB29" i="2" s="1"/>
  <c r="TUC29" i="2" s="1"/>
  <c r="TUD29" i="2" s="1"/>
  <c r="TUE29" i="2" s="1"/>
  <c r="TUF29" i="2" s="1"/>
  <c r="TUG29" i="2" s="1"/>
  <c r="TUH29" i="2" s="1"/>
  <c r="TUI29" i="2" s="1"/>
  <c r="TUJ29" i="2" s="1"/>
  <c r="TUK29" i="2" s="1"/>
  <c r="TUL29" i="2" s="1"/>
  <c r="TUM29" i="2" s="1"/>
  <c r="TUN29" i="2" s="1"/>
  <c r="TUO29" i="2" s="1"/>
  <c r="TUP29" i="2" s="1"/>
  <c r="TUQ29" i="2" s="1"/>
  <c r="TUR29" i="2" s="1"/>
  <c r="TUS29" i="2" s="1"/>
  <c r="TUT29" i="2" s="1"/>
  <c r="TUU29" i="2" s="1"/>
  <c r="TUV29" i="2" s="1"/>
  <c r="TUW29" i="2" s="1"/>
  <c r="TUX29" i="2" s="1"/>
  <c r="TUY29" i="2" s="1"/>
  <c r="TUZ29" i="2" s="1"/>
  <c r="TVA29" i="2" s="1"/>
  <c r="TVB29" i="2" s="1"/>
  <c r="TVC29" i="2" s="1"/>
  <c r="TVD29" i="2" s="1"/>
  <c r="TVE29" i="2" s="1"/>
  <c r="TVF29" i="2" s="1"/>
  <c r="TVG29" i="2" s="1"/>
  <c r="TVH29" i="2" s="1"/>
  <c r="TVI29" i="2" s="1"/>
  <c r="TVJ29" i="2" s="1"/>
  <c r="TVK29" i="2" s="1"/>
  <c r="TVL29" i="2" s="1"/>
  <c r="TVM29" i="2" s="1"/>
  <c r="TVN29" i="2" s="1"/>
  <c r="TVO29" i="2" s="1"/>
  <c r="TVP29" i="2" s="1"/>
  <c r="TVQ29" i="2" s="1"/>
  <c r="TVR29" i="2" s="1"/>
  <c r="TVS29" i="2" s="1"/>
  <c r="TVT29" i="2" s="1"/>
  <c r="TVU29" i="2" s="1"/>
  <c r="TVV29" i="2" s="1"/>
  <c r="TVW29" i="2" s="1"/>
  <c r="TVX29" i="2" s="1"/>
  <c r="TVY29" i="2" s="1"/>
  <c r="TVZ29" i="2" s="1"/>
  <c r="TWA29" i="2" s="1"/>
  <c r="TWB29" i="2" s="1"/>
  <c r="TWC29" i="2" s="1"/>
  <c r="TWD29" i="2" s="1"/>
  <c r="TWE29" i="2" s="1"/>
  <c r="TWF29" i="2" s="1"/>
  <c r="TWG29" i="2" s="1"/>
  <c r="TWH29" i="2" s="1"/>
  <c r="TWI29" i="2" s="1"/>
  <c r="TWJ29" i="2" s="1"/>
  <c r="TWK29" i="2" s="1"/>
  <c r="TWL29" i="2" s="1"/>
  <c r="TWM29" i="2" s="1"/>
  <c r="TWN29" i="2" s="1"/>
  <c r="TWO29" i="2" s="1"/>
  <c r="TWP29" i="2" s="1"/>
  <c r="TWQ29" i="2" s="1"/>
  <c r="TWR29" i="2" s="1"/>
  <c r="TWS29" i="2" s="1"/>
  <c r="TWT29" i="2" s="1"/>
  <c r="TWU29" i="2" s="1"/>
  <c r="TWV29" i="2" s="1"/>
  <c r="TWW29" i="2" s="1"/>
  <c r="TWX29" i="2" s="1"/>
  <c r="TWY29" i="2" s="1"/>
  <c r="TWZ29" i="2" s="1"/>
  <c r="TXA29" i="2" s="1"/>
  <c r="TXB29" i="2" s="1"/>
  <c r="TXC29" i="2" s="1"/>
  <c r="TXD29" i="2" s="1"/>
  <c r="TXE29" i="2" s="1"/>
  <c r="TXF29" i="2" s="1"/>
  <c r="TXG29" i="2" s="1"/>
  <c r="TXH29" i="2" s="1"/>
  <c r="TXI29" i="2" s="1"/>
  <c r="TXJ29" i="2" s="1"/>
  <c r="TXK29" i="2" s="1"/>
  <c r="TXL29" i="2" s="1"/>
  <c r="TXM29" i="2" s="1"/>
  <c r="TXN29" i="2" s="1"/>
  <c r="TXO29" i="2" s="1"/>
  <c r="TXP29" i="2" s="1"/>
  <c r="TXQ29" i="2" s="1"/>
  <c r="TXR29" i="2" s="1"/>
  <c r="TXS29" i="2" s="1"/>
  <c r="TXT29" i="2" s="1"/>
  <c r="TXU29" i="2" s="1"/>
  <c r="TXV29" i="2" s="1"/>
  <c r="TXW29" i="2" s="1"/>
  <c r="TXX29" i="2" s="1"/>
  <c r="TXY29" i="2" s="1"/>
  <c r="TXZ29" i="2" s="1"/>
  <c r="TYA29" i="2" s="1"/>
  <c r="TYB29" i="2" s="1"/>
  <c r="TYC29" i="2" s="1"/>
  <c r="TYD29" i="2" s="1"/>
  <c r="TYE29" i="2" s="1"/>
  <c r="TYF29" i="2" s="1"/>
  <c r="TYG29" i="2" s="1"/>
  <c r="TYH29" i="2" s="1"/>
  <c r="TYI29" i="2" s="1"/>
  <c r="TYJ29" i="2" s="1"/>
  <c r="TYK29" i="2" s="1"/>
  <c r="TYL29" i="2" s="1"/>
  <c r="TYM29" i="2" s="1"/>
  <c r="TYN29" i="2" s="1"/>
  <c r="TYO29" i="2" s="1"/>
  <c r="TYP29" i="2" s="1"/>
  <c r="TYQ29" i="2" s="1"/>
  <c r="TYR29" i="2" s="1"/>
  <c r="TYS29" i="2" s="1"/>
  <c r="TYT29" i="2" s="1"/>
  <c r="TYU29" i="2" s="1"/>
  <c r="TYV29" i="2" s="1"/>
  <c r="TYW29" i="2" s="1"/>
  <c r="TYX29" i="2" s="1"/>
  <c r="TYY29" i="2" s="1"/>
  <c r="TYZ29" i="2" s="1"/>
  <c r="TZA29" i="2" s="1"/>
  <c r="TZB29" i="2" s="1"/>
  <c r="TZC29" i="2" s="1"/>
  <c r="TZD29" i="2" s="1"/>
  <c r="TZE29" i="2" s="1"/>
  <c r="TZF29" i="2" s="1"/>
  <c r="TZG29" i="2" s="1"/>
  <c r="TZH29" i="2" s="1"/>
  <c r="TZI29" i="2" s="1"/>
  <c r="TZJ29" i="2" s="1"/>
  <c r="TZK29" i="2" s="1"/>
  <c r="TZL29" i="2" s="1"/>
  <c r="TZM29" i="2" s="1"/>
  <c r="TZN29" i="2" s="1"/>
  <c r="TZO29" i="2" s="1"/>
  <c r="TZP29" i="2" s="1"/>
  <c r="TZQ29" i="2" s="1"/>
  <c r="TZR29" i="2" s="1"/>
  <c r="TZS29" i="2" s="1"/>
  <c r="TZT29" i="2" s="1"/>
  <c r="TZU29" i="2" s="1"/>
  <c r="TZV29" i="2" s="1"/>
  <c r="TZW29" i="2" s="1"/>
  <c r="TZX29" i="2" s="1"/>
  <c r="TZY29" i="2" s="1"/>
  <c r="TZZ29" i="2" s="1"/>
  <c r="UAA29" i="2" s="1"/>
  <c r="UAB29" i="2" s="1"/>
  <c r="UAC29" i="2" s="1"/>
  <c r="UAD29" i="2" s="1"/>
  <c r="UAE29" i="2" s="1"/>
  <c r="UAF29" i="2" s="1"/>
  <c r="UAG29" i="2" s="1"/>
  <c r="UAH29" i="2" s="1"/>
  <c r="UAI29" i="2" s="1"/>
  <c r="UAJ29" i="2" s="1"/>
  <c r="UAK29" i="2" s="1"/>
  <c r="UAL29" i="2" s="1"/>
  <c r="UAM29" i="2" s="1"/>
  <c r="UAN29" i="2" s="1"/>
  <c r="UAO29" i="2" s="1"/>
  <c r="UAP29" i="2" s="1"/>
  <c r="UAQ29" i="2" s="1"/>
  <c r="UAR29" i="2" s="1"/>
  <c r="UAS29" i="2" s="1"/>
  <c r="UAT29" i="2" s="1"/>
  <c r="UAU29" i="2" s="1"/>
  <c r="UAV29" i="2" s="1"/>
  <c r="UAW29" i="2" s="1"/>
  <c r="UAX29" i="2" s="1"/>
  <c r="UAY29" i="2" s="1"/>
  <c r="UAZ29" i="2" s="1"/>
  <c r="UBA29" i="2" s="1"/>
  <c r="UBB29" i="2" s="1"/>
  <c r="UBC29" i="2" s="1"/>
  <c r="UBD29" i="2" s="1"/>
  <c r="UBE29" i="2" s="1"/>
  <c r="UBF29" i="2" s="1"/>
  <c r="UBG29" i="2" s="1"/>
  <c r="UBH29" i="2" s="1"/>
  <c r="UBI29" i="2" s="1"/>
  <c r="UBJ29" i="2" s="1"/>
  <c r="UBK29" i="2" s="1"/>
  <c r="UBL29" i="2" s="1"/>
  <c r="UBM29" i="2" s="1"/>
  <c r="UBN29" i="2" s="1"/>
  <c r="UBO29" i="2" s="1"/>
  <c r="UBP29" i="2" s="1"/>
  <c r="UBQ29" i="2" s="1"/>
  <c r="UBR29" i="2" s="1"/>
  <c r="UBS29" i="2" s="1"/>
  <c r="UBT29" i="2" s="1"/>
  <c r="UBU29" i="2" s="1"/>
  <c r="UBV29" i="2" s="1"/>
  <c r="UBW29" i="2" s="1"/>
  <c r="UBX29" i="2" s="1"/>
  <c r="UBY29" i="2" s="1"/>
  <c r="UBZ29" i="2" s="1"/>
  <c r="UCA29" i="2" s="1"/>
  <c r="UCB29" i="2" s="1"/>
  <c r="UCC29" i="2" s="1"/>
  <c r="UCD29" i="2" s="1"/>
  <c r="UCE29" i="2" s="1"/>
  <c r="UCF29" i="2" s="1"/>
  <c r="UCG29" i="2" s="1"/>
  <c r="UCH29" i="2" s="1"/>
  <c r="UCI29" i="2" s="1"/>
  <c r="UCJ29" i="2" s="1"/>
  <c r="UCK29" i="2" s="1"/>
  <c r="UCL29" i="2" s="1"/>
  <c r="UCM29" i="2" s="1"/>
  <c r="UCN29" i="2" s="1"/>
  <c r="UCO29" i="2" s="1"/>
  <c r="UCP29" i="2" s="1"/>
  <c r="UCQ29" i="2" s="1"/>
  <c r="UCR29" i="2" s="1"/>
  <c r="UCS29" i="2" s="1"/>
  <c r="UCT29" i="2" s="1"/>
  <c r="UCU29" i="2" s="1"/>
  <c r="UCV29" i="2" s="1"/>
  <c r="UCW29" i="2" s="1"/>
  <c r="UCX29" i="2" s="1"/>
  <c r="UCY29" i="2" s="1"/>
  <c r="UCZ29" i="2" s="1"/>
  <c r="UDA29" i="2" s="1"/>
  <c r="UDB29" i="2" s="1"/>
  <c r="UDC29" i="2" s="1"/>
  <c r="UDD29" i="2" s="1"/>
  <c r="UDE29" i="2" s="1"/>
  <c r="UDF29" i="2" s="1"/>
  <c r="UDG29" i="2" s="1"/>
  <c r="UDH29" i="2" s="1"/>
  <c r="UDI29" i="2" s="1"/>
  <c r="UDJ29" i="2" s="1"/>
  <c r="UDK29" i="2" s="1"/>
  <c r="UDL29" i="2" s="1"/>
  <c r="UDM29" i="2" s="1"/>
  <c r="UDN29" i="2" s="1"/>
  <c r="UDO29" i="2" s="1"/>
  <c r="UDP29" i="2" s="1"/>
  <c r="UDQ29" i="2" s="1"/>
  <c r="UDR29" i="2" s="1"/>
  <c r="UDS29" i="2" s="1"/>
  <c r="UDT29" i="2" s="1"/>
  <c r="UDU29" i="2" s="1"/>
  <c r="UDV29" i="2" s="1"/>
  <c r="UDW29" i="2" s="1"/>
  <c r="UDX29" i="2" s="1"/>
  <c r="UDY29" i="2" s="1"/>
  <c r="UDZ29" i="2" s="1"/>
  <c r="UEA29" i="2" s="1"/>
  <c r="UEB29" i="2" s="1"/>
  <c r="UEC29" i="2" s="1"/>
  <c r="UED29" i="2" s="1"/>
  <c r="UEE29" i="2" s="1"/>
  <c r="UEF29" i="2" s="1"/>
  <c r="UEG29" i="2" s="1"/>
  <c r="UEH29" i="2" s="1"/>
  <c r="UEI29" i="2" s="1"/>
  <c r="UEJ29" i="2" s="1"/>
  <c r="UEK29" i="2" s="1"/>
  <c r="UEL29" i="2" s="1"/>
  <c r="UEM29" i="2" s="1"/>
  <c r="UEN29" i="2" s="1"/>
  <c r="UEO29" i="2" s="1"/>
  <c r="UEP29" i="2" s="1"/>
  <c r="UEQ29" i="2" s="1"/>
  <c r="UER29" i="2" s="1"/>
  <c r="UES29" i="2" s="1"/>
  <c r="UET29" i="2" s="1"/>
  <c r="UEU29" i="2" s="1"/>
  <c r="UEV29" i="2" s="1"/>
  <c r="UEW29" i="2" s="1"/>
  <c r="UEX29" i="2" s="1"/>
  <c r="UEY29" i="2" s="1"/>
  <c r="UEZ29" i="2" s="1"/>
  <c r="UFA29" i="2" s="1"/>
  <c r="UFB29" i="2" s="1"/>
  <c r="UFC29" i="2" s="1"/>
  <c r="UFD29" i="2" s="1"/>
  <c r="UFE29" i="2" s="1"/>
  <c r="UFF29" i="2" s="1"/>
  <c r="UFG29" i="2" s="1"/>
  <c r="UFH29" i="2" s="1"/>
  <c r="UFI29" i="2" s="1"/>
  <c r="UFJ29" i="2" s="1"/>
  <c r="UFK29" i="2" s="1"/>
  <c r="UFL29" i="2" s="1"/>
  <c r="UFM29" i="2" s="1"/>
  <c r="UFN29" i="2" s="1"/>
  <c r="UFO29" i="2" s="1"/>
  <c r="UFP29" i="2" s="1"/>
  <c r="UFQ29" i="2" s="1"/>
  <c r="UFR29" i="2" s="1"/>
  <c r="UFS29" i="2" s="1"/>
  <c r="UFT29" i="2" s="1"/>
  <c r="UFU29" i="2" s="1"/>
  <c r="UFV29" i="2" s="1"/>
  <c r="UFW29" i="2" s="1"/>
  <c r="UFX29" i="2" s="1"/>
  <c r="UFY29" i="2" s="1"/>
  <c r="UFZ29" i="2" s="1"/>
  <c r="UGA29" i="2" s="1"/>
  <c r="UGB29" i="2" s="1"/>
  <c r="UGC29" i="2" s="1"/>
  <c r="UGD29" i="2" s="1"/>
  <c r="UGE29" i="2" s="1"/>
  <c r="UGF29" i="2" s="1"/>
  <c r="UGG29" i="2" s="1"/>
  <c r="UGH29" i="2" s="1"/>
  <c r="UGI29" i="2" s="1"/>
  <c r="UGJ29" i="2" s="1"/>
  <c r="UGK29" i="2" s="1"/>
  <c r="UGL29" i="2" s="1"/>
  <c r="UGM29" i="2" s="1"/>
  <c r="UGN29" i="2" s="1"/>
  <c r="UGO29" i="2" s="1"/>
  <c r="UGP29" i="2" s="1"/>
  <c r="UGQ29" i="2" s="1"/>
  <c r="UGR29" i="2" s="1"/>
  <c r="UGS29" i="2" s="1"/>
  <c r="UGT29" i="2" s="1"/>
  <c r="UGU29" i="2" s="1"/>
  <c r="UGV29" i="2" s="1"/>
  <c r="UGW29" i="2" s="1"/>
  <c r="UGX29" i="2" s="1"/>
  <c r="UGY29" i="2" s="1"/>
  <c r="UGZ29" i="2" s="1"/>
  <c r="UHA29" i="2" s="1"/>
  <c r="UHB29" i="2" s="1"/>
  <c r="UHC29" i="2" s="1"/>
  <c r="UHD29" i="2" s="1"/>
  <c r="UHE29" i="2" s="1"/>
  <c r="UHF29" i="2" s="1"/>
  <c r="UHG29" i="2" s="1"/>
  <c r="UHH29" i="2" s="1"/>
  <c r="UHI29" i="2" s="1"/>
  <c r="UHJ29" i="2" s="1"/>
  <c r="UHK29" i="2" s="1"/>
  <c r="UHL29" i="2" s="1"/>
  <c r="UHM29" i="2" s="1"/>
  <c r="UHN29" i="2" s="1"/>
  <c r="UHO29" i="2" s="1"/>
  <c r="UHP29" i="2" s="1"/>
  <c r="UHQ29" i="2" s="1"/>
  <c r="UHR29" i="2" s="1"/>
  <c r="UHS29" i="2" s="1"/>
  <c r="UHT29" i="2" s="1"/>
  <c r="UHU29" i="2" s="1"/>
  <c r="UHV29" i="2" s="1"/>
  <c r="UHW29" i="2" s="1"/>
  <c r="UHX29" i="2" s="1"/>
  <c r="UHY29" i="2" s="1"/>
  <c r="UHZ29" i="2" s="1"/>
  <c r="UIA29" i="2" s="1"/>
  <c r="UIB29" i="2" s="1"/>
  <c r="UIC29" i="2" s="1"/>
  <c r="UID29" i="2" s="1"/>
  <c r="UIE29" i="2" s="1"/>
  <c r="UIF29" i="2" s="1"/>
  <c r="UIG29" i="2" s="1"/>
  <c r="UIH29" i="2" s="1"/>
  <c r="UII29" i="2" s="1"/>
  <c r="UIJ29" i="2" s="1"/>
  <c r="UIK29" i="2" s="1"/>
  <c r="UIL29" i="2" s="1"/>
  <c r="UIM29" i="2" s="1"/>
  <c r="UIN29" i="2" s="1"/>
  <c r="UIO29" i="2" s="1"/>
  <c r="UIP29" i="2" s="1"/>
  <c r="UIQ29" i="2" s="1"/>
  <c r="UIR29" i="2" s="1"/>
  <c r="UIS29" i="2" s="1"/>
  <c r="UIT29" i="2" s="1"/>
  <c r="UIU29" i="2" s="1"/>
  <c r="UIV29" i="2" s="1"/>
  <c r="UIW29" i="2" s="1"/>
  <c r="UIX29" i="2" s="1"/>
  <c r="UIY29" i="2" s="1"/>
  <c r="UIZ29" i="2" s="1"/>
  <c r="UJA29" i="2" s="1"/>
  <c r="UJB29" i="2" s="1"/>
  <c r="UJC29" i="2" s="1"/>
  <c r="UJD29" i="2" s="1"/>
  <c r="UJE29" i="2" s="1"/>
  <c r="UJF29" i="2" s="1"/>
  <c r="UJG29" i="2" s="1"/>
  <c r="UJH29" i="2" s="1"/>
  <c r="UJI29" i="2" s="1"/>
  <c r="UJJ29" i="2" s="1"/>
  <c r="UJK29" i="2" s="1"/>
  <c r="UJL29" i="2" s="1"/>
  <c r="UJM29" i="2" s="1"/>
  <c r="UJN29" i="2" s="1"/>
  <c r="UJO29" i="2" s="1"/>
  <c r="UJP29" i="2" s="1"/>
  <c r="UJQ29" i="2" s="1"/>
  <c r="UJR29" i="2" s="1"/>
  <c r="UJS29" i="2" s="1"/>
  <c r="UJT29" i="2" s="1"/>
  <c r="UJU29" i="2" s="1"/>
  <c r="UJV29" i="2" s="1"/>
  <c r="UJW29" i="2" s="1"/>
  <c r="UJX29" i="2" s="1"/>
  <c r="UJY29" i="2" s="1"/>
  <c r="UJZ29" i="2" s="1"/>
  <c r="UKA29" i="2" s="1"/>
  <c r="UKB29" i="2" s="1"/>
  <c r="UKC29" i="2" s="1"/>
  <c r="UKD29" i="2" s="1"/>
  <c r="UKE29" i="2" s="1"/>
  <c r="UKF29" i="2" s="1"/>
  <c r="UKG29" i="2" s="1"/>
  <c r="UKH29" i="2" s="1"/>
  <c r="UKI29" i="2" s="1"/>
  <c r="UKJ29" i="2" s="1"/>
  <c r="UKK29" i="2" s="1"/>
  <c r="UKL29" i="2" s="1"/>
  <c r="UKM29" i="2" s="1"/>
  <c r="UKN29" i="2" s="1"/>
  <c r="UKO29" i="2" s="1"/>
  <c r="UKP29" i="2" s="1"/>
  <c r="UKQ29" i="2" s="1"/>
  <c r="UKR29" i="2" s="1"/>
  <c r="UKS29" i="2" s="1"/>
  <c r="UKT29" i="2" s="1"/>
  <c r="UKU29" i="2" s="1"/>
  <c r="UKV29" i="2" s="1"/>
  <c r="UKW29" i="2" s="1"/>
  <c r="UKX29" i="2" s="1"/>
  <c r="UKY29" i="2" s="1"/>
  <c r="UKZ29" i="2" s="1"/>
  <c r="ULA29" i="2" s="1"/>
  <c r="ULB29" i="2" s="1"/>
  <c r="ULC29" i="2" s="1"/>
  <c r="ULD29" i="2" s="1"/>
  <c r="ULE29" i="2" s="1"/>
  <c r="ULF29" i="2" s="1"/>
  <c r="ULG29" i="2" s="1"/>
  <c r="ULH29" i="2" s="1"/>
  <c r="ULI29" i="2" s="1"/>
  <c r="ULJ29" i="2" s="1"/>
  <c r="ULK29" i="2" s="1"/>
  <c r="ULL29" i="2" s="1"/>
  <c r="ULM29" i="2" s="1"/>
  <c r="ULN29" i="2" s="1"/>
  <c r="ULO29" i="2" s="1"/>
  <c r="ULP29" i="2" s="1"/>
  <c r="ULQ29" i="2" s="1"/>
  <c r="ULR29" i="2" s="1"/>
  <c r="ULS29" i="2" s="1"/>
  <c r="ULT29" i="2" s="1"/>
  <c r="ULU29" i="2" s="1"/>
  <c r="ULV29" i="2" s="1"/>
  <c r="ULW29" i="2" s="1"/>
  <c r="ULX29" i="2" s="1"/>
  <c r="ULY29" i="2" s="1"/>
  <c r="ULZ29" i="2" s="1"/>
  <c r="UMA29" i="2" s="1"/>
  <c r="UMB29" i="2" s="1"/>
  <c r="UMC29" i="2" s="1"/>
  <c r="UMD29" i="2" s="1"/>
  <c r="UME29" i="2" s="1"/>
  <c r="UMF29" i="2" s="1"/>
  <c r="UMG29" i="2" s="1"/>
  <c r="UMH29" i="2" s="1"/>
  <c r="UMI29" i="2" s="1"/>
  <c r="UMJ29" i="2" s="1"/>
  <c r="UMK29" i="2" s="1"/>
  <c r="UML29" i="2" s="1"/>
  <c r="UMM29" i="2" s="1"/>
  <c r="UMN29" i="2" s="1"/>
  <c r="UMO29" i="2" s="1"/>
  <c r="UMP29" i="2" s="1"/>
  <c r="UMQ29" i="2" s="1"/>
  <c r="UMR29" i="2" s="1"/>
  <c r="UMS29" i="2" s="1"/>
  <c r="UMT29" i="2" s="1"/>
  <c r="UMU29" i="2" s="1"/>
  <c r="UMV29" i="2" s="1"/>
  <c r="UMW29" i="2" s="1"/>
  <c r="UMX29" i="2" s="1"/>
  <c r="UMY29" i="2" s="1"/>
  <c r="UMZ29" i="2" s="1"/>
  <c r="UNA29" i="2" s="1"/>
  <c r="UNB29" i="2" s="1"/>
  <c r="UNC29" i="2" s="1"/>
  <c r="UND29" i="2" s="1"/>
  <c r="UNE29" i="2" s="1"/>
  <c r="UNF29" i="2" s="1"/>
  <c r="UNG29" i="2" s="1"/>
  <c r="UNH29" i="2" s="1"/>
  <c r="UNI29" i="2" s="1"/>
  <c r="UNJ29" i="2" s="1"/>
  <c r="UNK29" i="2" s="1"/>
  <c r="UNL29" i="2" s="1"/>
  <c r="UNM29" i="2" s="1"/>
  <c r="UNN29" i="2" s="1"/>
  <c r="UNO29" i="2" s="1"/>
  <c r="UNP29" i="2" s="1"/>
  <c r="UNQ29" i="2" s="1"/>
  <c r="UNR29" i="2" s="1"/>
  <c r="UNS29" i="2" s="1"/>
  <c r="UNT29" i="2" s="1"/>
  <c r="UNU29" i="2" s="1"/>
  <c r="UNV29" i="2" s="1"/>
  <c r="UNW29" i="2" s="1"/>
  <c r="UNX29" i="2" s="1"/>
  <c r="UNY29" i="2" s="1"/>
  <c r="UNZ29" i="2" s="1"/>
  <c r="UOA29" i="2" s="1"/>
  <c r="UOB29" i="2" s="1"/>
  <c r="UOC29" i="2" s="1"/>
  <c r="UOD29" i="2" s="1"/>
  <c r="UOE29" i="2" s="1"/>
  <c r="UOF29" i="2" s="1"/>
  <c r="UOG29" i="2" s="1"/>
  <c r="UOH29" i="2" s="1"/>
  <c r="UOI29" i="2" s="1"/>
  <c r="UOJ29" i="2" s="1"/>
  <c r="UOK29" i="2" s="1"/>
  <c r="UOL29" i="2" s="1"/>
  <c r="UOM29" i="2" s="1"/>
  <c r="UON29" i="2" s="1"/>
  <c r="UOO29" i="2" s="1"/>
  <c r="UOP29" i="2" s="1"/>
  <c r="UOQ29" i="2" s="1"/>
  <c r="UOR29" i="2" s="1"/>
  <c r="UOS29" i="2" s="1"/>
  <c r="UOT29" i="2" s="1"/>
  <c r="UOU29" i="2" s="1"/>
  <c r="UOV29" i="2" s="1"/>
  <c r="UOW29" i="2" s="1"/>
  <c r="UOX29" i="2" s="1"/>
  <c r="UOY29" i="2" s="1"/>
  <c r="UOZ29" i="2" s="1"/>
  <c r="UPA29" i="2" s="1"/>
  <c r="UPB29" i="2" s="1"/>
  <c r="UPC29" i="2" s="1"/>
  <c r="UPD29" i="2" s="1"/>
  <c r="UPE29" i="2" s="1"/>
  <c r="UPF29" i="2" s="1"/>
  <c r="UPG29" i="2" s="1"/>
  <c r="UPH29" i="2" s="1"/>
  <c r="UPI29" i="2" s="1"/>
  <c r="UPJ29" i="2" s="1"/>
  <c r="UPK29" i="2" s="1"/>
  <c r="UPL29" i="2" s="1"/>
  <c r="UPM29" i="2" s="1"/>
  <c r="UPN29" i="2" s="1"/>
  <c r="UPO29" i="2" s="1"/>
  <c r="UPP29" i="2" s="1"/>
  <c r="UPQ29" i="2" s="1"/>
  <c r="UPR29" i="2" s="1"/>
  <c r="UPS29" i="2" s="1"/>
  <c r="UPT29" i="2" s="1"/>
  <c r="UPU29" i="2" s="1"/>
  <c r="UPV29" i="2" s="1"/>
  <c r="UPW29" i="2" s="1"/>
  <c r="UPX29" i="2" s="1"/>
  <c r="UPY29" i="2" s="1"/>
  <c r="UPZ29" i="2" s="1"/>
  <c r="UQA29" i="2" s="1"/>
  <c r="UQB29" i="2" s="1"/>
  <c r="UQC29" i="2" s="1"/>
  <c r="UQD29" i="2" s="1"/>
  <c r="UQE29" i="2" s="1"/>
  <c r="UQF29" i="2" s="1"/>
  <c r="UQG29" i="2" s="1"/>
  <c r="UQH29" i="2" s="1"/>
  <c r="UQI29" i="2" s="1"/>
  <c r="UQJ29" i="2" s="1"/>
  <c r="UQK29" i="2" s="1"/>
  <c r="UQL29" i="2" s="1"/>
  <c r="UQM29" i="2" s="1"/>
  <c r="UQN29" i="2" s="1"/>
  <c r="UQO29" i="2" s="1"/>
  <c r="UQP29" i="2" s="1"/>
  <c r="UQQ29" i="2" s="1"/>
  <c r="UQR29" i="2" s="1"/>
  <c r="UQS29" i="2" s="1"/>
  <c r="UQT29" i="2" s="1"/>
  <c r="UQU29" i="2" s="1"/>
  <c r="UQV29" i="2" s="1"/>
  <c r="UQW29" i="2" s="1"/>
  <c r="UQX29" i="2" s="1"/>
  <c r="UQY29" i="2" s="1"/>
  <c r="UQZ29" i="2" s="1"/>
  <c r="URA29" i="2" s="1"/>
  <c r="URB29" i="2" s="1"/>
  <c r="URC29" i="2" s="1"/>
  <c r="URD29" i="2" s="1"/>
  <c r="URE29" i="2" s="1"/>
  <c r="URF29" i="2" s="1"/>
  <c r="URG29" i="2" s="1"/>
  <c r="URH29" i="2" s="1"/>
  <c r="URI29" i="2" s="1"/>
  <c r="URJ29" i="2" s="1"/>
  <c r="URK29" i="2" s="1"/>
  <c r="URL29" i="2" s="1"/>
  <c r="URM29" i="2" s="1"/>
  <c r="URN29" i="2" s="1"/>
  <c r="URO29" i="2" s="1"/>
  <c r="URP29" i="2" s="1"/>
  <c r="URQ29" i="2" s="1"/>
  <c r="URR29" i="2" s="1"/>
  <c r="URS29" i="2" s="1"/>
  <c r="URT29" i="2" s="1"/>
  <c r="URU29" i="2" s="1"/>
  <c r="URV29" i="2" s="1"/>
  <c r="URW29" i="2" s="1"/>
  <c r="URX29" i="2" s="1"/>
  <c r="URY29" i="2" s="1"/>
  <c r="URZ29" i="2" s="1"/>
  <c r="USA29" i="2" s="1"/>
  <c r="USB29" i="2" s="1"/>
  <c r="USC29" i="2" s="1"/>
  <c r="USD29" i="2" s="1"/>
  <c r="USE29" i="2" s="1"/>
  <c r="USF29" i="2" s="1"/>
  <c r="USG29" i="2" s="1"/>
  <c r="USH29" i="2" s="1"/>
  <c r="USI29" i="2" s="1"/>
  <c r="USJ29" i="2" s="1"/>
  <c r="USK29" i="2" s="1"/>
  <c r="USL29" i="2" s="1"/>
  <c r="USM29" i="2" s="1"/>
  <c r="USN29" i="2" s="1"/>
  <c r="USO29" i="2" s="1"/>
  <c r="USP29" i="2" s="1"/>
  <c r="USQ29" i="2" s="1"/>
  <c r="USR29" i="2" s="1"/>
  <c r="USS29" i="2" s="1"/>
  <c r="UST29" i="2" s="1"/>
  <c r="USU29" i="2" s="1"/>
  <c r="USV29" i="2" s="1"/>
  <c r="USW29" i="2" s="1"/>
  <c r="USX29" i="2" s="1"/>
  <c r="USY29" i="2" s="1"/>
  <c r="USZ29" i="2" s="1"/>
  <c r="UTA29" i="2" s="1"/>
  <c r="UTB29" i="2" s="1"/>
  <c r="UTC29" i="2" s="1"/>
  <c r="UTD29" i="2" s="1"/>
  <c r="UTE29" i="2" s="1"/>
  <c r="UTF29" i="2" s="1"/>
  <c r="UTG29" i="2" s="1"/>
  <c r="UTH29" i="2" s="1"/>
  <c r="UTI29" i="2" s="1"/>
  <c r="UTJ29" i="2" s="1"/>
  <c r="UTK29" i="2" s="1"/>
  <c r="UTL29" i="2" s="1"/>
  <c r="UTM29" i="2" s="1"/>
  <c r="UTN29" i="2" s="1"/>
  <c r="UTO29" i="2" s="1"/>
  <c r="UTP29" i="2" s="1"/>
  <c r="UTQ29" i="2" s="1"/>
  <c r="UTR29" i="2" s="1"/>
  <c r="UTS29" i="2" s="1"/>
  <c r="UTT29" i="2" s="1"/>
  <c r="UTU29" i="2" s="1"/>
  <c r="UTV29" i="2" s="1"/>
  <c r="UTW29" i="2" s="1"/>
  <c r="UTX29" i="2" s="1"/>
  <c r="UTY29" i="2" s="1"/>
  <c r="UTZ29" i="2" s="1"/>
  <c r="UUA29" i="2" s="1"/>
  <c r="UUB29" i="2" s="1"/>
  <c r="UUC29" i="2" s="1"/>
  <c r="UUD29" i="2" s="1"/>
  <c r="UUE29" i="2" s="1"/>
  <c r="UUF29" i="2" s="1"/>
  <c r="UUG29" i="2" s="1"/>
  <c r="UUH29" i="2" s="1"/>
  <c r="UUI29" i="2" s="1"/>
  <c r="UUJ29" i="2" s="1"/>
  <c r="UUK29" i="2" s="1"/>
  <c r="UUL29" i="2" s="1"/>
  <c r="UUM29" i="2" s="1"/>
  <c r="UUN29" i="2" s="1"/>
  <c r="UUO29" i="2" s="1"/>
  <c r="UUP29" i="2" s="1"/>
  <c r="UUQ29" i="2" s="1"/>
  <c r="UUR29" i="2" s="1"/>
  <c r="UUS29" i="2" s="1"/>
  <c r="UUT29" i="2" s="1"/>
  <c r="UUU29" i="2" s="1"/>
  <c r="UUV29" i="2" s="1"/>
  <c r="UUW29" i="2" s="1"/>
  <c r="UUX29" i="2" s="1"/>
  <c r="UUY29" i="2" s="1"/>
  <c r="UUZ29" i="2" s="1"/>
  <c r="UVA29" i="2" s="1"/>
  <c r="UVB29" i="2" s="1"/>
  <c r="UVC29" i="2" s="1"/>
  <c r="UVD29" i="2" s="1"/>
  <c r="UVE29" i="2" s="1"/>
  <c r="UVF29" i="2" s="1"/>
  <c r="UVG29" i="2" s="1"/>
  <c r="UVH29" i="2" s="1"/>
  <c r="UVI29" i="2" s="1"/>
  <c r="UVJ29" i="2" s="1"/>
  <c r="UVK29" i="2" s="1"/>
  <c r="UVL29" i="2" s="1"/>
  <c r="UVM29" i="2" s="1"/>
  <c r="UVN29" i="2" s="1"/>
  <c r="UVO29" i="2" s="1"/>
  <c r="UVP29" i="2" s="1"/>
  <c r="UVQ29" i="2" s="1"/>
  <c r="UVR29" i="2" s="1"/>
  <c r="UVS29" i="2" s="1"/>
  <c r="UVT29" i="2" s="1"/>
  <c r="UVU29" i="2" s="1"/>
  <c r="UVV29" i="2" s="1"/>
  <c r="UVW29" i="2" s="1"/>
  <c r="UVX29" i="2" s="1"/>
  <c r="UVY29" i="2" s="1"/>
  <c r="UVZ29" i="2" s="1"/>
  <c r="UWA29" i="2" s="1"/>
  <c r="UWB29" i="2" s="1"/>
  <c r="UWC29" i="2" s="1"/>
  <c r="UWD29" i="2" s="1"/>
  <c r="UWE29" i="2" s="1"/>
  <c r="UWF29" i="2" s="1"/>
  <c r="UWG29" i="2" s="1"/>
  <c r="UWH29" i="2" s="1"/>
  <c r="UWI29" i="2" s="1"/>
  <c r="UWJ29" i="2" s="1"/>
  <c r="UWK29" i="2" s="1"/>
  <c r="UWL29" i="2" s="1"/>
  <c r="UWM29" i="2" s="1"/>
  <c r="UWN29" i="2" s="1"/>
  <c r="UWO29" i="2" s="1"/>
  <c r="UWP29" i="2" s="1"/>
  <c r="UWQ29" i="2" s="1"/>
  <c r="UWR29" i="2" s="1"/>
  <c r="UWS29" i="2" s="1"/>
  <c r="UWT29" i="2" s="1"/>
  <c r="UWU29" i="2" s="1"/>
  <c r="UWV29" i="2" s="1"/>
  <c r="UWW29" i="2" s="1"/>
  <c r="UWX29" i="2" s="1"/>
  <c r="UWY29" i="2" s="1"/>
  <c r="UWZ29" i="2" s="1"/>
  <c r="UXA29" i="2" s="1"/>
  <c r="UXB29" i="2" s="1"/>
  <c r="UXC29" i="2" s="1"/>
  <c r="UXD29" i="2" s="1"/>
  <c r="UXE29" i="2" s="1"/>
  <c r="UXF29" i="2" s="1"/>
  <c r="UXG29" i="2" s="1"/>
  <c r="UXH29" i="2" s="1"/>
  <c r="UXI29" i="2" s="1"/>
  <c r="UXJ29" i="2" s="1"/>
  <c r="UXK29" i="2" s="1"/>
  <c r="UXL29" i="2" s="1"/>
  <c r="UXM29" i="2" s="1"/>
  <c r="UXN29" i="2" s="1"/>
  <c r="UXO29" i="2" s="1"/>
  <c r="UXP29" i="2" s="1"/>
  <c r="UXQ29" i="2" s="1"/>
  <c r="UXR29" i="2" s="1"/>
  <c r="UXS29" i="2" s="1"/>
  <c r="UXT29" i="2" s="1"/>
  <c r="UXU29" i="2" s="1"/>
  <c r="UXV29" i="2" s="1"/>
  <c r="UXW29" i="2" s="1"/>
  <c r="UXX29" i="2" s="1"/>
  <c r="UXY29" i="2" s="1"/>
  <c r="UXZ29" i="2" s="1"/>
  <c r="UYA29" i="2" s="1"/>
  <c r="UYB29" i="2" s="1"/>
  <c r="UYC29" i="2" s="1"/>
  <c r="UYD29" i="2" s="1"/>
  <c r="UYE29" i="2" s="1"/>
  <c r="UYF29" i="2" s="1"/>
  <c r="UYG29" i="2" s="1"/>
  <c r="UYH29" i="2" s="1"/>
  <c r="UYI29" i="2" s="1"/>
  <c r="UYJ29" i="2" s="1"/>
  <c r="UYK29" i="2" s="1"/>
  <c r="UYL29" i="2" s="1"/>
  <c r="UYM29" i="2" s="1"/>
  <c r="UYN29" i="2" s="1"/>
  <c r="UYO29" i="2" s="1"/>
  <c r="UYP29" i="2" s="1"/>
  <c r="UYQ29" i="2" s="1"/>
  <c r="UYR29" i="2" s="1"/>
  <c r="UYS29" i="2" s="1"/>
  <c r="UYT29" i="2" s="1"/>
  <c r="UYU29" i="2" s="1"/>
  <c r="UYV29" i="2" s="1"/>
  <c r="UYW29" i="2" s="1"/>
  <c r="UYX29" i="2" s="1"/>
  <c r="UYY29" i="2" s="1"/>
  <c r="UYZ29" i="2" s="1"/>
  <c r="UZA29" i="2" s="1"/>
  <c r="UZB29" i="2" s="1"/>
  <c r="UZC29" i="2" s="1"/>
  <c r="UZD29" i="2" s="1"/>
  <c r="UZE29" i="2" s="1"/>
  <c r="UZF29" i="2" s="1"/>
  <c r="UZG29" i="2" s="1"/>
  <c r="UZH29" i="2" s="1"/>
  <c r="UZI29" i="2" s="1"/>
  <c r="UZJ29" i="2" s="1"/>
  <c r="UZK29" i="2" s="1"/>
  <c r="UZL29" i="2" s="1"/>
  <c r="UZM29" i="2" s="1"/>
  <c r="UZN29" i="2" s="1"/>
  <c r="UZO29" i="2" s="1"/>
  <c r="UZP29" i="2" s="1"/>
  <c r="UZQ29" i="2" s="1"/>
  <c r="UZR29" i="2" s="1"/>
  <c r="UZS29" i="2" s="1"/>
  <c r="UZT29" i="2" s="1"/>
  <c r="UZU29" i="2" s="1"/>
  <c r="UZV29" i="2" s="1"/>
  <c r="UZW29" i="2" s="1"/>
  <c r="UZX29" i="2" s="1"/>
  <c r="UZY29" i="2" s="1"/>
  <c r="UZZ29" i="2" s="1"/>
  <c r="VAA29" i="2" s="1"/>
  <c r="VAB29" i="2" s="1"/>
  <c r="VAC29" i="2" s="1"/>
  <c r="VAD29" i="2" s="1"/>
  <c r="VAE29" i="2" s="1"/>
  <c r="VAF29" i="2" s="1"/>
  <c r="VAG29" i="2" s="1"/>
  <c r="VAH29" i="2" s="1"/>
  <c r="VAI29" i="2" s="1"/>
  <c r="VAJ29" i="2" s="1"/>
  <c r="VAK29" i="2" s="1"/>
  <c r="VAL29" i="2" s="1"/>
  <c r="VAM29" i="2" s="1"/>
  <c r="VAN29" i="2" s="1"/>
  <c r="VAO29" i="2" s="1"/>
  <c r="VAP29" i="2" s="1"/>
  <c r="VAQ29" i="2" s="1"/>
  <c r="VAR29" i="2" s="1"/>
  <c r="VAS29" i="2" s="1"/>
  <c r="VAT29" i="2" s="1"/>
  <c r="VAU29" i="2" s="1"/>
  <c r="VAV29" i="2" s="1"/>
  <c r="VAW29" i="2" s="1"/>
  <c r="VAX29" i="2" s="1"/>
  <c r="VAY29" i="2" s="1"/>
  <c r="VAZ29" i="2" s="1"/>
  <c r="VBA29" i="2" s="1"/>
  <c r="VBB29" i="2" s="1"/>
  <c r="VBC29" i="2" s="1"/>
  <c r="VBD29" i="2" s="1"/>
  <c r="VBE29" i="2" s="1"/>
  <c r="VBF29" i="2" s="1"/>
  <c r="VBG29" i="2" s="1"/>
  <c r="VBH29" i="2" s="1"/>
  <c r="VBI29" i="2" s="1"/>
  <c r="VBJ29" i="2" s="1"/>
  <c r="VBK29" i="2" s="1"/>
  <c r="VBL29" i="2" s="1"/>
  <c r="VBM29" i="2" s="1"/>
  <c r="VBN29" i="2" s="1"/>
  <c r="VBO29" i="2" s="1"/>
  <c r="VBP29" i="2" s="1"/>
  <c r="VBQ29" i="2" s="1"/>
  <c r="VBR29" i="2" s="1"/>
  <c r="VBS29" i="2" s="1"/>
  <c r="VBT29" i="2" s="1"/>
  <c r="VBU29" i="2" s="1"/>
  <c r="VBV29" i="2" s="1"/>
  <c r="VBW29" i="2" s="1"/>
  <c r="VBX29" i="2" s="1"/>
  <c r="VBY29" i="2" s="1"/>
  <c r="VBZ29" i="2" s="1"/>
  <c r="VCA29" i="2" s="1"/>
  <c r="VCB29" i="2" s="1"/>
  <c r="VCC29" i="2" s="1"/>
  <c r="VCD29" i="2" s="1"/>
  <c r="VCE29" i="2" s="1"/>
  <c r="VCF29" i="2" s="1"/>
  <c r="VCG29" i="2" s="1"/>
  <c r="VCH29" i="2" s="1"/>
  <c r="VCI29" i="2" s="1"/>
  <c r="VCJ29" i="2" s="1"/>
  <c r="VCK29" i="2" s="1"/>
  <c r="VCL29" i="2" s="1"/>
  <c r="VCM29" i="2" s="1"/>
  <c r="VCN29" i="2" s="1"/>
  <c r="VCO29" i="2" s="1"/>
  <c r="VCP29" i="2" s="1"/>
  <c r="VCQ29" i="2" s="1"/>
  <c r="VCR29" i="2" s="1"/>
  <c r="VCS29" i="2" s="1"/>
  <c r="VCT29" i="2" s="1"/>
  <c r="VCU29" i="2" s="1"/>
  <c r="VCV29" i="2" s="1"/>
  <c r="VCW29" i="2" s="1"/>
  <c r="VCX29" i="2" s="1"/>
  <c r="VCY29" i="2" s="1"/>
  <c r="VCZ29" i="2" s="1"/>
  <c r="VDA29" i="2" s="1"/>
  <c r="VDB29" i="2" s="1"/>
  <c r="VDC29" i="2" s="1"/>
  <c r="VDD29" i="2" s="1"/>
  <c r="VDE29" i="2" s="1"/>
  <c r="VDF29" i="2" s="1"/>
  <c r="VDG29" i="2" s="1"/>
  <c r="VDH29" i="2" s="1"/>
  <c r="VDI29" i="2" s="1"/>
  <c r="VDJ29" i="2" s="1"/>
  <c r="VDK29" i="2" s="1"/>
  <c r="VDL29" i="2" s="1"/>
  <c r="VDM29" i="2" s="1"/>
  <c r="VDN29" i="2" s="1"/>
  <c r="VDO29" i="2" s="1"/>
  <c r="VDP29" i="2" s="1"/>
  <c r="VDQ29" i="2" s="1"/>
  <c r="VDR29" i="2" s="1"/>
  <c r="VDS29" i="2" s="1"/>
  <c r="VDT29" i="2" s="1"/>
  <c r="VDU29" i="2" s="1"/>
  <c r="VDV29" i="2" s="1"/>
  <c r="VDW29" i="2" s="1"/>
  <c r="VDX29" i="2" s="1"/>
  <c r="VDY29" i="2" s="1"/>
  <c r="VDZ29" i="2" s="1"/>
  <c r="VEA29" i="2" s="1"/>
  <c r="VEB29" i="2" s="1"/>
  <c r="VEC29" i="2" s="1"/>
  <c r="VED29" i="2" s="1"/>
  <c r="VEE29" i="2" s="1"/>
  <c r="VEF29" i="2" s="1"/>
  <c r="VEG29" i="2" s="1"/>
  <c r="VEH29" i="2" s="1"/>
  <c r="VEI29" i="2" s="1"/>
  <c r="VEJ29" i="2" s="1"/>
  <c r="VEK29" i="2" s="1"/>
  <c r="VEL29" i="2" s="1"/>
  <c r="VEM29" i="2" s="1"/>
  <c r="VEN29" i="2" s="1"/>
  <c r="VEO29" i="2" s="1"/>
  <c r="VEP29" i="2" s="1"/>
  <c r="VEQ29" i="2" s="1"/>
  <c r="VER29" i="2" s="1"/>
  <c r="VES29" i="2" s="1"/>
  <c r="VET29" i="2" s="1"/>
  <c r="VEU29" i="2" s="1"/>
  <c r="VEV29" i="2" s="1"/>
  <c r="VEW29" i="2" s="1"/>
  <c r="VEX29" i="2" s="1"/>
  <c r="VEY29" i="2" s="1"/>
  <c r="VEZ29" i="2" s="1"/>
  <c r="VFA29" i="2" s="1"/>
  <c r="VFB29" i="2" s="1"/>
  <c r="VFC29" i="2" s="1"/>
  <c r="VFD29" i="2" s="1"/>
  <c r="VFE29" i="2" s="1"/>
  <c r="VFF29" i="2" s="1"/>
  <c r="VFG29" i="2" s="1"/>
  <c r="VFH29" i="2" s="1"/>
  <c r="VFI29" i="2" s="1"/>
  <c r="VFJ29" i="2" s="1"/>
  <c r="VFK29" i="2" s="1"/>
  <c r="VFL29" i="2" s="1"/>
  <c r="VFM29" i="2" s="1"/>
  <c r="VFN29" i="2" s="1"/>
  <c r="VFO29" i="2" s="1"/>
  <c r="VFP29" i="2" s="1"/>
  <c r="VFQ29" i="2" s="1"/>
  <c r="VFR29" i="2" s="1"/>
  <c r="VFS29" i="2" s="1"/>
  <c r="VFT29" i="2" s="1"/>
  <c r="VFU29" i="2" s="1"/>
  <c r="VFV29" i="2" s="1"/>
  <c r="VFW29" i="2" s="1"/>
  <c r="VFX29" i="2" s="1"/>
  <c r="VFY29" i="2" s="1"/>
  <c r="VFZ29" i="2" s="1"/>
  <c r="VGA29" i="2" s="1"/>
  <c r="VGB29" i="2" s="1"/>
  <c r="VGC29" i="2" s="1"/>
  <c r="VGD29" i="2" s="1"/>
  <c r="VGE29" i="2" s="1"/>
  <c r="VGF29" i="2" s="1"/>
  <c r="VGG29" i="2" s="1"/>
  <c r="VGH29" i="2" s="1"/>
  <c r="VGI29" i="2" s="1"/>
  <c r="VGJ29" i="2" s="1"/>
  <c r="VGK29" i="2" s="1"/>
  <c r="VGL29" i="2" s="1"/>
  <c r="VGM29" i="2" s="1"/>
  <c r="VGN29" i="2" s="1"/>
  <c r="VGO29" i="2" s="1"/>
  <c r="VGP29" i="2" s="1"/>
  <c r="VGQ29" i="2" s="1"/>
  <c r="VGR29" i="2" s="1"/>
  <c r="VGS29" i="2" s="1"/>
  <c r="VGT29" i="2" s="1"/>
  <c r="VGU29" i="2" s="1"/>
  <c r="VGV29" i="2" s="1"/>
  <c r="VGW29" i="2" s="1"/>
  <c r="VGX29" i="2" s="1"/>
  <c r="VGY29" i="2" s="1"/>
  <c r="VGZ29" i="2" s="1"/>
  <c r="VHA29" i="2" s="1"/>
  <c r="VHB29" i="2" s="1"/>
  <c r="VHC29" i="2" s="1"/>
  <c r="VHD29" i="2" s="1"/>
  <c r="VHE29" i="2" s="1"/>
  <c r="VHF29" i="2" s="1"/>
  <c r="VHG29" i="2" s="1"/>
  <c r="VHH29" i="2" s="1"/>
  <c r="VHI29" i="2" s="1"/>
  <c r="VHJ29" i="2" s="1"/>
  <c r="VHK29" i="2" s="1"/>
  <c r="VHL29" i="2" s="1"/>
  <c r="VHM29" i="2" s="1"/>
  <c r="VHN29" i="2" s="1"/>
  <c r="VHO29" i="2" s="1"/>
  <c r="VHP29" i="2" s="1"/>
  <c r="VHQ29" i="2" s="1"/>
  <c r="VHR29" i="2" s="1"/>
  <c r="VHS29" i="2" s="1"/>
  <c r="VHT29" i="2" s="1"/>
  <c r="VHU29" i="2" s="1"/>
  <c r="VHV29" i="2" s="1"/>
  <c r="VHW29" i="2" s="1"/>
  <c r="VHX29" i="2" s="1"/>
  <c r="VHY29" i="2" s="1"/>
  <c r="VHZ29" i="2" s="1"/>
  <c r="VIA29" i="2" s="1"/>
  <c r="VIB29" i="2" s="1"/>
  <c r="VIC29" i="2" s="1"/>
  <c r="VID29" i="2" s="1"/>
  <c r="VIE29" i="2" s="1"/>
  <c r="VIF29" i="2" s="1"/>
  <c r="VIG29" i="2" s="1"/>
  <c r="VIH29" i="2" s="1"/>
  <c r="VII29" i="2" s="1"/>
  <c r="VIJ29" i="2" s="1"/>
  <c r="VIK29" i="2" s="1"/>
  <c r="VIL29" i="2" s="1"/>
  <c r="VIM29" i="2" s="1"/>
  <c r="VIN29" i="2" s="1"/>
  <c r="VIO29" i="2" s="1"/>
  <c r="VIP29" i="2" s="1"/>
  <c r="VIQ29" i="2" s="1"/>
  <c r="VIR29" i="2" s="1"/>
  <c r="VIS29" i="2" s="1"/>
  <c r="VIT29" i="2" s="1"/>
  <c r="VIU29" i="2" s="1"/>
  <c r="VIV29" i="2" s="1"/>
  <c r="VIW29" i="2" s="1"/>
  <c r="VIX29" i="2" s="1"/>
  <c r="VIY29" i="2" s="1"/>
  <c r="VIZ29" i="2" s="1"/>
  <c r="VJA29" i="2" s="1"/>
  <c r="VJB29" i="2" s="1"/>
  <c r="VJC29" i="2" s="1"/>
  <c r="VJD29" i="2" s="1"/>
  <c r="VJE29" i="2" s="1"/>
  <c r="VJF29" i="2" s="1"/>
  <c r="VJG29" i="2" s="1"/>
  <c r="VJH29" i="2" s="1"/>
  <c r="VJI29" i="2" s="1"/>
  <c r="VJJ29" i="2" s="1"/>
  <c r="VJK29" i="2" s="1"/>
  <c r="VJL29" i="2" s="1"/>
  <c r="VJM29" i="2" s="1"/>
  <c r="VJN29" i="2" s="1"/>
  <c r="VJO29" i="2" s="1"/>
  <c r="VJP29" i="2" s="1"/>
  <c r="VJQ29" i="2" s="1"/>
  <c r="VJR29" i="2" s="1"/>
  <c r="VJS29" i="2" s="1"/>
  <c r="VJT29" i="2" s="1"/>
  <c r="VJU29" i="2" s="1"/>
  <c r="VJV29" i="2" s="1"/>
  <c r="VJW29" i="2" s="1"/>
  <c r="VJX29" i="2" s="1"/>
  <c r="VJY29" i="2" s="1"/>
  <c r="VJZ29" i="2" s="1"/>
  <c r="VKA29" i="2" s="1"/>
  <c r="VKB29" i="2" s="1"/>
  <c r="VKC29" i="2" s="1"/>
  <c r="VKD29" i="2" s="1"/>
  <c r="VKE29" i="2" s="1"/>
  <c r="VKF29" i="2" s="1"/>
  <c r="VKG29" i="2" s="1"/>
  <c r="VKH29" i="2" s="1"/>
  <c r="VKI29" i="2" s="1"/>
  <c r="VKJ29" i="2" s="1"/>
  <c r="VKK29" i="2" s="1"/>
  <c r="VKL29" i="2" s="1"/>
  <c r="VKM29" i="2" s="1"/>
  <c r="VKN29" i="2" s="1"/>
  <c r="VKO29" i="2" s="1"/>
  <c r="VKP29" i="2" s="1"/>
  <c r="VKQ29" i="2" s="1"/>
  <c r="VKR29" i="2" s="1"/>
  <c r="VKS29" i="2" s="1"/>
  <c r="VKT29" i="2" s="1"/>
  <c r="VKU29" i="2" s="1"/>
  <c r="VKV29" i="2" s="1"/>
  <c r="VKW29" i="2" s="1"/>
  <c r="VKX29" i="2" s="1"/>
  <c r="VKY29" i="2" s="1"/>
  <c r="VKZ29" i="2" s="1"/>
  <c r="VLA29" i="2" s="1"/>
  <c r="VLB29" i="2" s="1"/>
  <c r="VLC29" i="2" s="1"/>
  <c r="VLD29" i="2" s="1"/>
  <c r="VLE29" i="2" s="1"/>
  <c r="VLF29" i="2" s="1"/>
  <c r="VLG29" i="2" s="1"/>
  <c r="VLH29" i="2" s="1"/>
  <c r="VLI29" i="2" s="1"/>
  <c r="VLJ29" i="2" s="1"/>
  <c r="VLK29" i="2" s="1"/>
  <c r="VLL29" i="2" s="1"/>
  <c r="VLM29" i="2" s="1"/>
  <c r="VLN29" i="2" s="1"/>
  <c r="VLO29" i="2" s="1"/>
  <c r="VLP29" i="2" s="1"/>
  <c r="VLQ29" i="2" s="1"/>
  <c r="VLR29" i="2" s="1"/>
  <c r="VLS29" i="2" s="1"/>
  <c r="VLT29" i="2" s="1"/>
  <c r="VLU29" i="2" s="1"/>
  <c r="VLV29" i="2" s="1"/>
  <c r="VLW29" i="2" s="1"/>
  <c r="VLX29" i="2" s="1"/>
  <c r="VLY29" i="2" s="1"/>
  <c r="VLZ29" i="2" s="1"/>
  <c r="VMA29" i="2" s="1"/>
  <c r="VMB29" i="2" s="1"/>
  <c r="VMC29" i="2" s="1"/>
  <c r="VMD29" i="2" s="1"/>
  <c r="VME29" i="2" s="1"/>
  <c r="VMF29" i="2" s="1"/>
  <c r="VMG29" i="2" s="1"/>
  <c r="VMH29" i="2" s="1"/>
  <c r="VMI29" i="2" s="1"/>
  <c r="VMJ29" i="2" s="1"/>
  <c r="VMK29" i="2" s="1"/>
  <c r="VML29" i="2" s="1"/>
  <c r="VMM29" i="2" s="1"/>
  <c r="VMN29" i="2" s="1"/>
  <c r="VMO29" i="2" s="1"/>
  <c r="VMP29" i="2" s="1"/>
  <c r="VMQ29" i="2" s="1"/>
  <c r="VMR29" i="2" s="1"/>
  <c r="VMS29" i="2" s="1"/>
  <c r="VMT29" i="2" s="1"/>
  <c r="VMU29" i="2" s="1"/>
  <c r="VMV29" i="2" s="1"/>
  <c r="VMW29" i="2" s="1"/>
  <c r="VMX29" i="2" s="1"/>
  <c r="VMY29" i="2" s="1"/>
  <c r="VMZ29" i="2" s="1"/>
  <c r="VNA29" i="2" s="1"/>
  <c r="VNB29" i="2" s="1"/>
  <c r="VNC29" i="2" s="1"/>
  <c r="VND29" i="2" s="1"/>
  <c r="VNE29" i="2" s="1"/>
  <c r="VNF29" i="2" s="1"/>
  <c r="VNG29" i="2" s="1"/>
  <c r="VNH29" i="2" s="1"/>
  <c r="VNI29" i="2" s="1"/>
  <c r="VNJ29" i="2" s="1"/>
  <c r="VNK29" i="2" s="1"/>
  <c r="VNL29" i="2" s="1"/>
  <c r="VNM29" i="2" s="1"/>
  <c r="VNN29" i="2" s="1"/>
  <c r="VNO29" i="2" s="1"/>
  <c r="VNP29" i="2" s="1"/>
  <c r="VNQ29" i="2" s="1"/>
  <c r="VNR29" i="2" s="1"/>
  <c r="VNS29" i="2" s="1"/>
  <c r="VNT29" i="2" s="1"/>
  <c r="VNU29" i="2" s="1"/>
  <c r="VNV29" i="2" s="1"/>
  <c r="VNW29" i="2" s="1"/>
  <c r="VNX29" i="2" s="1"/>
  <c r="VNY29" i="2" s="1"/>
  <c r="VNZ29" i="2" s="1"/>
  <c r="VOA29" i="2" s="1"/>
  <c r="VOB29" i="2" s="1"/>
  <c r="VOC29" i="2" s="1"/>
  <c r="VOD29" i="2" s="1"/>
  <c r="VOE29" i="2" s="1"/>
  <c r="VOF29" i="2" s="1"/>
  <c r="VOG29" i="2" s="1"/>
  <c r="VOH29" i="2" s="1"/>
  <c r="VOI29" i="2" s="1"/>
  <c r="VOJ29" i="2" s="1"/>
  <c r="VOK29" i="2" s="1"/>
  <c r="VOL29" i="2" s="1"/>
  <c r="VOM29" i="2" s="1"/>
  <c r="VON29" i="2" s="1"/>
  <c r="VOO29" i="2" s="1"/>
  <c r="VOP29" i="2" s="1"/>
  <c r="VOQ29" i="2" s="1"/>
  <c r="VOR29" i="2" s="1"/>
  <c r="VOS29" i="2" s="1"/>
  <c r="VOT29" i="2" s="1"/>
  <c r="VOU29" i="2" s="1"/>
  <c r="VOV29" i="2" s="1"/>
  <c r="VOW29" i="2" s="1"/>
  <c r="VOX29" i="2" s="1"/>
  <c r="VOY29" i="2" s="1"/>
  <c r="VOZ29" i="2" s="1"/>
  <c r="VPA29" i="2" s="1"/>
  <c r="VPB29" i="2" s="1"/>
  <c r="VPC29" i="2" s="1"/>
  <c r="VPD29" i="2" s="1"/>
  <c r="VPE29" i="2" s="1"/>
  <c r="VPF29" i="2" s="1"/>
  <c r="VPG29" i="2" s="1"/>
  <c r="VPH29" i="2" s="1"/>
  <c r="VPI29" i="2" s="1"/>
  <c r="VPJ29" i="2" s="1"/>
  <c r="VPK29" i="2" s="1"/>
  <c r="VPL29" i="2" s="1"/>
  <c r="VPM29" i="2" s="1"/>
  <c r="VPN29" i="2" s="1"/>
  <c r="VPO29" i="2" s="1"/>
  <c r="VPP29" i="2" s="1"/>
  <c r="VPQ29" i="2" s="1"/>
  <c r="VPR29" i="2" s="1"/>
  <c r="VPS29" i="2" s="1"/>
  <c r="VPT29" i="2" s="1"/>
  <c r="VPU29" i="2" s="1"/>
  <c r="VPV29" i="2" s="1"/>
  <c r="VPW29" i="2" s="1"/>
  <c r="VPX29" i="2" s="1"/>
  <c r="VPY29" i="2" s="1"/>
  <c r="VPZ29" i="2" s="1"/>
  <c r="VQA29" i="2" s="1"/>
  <c r="VQB29" i="2" s="1"/>
  <c r="VQC29" i="2" s="1"/>
  <c r="VQD29" i="2" s="1"/>
  <c r="VQE29" i="2" s="1"/>
  <c r="VQF29" i="2" s="1"/>
  <c r="VQG29" i="2" s="1"/>
  <c r="VQH29" i="2" s="1"/>
  <c r="VQI29" i="2" s="1"/>
  <c r="VQJ29" i="2" s="1"/>
  <c r="VQK29" i="2" s="1"/>
  <c r="VQL29" i="2" s="1"/>
  <c r="VQM29" i="2" s="1"/>
  <c r="VQN29" i="2" s="1"/>
  <c r="VQO29" i="2" s="1"/>
  <c r="VQP29" i="2" s="1"/>
  <c r="VQQ29" i="2" s="1"/>
  <c r="VQR29" i="2" s="1"/>
  <c r="VQS29" i="2" s="1"/>
  <c r="VQT29" i="2" s="1"/>
  <c r="VQU29" i="2" s="1"/>
  <c r="VQV29" i="2" s="1"/>
  <c r="VQW29" i="2" s="1"/>
  <c r="VQX29" i="2" s="1"/>
  <c r="VQY29" i="2" s="1"/>
  <c r="VQZ29" i="2" s="1"/>
  <c r="VRA29" i="2" s="1"/>
  <c r="VRB29" i="2" s="1"/>
  <c r="VRC29" i="2" s="1"/>
  <c r="VRD29" i="2" s="1"/>
  <c r="VRE29" i="2" s="1"/>
  <c r="VRF29" i="2" s="1"/>
  <c r="VRG29" i="2" s="1"/>
  <c r="VRH29" i="2" s="1"/>
  <c r="VRI29" i="2" s="1"/>
  <c r="VRJ29" i="2" s="1"/>
  <c r="VRK29" i="2" s="1"/>
  <c r="VRL29" i="2" s="1"/>
  <c r="VRM29" i="2" s="1"/>
  <c r="VRN29" i="2" s="1"/>
  <c r="VRO29" i="2" s="1"/>
  <c r="VRP29" i="2" s="1"/>
  <c r="VRQ29" i="2" s="1"/>
  <c r="VRR29" i="2" s="1"/>
  <c r="VRS29" i="2" s="1"/>
  <c r="VRT29" i="2" s="1"/>
  <c r="VRU29" i="2" s="1"/>
  <c r="VRV29" i="2" s="1"/>
  <c r="VRW29" i="2" s="1"/>
  <c r="VRX29" i="2" s="1"/>
  <c r="VRY29" i="2" s="1"/>
  <c r="VRZ29" i="2" s="1"/>
  <c r="VSA29" i="2" s="1"/>
  <c r="VSB29" i="2" s="1"/>
  <c r="VSC29" i="2" s="1"/>
  <c r="VSD29" i="2" s="1"/>
  <c r="VSE29" i="2" s="1"/>
  <c r="VSF29" i="2" s="1"/>
  <c r="VSG29" i="2" s="1"/>
  <c r="VSH29" i="2" s="1"/>
  <c r="VSI29" i="2" s="1"/>
  <c r="VSJ29" i="2" s="1"/>
  <c r="VSK29" i="2" s="1"/>
  <c r="VSL29" i="2" s="1"/>
  <c r="VSM29" i="2" s="1"/>
  <c r="VSN29" i="2" s="1"/>
  <c r="VSO29" i="2" s="1"/>
  <c r="VSP29" i="2" s="1"/>
  <c r="VSQ29" i="2" s="1"/>
  <c r="VSR29" i="2" s="1"/>
  <c r="VSS29" i="2" s="1"/>
  <c r="VST29" i="2" s="1"/>
  <c r="VSU29" i="2" s="1"/>
  <c r="VSV29" i="2" s="1"/>
  <c r="VSW29" i="2" s="1"/>
  <c r="VSX29" i="2" s="1"/>
  <c r="VSY29" i="2" s="1"/>
  <c r="VSZ29" i="2" s="1"/>
  <c r="VTA29" i="2" s="1"/>
  <c r="VTB29" i="2" s="1"/>
  <c r="VTC29" i="2" s="1"/>
  <c r="VTD29" i="2" s="1"/>
  <c r="VTE29" i="2" s="1"/>
  <c r="VTF29" i="2" s="1"/>
  <c r="VTG29" i="2" s="1"/>
  <c r="VTH29" i="2" s="1"/>
  <c r="VTI29" i="2" s="1"/>
  <c r="VTJ29" i="2" s="1"/>
  <c r="VTK29" i="2" s="1"/>
  <c r="VTL29" i="2" s="1"/>
  <c r="VTM29" i="2" s="1"/>
  <c r="VTN29" i="2" s="1"/>
  <c r="VTO29" i="2" s="1"/>
  <c r="VTP29" i="2" s="1"/>
  <c r="VTQ29" i="2" s="1"/>
  <c r="VTR29" i="2" s="1"/>
  <c r="VTS29" i="2" s="1"/>
  <c r="VTT29" i="2" s="1"/>
  <c r="VTU29" i="2" s="1"/>
  <c r="VTV29" i="2" s="1"/>
  <c r="VTW29" i="2" s="1"/>
  <c r="VTX29" i="2" s="1"/>
  <c r="VTY29" i="2" s="1"/>
  <c r="VTZ29" i="2" s="1"/>
  <c r="VUA29" i="2" s="1"/>
  <c r="VUB29" i="2" s="1"/>
  <c r="VUC29" i="2" s="1"/>
  <c r="VUD29" i="2" s="1"/>
  <c r="VUE29" i="2" s="1"/>
  <c r="VUF29" i="2" s="1"/>
  <c r="VUG29" i="2" s="1"/>
  <c r="VUH29" i="2" s="1"/>
  <c r="VUI29" i="2" s="1"/>
  <c r="VUJ29" i="2" s="1"/>
  <c r="VUK29" i="2" s="1"/>
  <c r="VUL29" i="2" s="1"/>
  <c r="VUM29" i="2" s="1"/>
  <c r="VUN29" i="2" s="1"/>
  <c r="VUO29" i="2" s="1"/>
  <c r="VUP29" i="2" s="1"/>
  <c r="VUQ29" i="2" s="1"/>
  <c r="VUR29" i="2" s="1"/>
  <c r="VUS29" i="2" s="1"/>
  <c r="VUT29" i="2" s="1"/>
  <c r="VUU29" i="2" s="1"/>
  <c r="VUV29" i="2" s="1"/>
  <c r="VUW29" i="2" s="1"/>
  <c r="VUX29" i="2" s="1"/>
  <c r="VUY29" i="2" s="1"/>
  <c r="VUZ29" i="2" s="1"/>
  <c r="VVA29" i="2" s="1"/>
  <c r="VVB29" i="2" s="1"/>
  <c r="VVC29" i="2" s="1"/>
  <c r="VVD29" i="2" s="1"/>
  <c r="VVE29" i="2" s="1"/>
  <c r="VVF29" i="2" s="1"/>
  <c r="VVG29" i="2" s="1"/>
  <c r="VVH29" i="2" s="1"/>
  <c r="VVI29" i="2" s="1"/>
  <c r="VVJ29" i="2" s="1"/>
  <c r="VVK29" i="2" s="1"/>
  <c r="VVL29" i="2" s="1"/>
  <c r="VVM29" i="2" s="1"/>
  <c r="VVN29" i="2" s="1"/>
  <c r="VVO29" i="2" s="1"/>
  <c r="VVP29" i="2" s="1"/>
  <c r="VVQ29" i="2" s="1"/>
  <c r="VVR29" i="2" s="1"/>
  <c r="VVS29" i="2" s="1"/>
  <c r="VVT29" i="2" s="1"/>
  <c r="VVU29" i="2" s="1"/>
  <c r="VVV29" i="2" s="1"/>
  <c r="VVW29" i="2" s="1"/>
  <c r="VVX29" i="2" s="1"/>
  <c r="VVY29" i="2" s="1"/>
  <c r="VVZ29" i="2" s="1"/>
  <c r="VWA29" i="2" s="1"/>
  <c r="VWB29" i="2" s="1"/>
  <c r="VWC29" i="2" s="1"/>
  <c r="VWD29" i="2" s="1"/>
  <c r="VWE29" i="2" s="1"/>
  <c r="VWF29" i="2" s="1"/>
  <c r="VWG29" i="2" s="1"/>
  <c r="VWH29" i="2" s="1"/>
  <c r="VWI29" i="2" s="1"/>
  <c r="VWJ29" i="2" s="1"/>
  <c r="VWK29" i="2" s="1"/>
  <c r="VWL29" i="2" s="1"/>
  <c r="VWM29" i="2" s="1"/>
  <c r="VWN29" i="2" s="1"/>
  <c r="VWO29" i="2" s="1"/>
  <c r="VWP29" i="2" s="1"/>
  <c r="VWQ29" i="2" s="1"/>
  <c r="VWR29" i="2" s="1"/>
  <c r="VWS29" i="2" s="1"/>
  <c r="VWT29" i="2" s="1"/>
  <c r="VWU29" i="2" s="1"/>
  <c r="VWV29" i="2" s="1"/>
  <c r="VWW29" i="2" s="1"/>
  <c r="VWX29" i="2" s="1"/>
  <c r="VWY29" i="2" s="1"/>
  <c r="VWZ29" i="2" s="1"/>
  <c r="VXA29" i="2" s="1"/>
  <c r="VXB29" i="2" s="1"/>
  <c r="VXC29" i="2" s="1"/>
  <c r="VXD29" i="2" s="1"/>
  <c r="VXE29" i="2" s="1"/>
  <c r="VXF29" i="2" s="1"/>
  <c r="VXG29" i="2" s="1"/>
  <c r="VXH29" i="2" s="1"/>
  <c r="VXI29" i="2" s="1"/>
  <c r="VXJ29" i="2" s="1"/>
  <c r="VXK29" i="2" s="1"/>
  <c r="VXL29" i="2" s="1"/>
  <c r="VXM29" i="2" s="1"/>
  <c r="VXN29" i="2" s="1"/>
  <c r="VXO29" i="2" s="1"/>
  <c r="VXP29" i="2" s="1"/>
  <c r="VXQ29" i="2" s="1"/>
  <c r="VXR29" i="2" s="1"/>
  <c r="VXS29" i="2" s="1"/>
  <c r="VXT29" i="2" s="1"/>
  <c r="VXU29" i="2" s="1"/>
  <c r="VXV29" i="2" s="1"/>
  <c r="VXW29" i="2" s="1"/>
  <c r="VXX29" i="2" s="1"/>
  <c r="VXY29" i="2" s="1"/>
  <c r="VXZ29" i="2" s="1"/>
  <c r="VYA29" i="2" s="1"/>
  <c r="VYB29" i="2" s="1"/>
  <c r="VYC29" i="2" s="1"/>
  <c r="VYD29" i="2" s="1"/>
  <c r="VYE29" i="2" s="1"/>
  <c r="VYF29" i="2" s="1"/>
  <c r="VYG29" i="2" s="1"/>
  <c r="VYH29" i="2" s="1"/>
  <c r="VYI29" i="2" s="1"/>
  <c r="VYJ29" i="2" s="1"/>
  <c r="VYK29" i="2" s="1"/>
  <c r="VYL29" i="2" s="1"/>
  <c r="VYM29" i="2" s="1"/>
  <c r="VYN29" i="2" s="1"/>
  <c r="VYO29" i="2" s="1"/>
  <c r="VYP29" i="2" s="1"/>
  <c r="VYQ29" i="2" s="1"/>
  <c r="VYR29" i="2" s="1"/>
  <c r="VYS29" i="2" s="1"/>
  <c r="VYT29" i="2" s="1"/>
  <c r="VYU29" i="2" s="1"/>
  <c r="VYV29" i="2" s="1"/>
  <c r="VYW29" i="2" s="1"/>
  <c r="VYX29" i="2" s="1"/>
  <c r="VYY29" i="2" s="1"/>
  <c r="VYZ29" i="2" s="1"/>
  <c r="VZA29" i="2" s="1"/>
  <c r="VZB29" i="2" s="1"/>
  <c r="VZC29" i="2" s="1"/>
  <c r="VZD29" i="2" s="1"/>
  <c r="VZE29" i="2" s="1"/>
  <c r="VZF29" i="2" s="1"/>
  <c r="VZG29" i="2" s="1"/>
  <c r="VZH29" i="2" s="1"/>
  <c r="VZI29" i="2" s="1"/>
  <c r="VZJ29" i="2" s="1"/>
  <c r="VZK29" i="2" s="1"/>
  <c r="VZL29" i="2" s="1"/>
  <c r="VZM29" i="2" s="1"/>
  <c r="VZN29" i="2" s="1"/>
  <c r="VZO29" i="2" s="1"/>
  <c r="VZP29" i="2" s="1"/>
  <c r="VZQ29" i="2" s="1"/>
  <c r="VZR29" i="2" s="1"/>
  <c r="VZS29" i="2" s="1"/>
  <c r="VZT29" i="2" s="1"/>
  <c r="VZU29" i="2" s="1"/>
  <c r="VZV29" i="2" s="1"/>
  <c r="VZW29" i="2" s="1"/>
  <c r="VZX29" i="2" s="1"/>
  <c r="VZY29" i="2" s="1"/>
  <c r="VZZ29" i="2" s="1"/>
  <c r="WAA29" i="2" s="1"/>
  <c r="WAB29" i="2" s="1"/>
  <c r="WAC29" i="2" s="1"/>
  <c r="WAD29" i="2" s="1"/>
  <c r="WAE29" i="2" s="1"/>
  <c r="WAF29" i="2" s="1"/>
  <c r="WAG29" i="2" s="1"/>
  <c r="WAH29" i="2" s="1"/>
  <c r="WAI29" i="2" s="1"/>
  <c r="WAJ29" i="2" s="1"/>
  <c r="WAK29" i="2" s="1"/>
  <c r="WAL29" i="2" s="1"/>
  <c r="WAM29" i="2" s="1"/>
  <c r="WAN29" i="2" s="1"/>
  <c r="WAO29" i="2" s="1"/>
  <c r="WAP29" i="2" s="1"/>
  <c r="WAQ29" i="2" s="1"/>
  <c r="WAR29" i="2" s="1"/>
  <c r="WAS29" i="2" s="1"/>
  <c r="WAT29" i="2" s="1"/>
  <c r="WAU29" i="2" s="1"/>
  <c r="WAV29" i="2" s="1"/>
  <c r="WAW29" i="2" s="1"/>
  <c r="WAX29" i="2" s="1"/>
  <c r="WAY29" i="2" s="1"/>
  <c r="WAZ29" i="2" s="1"/>
  <c r="WBA29" i="2" s="1"/>
  <c r="WBB29" i="2" s="1"/>
  <c r="WBC29" i="2" s="1"/>
  <c r="WBD29" i="2" s="1"/>
  <c r="WBE29" i="2" s="1"/>
  <c r="WBF29" i="2" s="1"/>
  <c r="WBG29" i="2" s="1"/>
  <c r="WBH29" i="2" s="1"/>
  <c r="WBI29" i="2" s="1"/>
  <c r="WBJ29" i="2" s="1"/>
  <c r="WBK29" i="2" s="1"/>
  <c r="WBL29" i="2" s="1"/>
  <c r="WBM29" i="2" s="1"/>
  <c r="WBN29" i="2" s="1"/>
  <c r="WBO29" i="2" s="1"/>
  <c r="WBP29" i="2" s="1"/>
  <c r="WBQ29" i="2" s="1"/>
  <c r="WBR29" i="2" s="1"/>
  <c r="WBS29" i="2" s="1"/>
  <c r="WBT29" i="2" s="1"/>
  <c r="WBU29" i="2" s="1"/>
  <c r="WBV29" i="2" s="1"/>
  <c r="WBW29" i="2" s="1"/>
  <c r="WBX29" i="2" s="1"/>
  <c r="WBY29" i="2" s="1"/>
  <c r="WBZ29" i="2" s="1"/>
  <c r="WCA29" i="2" s="1"/>
  <c r="WCB29" i="2" s="1"/>
  <c r="WCC29" i="2" s="1"/>
  <c r="WCD29" i="2" s="1"/>
  <c r="WCE29" i="2" s="1"/>
  <c r="WCF29" i="2" s="1"/>
  <c r="WCG29" i="2" s="1"/>
  <c r="WCH29" i="2" s="1"/>
  <c r="WCI29" i="2" s="1"/>
  <c r="WCJ29" i="2" s="1"/>
  <c r="WCK29" i="2" s="1"/>
  <c r="WCL29" i="2" s="1"/>
  <c r="WCM29" i="2" s="1"/>
  <c r="WCN29" i="2" s="1"/>
  <c r="WCO29" i="2" s="1"/>
  <c r="WCP29" i="2" s="1"/>
  <c r="WCQ29" i="2" s="1"/>
  <c r="WCR29" i="2" s="1"/>
  <c r="WCS29" i="2" s="1"/>
  <c r="WCT29" i="2" s="1"/>
  <c r="WCU29" i="2" s="1"/>
  <c r="WCV29" i="2" s="1"/>
  <c r="WCW29" i="2" s="1"/>
  <c r="WCX29" i="2" s="1"/>
  <c r="WCY29" i="2" s="1"/>
  <c r="WCZ29" i="2" s="1"/>
  <c r="WDA29" i="2" s="1"/>
  <c r="WDB29" i="2" s="1"/>
  <c r="WDC29" i="2" s="1"/>
  <c r="WDD29" i="2" s="1"/>
  <c r="WDE29" i="2" s="1"/>
  <c r="WDF29" i="2" s="1"/>
  <c r="WDG29" i="2" s="1"/>
  <c r="WDH29" i="2" s="1"/>
  <c r="WDI29" i="2" s="1"/>
  <c r="WDJ29" i="2" s="1"/>
  <c r="WDK29" i="2" s="1"/>
  <c r="WDL29" i="2" s="1"/>
  <c r="WDM29" i="2" s="1"/>
  <c r="WDN29" i="2" s="1"/>
  <c r="WDO29" i="2" s="1"/>
  <c r="WDP29" i="2" s="1"/>
  <c r="WDQ29" i="2" s="1"/>
  <c r="WDR29" i="2" s="1"/>
  <c r="WDS29" i="2" s="1"/>
  <c r="WDT29" i="2" s="1"/>
  <c r="WDU29" i="2" s="1"/>
  <c r="WDV29" i="2" s="1"/>
  <c r="WDW29" i="2" s="1"/>
  <c r="WDX29" i="2" s="1"/>
  <c r="WDY29" i="2" s="1"/>
  <c r="WDZ29" i="2" s="1"/>
  <c r="WEA29" i="2" s="1"/>
  <c r="WEB29" i="2" s="1"/>
  <c r="WEC29" i="2" s="1"/>
  <c r="WED29" i="2" s="1"/>
  <c r="WEE29" i="2" s="1"/>
  <c r="WEF29" i="2" s="1"/>
  <c r="WEG29" i="2" s="1"/>
  <c r="WEH29" i="2" s="1"/>
  <c r="WEI29" i="2" s="1"/>
  <c r="WEJ29" i="2" s="1"/>
  <c r="WEK29" i="2" s="1"/>
  <c r="WEL29" i="2" s="1"/>
  <c r="WEM29" i="2" s="1"/>
  <c r="WEN29" i="2" s="1"/>
  <c r="WEO29" i="2" s="1"/>
  <c r="WEP29" i="2" s="1"/>
  <c r="WEQ29" i="2" s="1"/>
  <c r="WER29" i="2" s="1"/>
  <c r="WES29" i="2" s="1"/>
  <c r="WET29" i="2" s="1"/>
  <c r="WEU29" i="2" s="1"/>
  <c r="WEV29" i="2" s="1"/>
  <c r="WEW29" i="2" s="1"/>
  <c r="WEX29" i="2" s="1"/>
  <c r="WEY29" i="2" s="1"/>
  <c r="WEZ29" i="2" s="1"/>
  <c r="WFA29" i="2" s="1"/>
  <c r="WFB29" i="2" s="1"/>
  <c r="WFC29" i="2" s="1"/>
  <c r="WFD29" i="2" s="1"/>
  <c r="WFE29" i="2" s="1"/>
  <c r="WFF29" i="2" s="1"/>
  <c r="WFG29" i="2" s="1"/>
  <c r="WFH29" i="2" s="1"/>
  <c r="WFI29" i="2" s="1"/>
  <c r="WFJ29" i="2" s="1"/>
  <c r="WFK29" i="2" s="1"/>
  <c r="WFL29" i="2" s="1"/>
  <c r="WFM29" i="2" s="1"/>
  <c r="WFN29" i="2" s="1"/>
  <c r="WFO29" i="2" s="1"/>
  <c r="WFP29" i="2" s="1"/>
  <c r="WFQ29" i="2" s="1"/>
  <c r="WFR29" i="2" s="1"/>
  <c r="WFS29" i="2" s="1"/>
  <c r="WFT29" i="2" s="1"/>
  <c r="WFU29" i="2" s="1"/>
  <c r="WFV29" i="2" s="1"/>
  <c r="WFW29" i="2" s="1"/>
  <c r="WFX29" i="2" s="1"/>
  <c r="WFY29" i="2" s="1"/>
  <c r="WFZ29" i="2" s="1"/>
  <c r="WGA29" i="2" s="1"/>
  <c r="WGB29" i="2" s="1"/>
  <c r="WGC29" i="2" s="1"/>
  <c r="WGD29" i="2" s="1"/>
  <c r="WGE29" i="2" s="1"/>
  <c r="WGF29" i="2" s="1"/>
  <c r="WGG29" i="2" s="1"/>
  <c r="WGH29" i="2" s="1"/>
  <c r="WGI29" i="2" s="1"/>
  <c r="WGJ29" i="2" s="1"/>
  <c r="WGK29" i="2" s="1"/>
  <c r="WGL29" i="2" s="1"/>
  <c r="WGM29" i="2" s="1"/>
  <c r="WGN29" i="2" s="1"/>
  <c r="WGO29" i="2" s="1"/>
  <c r="WGP29" i="2" s="1"/>
  <c r="WGQ29" i="2" s="1"/>
  <c r="WGR29" i="2" s="1"/>
  <c r="WGS29" i="2" s="1"/>
  <c r="WGT29" i="2" s="1"/>
  <c r="WGU29" i="2" s="1"/>
  <c r="WGV29" i="2" s="1"/>
  <c r="WGW29" i="2" s="1"/>
  <c r="WGX29" i="2" s="1"/>
  <c r="WGY29" i="2" s="1"/>
  <c r="WGZ29" i="2" s="1"/>
  <c r="WHA29" i="2" s="1"/>
  <c r="WHB29" i="2" s="1"/>
  <c r="WHC29" i="2" s="1"/>
  <c r="WHD29" i="2" s="1"/>
  <c r="WHE29" i="2" s="1"/>
  <c r="WHF29" i="2" s="1"/>
  <c r="WHG29" i="2" s="1"/>
  <c r="WHH29" i="2" s="1"/>
  <c r="WHI29" i="2" s="1"/>
  <c r="WHJ29" i="2" s="1"/>
  <c r="WHK29" i="2" s="1"/>
  <c r="WHL29" i="2" s="1"/>
  <c r="WHM29" i="2" s="1"/>
  <c r="WHN29" i="2" s="1"/>
  <c r="WHO29" i="2" s="1"/>
  <c r="WHP29" i="2" s="1"/>
  <c r="WHQ29" i="2" s="1"/>
  <c r="WHR29" i="2" s="1"/>
  <c r="WHS29" i="2" s="1"/>
  <c r="WHT29" i="2" s="1"/>
  <c r="WHU29" i="2" s="1"/>
  <c r="WHV29" i="2" s="1"/>
  <c r="WHW29" i="2" s="1"/>
  <c r="WHX29" i="2" s="1"/>
  <c r="WHY29" i="2" s="1"/>
  <c r="WHZ29" i="2" s="1"/>
  <c r="WIA29" i="2" s="1"/>
  <c r="WIB29" i="2" s="1"/>
  <c r="WIC29" i="2" s="1"/>
  <c r="WID29" i="2" s="1"/>
  <c r="WIE29" i="2" s="1"/>
  <c r="WIF29" i="2" s="1"/>
  <c r="WIG29" i="2" s="1"/>
  <c r="WIH29" i="2" s="1"/>
  <c r="WII29" i="2" s="1"/>
  <c r="WIJ29" i="2" s="1"/>
  <c r="WIK29" i="2" s="1"/>
  <c r="WIL29" i="2" s="1"/>
  <c r="WIM29" i="2" s="1"/>
  <c r="WIN29" i="2" s="1"/>
  <c r="WIO29" i="2" s="1"/>
  <c r="WIP29" i="2" s="1"/>
  <c r="WIQ29" i="2" s="1"/>
  <c r="WIR29" i="2" s="1"/>
  <c r="WIS29" i="2" s="1"/>
  <c r="WIT29" i="2" s="1"/>
  <c r="WIU29" i="2" s="1"/>
  <c r="WIV29" i="2" s="1"/>
  <c r="WIW29" i="2" s="1"/>
  <c r="WIX29" i="2" s="1"/>
  <c r="WIY29" i="2" s="1"/>
  <c r="WIZ29" i="2" s="1"/>
  <c r="WJA29" i="2" s="1"/>
  <c r="WJB29" i="2" s="1"/>
  <c r="WJC29" i="2" s="1"/>
  <c r="WJD29" i="2" s="1"/>
  <c r="WJE29" i="2" s="1"/>
  <c r="WJF29" i="2" s="1"/>
  <c r="WJG29" i="2" s="1"/>
  <c r="WJH29" i="2" s="1"/>
  <c r="WJI29" i="2" s="1"/>
  <c r="WJJ29" i="2" s="1"/>
  <c r="WJK29" i="2" s="1"/>
  <c r="WJL29" i="2" s="1"/>
  <c r="WJM29" i="2" s="1"/>
  <c r="WJN29" i="2" s="1"/>
  <c r="WJO29" i="2" s="1"/>
  <c r="WJP29" i="2" s="1"/>
  <c r="WJQ29" i="2" s="1"/>
  <c r="WJR29" i="2" s="1"/>
  <c r="WJS29" i="2" s="1"/>
  <c r="WJT29" i="2" s="1"/>
  <c r="WJU29" i="2" s="1"/>
  <c r="WJV29" i="2" s="1"/>
  <c r="WJW29" i="2" s="1"/>
  <c r="WJX29" i="2" s="1"/>
  <c r="WJY29" i="2" s="1"/>
  <c r="WJZ29" i="2" s="1"/>
  <c r="WKA29" i="2" s="1"/>
  <c r="WKB29" i="2" s="1"/>
  <c r="WKC29" i="2" s="1"/>
  <c r="WKD29" i="2" s="1"/>
  <c r="WKE29" i="2" s="1"/>
  <c r="WKF29" i="2" s="1"/>
  <c r="WKG29" i="2" s="1"/>
  <c r="WKH29" i="2" s="1"/>
  <c r="WKI29" i="2" s="1"/>
  <c r="WKJ29" i="2" s="1"/>
  <c r="WKK29" i="2" s="1"/>
  <c r="WKL29" i="2" s="1"/>
  <c r="WKM29" i="2" s="1"/>
  <c r="WKN29" i="2" s="1"/>
  <c r="WKO29" i="2" s="1"/>
  <c r="WKP29" i="2" s="1"/>
  <c r="WKQ29" i="2" s="1"/>
  <c r="WKR29" i="2" s="1"/>
  <c r="WKS29" i="2" s="1"/>
  <c r="WKT29" i="2" s="1"/>
  <c r="WKU29" i="2" s="1"/>
  <c r="WKV29" i="2" s="1"/>
  <c r="WKW29" i="2" s="1"/>
  <c r="WKX29" i="2" s="1"/>
  <c r="WKY29" i="2" s="1"/>
  <c r="WKZ29" i="2" s="1"/>
  <c r="WLA29" i="2" s="1"/>
  <c r="WLB29" i="2" s="1"/>
  <c r="WLC29" i="2" s="1"/>
  <c r="WLD29" i="2" s="1"/>
  <c r="WLE29" i="2" s="1"/>
  <c r="WLF29" i="2" s="1"/>
  <c r="WLG29" i="2" s="1"/>
  <c r="WLH29" i="2" s="1"/>
  <c r="WLI29" i="2" s="1"/>
  <c r="WLJ29" i="2" s="1"/>
  <c r="WLK29" i="2" s="1"/>
  <c r="WLL29" i="2" s="1"/>
  <c r="WLM29" i="2" s="1"/>
  <c r="WLN29" i="2" s="1"/>
  <c r="WLO29" i="2" s="1"/>
  <c r="WLP29" i="2" s="1"/>
  <c r="WLQ29" i="2" s="1"/>
  <c r="WLR29" i="2" s="1"/>
  <c r="WLS29" i="2" s="1"/>
  <c r="WLT29" i="2" s="1"/>
  <c r="WLU29" i="2" s="1"/>
  <c r="WLV29" i="2" s="1"/>
  <c r="WLW29" i="2" s="1"/>
  <c r="WLX29" i="2" s="1"/>
  <c r="WLY29" i="2" s="1"/>
  <c r="WLZ29" i="2" s="1"/>
  <c r="WMA29" i="2" s="1"/>
  <c r="WMB29" i="2" s="1"/>
  <c r="WMC29" i="2" s="1"/>
  <c r="WMD29" i="2" s="1"/>
  <c r="WME29" i="2" s="1"/>
  <c r="WMF29" i="2" s="1"/>
  <c r="WMG29" i="2" s="1"/>
  <c r="WMH29" i="2" s="1"/>
  <c r="WMI29" i="2" s="1"/>
  <c r="WMJ29" i="2" s="1"/>
  <c r="WMK29" i="2" s="1"/>
  <c r="WML29" i="2" s="1"/>
  <c r="WMM29" i="2" s="1"/>
  <c r="WMN29" i="2" s="1"/>
  <c r="WMO29" i="2" s="1"/>
  <c r="WMP29" i="2" s="1"/>
  <c r="WMQ29" i="2" s="1"/>
  <c r="WMR29" i="2" s="1"/>
  <c r="WMS29" i="2" s="1"/>
  <c r="WMT29" i="2" s="1"/>
  <c r="WMU29" i="2" s="1"/>
  <c r="WMV29" i="2" s="1"/>
  <c r="WMW29" i="2" s="1"/>
  <c r="WMX29" i="2" s="1"/>
  <c r="WMY29" i="2" s="1"/>
  <c r="WMZ29" i="2" s="1"/>
  <c r="WNA29" i="2" s="1"/>
  <c r="WNB29" i="2" s="1"/>
  <c r="WNC29" i="2" s="1"/>
  <c r="WND29" i="2" s="1"/>
  <c r="WNE29" i="2" s="1"/>
  <c r="WNF29" i="2" s="1"/>
  <c r="WNG29" i="2" s="1"/>
  <c r="WNH29" i="2" s="1"/>
  <c r="WNI29" i="2" s="1"/>
  <c r="WNJ29" i="2" s="1"/>
  <c r="WNK29" i="2" s="1"/>
  <c r="WNL29" i="2" s="1"/>
  <c r="WNM29" i="2" s="1"/>
  <c r="WNN29" i="2" s="1"/>
  <c r="WNO29" i="2" s="1"/>
  <c r="WNP29" i="2" s="1"/>
  <c r="WNQ29" i="2" s="1"/>
  <c r="WNR29" i="2" s="1"/>
  <c r="WNS29" i="2" s="1"/>
  <c r="WNT29" i="2" s="1"/>
  <c r="WNU29" i="2" s="1"/>
  <c r="WNV29" i="2" s="1"/>
  <c r="WNW29" i="2" s="1"/>
  <c r="WNX29" i="2" s="1"/>
  <c r="WNY29" i="2" s="1"/>
  <c r="WNZ29" i="2" s="1"/>
  <c r="WOA29" i="2" s="1"/>
  <c r="WOB29" i="2" s="1"/>
  <c r="WOC29" i="2" s="1"/>
  <c r="WOD29" i="2" s="1"/>
  <c r="WOE29" i="2" s="1"/>
  <c r="WOF29" i="2" s="1"/>
  <c r="WOG29" i="2" s="1"/>
  <c r="WOH29" i="2" s="1"/>
  <c r="WOI29" i="2" s="1"/>
  <c r="WOJ29" i="2" s="1"/>
  <c r="WOK29" i="2" s="1"/>
  <c r="WOL29" i="2" s="1"/>
  <c r="WOM29" i="2" s="1"/>
  <c r="WON29" i="2" s="1"/>
  <c r="WOO29" i="2" s="1"/>
  <c r="WOP29" i="2" s="1"/>
  <c r="WOQ29" i="2" s="1"/>
  <c r="WOR29" i="2" s="1"/>
  <c r="WOS29" i="2" s="1"/>
  <c r="WOT29" i="2" s="1"/>
  <c r="WOU29" i="2" s="1"/>
  <c r="WOV29" i="2" s="1"/>
  <c r="WOW29" i="2" s="1"/>
  <c r="WOX29" i="2" s="1"/>
  <c r="WOY29" i="2" s="1"/>
  <c r="WOZ29" i="2" s="1"/>
  <c r="WPA29" i="2" s="1"/>
  <c r="WPB29" i="2" s="1"/>
  <c r="WPC29" i="2" s="1"/>
  <c r="WPD29" i="2" s="1"/>
  <c r="WPE29" i="2" s="1"/>
  <c r="WPF29" i="2" s="1"/>
  <c r="WPG29" i="2" s="1"/>
  <c r="WPH29" i="2" s="1"/>
  <c r="WPI29" i="2" s="1"/>
  <c r="WPJ29" i="2" s="1"/>
  <c r="WPK29" i="2" s="1"/>
  <c r="WPL29" i="2" s="1"/>
  <c r="WPM29" i="2" s="1"/>
  <c r="WPN29" i="2" s="1"/>
  <c r="WPO29" i="2" s="1"/>
  <c r="WPP29" i="2" s="1"/>
  <c r="WPQ29" i="2" s="1"/>
  <c r="WPR29" i="2" s="1"/>
  <c r="WPS29" i="2" s="1"/>
  <c r="WPT29" i="2" s="1"/>
  <c r="WPU29" i="2" s="1"/>
  <c r="WPV29" i="2" s="1"/>
  <c r="WPW29" i="2" s="1"/>
  <c r="WPX29" i="2" s="1"/>
  <c r="WPY29" i="2" s="1"/>
  <c r="WPZ29" i="2" s="1"/>
  <c r="WQA29" i="2" s="1"/>
  <c r="WQB29" i="2" s="1"/>
  <c r="WQC29" i="2" s="1"/>
  <c r="WQD29" i="2" s="1"/>
  <c r="WQE29" i="2" s="1"/>
  <c r="WQF29" i="2" s="1"/>
  <c r="WQG29" i="2" s="1"/>
  <c r="WQH29" i="2" s="1"/>
  <c r="WQI29" i="2" s="1"/>
  <c r="WQJ29" i="2" s="1"/>
  <c r="WQK29" i="2" s="1"/>
  <c r="WQL29" i="2" s="1"/>
  <c r="WQM29" i="2" s="1"/>
  <c r="WQN29" i="2" s="1"/>
  <c r="WQO29" i="2" s="1"/>
  <c r="WQP29" i="2" s="1"/>
  <c r="WQQ29" i="2" s="1"/>
  <c r="WQR29" i="2" s="1"/>
  <c r="WQS29" i="2" s="1"/>
  <c r="WQT29" i="2" s="1"/>
  <c r="WQU29" i="2" s="1"/>
  <c r="WQV29" i="2" s="1"/>
  <c r="WQW29" i="2" s="1"/>
  <c r="WQX29" i="2" s="1"/>
  <c r="WQY29" i="2" s="1"/>
  <c r="WQZ29" i="2" s="1"/>
  <c r="WRA29" i="2" s="1"/>
  <c r="WRB29" i="2" s="1"/>
  <c r="WRC29" i="2" s="1"/>
  <c r="WRD29" i="2" s="1"/>
  <c r="WRE29" i="2" s="1"/>
  <c r="WRF29" i="2" s="1"/>
  <c r="WRG29" i="2" s="1"/>
  <c r="WRH29" i="2" s="1"/>
  <c r="WRI29" i="2" s="1"/>
  <c r="WRJ29" i="2" s="1"/>
  <c r="WRK29" i="2" s="1"/>
  <c r="WRL29" i="2" s="1"/>
  <c r="WRM29" i="2" s="1"/>
  <c r="WRN29" i="2" s="1"/>
  <c r="WRO29" i="2" s="1"/>
  <c r="WRP29" i="2" s="1"/>
  <c r="WRQ29" i="2" s="1"/>
  <c r="WRR29" i="2" s="1"/>
  <c r="WRS29" i="2" s="1"/>
  <c r="WRT29" i="2" s="1"/>
  <c r="WRU29" i="2" s="1"/>
  <c r="WRV29" i="2" s="1"/>
  <c r="WRW29" i="2" s="1"/>
  <c r="WRX29" i="2" s="1"/>
  <c r="WRY29" i="2" s="1"/>
  <c r="WRZ29" i="2" s="1"/>
  <c r="WSA29" i="2" s="1"/>
  <c r="WSB29" i="2" s="1"/>
  <c r="WSC29" i="2" s="1"/>
  <c r="WSD29" i="2" s="1"/>
  <c r="WSE29" i="2" s="1"/>
  <c r="WSF29" i="2" s="1"/>
  <c r="WSG29" i="2" s="1"/>
  <c r="WSH29" i="2" s="1"/>
  <c r="WSI29" i="2" s="1"/>
  <c r="WSJ29" i="2" s="1"/>
  <c r="WSK29" i="2" s="1"/>
  <c r="WSL29" i="2" s="1"/>
  <c r="WSM29" i="2" s="1"/>
  <c r="WSN29" i="2" s="1"/>
  <c r="WSO29" i="2" s="1"/>
  <c r="WSP29" i="2" s="1"/>
  <c r="WSQ29" i="2" s="1"/>
  <c r="WSR29" i="2" s="1"/>
  <c r="WSS29" i="2" s="1"/>
  <c r="WST29" i="2" s="1"/>
  <c r="WSU29" i="2" s="1"/>
  <c r="WSV29" i="2" s="1"/>
  <c r="WSW29" i="2" s="1"/>
  <c r="WSX29" i="2" s="1"/>
  <c r="WSY29" i="2" s="1"/>
  <c r="WSZ29" i="2" s="1"/>
  <c r="WTA29" i="2" s="1"/>
  <c r="WTB29" i="2" s="1"/>
  <c r="WTC29" i="2" s="1"/>
  <c r="WTD29" i="2" s="1"/>
  <c r="WTE29" i="2" s="1"/>
  <c r="WTF29" i="2" s="1"/>
  <c r="WTG29" i="2" s="1"/>
  <c r="WTH29" i="2" s="1"/>
  <c r="WTI29" i="2" s="1"/>
  <c r="WTJ29" i="2" s="1"/>
  <c r="WTK29" i="2" s="1"/>
  <c r="WTL29" i="2" s="1"/>
  <c r="WTM29" i="2" s="1"/>
  <c r="WTN29" i="2" s="1"/>
  <c r="WTO29" i="2" s="1"/>
  <c r="WTP29" i="2" s="1"/>
  <c r="WTQ29" i="2" s="1"/>
  <c r="WTR29" i="2" s="1"/>
  <c r="WTS29" i="2" s="1"/>
  <c r="WTT29" i="2" s="1"/>
  <c r="WTU29" i="2" s="1"/>
  <c r="WTV29" i="2" s="1"/>
  <c r="WTW29" i="2" s="1"/>
  <c r="WTX29" i="2" s="1"/>
  <c r="WTY29" i="2" s="1"/>
  <c r="WTZ29" i="2" s="1"/>
  <c r="WUA29" i="2" s="1"/>
  <c r="WUB29" i="2" s="1"/>
  <c r="WUC29" i="2" s="1"/>
  <c r="WUD29" i="2" s="1"/>
  <c r="WUE29" i="2" s="1"/>
  <c r="WUF29" i="2" s="1"/>
  <c r="WUG29" i="2" s="1"/>
  <c r="WUH29" i="2" s="1"/>
  <c r="WUI29" i="2" s="1"/>
  <c r="WUJ29" i="2" s="1"/>
  <c r="WUK29" i="2" s="1"/>
  <c r="WUL29" i="2" s="1"/>
  <c r="WUM29" i="2" s="1"/>
  <c r="WUN29" i="2" s="1"/>
  <c r="WUO29" i="2" s="1"/>
  <c r="WUP29" i="2" s="1"/>
  <c r="WUQ29" i="2" s="1"/>
  <c r="WUR29" i="2" s="1"/>
  <c r="WUS29" i="2" s="1"/>
  <c r="WUT29" i="2" s="1"/>
  <c r="WUU29" i="2" s="1"/>
  <c r="WUV29" i="2" s="1"/>
  <c r="WUW29" i="2" s="1"/>
  <c r="WUX29" i="2" s="1"/>
  <c r="WUY29" i="2" s="1"/>
  <c r="WUZ29" i="2" s="1"/>
  <c r="WVA29" i="2" s="1"/>
  <c r="WVB29" i="2" s="1"/>
  <c r="WVC29" i="2" s="1"/>
  <c r="WVD29" i="2" s="1"/>
  <c r="WVE29" i="2" s="1"/>
  <c r="WVF29" i="2" s="1"/>
  <c r="WVG29" i="2" s="1"/>
  <c r="WVH29" i="2" s="1"/>
  <c r="WVI29" i="2" s="1"/>
  <c r="WVJ29" i="2" s="1"/>
  <c r="WVK29" i="2" s="1"/>
  <c r="WVL29" i="2" s="1"/>
  <c r="WVM29" i="2" s="1"/>
  <c r="WVN29" i="2" s="1"/>
  <c r="WVO29" i="2" s="1"/>
  <c r="WVP29" i="2" s="1"/>
  <c r="WVQ29" i="2" s="1"/>
  <c r="WVR29" i="2" s="1"/>
  <c r="WVS29" i="2" s="1"/>
  <c r="WVT29" i="2" s="1"/>
  <c r="WVU29" i="2" s="1"/>
  <c r="WVV29" i="2" s="1"/>
  <c r="WVW29" i="2" s="1"/>
  <c r="WVX29" i="2" s="1"/>
  <c r="WVY29" i="2" s="1"/>
  <c r="WVZ29" i="2" s="1"/>
  <c r="WWA29" i="2" s="1"/>
  <c r="WWB29" i="2" s="1"/>
  <c r="WWC29" i="2" s="1"/>
  <c r="WWD29" i="2" s="1"/>
  <c r="WWE29" i="2" s="1"/>
  <c r="WWF29" i="2" s="1"/>
  <c r="WWG29" i="2" s="1"/>
  <c r="WWH29" i="2" s="1"/>
  <c r="WWI29" i="2" s="1"/>
  <c r="WWJ29" i="2" s="1"/>
  <c r="WWK29" i="2" s="1"/>
  <c r="WWL29" i="2" s="1"/>
  <c r="WWM29" i="2" s="1"/>
  <c r="WWN29" i="2" s="1"/>
  <c r="WWO29" i="2" s="1"/>
  <c r="WWP29" i="2" s="1"/>
  <c r="WWQ29" i="2" s="1"/>
  <c r="WWR29" i="2" s="1"/>
  <c r="WWS29" i="2" s="1"/>
  <c r="WWT29" i="2" s="1"/>
  <c r="WWU29" i="2" s="1"/>
  <c r="WWV29" i="2" s="1"/>
  <c r="WWW29" i="2" s="1"/>
  <c r="WWX29" i="2" s="1"/>
  <c r="WWY29" i="2" s="1"/>
  <c r="WWZ29" i="2" s="1"/>
  <c r="WXA29" i="2" s="1"/>
  <c r="WXB29" i="2" s="1"/>
  <c r="WXC29" i="2" s="1"/>
  <c r="WXD29" i="2" s="1"/>
  <c r="WXE29" i="2" s="1"/>
  <c r="WXF29" i="2" s="1"/>
  <c r="WXG29" i="2" s="1"/>
  <c r="WXH29" i="2" s="1"/>
  <c r="WXI29" i="2" s="1"/>
  <c r="WXJ29" i="2" s="1"/>
  <c r="WXK29" i="2" s="1"/>
  <c r="WXL29" i="2" s="1"/>
  <c r="WXM29" i="2" s="1"/>
  <c r="WXN29" i="2" s="1"/>
  <c r="WXO29" i="2" s="1"/>
  <c r="WXP29" i="2" s="1"/>
  <c r="WXQ29" i="2" s="1"/>
  <c r="WXR29" i="2" s="1"/>
  <c r="WXS29" i="2" s="1"/>
  <c r="WXT29" i="2" s="1"/>
  <c r="WXU29" i="2" s="1"/>
  <c r="WXV29" i="2" s="1"/>
  <c r="WXW29" i="2" s="1"/>
  <c r="WXX29" i="2" s="1"/>
  <c r="WXY29" i="2" s="1"/>
  <c r="WXZ29" i="2" s="1"/>
  <c r="WYA29" i="2" s="1"/>
  <c r="WYB29" i="2" s="1"/>
  <c r="WYC29" i="2" s="1"/>
  <c r="WYD29" i="2" s="1"/>
  <c r="WYE29" i="2" s="1"/>
  <c r="WYF29" i="2" s="1"/>
  <c r="WYG29" i="2" s="1"/>
  <c r="WYH29" i="2" s="1"/>
  <c r="WYI29" i="2" s="1"/>
  <c r="WYJ29" i="2" s="1"/>
  <c r="WYK29" i="2" s="1"/>
  <c r="WYL29" i="2" s="1"/>
  <c r="WYM29" i="2" s="1"/>
  <c r="WYN29" i="2" s="1"/>
  <c r="WYO29" i="2" s="1"/>
  <c r="WYP29" i="2" s="1"/>
  <c r="WYQ29" i="2" s="1"/>
  <c r="WYR29" i="2" s="1"/>
  <c r="WYS29" i="2" s="1"/>
  <c r="WYT29" i="2" s="1"/>
  <c r="WYU29" i="2" s="1"/>
  <c r="WYV29" i="2" s="1"/>
  <c r="WYW29" i="2" s="1"/>
  <c r="WYX29" i="2" s="1"/>
  <c r="WYY29" i="2" s="1"/>
  <c r="WYZ29" i="2" s="1"/>
  <c r="WZA29" i="2" s="1"/>
  <c r="WZB29" i="2" s="1"/>
  <c r="WZC29" i="2" s="1"/>
  <c r="WZD29" i="2" s="1"/>
  <c r="WZE29" i="2" s="1"/>
  <c r="WZF29" i="2" s="1"/>
  <c r="WZG29" i="2" s="1"/>
  <c r="WZH29" i="2" s="1"/>
  <c r="WZI29" i="2" s="1"/>
  <c r="WZJ29" i="2" s="1"/>
  <c r="WZK29" i="2" s="1"/>
  <c r="WZL29" i="2" s="1"/>
  <c r="WZM29" i="2" s="1"/>
  <c r="WZN29" i="2" s="1"/>
  <c r="WZO29" i="2" s="1"/>
  <c r="WZP29" i="2" s="1"/>
  <c r="WZQ29" i="2" s="1"/>
  <c r="WZR29" i="2" s="1"/>
  <c r="WZS29" i="2" s="1"/>
  <c r="WZT29" i="2" s="1"/>
  <c r="WZU29" i="2" s="1"/>
  <c r="WZV29" i="2" s="1"/>
  <c r="WZW29" i="2" s="1"/>
  <c r="WZX29" i="2" s="1"/>
  <c r="WZY29" i="2" s="1"/>
  <c r="WZZ29" i="2" s="1"/>
  <c r="XAA29" i="2" s="1"/>
  <c r="XAB29" i="2" s="1"/>
  <c r="XAC29" i="2" s="1"/>
  <c r="XAD29" i="2" s="1"/>
  <c r="XAE29" i="2" s="1"/>
  <c r="XAF29" i="2" s="1"/>
  <c r="XAG29" i="2" s="1"/>
  <c r="XAH29" i="2" s="1"/>
  <c r="XAI29" i="2" s="1"/>
  <c r="XAJ29" i="2" s="1"/>
  <c r="XAK29" i="2" s="1"/>
  <c r="XAL29" i="2" s="1"/>
  <c r="XAM29" i="2" s="1"/>
  <c r="XAN29" i="2" s="1"/>
  <c r="XAO29" i="2" s="1"/>
  <c r="XAP29" i="2" s="1"/>
  <c r="XAQ29" i="2" s="1"/>
  <c r="XAR29" i="2" s="1"/>
  <c r="XAS29" i="2" s="1"/>
  <c r="XAT29" i="2" s="1"/>
  <c r="XAU29" i="2" s="1"/>
  <c r="XAV29" i="2" s="1"/>
  <c r="XAW29" i="2" s="1"/>
  <c r="XAX29" i="2" s="1"/>
  <c r="XAY29" i="2" s="1"/>
  <c r="XAZ29" i="2" s="1"/>
  <c r="XBA29" i="2" s="1"/>
  <c r="XBB29" i="2" s="1"/>
  <c r="XBC29" i="2" s="1"/>
  <c r="XBD29" i="2" s="1"/>
  <c r="XBE29" i="2" s="1"/>
  <c r="XBF29" i="2" s="1"/>
  <c r="XBG29" i="2" s="1"/>
  <c r="XBH29" i="2" s="1"/>
  <c r="XBI29" i="2" s="1"/>
  <c r="XBJ29" i="2" s="1"/>
  <c r="XBK29" i="2" s="1"/>
  <c r="XBL29" i="2" s="1"/>
  <c r="XBM29" i="2" s="1"/>
  <c r="XBN29" i="2" s="1"/>
  <c r="XBO29" i="2" s="1"/>
  <c r="XBP29" i="2" s="1"/>
  <c r="XBQ29" i="2" s="1"/>
  <c r="XBR29" i="2" s="1"/>
  <c r="XBS29" i="2" s="1"/>
  <c r="XBT29" i="2" s="1"/>
  <c r="XBU29" i="2" s="1"/>
  <c r="XBV29" i="2" s="1"/>
  <c r="XBW29" i="2" s="1"/>
  <c r="XBX29" i="2" s="1"/>
  <c r="XBY29" i="2" s="1"/>
  <c r="XBZ29" i="2" s="1"/>
  <c r="XCA29" i="2" s="1"/>
  <c r="XCB29" i="2" s="1"/>
  <c r="XCC29" i="2" s="1"/>
  <c r="XCD29" i="2" s="1"/>
  <c r="XCE29" i="2" s="1"/>
  <c r="XCF29" i="2" s="1"/>
  <c r="XCG29" i="2" s="1"/>
  <c r="XCH29" i="2" s="1"/>
  <c r="XCI29" i="2" s="1"/>
  <c r="XCJ29" i="2" s="1"/>
  <c r="XCK29" i="2" s="1"/>
  <c r="XCL29" i="2" s="1"/>
  <c r="XCM29" i="2" s="1"/>
  <c r="XCN29" i="2" s="1"/>
  <c r="XCO29" i="2" s="1"/>
  <c r="XCP29" i="2" s="1"/>
  <c r="XCQ29" i="2" s="1"/>
  <c r="XCR29" i="2" s="1"/>
  <c r="XCS29" i="2" s="1"/>
  <c r="XCT29" i="2" s="1"/>
  <c r="XCU29" i="2" s="1"/>
  <c r="XCV29" i="2" s="1"/>
  <c r="XCW29" i="2" s="1"/>
  <c r="XCX29" i="2" s="1"/>
  <c r="XCY29" i="2" s="1"/>
  <c r="XCZ29" i="2" s="1"/>
  <c r="XDA29" i="2" s="1"/>
  <c r="XDB29" i="2" s="1"/>
  <c r="XDC29" i="2" s="1"/>
  <c r="XDD29" i="2" s="1"/>
  <c r="XDE29" i="2" s="1"/>
  <c r="XDF29" i="2" s="1"/>
  <c r="XDG29" i="2" s="1"/>
  <c r="XDH29" i="2" s="1"/>
  <c r="XDI29" i="2" s="1"/>
  <c r="XDJ29" i="2" s="1"/>
  <c r="XDK29" i="2" s="1"/>
  <c r="XDL29" i="2" s="1"/>
  <c r="XDM29" i="2" s="1"/>
  <c r="XDN29" i="2" s="1"/>
  <c r="XDO29" i="2" s="1"/>
  <c r="XDP29" i="2" s="1"/>
  <c r="XDQ29" i="2" s="1"/>
  <c r="XDR29" i="2" s="1"/>
  <c r="XDS29" i="2" s="1"/>
  <c r="XDT29" i="2" s="1"/>
  <c r="XDU29" i="2" s="1"/>
  <c r="XDV29" i="2" s="1"/>
  <c r="XDW29" i="2" s="1"/>
  <c r="XDX29" i="2" s="1"/>
  <c r="XDY29" i="2" s="1"/>
  <c r="XDZ29" i="2" s="1"/>
  <c r="XEA29" i="2" s="1"/>
  <c r="XEB29" i="2" s="1"/>
  <c r="XEC29" i="2" s="1"/>
  <c r="XED29" i="2" s="1"/>
  <c r="XEE29" i="2" s="1"/>
  <c r="XEF29" i="2" s="1"/>
  <c r="XEG29" i="2" s="1"/>
  <c r="XEH29" i="2" s="1"/>
  <c r="XEI29" i="2" s="1"/>
  <c r="XEJ29" i="2" s="1"/>
  <c r="XEK29" i="2" s="1"/>
  <c r="XEL29" i="2" s="1"/>
  <c r="XEM29" i="2" s="1"/>
  <c r="XEN29" i="2" s="1"/>
  <c r="XEO29" i="2" s="1"/>
  <c r="XEP29" i="2" s="1"/>
  <c r="XEQ29" i="2" s="1"/>
  <c r="XER29" i="2" s="1"/>
  <c r="XES29" i="2" s="1"/>
  <c r="XET29" i="2" s="1"/>
  <c r="XEU29" i="2" s="1"/>
  <c r="XEV29" i="2" s="1"/>
  <c r="XEW29" i="2" s="1"/>
  <c r="XEX29" i="2" s="1"/>
  <c r="XEY29" i="2" s="1"/>
  <c r="XEZ29" i="2" s="1"/>
  <c r="M31" i="2"/>
  <c r="M32" i="2" s="1"/>
  <c r="M24" i="2"/>
  <c r="M29" i="2" s="1"/>
  <c r="N15" i="2"/>
  <c r="N4" i="2"/>
  <c r="K26" i="2"/>
  <c r="K18" i="2"/>
  <c r="K22" i="2" s="1"/>
  <c r="L22" i="2" s="1"/>
  <c r="K8" i="2"/>
  <c r="K10" i="2" s="1"/>
  <c r="J27" i="2"/>
  <c r="J22" i="2"/>
  <c r="J8" i="2"/>
  <c r="J10" i="2" s="1"/>
  <c r="J12" i="2" s="1"/>
  <c r="I27" i="2"/>
  <c r="I18" i="2"/>
  <c r="I9" i="2"/>
  <c r="H9" i="2" s="1"/>
  <c r="I8" i="2"/>
  <c r="H8" i="2" s="1"/>
  <c r="Q42" i="2" l="1"/>
  <c r="I22" i="2"/>
  <c r="H18" i="2"/>
  <c r="K27" i="2"/>
  <c r="H26" i="2"/>
  <c r="N22" i="2"/>
  <c r="K12" i="2"/>
  <c r="L12" i="2" s="1"/>
  <c r="L10" i="2"/>
  <c r="J31" i="2"/>
  <c r="J32" i="2" s="1"/>
  <c r="J24" i="2"/>
  <c r="J29" i="2" s="1"/>
  <c r="I10" i="2"/>
  <c r="H10" i="2" s="1"/>
  <c r="G17" i="2"/>
  <c r="G6" i="2"/>
  <c r="G26" i="2"/>
  <c r="G25" i="2"/>
  <c r="G18" i="2"/>
  <c r="G22" i="2" s="1"/>
  <c r="G8" i="2"/>
  <c r="G10" i="2" s="1"/>
  <c r="G12" i="2" s="1"/>
  <c r="G72" i="2"/>
  <c r="G65" i="2"/>
  <c r="G62" i="2"/>
  <c r="G59" i="2"/>
  <c r="G55" i="2"/>
  <c r="G56" i="2" s="1"/>
  <c r="F17" i="2"/>
  <c r="F6" i="2"/>
  <c r="F26" i="2"/>
  <c r="F27" i="2" s="1"/>
  <c r="F18" i="2"/>
  <c r="F22" i="2" s="1"/>
  <c r="F8" i="2"/>
  <c r="F10" i="2"/>
  <c r="F12" i="2" s="1"/>
  <c r="F72" i="2"/>
  <c r="F65" i="2"/>
  <c r="F59" i="2"/>
  <c r="F67" i="2" s="1"/>
  <c r="F74" i="2" s="1"/>
  <c r="F55" i="2"/>
  <c r="F56" i="2" s="1"/>
  <c r="E17" i="2"/>
  <c r="D17" i="2"/>
  <c r="D6" i="2"/>
  <c r="D5" i="2"/>
  <c r="E6" i="2"/>
  <c r="E5" i="2"/>
  <c r="E72" i="2"/>
  <c r="E65" i="2"/>
  <c r="E59" i="2"/>
  <c r="E67" i="2" s="1"/>
  <c r="E74" i="2" s="1"/>
  <c r="E55" i="2"/>
  <c r="E56" i="2" s="1"/>
  <c r="E27" i="2"/>
  <c r="E22" i="2"/>
  <c r="E8" i="2"/>
  <c r="E10" i="2" s="1"/>
  <c r="E12" i="2" s="1"/>
  <c r="D72" i="2"/>
  <c r="D65" i="2"/>
  <c r="D59" i="2"/>
  <c r="D55" i="2"/>
  <c r="D56" i="2" s="1"/>
  <c r="D27" i="2"/>
  <c r="D10" i="2"/>
  <c r="D12" i="2" s="1"/>
  <c r="D31" i="2" s="1"/>
  <c r="D32" i="2" s="1"/>
  <c r="D22" i="2"/>
  <c r="C72" i="2"/>
  <c r="C59" i="2"/>
  <c r="C67" i="2" s="1"/>
  <c r="C55" i="2"/>
  <c r="C56" i="2" s="1"/>
  <c r="C17" i="2"/>
  <c r="C22" i="2"/>
  <c r="C6" i="2"/>
  <c r="C27" i="2"/>
  <c r="C8" i="2"/>
  <c r="C10" i="2" s="1"/>
  <c r="G7" i="1"/>
  <c r="G9" i="1" s="1"/>
  <c r="D6" i="1"/>
  <c r="K31" i="2" l="1"/>
  <c r="K32" i="2" s="1"/>
  <c r="K24" i="2"/>
  <c r="K29" i="2" s="1"/>
  <c r="C74" i="2"/>
  <c r="C75" i="2" s="1"/>
  <c r="G75" i="2"/>
  <c r="D67" i="2"/>
  <c r="D74" i="2" s="1"/>
  <c r="I12" i="2"/>
  <c r="H12" i="2" s="1"/>
  <c r="N10" i="2"/>
  <c r="G67" i="2"/>
  <c r="G74" i="2" s="1"/>
  <c r="G27" i="2"/>
  <c r="G31" i="2"/>
  <c r="G32" i="2" s="1"/>
  <c r="G24" i="2"/>
  <c r="G29" i="2" s="1"/>
  <c r="F24" i="2"/>
  <c r="F29" i="2" s="1"/>
  <c r="F31" i="2"/>
  <c r="F32" i="2" s="1"/>
  <c r="I24" i="2"/>
  <c r="I31" i="2"/>
  <c r="I32" i="2" s="1"/>
  <c r="E31" i="2"/>
  <c r="E32" i="2" s="1"/>
  <c r="E24" i="2"/>
  <c r="E29" i="2" s="1"/>
  <c r="D24" i="2"/>
  <c r="D29" i="2" s="1"/>
  <c r="C12" i="2"/>
  <c r="C31" i="2" s="1"/>
  <c r="C32" i="2" s="1"/>
  <c r="L29" i="2" l="1"/>
  <c r="L24" i="2"/>
  <c r="C24" i="2"/>
  <c r="C29" i="2" s="1"/>
  <c r="I29" i="2"/>
  <c r="N12" i="2"/>
  <c r="H31" i="2"/>
  <c r="H32" i="2" s="1"/>
  <c r="H27" i="2" l="1"/>
  <c r="H29" i="2" s="1"/>
  <c r="Q43" i="2" l="1"/>
  <c r="Q44" i="2" l="1"/>
  <c r="Q47" i="2"/>
  <c r="Q48" i="2" s="1"/>
  <c r="Q49" i="2" s="1"/>
</calcChain>
</file>

<file path=xl/sharedStrings.xml><?xml version="1.0" encoding="utf-8"?>
<sst xmlns="http://schemas.openxmlformats.org/spreadsheetml/2006/main" count="106" uniqueCount="103">
  <si>
    <t>UGRO CAPITAL</t>
  </si>
  <si>
    <t xml:space="preserve">Market capital </t>
  </si>
  <si>
    <t>Price</t>
  </si>
  <si>
    <t>No of shares</t>
  </si>
  <si>
    <t>Revenue</t>
  </si>
  <si>
    <t>As on 31-03-2024</t>
  </si>
  <si>
    <t>Interest</t>
  </si>
  <si>
    <t>Expenses</t>
  </si>
  <si>
    <t>Financial Profit</t>
  </si>
  <si>
    <t>Other Operating Expenses</t>
  </si>
  <si>
    <t>Financial Margin</t>
  </si>
  <si>
    <t>2019-20</t>
  </si>
  <si>
    <t>2020-21</t>
  </si>
  <si>
    <t>2021-22</t>
  </si>
  <si>
    <t>2022-23</t>
  </si>
  <si>
    <t>2023-24</t>
  </si>
  <si>
    <t>2024-25</t>
  </si>
  <si>
    <t>Years</t>
  </si>
  <si>
    <t>Revenue from operations</t>
  </si>
  <si>
    <t xml:space="preserve">- Interest Income </t>
  </si>
  <si>
    <t>- Dividend Income</t>
  </si>
  <si>
    <t xml:space="preserve">- Net gain on Fair Value </t>
  </si>
  <si>
    <t>- Other operating income</t>
  </si>
  <si>
    <t>Total reveunue</t>
  </si>
  <si>
    <t xml:space="preserve">Other Income </t>
  </si>
  <si>
    <t>Total Income</t>
  </si>
  <si>
    <t xml:space="preserve">Finance Cost </t>
  </si>
  <si>
    <t>Impairement</t>
  </si>
  <si>
    <t xml:space="preserve">Employee benefit </t>
  </si>
  <si>
    <t>Depreciation</t>
  </si>
  <si>
    <t>Other expenses</t>
  </si>
  <si>
    <t>Total expenses</t>
  </si>
  <si>
    <t>PBT</t>
  </si>
  <si>
    <t>Tax</t>
  </si>
  <si>
    <t>Deferred tax benefit</t>
  </si>
  <si>
    <t>Total tax expense</t>
  </si>
  <si>
    <t>PAT</t>
  </si>
  <si>
    <t>Operating Income</t>
  </si>
  <si>
    <t xml:space="preserve">   -- Loan Portfolio</t>
  </si>
  <si>
    <t xml:space="preserve">   -- Other financial asset</t>
  </si>
  <si>
    <t xml:space="preserve">   -- Borrowing form bank</t>
  </si>
  <si>
    <t xml:space="preserve">   -- Debentires,lease, other</t>
  </si>
  <si>
    <t>Balance sheet</t>
  </si>
  <si>
    <t>Cash and cash</t>
  </si>
  <si>
    <t>Trade receivable</t>
  </si>
  <si>
    <t>Loans</t>
  </si>
  <si>
    <t>Investments</t>
  </si>
  <si>
    <t>Other Financial assets</t>
  </si>
  <si>
    <t>Non financial assets</t>
  </si>
  <si>
    <t>Financial Assets</t>
  </si>
  <si>
    <t>Current tax assets</t>
  </si>
  <si>
    <t>Deferred tax</t>
  </si>
  <si>
    <t>PPE</t>
  </si>
  <si>
    <t>Right to use asset</t>
  </si>
  <si>
    <t>Intangible assets and other asset</t>
  </si>
  <si>
    <t>Total Assets…</t>
  </si>
  <si>
    <t>Financial Liablilities</t>
  </si>
  <si>
    <t>Trade payable</t>
  </si>
  <si>
    <t>Debt securities</t>
  </si>
  <si>
    <t>Borrowing</t>
  </si>
  <si>
    <t>Other financial liab</t>
  </si>
  <si>
    <t>Non Financial liab</t>
  </si>
  <si>
    <t>Provisions</t>
  </si>
  <si>
    <t>Other non financial liab</t>
  </si>
  <si>
    <t>Total Liabilities…</t>
  </si>
  <si>
    <t xml:space="preserve">Equity </t>
  </si>
  <si>
    <t>Equity share capital</t>
  </si>
  <si>
    <t>Other eq</t>
  </si>
  <si>
    <t>Total eq</t>
  </si>
  <si>
    <t xml:space="preserve">    --Supply chain receivable</t>
  </si>
  <si>
    <t xml:space="preserve">    --Term Loan</t>
  </si>
  <si>
    <t xml:space="preserve">    --Employee loan</t>
  </si>
  <si>
    <t>Bank Balance</t>
  </si>
  <si>
    <t>Derivative financial instrument</t>
  </si>
  <si>
    <t>CWIP</t>
  </si>
  <si>
    <t>Non current assets held for sell</t>
  </si>
  <si>
    <t>Q1</t>
  </si>
  <si>
    <t>Q2</t>
  </si>
  <si>
    <t>Q3</t>
  </si>
  <si>
    <t>Discount</t>
  </si>
  <si>
    <t>ROIC</t>
  </si>
  <si>
    <t>Terminal</t>
  </si>
  <si>
    <t>NPV</t>
  </si>
  <si>
    <t>2025-26</t>
  </si>
  <si>
    <t>2026-27</t>
  </si>
  <si>
    <t>2027-28</t>
  </si>
  <si>
    <t>2028-29</t>
  </si>
  <si>
    <t>2029-30</t>
  </si>
  <si>
    <t>2030-31</t>
  </si>
  <si>
    <t>Shares</t>
  </si>
  <si>
    <t>MC</t>
  </si>
  <si>
    <t>Cash</t>
  </si>
  <si>
    <t>Debt</t>
  </si>
  <si>
    <t>EV</t>
  </si>
  <si>
    <t>Quarter 4 of FY 2024-25</t>
  </si>
  <si>
    <t>RECORDS LIFETIME HIGHEST NET LOANS ORIGINATION AT INR 2,436 CR FOR Q4’FY25</t>
  </si>
  <si>
    <t>Reports AUM of INR 12,003 Cr, up 33% (YoY) and PAT for FY25 of INR 144 Cr up 21% (YoY)</t>
  </si>
  <si>
    <t xml:space="preserve">AUM of INR 12,003 Cr, up 33% YoY and 8% QoQ </t>
  </si>
  <si>
    <t xml:space="preserve">GNPA/NNPA at 2.3%/ 1.6% on total AUM </t>
  </si>
  <si>
    <t>Q4 (Estimate)</t>
  </si>
  <si>
    <t>Q4 (Actual)</t>
  </si>
  <si>
    <t>Intinsic Value</t>
  </si>
  <si>
    <t>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</si>
</sst>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43" fontId="2" fillId="0" borderId="0" xfId="1" applyFont="1"/>
    <xf numFmtId="0" fontId="0" fillId="0" borderId="0" xfId="0" quotePrefix="1"/>
    <xf numFmtId="0" fontId="2" fillId="0" borderId="0" xfId="0" quotePrefix="1" applyFont="1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43" fontId="0" fillId="2" borderId="0" xfId="1" applyFont="1" applyFill="1"/>
    <xf numFmtId="43" fontId="0" fillId="0" borderId="0" xfId="0" applyNumberFormat="1"/>
    <xf numFmtId="10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22860</xdr:rowOff>
    </xdr:from>
    <xdr:to>
      <xdr:col>13</xdr:col>
      <xdr:colOff>7620</xdr:colOff>
      <xdr:row>83</xdr:row>
      <xdr:rowOff>51800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17F4E5-3C6D-4176-A89C-CC696609AC09}"/>
            </a:ext>
          </a:extLst>
        </xdr:cNvPr>
        <xdr:cNvCxnSpPr/>
      </xdr:nvCxnSpPr>
      <xdr:spPr>
        <a:xfrm>
          <a:off x="7246620" y="22860"/>
          <a:ext cx="0" cy="15207980"/>
        </a:xfrm>
        <a:prstGeom prst="line">
          <a:avLst/>
        </a:prstGeom>
        <a:ln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4DBA-2212-4FAE-8F2C-04512EC4DECD}">
  <dimension ref="B2:K16"/>
  <sheetViews>
    <sheetView workbookViewId="0">
      <selection activeCell="K19" sqref="K19"/>
    </sheetView>
  </sheetViews>
  <sheetFormatPr defaultRowHeight="14.4" x14ac:dyDescent="0.3"/>
  <cols>
    <col min="6" max="6" width="15.33203125" bestFit="1" customWidth="1"/>
  </cols>
  <sheetData>
    <row r="2" spans="2:11" x14ac:dyDescent="0.3">
      <c r="B2" s="13" t="s">
        <v>0</v>
      </c>
      <c r="C2" s="13"/>
    </row>
    <row r="3" spans="2:11" x14ac:dyDescent="0.3">
      <c r="F3" s="14" t="s">
        <v>5</v>
      </c>
      <c r="G3" s="14"/>
    </row>
    <row r="4" spans="2:11" x14ac:dyDescent="0.3">
      <c r="B4" s="2" t="s">
        <v>1</v>
      </c>
      <c r="D4">
        <v>1793</v>
      </c>
      <c r="F4" s="2" t="s">
        <v>4</v>
      </c>
      <c r="G4" s="2">
        <v>1315</v>
      </c>
      <c r="J4" s="2" t="s">
        <v>2</v>
      </c>
      <c r="K4" s="2">
        <v>185</v>
      </c>
    </row>
    <row r="5" spans="2:11" x14ac:dyDescent="0.3">
      <c r="B5" s="2" t="s">
        <v>2</v>
      </c>
      <c r="D5">
        <v>192</v>
      </c>
      <c r="F5" t="s">
        <v>6</v>
      </c>
      <c r="G5">
        <v>-575</v>
      </c>
      <c r="J5" s="2" t="s">
        <v>89</v>
      </c>
      <c r="K5" s="2">
        <v>932</v>
      </c>
    </row>
    <row r="6" spans="2:11" ht="28.8" x14ac:dyDescent="0.3">
      <c r="B6" s="2" t="s">
        <v>3</v>
      </c>
      <c r="D6" s="1">
        <f>D4/D5</f>
        <v>9.3385416666666661</v>
      </c>
      <c r="F6" s="3" t="s">
        <v>9</v>
      </c>
      <c r="G6">
        <v>-540</v>
      </c>
      <c r="J6" s="2" t="s">
        <v>90</v>
      </c>
      <c r="K6" s="2">
        <f>K4*K5</f>
        <v>172420</v>
      </c>
    </row>
    <row r="7" spans="2:11" x14ac:dyDescent="0.3">
      <c r="F7" s="2" t="s">
        <v>8</v>
      </c>
      <c r="G7">
        <f>SUM(G4:G6)</f>
        <v>200</v>
      </c>
      <c r="J7" s="2" t="s">
        <v>91</v>
      </c>
      <c r="K7" s="2">
        <f>Model!G37</f>
        <v>8835.15</v>
      </c>
    </row>
    <row r="8" spans="2:11" x14ac:dyDescent="0.3">
      <c r="J8" s="2" t="s">
        <v>92</v>
      </c>
      <c r="K8" s="2">
        <f>+Model!H61</f>
        <v>488769.33</v>
      </c>
    </row>
    <row r="9" spans="2:11" x14ac:dyDescent="0.3">
      <c r="F9" s="2" t="s">
        <v>10</v>
      </c>
      <c r="G9" s="4">
        <f>G7/G4*100</f>
        <v>15.209125475285171</v>
      </c>
      <c r="J9" s="2" t="s">
        <v>93</v>
      </c>
      <c r="K9" s="2">
        <f>+K6-K7+K8</f>
        <v>652354.18000000005</v>
      </c>
    </row>
    <row r="12" spans="2:11" x14ac:dyDescent="0.3">
      <c r="E12" s="2" t="s">
        <v>94</v>
      </c>
    </row>
    <row r="13" spans="2:11" x14ac:dyDescent="0.3">
      <c r="E13" t="s">
        <v>95</v>
      </c>
    </row>
    <row r="14" spans="2:11" x14ac:dyDescent="0.3">
      <c r="E14" t="s">
        <v>96</v>
      </c>
    </row>
    <row r="15" spans="2:11" x14ac:dyDescent="0.3">
      <c r="E15" t="s">
        <v>97</v>
      </c>
    </row>
    <row r="16" spans="2:11" x14ac:dyDescent="0.3">
      <c r="E16" t="s">
        <v>98</v>
      </c>
    </row>
  </sheetData>
  <mergeCells count="2">
    <mergeCell ref="B2:C2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7543-E871-4E46-B849-5C425B03DD71}">
  <dimension ref="B2:XEZ75"/>
  <sheetViews>
    <sheetView tabSelected="1" topLeftCell="A46" workbookViewId="0">
      <selection activeCell="N57" sqref="N57"/>
    </sheetView>
  </sheetViews>
  <sheetFormatPr defaultRowHeight="14.4" x14ac:dyDescent="0.3"/>
  <cols>
    <col min="2" max="2" width="27.88671875" bestFit="1" customWidth="1"/>
    <col min="3" max="5" width="11.44140625" bestFit="1" customWidth="1"/>
    <col min="6" max="6" width="11.5546875" bestFit="1" customWidth="1"/>
    <col min="7" max="8" width="11.44140625" bestFit="1" customWidth="1"/>
    <col min="9" max="11" width="8.88671875" hidden="1" customWidth="1"/>
    <col min="12" max="12" width="12" hidden="1" customWidth="1"/>
    <col min="13" max="13" width="11.44140625" hidden="1" customWidth="1"/>
    <col min="14" max="15" width="10.44140625" bestFit="1" customWidth="1"/>
    <col min="16" max="16" width="12.5546875" bestFit="1" customWidth="1"/>
    <col min="17" max="72" width="10.44140625" bestFit="1" customWidth="1"/>
    <col min="73" max="188" width="11.44140625" bestFit="1" customWidth="1"/>
    <col min="189" max="304" width="13.109375" bestFit="1" customWidth="1"/>
    <col min="305" max="421" width="14.109375" bestFit="1" customWidth="1"/>
    <col min="422" max="537" width="15.109375" bestFit="1" customWidth="1"/>
    <col min="538" max="653" width="16.6640625" bestFit="1" customWidth="1"/>
    <col min="654" max="770" width="17.77734375" bestFit="1" customWidth="1"/>
    <col min="771" max="886" width="18.77734375" bestFit="1" customWidth="1"/>
    <col min="887" max="1002" width="20.33203125" bestFit="1" customWidth="1"/>
    <col min="1003" max="1118" width="21.44140625" bestFit="1" customWidth="1"/>
    <col min="1119" max="1235" width="22.44140625" bestFit="1" customWidth="1"/>
    <col min="1236" max="1351" width="24" bestFit="1" customWidth="1"/>
    <col min="1352" max="1467" width="25" bestFit="1" customWidth="1"/>
    <col min="1468" max="1583" width="26.109375" bestFit="1" customWidth="1"/>
    <col min="1584" max="1700" width="27.6640625" bestFit="1" customWidth="1"/>
    <col min="1701" max="1816" width="28.6640625" bestFit="1" customWidth="1"/>
    <col min="1817" max="1932" width="29.77734375" bestFit="1" customWidth="1"/>
    <col min="1933" max="2049" width="31.33203125" bestFit="1" customWidth="1"/>
    <col min="2050" max="2165" width="32.33203125" bestFit="1" customWidth="1"/>
    <col min="2166" max="2281" width="33.33203125" bestFit="1" customWidth="1"/>
    <col min="2282" max="2397" width="35" bestFit="1" customWidth="1"/>
    <col min="2398" max="2514" width="36" bestFit="1" customWidth="1"/>
    <col min="2515" max="2630" width="37" bestFit="1" customWidth="1"/>
    <col min="2631" max="2746" width="38.6640625" bestFit="1" customWidth="1"/>
    <col min="2747" max="2863" width="39.6640625" bestFit="1" customWidth="1"/>
    <col min="2864" max="2979" width="40.6640625" bestFit="1" customWidth="1"/>
    <col min="2980" max="3095" width="42.33203125" bestFit="1" customWidth="1"/>
    <col min="3096" max="3211" width="43.33203125" bestFit="1" customWidth="1"/>
    <col min="3212" max="3328" width="44.33203125" bestFit="1" customWidth="1"/>
    <col min="3329" max="3444" width="46" bestFit="1" customWidth="1"/>
    <col min="3445" max="3560" width="47" bestFit="1" customWidth="1"/>
    <col min="3561" max="3676" width="48" bestFit="1" customWidth="1"/>
    <col min="3677" max="3793" width="49.5546875" bestFit="1" customWidth="1"/>
    <col min="3794" max="3909" width="50.6640625" bestFit="1" customWidth="1"/>
    <col min="3910" max="4025" width="51.6640625" bestFit="1" customWidth="1"/>
    <col min="4026" max="4142" width="53.21875" bestFit="1" customWidth="1"/>
    <col min="4143" max="4258" width="54.33203125" bestFit="1" customWidth="1"/>
    <col min="4259" max="4374" width="55.33203125" bestFit="1" customWidth="1"/>
    <col min="4375" max="4490" width="56.88671875" bestFit="1" customWidth="1"/>
    <col min="4491" max="4607" width="57.88671875" bestFit="1" customWidth="1"/>
    <col min="4608" max="4723" width="59" bestFit="1" customWidth="1"/>
    <col min="4724" max="4839" width="60.5546875" bestFit="1" customWidth="1"/>
    <col min="4840" max="4956" width="61.5546875" bestFit="1" customWidth="1"/>
    <col min="4957" max="5072" width="62.6640625" bestFit="1" customWidth="1"/>
    <col min="5073" max="5188" width="64.21875" bestFit="1" customWidth="1"/>
    <col min="5189" max="5304" width="65.21875" bestFit="1" customWidth="1"/>
    <col min="5305" max="5421" width="66.21875" bestFit="1" customWidth="1"/>
    <col min="5422" max="5537" width="67.88671875" bestFit="1" customWidth="1"/>
    <col min="5538" max="5653" width="68.88671875" bestFit="1" customWidth="1"/>
    <col min="5654" max="5769" width="69.88671875" bestFit="1" customWidth="1"/>
    <col min="5770" max="5886" width="71.5546875" bestFit="1" customWidth="1"/>
    <col min="5887" max="6002" width="72.5546875" bestFit="1" customWidth="1"/>
    <col min="6003" max="6118" width="73.5546875" bestFit="1" customWidth="1"/>
    <col min="6119" max="6235" width="75.21875" bestFit="1" customWidth="1"/>
    <col min="6236" max="6351" width="76.21875" bestFit="1" customWidth="1"/>
    <col min="6352" max="6467" width="77.21875" bestFit="1" customWidth="1"/>
    <col min="6468" max="6583" width="78.88671875" bestFit="1" customWidth="1"/>
    <col min="6584" max="6700" width="79.88671875" bestFit="1" customWidth="1"/>
    <col min="6701" max="6816" width="80.88671875" bestFit="1" customWidth="1"/>
    <col min="6817" max="6932" width="82.44140625" bestFit="1" customWidth="1"/>
    <col min="6933" max="7048" width="83.5546875" bestFit="1" customWidth="1"/>
    <col min="7049" max="7165" width="84.5546875" bestFit="1" customWidth="1"/>
    <col min="7166" max="7281" width="86.109375" bestFit="1" customWidth="1"/>
    <col min="7282" max="7397" width="87.21875" bestFit="1" customWidth="1"/>
    <col min="7398" max="7514" width="88.21875" bestFit="1" customWidth="1"/>
    <col min="7515" max="7630" width="89.77734375" bestFit="1" customWidth="1"/>
    <col min="7631" max="7746" width="90.77734375" bestFit="1" customWidth="1"/>
    <col min="7747" max="7862" width="91.88671875" bestFit="1" customWidth="1"/>
    <col min="7863" max="7979" width="93.44140625" bestFit="1" customWidth="1"/>
    <col min="7980" max="8095" width="94.44140625" bestFit="1" customWidth="1"/>
    <col min="8096" max="8211" width="95.5546875" bestFit="1" customWidth="1"/>
    <col min="8212" max="8328" width="97.109375" bestFit="1" customWidth="1"/>
    <col min="8329" max="8444" width="98.109375" bestFit="1" customWidth="1"/>
    <col min="8445" max="8560" width="99.109375" bestFit="1" customWidth="1"/>
    <col min="8561" max="8676" width="100.77734375" bestFit="1" customWidth="1"/>
    <col min="8677" max="8793" width="101.77734375" bestFit="1" customWidth="1"/>
    <col min="8794" max="8909" width="102.77734375" bestFit="1" customWidth="1"/>
    <col min="8910" max="9025" width="104.44140625" bestFit="1" customWidth="1"/>
    <col min="9026" max="9141" width="105.44140625" bestFit="1" customWidth="1"/>
    <col min="9142" max="9258" width="106.44140625" bestFit="1" customWidth="1"/>
    <col min="9259" max="9374" width="108.109375" bestFit="1" customWidth="1"/>
    <col min="9375" max="9490" width="109.109375" bestFit="1" customWidth="1"/>
    <col min="9491" max="9607" width="110.109375" bestFit="1" customWidth="1"/>
    <col min="9608" max="9723" width="111.77734375" bestFit="1" customWidth="1"/>
    <col min="9724" max="9839" width="112.77734375" bestFit="1" customWidth="1"/>
    <col min="9840" max="9955" width="113.77734375" bestFit="1" customWidth="1"/>
    <col min="9956" max="10072" width="115.33203125" bestFit="1" customWidth="1"/>
    <col min="10073" max="10188" width="116.44140625" bestFit="1" customWidth="1"/>
    <col min="10189" max="10304" width="117.44140625" bestFit="1" customWidth="1"/>
    <col min="10305" max="10421" width="119" bestFit="1" customWidth="1"/>
    <col min="10422" max="10537" width="120.109375" bestFit="1" customWidth="1"/>
    <col min="10538" max="10653" width="121.109375" bestFit="1" customWidth="1"/>
    <col min="10654" max="10769" width="122.6640625" bestFit="1" customWidth="1"/>
    <col min="10770" max="10886" width="123.6640625" bestFit="1" customWidth="1"/>
    <col min="10887" max="11002" width="124.77734375" bestFit="1" customWidth="1"/>
    <col min="11003" max="11118" width="126.33203125" bestFit="1" customWidth="1"/>
    <col min="11119" max="11234" width="127.33203125" bestFit="1" customWidth="1"/>
    <col min="11235" max="11351" width="128.44140625" bestFit="1" customWidth="1"/>
    <col min="11352" max="11467" width="130" bestFit="1" customWidth="1"/>
    <col min="11468" max="11583" width="131" bestFit="1" customWidth="1"/>
    <col min="11584" max="11700" width="132" bestFit="1" customWidth="1"/>
    <col min="11701" max="11816" width="133.6640625" bestFit="1" customWidth="1"/>
    <col min="11817" max="11932" width="134.6640625" bestFit="1" customWidth="1"/>
    <col min="11933" max="12048" width="135.6640625" bestFit="1" customWidth="1"/>
    <col min="12049" max="12165" width="137.33203125" bestFit="1" customWidth="1"/>
    <col min="12166" max="12281" width="138.33203125" bestFit="1" customWidth="1"/>
    <col min="12282" max="12397" width="139.33203125" bestFit="1" customWidth="1"/>
    <col min="12398" max="12514" width="141" bestFit="1" customWidth="1"/>
    <col min="12515" max="12630" width="142" bestFit="1" customWidth="1"/>
    <col min="12631" max="12746" width="143" bestFit="1" customWidth="1"/>
    <col min="12747" max="12862" width="144.6640625" bestFit="1" customWidth="1"/>
    <col min="12863" max="12979" width="145.6640625" bestFit="1" customWidth="1"/>
    <col min="12980" max="13095" width="146.6640625" bestFit="1" customWidth="1"/>
    <col min="13096" max="13211" width="148.21875" bestFit="1" customWidth="1"/>
    <col min="13212" max="13327" width="149.33203125" bestFit="1" customWidth="1"/>
    <col min="13328" max="13444" width="150.33203125" bestFit="1" customWidth="1"/>
    <col min="13445" max="13560" width="151.88671875" bestFit="1" customWidth="1"/>
    <col min="13561" max="13676" width="153" bestFit="1" customWidth="1"/>
    <col min="13677" max="13793" width="154" bestFit="1" customWidth="1"/>
    <col min="13794" max="13909" width="155.5546875" bestFit="1" customWidth="1"/>
    <col min="13910" max="14025" width="156.5546875" bestFit="1" customWidth="1"/>
    <col min="14026" max="14141" width="157.6640625" bestFit="1" customWidth="1"/>
    <col min="14142" max="14258" width="159.21875" bestFit="1" customWidth="1"/>
    <col min="14259" max="14374" width="160.21875" bestFit="1" customWidth="1"/>
    <col min="14375" max="14490" width="161.33203125" bestFit="1" customWidth="1"/>
    <col min="14491" max="14606" width="162.88671875" bestFit="1" customWidth="1"/>
    <col min="14607" max="14723" width="163.88671875" bestFit="1" customWidth="1"/>
    <col min="14724" max="14839" width="164.88671875" bestFit="1" customWidth="1"/>
    <col min="14840" max="14955" width="166.5546875" bestFit="1" customWidth="1"/>
    <col min="14956" max="15072" width="167.5546875" bestFit="1" customWidth="1"/>
    <col min="15073" max="15188" width="168.5546875" bestFit="1" customWidth="1"/>
    <col min="15189" max="15304" width="170.21875" bestFit="1" customWidth="1"/>
    <col min="15305" max="15420" width="171.21875" bestFit="1" customWidth="1"/>
    <col min="15421" max="15537" width="172.21875" bestFit="1" customWidth="1"/>
    <col min="15538" max="15653" width="173.88671875" bestFit="1" customWidth="1"/>
    <col min="15654" max="15769" width="174.88671875" bestFit="1" customWidth="1"/>
    <col min="15770" max="15886" width="175.88671875" bestFit="1" customWidth="1"/>
    <col min="15887" max="16002" width="177.5546875" bestFit="1" customWidth="1"/>
    <col min="16003" max="16118" width="178.5546875" bestFit="1" customWidth="1"/>
    <col min="16119" max="16234" width="179.5546875" bestFit="1" customWidth="1"/>
    <col min="16235" max="16351" width="181.109375" bestFit="1" customWidth="1"/>
    <col min="16352" max="16380" width="182.21875" bestFit="1" customWidth="1"/>
  </cols>
  <sheetData>
    <row r="2" spans="2:19" x14ac:dyDescent="0.3">
      <c r="B2" s="2" t="s">
        <v>17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</row>
    <row r="3" spans="2:19" x14ac:dyDescent="0.3">
      <c r="B3" s="2" t="s">
        <v>18</v>
      </c>
      <c r="I3" t="s">
        <v>76</v>
      </c>
      <c r="J3" t="s">
        <v>77</v>
      </c>
      <c r="K3" t="s">
        <v>78</v>
      </c>
      <c r="L3" t="s">
        <v>99</v>
      </c>
      <c r="M3" t="s">
        <v>100</v>
      </c>
    </row>
    <row r="4" spans="2:19" x14ac:dyDescent="0.3">
      <c r="B4" s="6" t="s">
        <v>19</v>
      </c>
      <c r="C4" s="2">
        <v>7889.19</v>
      </c>
      <c r="D4" s="2">
        <v>14812.85</v>
      </c>
      <c r="E4" s="2">
        <v>27215.279999999999</v>
      </c>
      <c r="F4" s="2">
        <v>48291.34</v>
      </c>
      <c r="G4" s="2">
        <v>70794.38</v>
      </c>
      <c r="H4" s="2">
        <f>I4+J4+K4+M4</f>
        <v>95880.79</v>
      </c>
      <c r="I4" s="2">
        <v>23195.01</v>
      </c>
      <c r="J4" s="2">
        <v>20798.330000000002</v>
      </c>
      <c r="K4" s="2">
        <v>25444.86</v>
      </c>
      <c r="L4" s="2">
        <f>K4*1.12</f>
        <v>28498.243200000004</v>
      </c>
      <c r="M4" s="2">
        <v>26442.59</v>
      </c>
      <c r="N4">
        <f>H4*1.1</f>
        <v>105468.86900000001</v>
      </c>
    </row>
    <row r="5" spans="2:19" x14ac:dyDescent="0.3">
      <c r="B5" s="5" t="s">
        <v>38</v>
      </c>
      <c r="C5">
        <v>7112.74</v>
      </c>
      <c r="D5">
        <f>13214+1425.78+25.42</f>
        <v>14665.2</v>
      </c>
      <c r="E5">
        <f>26137.36+696.5+61.7</f>
        <v>26895.56</v>
      </c>
      <c r="F5">
        <v>46850.12</v>
      </c>
      <c r="G5">
        <v>67587.95</v>
      </c>
    </row>
    <row r="6" spans="2:19" x14ac:dyDescent="0.3">
      <c r="B6" s="5" t="s">
        <v>39</v>
      </c>
      <c r="C6">
        <f>34.64+741.81</f>
        <v>776.44999999999993</v>
      </c>
      <c r="D6">
        <f>16.85+1.38</f>
        <v>18.23</v>
      </c>
      <c r="E6">
        <f>105.43+214.29</f>
        <v>319.72000000000003</v>
      </c>
      <c r="F6">
        <f>930.48+41.35+220.97+248.42</f>
        <v>1441.22</v>
      </c>
      <c r="G6">
        <f>1969.28+77.51+912.43+247.21</f>
        <v>3206.43</v>
      </c>
    </row>
    <row r="7" spans="2:19" x14ac:dyDescent="0.3">
      <c r="B7" s="6" t="s">
        <v>20</v>
      </c>
      <c r="C7">
        <v>17.399999999999999</v>
      </c>
      <c r="D7" s="1"/>
      <c r="E7" s="1"/>
      <c r="F7" s="1"/>
      <c r="G7" s="1"/>
      <c r="H7" s="1"/>
      <c r="I7" s="1">
        <v>0</v>
      </c>
      <c r="J7" s="1">
        <v>0</v>
      </c>
    </row>
    <row r="8" spans="2:19" x14ac:dyDescent="0.3">
      <c r="B8" s="6" t="s">
        <v>21</v>
      </c>
      <c r="C8">
        <f>1693.66</f>
        <v>1693.66</v>
      </c>
      <c r="D8">
        <v>34.68</v>
      </c>
      <c r="E8">
        <f>2852.5+33.67</f>
        <v>2886.17</v>
      </c>
      <c r="F8">
        <f>15407.22</f>
        <v>15407.22</v>
      </c>
      <c r="G8">
        <f>30746.33+147.85</f>
        <v>30894.18</v>
      </c>
      <c r="H8">
        <f>+I8+J8+K8+M8</f>
        <v>38569.68</v>
      </c>
      <c r="I8">
        <f>5040.66+36.6</f>
        <v>5077.26</v>
      </c>
      <c r="J8">
        <f>10954.48+61.12</f>
        <v>11015.6</v>
      </c>
      <c r="K8">
        <f>10364+90</f>
        <v>10454</v>
      </c>
      <c r="M8">
        <f>11930.62+92.2</f>
        <v>12022.820000000002</v>
      </c>
    </row>
    <row r="9" spans="2:19" x14ac:dyDescent="0.3">
      <c r="B9" s="6" t="s">
        <v>22</v>
      </c>
      <c r="C9">
        <v>69.12</v>
      </c>
      <c r="D9">
        <v>133.54</v>
      </c>
      <c r="E9">
        <v>626.01</v>
      </c>
      <c r="F9">
        <v>1946.81</v>
      </c>
      <c r="G9">
        <v>3107.62</v>
      </c>
      <c r="H9">
        <f>+I9+J9+K9+M9</f>
        <v>5138.05</v>
      </c>
      <c r="I9">
        <f>872.18</f>
        <v>872.18</v>
      </c>
      <c r="J9">
        <v>1201.72</v>
      </c>
      <c r="K9">
        <v>1211.95</v>
      </c>
      <c r="M9">
        <v>1852.2</v>
      </c>
    </row>
    <row r="10" spans="2:19" x14ac:dyDescent="0.3">
      <c r="B10" s="2" t="s">
        <v>23</v>
      </c>
      <c r="C10" s="2">
        <f>C4+C7+C8+C9</f>
        <v>9669.3700000000008</v>
      </c>
      <c r="D10" s="2">
        <f>D4+D7+D8+D9</f>
        <v>14981.070000000002</v>
      </c>
      <c r="E10" s="2">
        <f>E4+E7+E8+E9</f>
        <v>30727.459999999995</v>
      </c>
      <c r="F10" s="2">
        <f>F4+F7+F8+F9</f>
        <v>65645.37</v>
      </c>
      <c r="G10" s="2">
        <f>G4+G7+G8+G9</f>
        <v>104796.18</v>
      </c>
      <c r="H10">
        <f t="shared" ref="H10:H12" si="0">+I10+J10+K10+M10</f>
        <v>139588.52000000002</v>
      </c>
      <c r="I10" s="2">
        <f t="shared" ref="I10:M10" si="1">I4+I7+I8+I9</f>
        <v>29144.449999999997</v>
      </c>
      <c r="J10" s="2">
        <f t="shared" si="1"/>
        <v>33015.65</v>
      </c>
      <c r="K10" s="2">
        <f t="shared" si="1"/>
        <v>37110.81</v>
      </c>
      <c r="L10" s="2">
        <f>K10*1.12</f>
        <v>41564.107199999999</v>
      </c>
      <c r="M10" s="2">
        <f t="shared" si="1"/>
        <v>40317.61</v>
      </c>
      <c r="N10">
        <f>H10*1.1</f>
        <v>153547.37200000003</v>
      </c>
    </row>
    <row r="11" spans="2:19" x14ac:dyDescent="0.3">
      <c r="B11" t="s">
        <v>24</v>
      </c>
      <c r="C11">
        <v>845</v>
      </c>
      <c r="D11">
        <v>352.77</v>
      </c>
      <c r="E11">
        <v>614.13</v>
      </c>
      <c r="F11">
        <v>2730.91</v>
      </c>
      <c r="G11">
        <v>3371.94</v>
      </c>
      <c r="H11">
        <f t="shared" si="0"/>
        <v>4594.6399999999994</v>
      </c>
      <c r="I11">
        <v>1013.43</v>
      </c>
      <c r="J11">
        <v>1270.75</v>
      </c>
      <c r="K11">
        <v>1384.23</v>
      </c>
      <c r="M11">
        <v>926.23</v>
      </c>
    </row>
    <row r="12" spans="2:19" x14ac:dyDescent="0.3">
      <c r="B12" s="2" t="s">
        <v>25</v>
      </c>
      <c r="C12" s="2">
        <f>C10+C11</f>
        <v>10514.37</v>
      </c>
      <c r="D12" s="2">
        <f>D10+D11</f>
        <v>15333.840000000002</v>
      </c>
      <c r="E12" s="2">
        <f>E10+E11</f>
        <v>31341.589999999997</v>
      </c>
      <c r="F12" s="2">
        <f>F10+F11</f>
        <v>68376.28</v>
      </c>
      <c r="G12" s="2">
        <f>G10+G11</f>
        <v>108168.12</v>
      </c>
      <c r="H12">
        <f t="shared" si="0"/>
        <v>144183.16</v>
      </c>
      <c r="I12" s="2">
        <f>I10+I11</f>
        <v>30157.879999999997</v>
      </c>
      <c r="J12" s="2">
        <f>J10+J11</f>
        <v>34286.400000000001</v>
      </c>
      <c r="K12" s="2">
        <f>K10+K11</f>
        <v>38495.040000000001</v>
      </c>
      <c r="L12" s="2">
        <f>K12*1.12</f>
        <v>43114.444800000005</v>
      </c>
      <c r="M12" s="2">
        <f>M10+M11</f>
        <v>41243.840000000004</v>
      </c>
      <c r="N12">
        <f>H12*1.1</f>
        <v>158601.47600000002</v>
      </c>
    </row>
    <row r="14" spans="2:19" x14ac:dyDescent="0.3">
      <c r="B14" s="2" t="s">
        <v>7</v>
      </c>
    </row>
    <row r="15" spans="2:19" x14ac:dyDescent="0.3">
      <c r="B15" s="2" t="s">
        <v>26</v>
      </c>
      <c r="C15" s="2">
        <v>1367.3</v>
      </c>
      <c r="D15" s="2">
        <v>4456.24</v>
      </c>
      <c r="E15" s="2">
        <v>13738.92</v>
      </c>
      <c r="F15" s="2">
        <v>29327.4</v>
      </c>
      <c r="G15" s="2">
        <v>44292.4</v>
      </c>
      <c r="H15" s="2">
        <f>+I15+K15+J15+M15</f>
        <v>62776.959999999992</v>
      </c>
      <c r="I15" s="2">
        <v>13614.88</v>
      </c>
      <c r="J15" s="2">
        <v>14309.98</v>
      </c>
      <c r="K15" s="2">
        <v>16730.79</v>
      </c>
      <c r="L15" s="2">
        <f>K15*1.12</f>
        <v>18738.484800000002</v>
      </c>
      <c r="M15" s="2">
        <v>18121.310000000001</v>
      </c>
      <c r="N15">
        <f>H15*1.1</f>
        <v>69054.656000000003</v>
      </c>
    </row>
    <row r="16" spans="2:19" x14ac:dyDescent="0.3">
      <c r="B16" s="5" t="s">
        <v>40</v>
      </c>
      <c r="C16">
        <v>834.74</v>
      </c>
      <c r="D16">
        <v>2331.37</v>
      </c>
      <c r="E16">
        <v>8090.88</v>
      </c>
      <c r="F16">
        <v>17346.36</v>
      </c>
      <c r="G16">
        <v>30691.22</v>
      </c>
    </row>
    <row r="17" spans="2:16380" x14ac:dyDescent="0.3">
      <c r="B17" s="5" t="s">
        <v>41</v>
      </c>
      <c r="C17">
        <f>308.59+198.48+25.49</f>
        <v>532.55999999999995</v>
      </c>
      <c r="D17">
        <f>1934.05+171.2+19.62</f>
        <v>2124.87</v>
      </c>
      <c r="E17">
        <f>5416.8+225.38+5.86</f>
        <v>5648.04</v>
      </c>
      <c r="F17">
        <f>11476.56+504.48</f>
        <v>11981.039999999999</v>
      </c>
      <c r="G17">
        <f>13065.6+516.45+19.13</f>
        <v>13601.18</v>
      </c>
    </row>
    <row r="18" spans="2:16380" x14ac:dyDescent="0.3">
      <c r="B18" s="2" t="s">
        <v>27</v>
      </c>
      <c r="C18" s="2">
        <v>1023.41</v>
      </c>
      <c r="D18">
        <v>1961.71</v>
      </c>
      <c r="E18">
        <v>2941.54</v>
      </c>
      <c r="F18">
        <f>640.11+5679.99</f>
        <v>6320.0999999999995</v>
      </c>
      <c r="G18">
        <f>1.54+11627.96</f>
        <v>11629.5</v>
      </c>
      <c r="H18">
        <f>+I18+K18+J18+M18</f>
        <v>17310.53</v>
      </c>
      <c r="I18">
        <f>1.95+3316.85</f>
        <v>3318.7999999999997</v>
      </c>
      <c r="J18">
        <v>4434.12</v>
      </c>
      <c r="K18">
        <f>0.06+4127.94</f>
        <v>4128</v>
      </c>
      <c r="M18">
        <f>0.75+5428.86</f>
        <v>5429.61</v>
      </c>
    </row>
    <row r="19" spans="2:16380" x14ac:dyDescent="0.3">
      <c r="B19" s="2" t="s">
        <v>28</v>
      </c>
      <c r="C19" s="2">
        <v>4714.8</v>
      </c>
      <c r="D19">
        <v>4532.67</v>
      </c>
      <c r="E19">
        <v>7289.06</v>
      </c>
      <c r="F19">
        <v>14071.48</v>
      </c>
      <c r="G19">
        <v>18285.41</v>
      </c>
      <c r="H19">
        <f>+I19+K19+J19+M19</f>
        <v>23558.420000000002</v>
      </c>
      <c r="I19">
        <v>5454.64</v>
      </c>
      <c r="J19">
        <v>6163.07</v>
      </c>
      <c r="K19">
        <v>6462.67</v>
      </c>
      <c r="M19">
        <v>5478.04</v>
      </c>
    </row>
    <row r="20" spans="2:16380" x14ac:dyDescent="0.3">
      <c r="B20" s="2" t="s">
        <v>29</v>
      </c>
      <c r="C20" s="2">
        <v>739.35</v>
      </c>
      <c r="D20">
        <v>1173.9100000000001</v>
      </c>
      <c r="E20">
        <v>1233.26</v>
      </c>
      <c r="F20">
        <v>1763.74</v>
      </c>
      <c r="G20">
        <v>3533.1</v>
      </c>
      <c r="H20">
        <f>+I20+K20+J20+M20</f>
        <v>4638.49</v>
      </c>
      <c r="I20">
        <v>994.53</v>
      </c>
      <c r="J20">
        <v>1071.21</v>
      </c>
      <c r="K20">
        <v>1249.17</v>
      </c>
      <c r="M20">
        <v>1323.58</v>
      </c>
    </row>
    <row r="21" spans="2:16380" x14ac:dyDescent="0.3">
      <c r="B21" s="2" t="s">
        <v>30</v>
      </c>
      <c r="C21" s="2">
        <v>2337.7199999999998</v>
      </c>
      <c r="D21">
        <v>1996.4</v>
      </c>
      <c r="E21">
        <v>4121.03</v>
      </c>
      <c r="F21">
        <v>8510.7199999999993</v>
      </c>
      <c r="G21">
        <v>12551.46</v>
      </c>
      <c r="H21">
        <f>+I21+K21+J21+M21</f>
        <v>15587.689999999999</v>
      </c>
      <c r="I21">
        <v>2492.31</v>
      </c>
      <c r="J21">
        <v>3295.8</v>
      </c>
      <c r="K21">
        <v>4629.28</v>
      </c>
      <c r="M21">
        <v>5170.3</v>
      </c>
    </row>
    <row r="22" spans="2:16380" x14ac:dyDescent="0.3">
      <c r="B22" s="2" t="s">
        <v>31</v>
      </c>
      <c r="C22" s="2">
        <f t="shared" ref="C22:K22" si="2">C15+C18+C19+C20+C21</f>
        <v>10182.58</v>
      </c>
      <c r="D22" s="2">
        <f t="shared" si="2"/>
        <v>14120.929999999998</v>
      </c>
      <c r="E22" s="2">
        <f t="shared" si="2"/>
        <v>29323.809999999998</v>
      </c>
      <c r="F22" s="2">
        <f t="shared" si="2"/>
        <v>59993.439999999995</v>
      </c>
      <c r="G22" s="2">
        <f t="shared" si="2"/>
        <v>90291.87</v>
      </c>
      <c r="H22" s="2">
        <f t="shared" si="2"/>
        <v>123872.09</v>
      </c>
      <c r="I22" s="2">
        <f t="shared" si="2"/>
        <v>25875.16</v>
      </c>
      <c r="J22" s="2">
        <f t="shared" si="2"/>
        <v>29274.179999999997</v>
      </c>
      <c r="K22" s="2">
        <f t="shared" si="2"/>
        <v>33199.909999999996</v>
      </c>
      <c r="L22" s="2">
        <f>K22*1.12</f>
        <v>37183.8992</v>
      </c>
      <c r="M22" s="2">
        <f>M15+M18+M19+M20+M21</f>
        <v>35522.840000000004</v>
      </c>
      <c r="N22">
        <f>H22*1.1</f>
        <v>136259.299</v>
      </c>
    </row>
    <row r="24" spans="2:16380" x14ac:dyDescent="0.3">
      <c r="B24" s="2" t="s">
        <v>32</v>
      </c>
      <c r="C24" s="2">
        <f t="shared" ref="C24:K24" si="3">C12-C22</f>
        <v>331.79000000000087</v>
      </c>
      <c r="D24" s="2">
        <f t="shared" si="3"/>
        <v>1212.9100000000035</v>
      </c>
      <c r="E24" s="2">
        <f t="shared" si="3"/>
        <v>2017.7799999999988</v>
      </c>
      <c r="F24" s="2">
        <f t="shared" si="3"/>
        <v>8382.8400000000038</v>
      </c>
      <c r="G24" s="2">
        <f t="shared" si="3"/>
        <v>17876.25</v>
      </c>
      <c r="H24" s="2">
        <f t="shared" si="3"/>
        <v>20311.070000000007</v>
      </c>
      <c r="I24" s="2">
        <f t="shared" si="3"/>
        <v>4282.7199999999975</v>
      </c>
      <c r="J24" s="2">
        <f t="shared" si="3"/>
        <v>5012.2200000000048</v>
      </c>
      <c r="K24" s="2">
        <f t="shared" si="3"/>
        <v>5295.1300000000047</v>
      </c>
      <c r="L24" s="2">
        <f>K24*1.12</f>
        <v>5930.5456000000058</v>
      </c>
      <c r="M24" s="2">
        <f>M12-M22</f>
        <v>5721</v>
      </c>
      <c r="N24" s="4">
        <f>H24*1.15</f>
        <v>23357.730500000005</v>
      </c>
      <c r="O24" s="4">
        <f>N24*1.15</f>
        <v>26861.390075000003</v>
      </c>
      <c r="P24" s="4">
        <f>+O24*1.15</f>
        <v>30890.598586250002</v>
      </c>
      <c r="Q24" s="4">
        <f>P24*1.05</f>
        <v>32435.128515562505</v>
      </c>
      <c r="R24" s="4">
        <f t="shared" ref="R24" si="4">Q24*1.05</f>
        <v>34056.884941340628</v>
      </c>
      <c r="S24" s="4">
        <f>R24*(1+$Q$41)</f>
        <v>34397.453790754036</v>
      </c>
      <c r="T24" s="4">
        <f t="shared" ref="T24:CE24" si="5">S24*(1+$Q$41)</f>
        <v>34741.428328661576</v>
      </c>
      <c r="U24" s="4">
        <f t="shared" si="5"/>
        <v>35088.842611948188</v>
      </c>
      <c r="V24" s="4">
        <f t="shared" si="5"/>
        <v>35439.731038067672</v>
      </c>
      <c r="W24" s="4">
        <f t="shared" si="5"/>
        <v>35794.12834844835</v>
      </c>
      <c r="X24" s="4">
        <f t="shared" si="5"/>
        <v>36152.069631932834</v>
      </c>
      <c r="Y24" s="4">
        <f t="shared" si="5"/>
        <v>36513.590328252161</v>
      </c>
      <c r="Z24" s="4">
        <f t="shared" si="5"/>
        <v>36878.726231534682</v>
      </c>
      <c r="AA24" s="4">
        <f t="shared" si="5"/>
        <v>37247.513493850027</v>
      </c>
      <c r="AB24" s="4">
        <f t="shared" si="5"/>
        <v>37619.988628788531</v>
      </c>
      <c r="AC24" s="4">
        <f t="shared" si="5"/>
        <v>37996.188515076414</v>
      </c>
      <c r="AD24" s="4">
        <f t="shared" si="5"/>
        <v>38376.150400227176</v>
      </c>
      <c r="AE24" s="4">
        <f t="shared" si="5"/>
        <v>38759.911904229448</v>
      </c>
      <c r="AF24" s="4">
        <f t="shared" si="5"/>
        <v>39147.511023271742</v>
      </c>
      <c r="AG24" s="4">
        <f t="shared" si="5"/>
        <v>39538.986133504462</v>
      </c>
      <c r="AH24" s="4">
        <f t="shared" si="5"/>
        <v>39934.375994839509</v>
      </c>
      <c r="AI24" s="4">
        <f t="shared" si="5"/>
        <v>40333.719754787904</v>
      </c>
      <c r="AJ24" s="4">
        <f t="shared" si="5"/>
        <v>40737.056952335784</v>
      </c>
      <c r="AK24" s="4">
        <f t="shared" si="5"/>
        <v>41144.427521859143</v>
      </c>
      <c r="AL24" s="4">
        <f t="shared" si="5"/>
        <v>41555.871797077736</v>
      </c>
      <c r="AM24" s="4">
        <f t="shared" si="5"/>
        <v>41971.430515048516</v>
      </c>
      <c r="AN24" s="4">
        <f t="shared" si="5"/>
        <v>42391.144820198999</v>
      </c>
      <c r="AO24" s="4">
        <f t="shared" si="5"/>
        <v>42815.056268400986</v>
      </c>
      <c r="AP24" s="4">
        <f t="shared" si="5"/>
        <v>43243.206831084994</v>
      </c>
      <c r="AQ24" s="4">
        <f t="shared" si="5"/>
        <v>43675.638899395846</v>
      </c>
      <c r="AR24" s="4">
        <f t="shared" si="5"/>
        <v>44112.395288389802</v>
      </c>
      <c r="AS24" s="4">
        <f t="shared" si="5"/>
        <v>44553.519241273701</v>
      </c>
      <c r="AT24" s="4">
        <f t="shared" si="5"/>
        <v>44999.05443368644</v>
      </c>
      <c r="AU24" s="4">
        <f t="shared" si="5"/>
        <v>45449.044978023303</v>
      </c>
      <c r="AV24" s="4">
        <f t="shared" si="5"/>
        <v>45903.535427803537</v>
      </c>
      <c r="AW24" s="4">
        <f t="shared" si="5"/>
        <v>46362.570782081573</v>
      </c>
      <c r="AX24" s="4">
        <f t="shared" si="5"/>
        <v>46826.196489902388</v>
      </c>
      <c r="AY24" s="4">
        <f t="shared" si="5"/>
        <v>47294.45845480141</v>
      </c>
      <c r="AZ24" s="4">
        <f t="shared" si="5"/>
        <v>47767.403039349425</v>
      </c>
      <c r="BA24" s="4">
        <f t="shared" si="5"/>
        <v>48245.077069742918</v>
      </c>
      <c r="BB24" s="4">
        <f t="shared" si="5"/>
        <v>48727.527840440351</v>
      </c>
      <c r="BC24" s="4">
        <f t="shared" si="5"/>
        <v>49214.803118844757</v>
      </c>
      <c r="BD24" s="4">
        <f t="shared" si="5"/>
        <v>49706.951150033208</v>
      </c>
      <c r="BE24" s="4">
        <f t="shared" si="5"/>
        <v>50204.020661533541</v>
      </c>
      <c r="BF24" s="4">
        <f t="shared" si="5"/>
        <v>50706.060868148874</v>
      </c>
      <c r="BG24" s="4">
        <f t="shared" si="5"/>
        <v>51213.121476830362</v>
      </c>
      <c r="BH24" s="4">
        <f t="shared" si="5"/>
        <v>51725.252691598667</v>
      </c>
      <c r="BI24" s="4">
        <f t="shared" si="5"/>
        <v>52242.505218514656</v>
      </c>
      <c r="BJ24" s="4">
        <f t="shared" si="5"/>
        <v>52764.930270699806</v>
      </c>
      <c r="BK24" s="4">
        <f t="shared" si="5"/>
        <v>53292.579573406802</v>
      </c>
      <c r="BL24" s="4">
        <f t="shared" si="5"/>
        <v>53825.505369140868</v>
      </c>
      <c r="BM24" s="4">
        <f t="shared" si="5"/>
        <v>54363.760422832274</v>
      </c>
      <c r="BN24" s="4">
        <f t="shared" si="5"/>
        <v>54907.398027060597</v>
      </c>
      <c r="BO24" s="4">
        <f t="shared" si="5"/>
        <v>55456.472007331206</v>
      </c>
      <c r="BP24" s="4">
        <f t="shared" si="5"/>
        <v>56011.03672740452</v>
      </c>
      <c r="BQ24" s="4">
        <f t="shared" si="5"/>
        <v>56571.147094678563</v>
      </c>
      <c r="BR24" s="4">
        <f t="shared" si="5"/>
        <v>57136.858565625349</v>
      </c>
      <c r="BS24" s="4">
        <f t="shared" si="5"/>
        <v>57708.227151281601</v>
      </c>
      <c r="BT24" s="4">
        <f t="shared" si="5"/>
        <v>58285.309422794417</v>
      </c>
      <c r="BU24" s="4">
        <f t="shared" si="5"/>
        <v>58868.162517022363</v>
      </c>
      <c r="BV24" s="4">
        <f t="shared" si="5"/>
        <v>59456.844142192589</v>
      </c>
      <c r="BW24" s="4">
        <f t="shared" si="5"/>
        <v>60051.412583614518</v>
      </c>
      <c r="BX24" s="4">
        <f t="shared" si="5"/>
        <v>60651.926709450665</v>
      </c>
      <c r="BY24" s="4">
        <f t="shared" si="5"/>
        <v>61258.445976545176</v>
      </c>
      <c r="BZ24" s="4">
        <f t="shared" si="5"/>
        <v>61871.030436310626</v>
      </c>
      <c r="CA24" s="4">
        <f t="shared" si="5"/>
        <v>62489.740740673733</v>
      </c>
      <c r="CB24" s="4">
        <f t="shared" si="5"/>
        <v>63114.63814808047</v>
      </c>
      <c r="CC24" s="4">
        <f t="shared" si="5"/>
        <v>63745.784529561279</v>
      </c>
      <c r="CD24" s="4">
        <f t="shared" si="5"/>
        <v>64383.242374856891</v>
      </c>
      <c r="CE24" s="4">
        <f t="shared" si="5"/>
        <v>65027.074798605463</v>
      </c>
      <c r="CF24" s="4">
        <f t="shared" ref="CF24:EQ24" si="6">CE24*(1+$Q$41)</f>
        <v>65677.345546591518</v>
      </c>
      <c r="CG24" s="4">
        <f t="shared" si="6"/>
        <v>66334.119002057429</v>
      </c>
      <c r="CH24" s="4">
        <f t="shared" si="6"/>
        <v>66997.460192077997</v>
      </c>
      <c r="CI24" s="4">
        <f t="shared" si="6"/>
        <v>67667.434793998778</v>
      </c>
      <c r="CJ24" s="4">
        <f t="shared" si="6"/>
        <v>68344.109141938767</v>
      </c>
      <c r="CK24" s="4">
        <f t="shared" si="6"/>
        <v>69027.550233358153</v>
      </c>
      <c r="CL24" s="4">
        <f t="shared" si="6"/>
        <v>69717.825735691731</v>
      </c>
      <c r="CM24" s="4">
        <f t="shared" si="6"/>
        <v>70415.003993048653</v>
      </c>
      <c r="CN24" s="4">
        <f t="shared" si="6"/>
        <v>71119.154032979146</v>
      </c>
      <c r="CO24" s="4">
        <f t="shared" si="6"/>
        <v>71830.345573308936</v>
      </c>
      <c r="CP24" s="4">
        <f t="shared" si="6"/>
        <v>72548.649029042019</v>
      </c>
      <c r="CQ24" s="4">
        <f t="shared" si="6"/>
        <v>73274.135519332442</v>
      </c>
      <c r="CR24" s="4">
        <f t="shared" si="6"/>
        <v>74006.876874525769</v>
      </c>
      <c r="CS24" s="4">
        <f t="shared" si="6"/>
        <v>74746.945643271029</v>
      </c>
      <c r="CT24" s="4">
        <f t="shared" si="6"/>
        <v>75494.415099703736</v>
      </c>
      <c r="CU24" s="4">
        <f t="shared" si="6"/>
        <v>76249.359250700771</v>
      </c>
      <c r="CV24" s="4">
        <f t="shared" si="6"/>
        <v>77011.852843207773</v>
      </c>
      <c r="CW24" s="4">
        <f t="shared" si="6"/>
        <v>77781.971371639855</v>
      </c>
      <c r="CX24" s="4">
        <f t="shared" si="6"/>
        <v>78559.79108535625</v>
      </c>
      <c r="CY24" s="4">
        <f t="shared" si="6"/>
        <v>79345.388996209818</v>
      </c>
      <c r="CZ24" s="4">
        <f t="shared" si="6"/>
        <v>80138.842886171915</v>
      </c>
      <c r="DA24" s="4">
        <f t="shared" si="6"/>
        <v>80940.231315033641</v>
      </c>
      <c r="DB24" s="4">
        <f t="shared" si="6"/>
        <v>81749.633628183976</v>
      </c>
      <c r="DC24" s="4">
        <f t="shared" si="6"/>
        <v>82567.129964465814</v>
      </c>
      <c r="DD24" s="4">
        <f t="shared" si="6"/>
        <v>83392.801264110472</v>
      </c>
      <c r="DE24" s="4">
        <f t="shared" si="6"/>
        <v>84226.729276751576</v>
      </c>
      <c r="DF24" s="4">
        <f t="shared" si="6"/>
        <v>85068.996569519091</v>
      </c>
      <c r="DG24" s="4">
        <f t="shared" si="6"/>
        <v>85919.686535214278</v>
      </c>
      <c r="DH24" s="4">
        <f t="shared" si="6"/>
        <v>86778.883400566425</v>
      </c>
      <c r="DI24" s="4">
        <f t="shared" si="6"/>
        <v>87646.672234572092</v>
      </c>
      <c r="DJ24" s="4">
        <f t="shared" si="6"/>
        <v>88523.138956917814</v>
      </c>
      <c r="DK24" s="4">
        <f t="shared" si="6"/>
        <v>89408.37034648699</v>
      </c>
      <c r="DL24" s="4">
        <f t="shared" si="6"/>
        <v>90302.454049951863</v>
      </c>
      <c r="DM24" s="4">
        <f t="shared" si="6"/>
        <v>91205.478590451385</v>
      </c>
      <c r="DN24" s="4">
        <f t="shared" si="6"/>
        <v>92117.533376355903</v>
      </c>
      <c r="DO24" s="4">
        <f t="shared" si="6"/>
        <v>93038.708710119463</v>
      </c>
      <c r="DP24" s="4">
        <f t="shared" si="6"/>
        <v>93969.095797220652</v>
      </c>
      <c r="DQ24" s="4">
        <f t="shared" si="6"/>
        <v>94908.786755192865</v>
      </c>
      <c r="DR24" s="4">
        <f t="shared" si="6"/>
        <v>95857.874622744799</v>
      </c>
      <c r="DS24" s="4">
        <f t="shared" si="6"/>
        <v>96816.453368972245</v>
      </c>
      <c r="DT24" s="4">
        <f t="shared" si="6"/>
        <v>97784.617902661965</v>
      </c>
      <c r="DU24" s="4">
        <f t="shared" si="6"/>
        <v>98762.46408168858</v>
      </c>
      <c r="DV24" s="4">
        <f t="shared" si="6"/>
        <v>99750.088722505461</v>
      </c>
      <c r="DW24" s="4">
        <f t="shared" si="6"/>
        <v>100747.58960973052</v>
      </c>
      <c r="DX24" s="4">
        <f t="shared" si="6"/>
        <v>101755.06550582784</v>
      </c>
      <c r="DY24" s="4">
        <f t="shared" si="6"/>
        <v>102772.61616088611</v>
      </c>
      <c r="DZ24" s="4">
        <f t="shared" si="6"/>
        <v>103800.34232249498</v>
      </c>
      <c r="EA24" s="4">
        <f t="shared" si="6"/>
        <v>104838.34574571993</v>
      </c>
      <c r="EB24" s="4">
        <f t="shared" si="6"/>
        <v>105886.72920317712</v>
      </c>
      <c r="EC24" s="4">
        <f t="shared" si="6"/>
        <v>106945.5964952089</v>
      </c>
      <c r="ED24" s="4">
        <f t="shared" si="6"/>
        <v>108015.05246016099</v>
      </c>
      <c r="EE24" s="4">
        <f t="shared" si="6"/>
        <v>109095.20298476261</v>
      </c>
      <c r="EF24" s="4">
        <f t="shared" si="6"/>
        <v>110186.15501461024</v>
      </c>
      <c r="EG24" s="4">
        <f t="shared" si="6"/>
        <v>111288.01656475634</v>
      </c>
      <c r="EH24" s="4">
        <f t="shared" si="6"/>
        <v>112400.89673040391</v>
      </c>
      <c r="EI24" s="4">
        <f t="shared" si="6"/>
        <v>113524.90569770795</v>
      </c>
      <c r="EJ24" s="4">
        <f t="shared" si="6"/>
        <v>114660.15475468502</v>
      </c>
      <c r="EK24" s="4">
        <f t="shared" si="6"/>
        <v>115806.75630223186</v>
      </c>
      <c r="EL24" s="4">
        <f t="shared" si="6"/>
        <v>116964.82386525419</v>
      </c>
      <c r="EM24" s="4">
        <f t="shared" si="6"/>
        <v>118134.47210390674</v>
      </c>
      <c r="EN24" s="4">
        <f t="shared" si="6"/>
        <v>119315.81682494581</v>
      </c>
      <c r="EO24" s="4">
        <f t="shared" si="6"/>
        <v>120508.97499319527</v>
      </c>
      <c r="EP24" s="4">
        <f t="shared" si="6"/>
        <v>121714.06474312722</v>
      </c>
      <c r="EQ24" s="4">
        <f t="shared" si="6"/>
        <v>122931.20539055849</v>
      </c>
      <c r="ER24" s="4">
        <f t="shared" ref="ER24:HC24" si="7">EQ24*(1+$Q$41)</f>
        <v>124160.51744446407</v>
      </c>
      <c r="ES24" s="4">
        <f t="shared" si="7"/>
        <v>125402.12261890872</v>
      </c>
      <c r="ET24" s="4">
        <f t="shared" si="7"/>
        <v>126656.1438450978</v>
      </c>
      <c r="EU24" s="4">
        <f t="shared" si="7"/>
        <v>127922.70528354878</v>
      </c>
      <c r="EV24" s="4">
        <f t="shared" si="7"/>
        <v>129201.93233638427</v>
      </c>
      <c r="EW24" s="4">
        <f t="shared" si="7"/>
        <v>130493.95165974811</v>
      </c>
      <c r="EX24" s="4">
        <f t="shared" si="7"/>
        <v>131798.89117634558</v>
      </c>
      <c r="EY24" s="4">
        <f t="shared" si="7"/>
        <v>133116.88008810903</v>
      </c>
      <c r="EZ24" s="4">
        <f t="shared" si="7"/>
        <v>134448.04888899013</v>
      </c>
      <c r="FA24" s="4">
        <f t="shared" si="7"/>
        <v>135792.52937788004</v>
      </c>
      <c r="FB24" s="4">
        <f t="shared" si="7"/>
        <v>137150.45467165884</v>
      </c>
      <c r="FC24" s="4">
        <f t="shared" si="7"/>
        <v>138521.95921837541</v>
      </c>
      <c r="FD24" s="4">
        <f t="shared" si="7"/>
        <v>139907.17881055915</v>
      </c>
      <c r="FE24" s="4">
        <f t="shared" si="7"/>
        <v>141306.25059866474</v>
      </c>
      <c r="FF24" s="4">
        <f t="shared" si="7"/>
        <v>142719.3131046514</v>
      </c>
      <c r="FG24" s="4">
        <f t="shared" si="7"/>
        <v>144146.50623569792</v>
      </c>
      <c r="FH24" s="4">
        <f t="shared" si="7"/>
        <v>145587.97129805491</v>
      </c>
      <c r="FI24" s="4">
        <f t="shared" si="7"/>
        <v>147043.85101103547</v>
      </c>
      <c r="FJ24" s="4">
        <f t="shared" si="7"/>
        <v>148514.28952114584</v>
      </c>
      <c r="FK24" s="4">
        <f t="shared" si="7"/>
        <v>149999.4324163573</v>
      </c>
      <c r="FL24" s="4">
        <f t="shared" si="7"/>
        <v>151499.42674052087</v>
      </c>
      <c r="FM24" s="4">
        <f t="shared" si="7"/>
        <v>153014.42100792608</v>
      </c>
      <c r="FN24" s="4">
        <f t="shared" si="7"/>
        <v>154544.56521800533</v>
      </c>
      <c r="FO24" s="4">
        <f t="shared" si="7"/>
        <v>156090.01087018539</v>
      </c>
      <c r="FP24" s="4">
        <f t="shared" si="7"/>
        <v>157650.91097888726</v>
      </c>
      <c r="FQ24" s="4">
        <f t="shared" si="7"/>
        <v>159227.42008867612</v>
      </c>
      <c r="FR24" s="4">
        <f t="shared" si="7"/>
        <v>160819.69428956287</v>
      </c>
      <c r="FS24" s="4">
        <f t="shared" si="7"/>
        <v>162427.8912324585</v>
      </c>
      <c r="FT24" s="4">
        <f t="shared" si="7"/>
        <v>164052.17014478307</v>
      </c>
      <c r="FU24" s="4">
        <f t="shared" si="7"/>
        <v>165692.69184623091</v>
      </c>
      <c r="FV24" s="4">
        <f t="shared" si="7"/>
        <v>167349.61876469321</v>
      </c>
      <c r="FW24" s="4">
        <f t="shared" si="7"/>
        <v>169023.11495234014</v>
      </c>
      <c r="FX24" s="4">
        <f t="shared" si="7"/>
        <v>170713.34610186354</v>
      </c>
      <c r="FY24" s="4">
        <f t="shared" si="7"/>
        <v>172420.47956288219</v>
      </c>
      <c r="FZ24" s="4">
        <f t="shared" si="7"/>
        <v>174144.684358511</v>
      </c>
      <c r="GA24" s="4">
        <f t="shared" si="7"/>
        <v>175886.13120209612</v>
      </c>
      <c r="GB24" s="4">
        <f t="shared" si="7"/>
        <v>177644.99251411707</v>
      </c>
      <c r="GC24" s="4">
        <f t="shared" si="7"/>
        <v>179421.44243925824</v>
      </c>
      <c r="GD24" s="4">
        <f t="shared" si="7"/>
        <v>181215.65686365083</v>
      </c>
      <c r="GE24" s="4">
        <f t="shared" si="7"/>
        <v>183027.81343228734</v>
      </c>
      <c r="GF24" s="4">
        <f t="shared" si="7"/>
        <v>184858.09156661021</v>
      </c>
      <c r="GG24" s="4">
        <f t="shared" si="7"/>
        <v>186706.67248227631</v>
      </c>
      <c r="GH24" s="4">
        <f t="shared" si="7"/>
        <v>188573.73920709908</v>
      </c>
      <c r="GI24" s="4">
        <f t="shared" si="7"/>
        <v>190459.47659917007</v>
      </c>
      <c r="GJ24" s="4">
        <f t="shared" si="7"/>
        <v>192364.07136516177</v>
      </c>
      <c r="GK24" s="4">
        <f t="shared" si="7"/>
        <v>194287.71207881338</v>
      </c>
      <c r="GL24" s="4">
        <f t="shared" si="7"/>
        <v>196230.5891996015</v>
      </c>
      <c r="GM24" s="4">
        <f t="shared" si="7"/>
        <v>198192.89509159751</v>
      </c>
      <c r="GN24" s="4">
        <f t="shared" si="7"/>
        <v>200174.8240425135</v>
      </c>
      <c r="GO24" s="4">
        <f t="shared" si="7"/>
        <v>202176.57228293864</v>
      </c>
      <c r="GP24" s="4">
        <f t="shared" si="7"/>
        <v>204198.33800576802</v>
      </c>
      <c r="GQ24" s="4">
        <f t="shared" si="7"/>
        <v>206240.32138582569</v>
      </c>
      <c r="GR24" s="4">
        <f t="shared" si="7"/>
        <v>208302.72459968395</v>
      </c>
      <c r="GS24" s="4">
        <f t="shared" si="7"/>
        <v>210385.75184568079</v>
      </c>
      <c r="GT24" s="4">
        <f t="shared" si="7"/>
        <v>212489.60936413761</v>
      </c>
      <c r="GU24" s="4">
        <f t="shared" si="7"/>
        <v>214614.50545777899</v>
      </c>
      <c r="GV24" s="4">
        <f t="shared" si="7"/>
        <v>216760.65051235678</v>
      </c>
      <c r="GW24" s="4">
        <f t="shared" si="7"/>
        <v>218928.25701748035</v>
      </c>
      <c r="GX24" s="4">
        <f t="shared" si="7"/>
        <v>221117.53958765516</v>
      </c>
      <c r="GY24" s="4">
        <f t="shared" si="7"/>
        <v>223328.71498353171</v>
      </c>
      <c r="GZ24" s="4">
        <f t="shared" si="7"/>
        <v>225562.00213336703</v>
      </c>
      <c r="HA24" s="4">
        <f t="shared" si="7"/>
        <v>227817.62215470072</v>
      </c>
      <c r="HB24" s="4">
        <f t="shared" si="7"/>
        <v>230095.79837624772</v>
      </c>
      <c r="HC24" s="4">
        <f t="shared" si="7"/>
        <v>232396.75636001021</v>
      </c>
      <c r="HD24" s="4">
        <f t="shared" ref="HD24:JO24" si="8">HC24*(1+$Q$41)</f>
        <v>234720.72392361032</v>
      </c>
      <c r="HE24" s="4">
        <f t="shared" si="8"/>
        <v>237067.93116284642</v>
      </c>
      <c r="HF24" s="4">
        <f t="shared" si="8"/>
        <v>239438.61047447487</v>
      </c>
      <c r="HG24" s="4">
        <f t="shared" si="8"/>
        <v>241832.99657921962</v>
      </c>
      <c r="HH24" s="4">
        <f t="shared" si="8"/>
        <v>244251.32654501181</v>
      </c>
      <c r="HI24" s="4">
        <f t="shared" si="8"/>
        <v>246693.83981046191</v>
      </c>
      <c r="HJ24" s="4">
        <f t="shared" si="8"/>
        <v>249160.77820856654</v>
      </c>
      <c r="HK24" s="4">
        <f t="shared" si="8"/>
        <v>251652.3859906522</v>
      </c>
      <c r="HL24" s="4">
        <f t="shared" si="8"/>
        <v>254168.90985055873</v>
      </c>
      <c r="HM24" s="4">
        <f t="shared" si="8"/>
        <v>256710.59894906433</v>
      </c>
      <c r="HN24" s="4">
        <f t="shared" si="8"/>
        <v>259277.70493855496</v>
      </c>
      <c r="HO24" s="4">
        <f t="shared" si="8"/>
        <v>261870.48198794053</v>
      </c>
      <c r="HP24" s="4">
        <f t="shared" si="8"/>
        <v>264489.18680781993</v>
      </c>
      <c r="HQ24" s="4">
        <f t="shared" si="8"/>
        <v>267134.07867589814</v>
      </c>
      <c r="HR24" s="4">
        <f t="shared" si="8"/>
        <v>269805.41946265713</v>
      </c>
      <c r="HS24" s="4">
        <f t="shared" si="8"/>
        <v>272503.4736572837</v>
      </c>
      <c r="HT24" s="4">
        <f t="shared" si="8"/>
        <v>275228.50839385652</v>
      </c>
      <c r="HU24" s="4">
        <f t="shared" si="8"/>
        <v>277980.79347779509</v>
      </c>
      <c r="HV24" s="4">
        <f t="shared" si="8"/>
        <v>280760.60141257301</v>
      </c>
      <c r="HW24" s="4">
        <f t="shared" si="8"/>
        <v>283568.20742669876</v>
      </c>
      <c r="HX24" s="4">
        <f t="shared" si="8"/>
        <v>286403.88950096577</v>
      </c>
      <c r="HY24" s="4">
        <f t="shared" si="8"/>
        <v>289267.92839597544</v>
      </c>
      <c r="HZ24" s="4">
        <f t="shared" si="8"/>
        <v>292160.60767993517</v>
      </c>
      <c r="IA24" s="4">
        <f t="shared" si="8"/>
        <v>295082.21375673451</v>
      </c>
      <c r="IB24" s="4">
        <f t="shared" si="8"/>
        <v>298033.03589430184</v>
      </c>
      <c r="IC24" s="4">
        <f t="shared" si="8"/>
        <v>301013.36625324487</v>
      </c>
      <c r="ID24" s="4">
        <f t="shared" si="8"/>
        <v>304023.4999157773</v>
      </c>
      <c r="IE24" s="4">
        <f t="shared" si="8"/>
        <v>307063.73491493508</v>
      </c>
      <c r="IF24" s="4">
        <f t="shared" si="8"/>
        <v>310134.37226408441</v>
      </c>
      <c r="IG24" s="4">
        <f t="shared" si="8"/>
        <v>313235.71598672523</v>
      </c>
      <c r="IH24" s="4">
        <f t="shared" si="8"/>
        <v>316368.07314659248</v>
      </c>
      <c r="II24" s="4">
        <f t="shared" si="8"/>
        <v>319531.7538780584</v>
      </c>
      <c r="IJ24" s="4">
        <f t="shared" si="8"/>
        <v>322727.07141683897</v>
      </c>
      <c r="IK24" s="4">
        <f t="shared" si="8"/>
        <v>325954.34213100735</v>
      </c>
      <c r="IL24" s="4">
        <f t="shared" si="8"/>
        <v>329213.88555231743</v>
      </c>
      <c r="IM24" s="4">
        <f t="shared" si="8"/>
        <v>332506.02440784062</v>
      </c>
      <c r="IN24" s="4">
        <f t="shared" si="8"/>
        <v>335831.08465191902</v>
      </c>
      <c r="IO24" s="4">
        <f t="shared" si="8"/>
        <v>339189.39549843821</v>
      </c>
      <c r="IP24" s="4">
        <f t="shared" si="8"/>
        <v>342581.28945342259</v>
      </c>
      <c r="IQ24" s="4">
        <f t="shared" si="8"/>
        <v>346007.1023479568</v>
      </c>
      <c r="IR24" s="4">
        <f t="shared" si="8"/>
        <v>349467.17337143637</v>
      </c>
      <c r="IS24" s="4">
        <f t="shared" si="8"/>
        <v>352961.84510515071</v>
      </c>
      <c r="IT24" s="4">
        <f t="shared" si="8"/>
        <v>356491.46355620224</v>
      </c>
      <c r="IU24" s="4">
        <f t="shared" si="8"/>
        <v>360056.37819176429</v>
      </c>
      <c r="IV24" s="4">
        <f t="shared" si="8"/>
        <v>363656.94197368191</v>
      </c>
      <c r="IW24" s="4">
        <f t="shared" si="8"/>
        <v>367293.51139341871</v>
      </c>
      <c r="IX24" s="4">
        <f t="shared" si="8"/>
        <v>370966.44650735293</v>
      </c>
      <c r="IY24" s="4">
        <f t="shared" si="8"/>
        <v>374676.11097242648</v>
      </c>
      <c r="IZ24" s="4">
        <f t="shared" si="8"/>
        <v>378422.87208215077</v>
      </c>
      <c r="JA24" s="4">
        <f t="shared" si="8"/>
        <v>382207.10080297227</v>
      </c>
      <c r="JB24" s="4">
        <f t="shared" si="8"/>
        <v>386029.17181100202</v>
      </c>
      <c r="JC24" s="4">
        <f t="shared" si="8"/>
        <v>389889.46352911205</v>
      </c>
      <c r="JD24" s="4">
        <f t="shared" si="8"/>
        <v>393788.35816440318</v>
      </c>
      <c r="JE24" s="4">
        <f t="shared" si="8"/>
        <v>397726.24174604722</v>
      </c>
      <c r="JF24" s="4">
        <f t="shared" si="8"/>
        <v>401703.50416350772</v>
      </c>
      <c r="JG24" s="4">
        <f t="shared" si="8"/>
        <v>405720.53920514282</v>
      </c>
      <c r="JH24" s="4">
        <f t="shared" si="8"/>
        <v>409777.74459719425</v>
      </c>
      <c r="JI24" s="4">
        <f t="shared" si="8"/>
        <v>413875.52204316622</v>
      </c>
      <c r="JJ24" s="4">
        <f t="shared" si="8"/>
        <v>418014.27726359788</v>
      </c>
      <c r="JK24" s="4">
        <f t="shared" si="8"/>
        <v>422194.42003623385</v>
      </c>
      <c r="JL24" s="4">
        <f t="shared" si="8"/>
        <v>426416.36423659622</v>
      </c>
      <c r="JM24" s="4">
        <f t="shared" si="8"/>
        <v>430680.52787896217</v>
      </c>
      <c r="JN24" s="4">
        <f t="shared" si="8"/>
        <v>434987.33315775177</v>
      </c>
      <c r="JO24" s="4">
        <f t="shared" si="8"/>
        <v>439337.20648932928</v>
      </c>
      <c r="JP24" s="4">
        <f t="shared" ref="JP24:MA24" si="9">JO24*(1+$Q$41)</f>
        <v>443730.57855422259</v>
      </c>
      <c r="JQ24" s="4">
        <f t="shared" si="9"/>
        <v>448167.88433976483</v>
      </c>
      <c r="JR24" s="4">
        <f t="shared" si="9"/>
        <v>452649.56318316248</v>
      </c>
      <c r="JS24" s="4">
        <f t="shared" si="9"/>
        <v>457176.05881499412</v>
      </c>
      <c r="JT24" s="4">
        <f t="shared" si="9"/>
        <v>461747.81940314407</v>
      </c>
      <c r="JU24" s="4">
        <f t="shared" si="9"/>
        <v>466365.29759717552</v>
      </c>
      <c r="JV24" s="4">
        <f t="shared" si="9"/>
        <v>471028.95057314727</v>
      </c>
      <c r="JW24" s="4">
        <f t="shared" si="9"/>
        <v>475739.24007887876</v>
      </c>
      <c r="JX24" s="4">
        <f t="shared" si="9"/>
        <v>480496.63247966755</v>
      </c>
      <c r="JY24" s="4">
        <f t="shared" si="9"/>
        <v>485301.59880446421</v>
      </c>
      <c r="JZ24" s="4">
        <f t="shared" si="9"/>
        <v>490154.61479250889</v>
      </c>
      <c r="KA24" s="4">
        <f t="shared" si="9"/>
        <v>495056.16094043397</v>
      </c>
      <c r="KB24" s="4">
        <f t="shared" si="9"/>
        <v>500006.7225498383</v>
      </c>
      <c r="KC24" s="4">
        <f t="shared" si="9"/>
        <v>505006.78977533669</v>
      </c>
      <c r="KD24" s="4">
        <f t="shared" si="9"/>
        <v>510056.85767309007</v>
      </c>
      <c r="KE24" s="4">
        <f t="shared" si="9"/>
        <v>515157.42624982097</v>
      </c>
      <c r="KF24" s="4">
        <f t="shared" si="9"/>
        <v>520309.00051231921</v>
      </c>
      <c r="KG24" s="4">
        <f t="shared" si="9"/>
        <v>525512.09051744244</v>
      </c>
      <c r="KH24" s="4">
        <f t="shared" si="9"/>
        <v>530767.21142261685</v>
      </c>
      <c r="KI24" s="4">
        <f t="shared" si="9"/>
        <v>536074.883536843</v>
      </c>
      <c r="KJ24" s="4">
        <f t="shared" si="9"/>
        <v>541435.63237221143</v>
      </c>
      <c r="KK24" s="4">
        <f t="shared" si="9"/>
        <v>546849.9886959336</v>
      </c>
      <c r="KL24" s="4">
        <f t="shared" si="9"/>
        <v>552318.48858289293</v>
      </c>
      <c r="KM24" s="4">
        <f t="shared" si="9"/>
        <v>557841.67346872191</v>
      </c>
      <c r="KN24" s="4">
        <f t="shared" si="9"/>
        <v>563420.09020340908</v>
      </c>
      <c r="KO24" s="4">
        <f t="shared" si="9"/>
        <v>569054.29110544315</v>
      </c>
      <c r="KP24" s="4">
        <f t="shared" si="9"/>
        <v>574744.8340164976</v>
      </c>
      <c r="KQ24" s="4">
        <f t="shared" si="9"/>
        <v>580492.28235666256</v>
      </c>
      <c r="KR24" s="4">
        <f t="shared" si="9"/>
        <v>586297.20518022915</v>
      </c>
      <c r="KS24" s="4">
        <f t="shared" si="9"/>
        <v>592160.17723203148</v>
      </c>
      <c r="KT24" s="4">
        <f t="shared" si="9"/>
        <v>598081.77900435182</v>
      </c>
      <c r="KU24" s="4">
        <f t="shared" si="9"/>
        <v>604062.59679439536</v>
      </c>
      <c r="KV24" s="4">
        <f t="shared" si="9"/>
        <v>610103.22276233928</v>
      </c>
      <c r="KW24" s="4">
        <f t="shared" si="9"/>
        <v>616204.25498996268</v>
      </c>
      <c r="KX24" s="4">
        <f t="shared" si="9"/>
        <v>622366.29753986234</v>
      </c>
      <c r="KY24" s="4">
        <f t="shared" si="9"/>
        <v>628589.96051526093</v>
      </c>
      <c r="KZ24" s="4">
        <f t="shared" si="9"/>
        <v>634875.86012041359</v>
      </c>
      <c r="LA24" s="4">
        <f t="shared" si="9"/>
        <v>641224.61872161773</v>
      </c>
      <c r="LB24" s="4">
        <f t="shared" si="9"/>
        <v>647636.86490883387</v>
      </c>
      <c r="LC24" s="4">
        <f t="shared" si="9"/>
        <v>654113.23355792218</v>
      </c>
      <c r="LD24" s="4">
        <f t="shared" si="9"/>
        <v>660654.36589350144</v>
      </c>
      <c r="LE24" s="4">
        <f t="shared" si="9"/>
        <v>667260.90955243644</v>
      </c>
      <c r="LF24" s="4">
        <f t="shared" si="9"/>
        <v>673933.51864796085</v>
      </c>
      <c r="LG24" s="4">
        <f t="shared" si="9"/>
        <v>680672.85383444047</v>
      </c>
      <c r="LH24" s="4">
        <f t="shared" si="9"/>
        <v>687479.58237278485</v>
      </c>
      <c r="LI24" s="4">
        <f t="shared" si="9"/>
        <v>694354.3781965127</v>
      </c>
      <c r="LJ24" s="4">
        <f t="shared" si="9"/>
        <v>701297.92197847785</v>
      </c>
      <c r="LK24" s="4">
        <f t="shared" si="9"/>
        <v>708310.90119826258</v>
      </c>
      <c r="LL24" s="4">
        <f t="shared" si="9"/>
        <v>715394.01021024527</v>
      </c>
      <c r="LM24" s="4">
        <f t="shared" si="9"/>
        <v>722547.95031234773</v>
      </c>
      <c r="LN24" s="4">
        <f t="shared" si="9"/>
        <v>729773.42981547117</v>
      </c>
      <c r="LO24" s="4">
        <f t="shared" si="9"/>
        <v>737071.16411362588</v>
      </c>
      <c r="LP24" s="4">
        <f t="shared" si="9"/>
        <v>744441.87575476209</v>
      </c>
      <c r="LQ24" s="4">
        <f t="shared" si="9"/>
        <v>751886.29451230972</v>
      </c>
      <c r="LR24" s="4">
        <f t="shared" si="9"/>
        <v>759405.15745743283</v>
      </c>
      <c r="LS24" s="4">
        <f t="shared" si="9"/>
        <v>766999.20903200714</v>
      </c>
      <c r="LT24" s="4">
        <f t="shared" si="9"/>
        <v>774669.20112232724</v>
      </c>
      <c r="LU24" s="4">
        <f t="shared" si="9"/>
        <v>782415.89313355053</v>
      </c>
      <c r="LV24" s="4">
        <f t="shared" si="9"/>
        <v>790240.05206488608</v>
      </c>
      <c r="LW24" s="4">
        <f t="shared" si="9"/>
        <v>798142.45258553501</v>
      </c>
      <c r="LX24" s="4">
        <f t="shared" si="9"/>
        <v>806123.87711139035</v>
      </c>
      <c r="LY24" s="4">
        <f t="shared" si="9"/>
        <v>814185.11588250427</v>
      </c>
      <c r="LZ24" s="4">
        <f t="shared" si="9"/>
        <v>822326.96704132936</v>
      </c>
      <c r="MA24" s="4">
        <f t="shared" si="9"/>
        <v>830550.23671174271</v>
      </c>
      <c r="MB24" s="4">
        <f t="shared" ref="MB24:OM24" si="10">MA24*(1+$Q$41)</f>
        <v>838855.73907886015</v>
      </c>
      <c r="MC24" s="4">
        <f t="shared" si="10"/>
        <v>847244.29646964872</v>
      </c>
      <c r="MD24" s="4">
        <f t="shared" si="10"/>
        <v>855716.73943434516</v>
      </c>
      <c r="ME24" s="4">
        <f t="shared" si="10"/>
        <v>864273.90682868857</v>
      </c>
      <c r="MF24" s="4">
        <f t="shared" si="10"/>
        <v>872916.64589697542</v>
      </c>
      <c r="MG24" s="4">
        <f t="shared" si="10"/>
        <v>881645.81235594524</v>
      </c>
      <c r="MH24" s="4">
        <f t="shared" si="10"/>
        <v>890462.27047950472</v>
      </c>
      <c r="MI24" s="4">
        <f t="shared" si="10"/>
        <v>899366.89318429981</v>
      </c>
      <c r="MJ24" s="4">
        <f t="shared" si="10"/>
        <v>908360.56211614283</v>
      </c>
      <c r="MK24" s="4">
        <f t="shared" si="10"/>
        <v>917444.16773730423</v>
      </c>
      <c r="ML24" s="4">
        <f t="shared" si="10"/>
        <v>926618.60941467725</v>
      </c>
      <c r="MM24" s="4">
        <f t="shared" si="10"/>
        <v>935884.79550882406</v>
      </c>
      <c r="MN24" s="4">
        <f t="shared" si="10"/>
        <v>945243.6434639123</v>
      </c>
      <c r="MO24" s="4">
        <f t="shared" si="10"/>
        <v>954696.07989855146</v>
      </c>
      <c r="MP24" s="4">
        <f t="shared" si="10"/>
        <v>964243.04069753701</v>
      </c>
      <c r="MQ24" s="4">
        <f t="shared" si="10"/>
        <v>973885.47110451234</v>
      </c>
      <c r="MR24" s="4">
        <f t="shared" si="10"/>
        <v>983624.3258155575</v>
      </c>
      <c r="MS24" s="4">
        <f t="shared" si="10"/>
        <v>993460.56907371304</v>
      </c>
      <c r="MT24" s="4">
        <f t="shared" si="10"/>
        <v>1003395.1747644502</v>
      </c>
      <c r="MU24" s="4">
        <f t="shared" si="10"/>
        <v>1013429.1265120946</v>
      </c>
      <c r="MV24" s="4">
        <f t="shared" si="10"/>
        <v>1023563.4177772156</v>
      </c>
      <c r="MW24" s="4">
        <f t="shared" si="10"/>
        <v>1033799.0519549878</v>
      </c>
      <c r="MX24" s="4">
        <f t="shared" si="10"/>
        <v>1044137.0424745377</v>
      </c>
      <c r="MY24" s="4">
        <f t="shared" si="10"/>
        <v>1054578.4128992832</v>
      </c>
      <c r="MZ24" s="4">
        <f t="shared" si="10"/>
        <v>1065124.197028276</v>
      </c>
      <c r="NA24" s="4">
        <f t="shared" si="10"/>
        <v>1075775.4389985588</v>
      </c>
      <c r="NB24" s="4">
        <f t="shared" si="10"/>
        <v>1086533.1933885445</v>
      </c>
      <c r="NC24" s="4">
        <f t="shared" si="10"/>
        <v>1097398.5253224298</v>
      </c>
      <c r="ND24" s="4">
        <f t="shared" si="10"/>
        <v>1108372.5105756542</v>
      </c>
      <c r="NE24" s="4">
        <f t="shared" si="10"/>
        <v>1119456.2356814109</v>
      </c>
      <c r="NF24" s="4">
        <f t="shared" si="10"/>
        <v>1130650.7980382249</v>
      </c>
      <c r="NG24" s="4">
        <f t="shared" si="10"/>
        <v>1141957.3060186072</v>
      </c>
      <c r="NH24" s="4">
        <f t="shared" si="10"/>
        <v>1153376.8790787933</v>
      </c>
      <c r="NI24" s="4">
        <f t="shared" si="10"/>
        <v>1164910.6478695814</v>
      </c>
      <c r="NJ24" s="4">
        <f t="shared" si="10"/>
        <v>1176559.7543482771</v>
      </c>
      <c r="NK24" s="4">
        <f t="shared" si="10"/>
        <v>1188325.3518917598</v>
      </c>
      <c r="NL24" s="4">
        <f t="shared" si="10"/>
        <v>1200208.6054106774</v>
      </c>
      <c r="NM24" s="4">
        <f t="shared" si="10"/>
        <v>1212210.6914647841</v>
      </c>
      <c r="NN24" s="4">
        <f t="shared" si="10"/>
        <v>1224332.7983794319</v>
      </c>
      <c r="NO24" s="4">
        <f t="shared" si="10"/>
        <v>1236576.1263632262</v>
      </c>
      <c r="NP24" s="4">
        <f t="shared" si="10"/>
        <v>1248941.8876268584</v>
      </c>
      <c r="NQ24" s="4">
        <f t="shared" si="10"/>
        <v>1261431.3065031271</v>
      </c>
      <c r="NR24" s="4">
        <f t="shared" si="10"/>
        <v>1274045.6195681584</v>
      </c>
      <c r="NS24" s="4">
        <f t="shared" si="10"/>
        <v>1286786.07576384</v>
      </c>
      <c r="NT24" s="4">
        <f t="shared" si="10"/>
        <v>1299653.9365214785</v>
      </c>
      <c r="NU24" s="4">
        <f t="shared" si="10"/>
        <v>1312650.4758866932</v>
      </c>
      <c r="NV24" s="4">
        <f t="shared" si="10"/>
        <v>1325776.9806455602</v>
      </c>
      <c r="NW24" s="4">
        <f t="shared" si="10"/>
        <v>1339034.7504520158</v>
      </c>
      <c r="NX24" s="4">
        <f t="shared" si="10"/>
        <v>1352425.0979565359</v>
      </c>
      <c r="NY24" s="4">
        <f t="shared" si="10"/>
        <v>1365949.3489361012</v>
      </c>
      <c r="NZ24" s="4">
        <f t="shared" si="10"/>
        <v>1379608.8424254623</v>
      </c>
      <c r="OA24" s="4">
        <f t="shared" si="10"/>
        <v>1393404.930849717</v>
      </c>
      <c r="OB24" s="4">
        <f t="shared" si="10"/>
        <v>1407338.9801582142</v>
      </c>
      <c r="OC24" s="4">
        <f t="shared" si="10"/>
        <v>1421412.3699597963</v>
      </c>
      <c r="OD24" s="4">
        <f t="shared" si="10"/>
        <v>1435626.4936593943</v>
      </c>
      <c r="OE24" s="4">
        <f t="shared" si="10"/>
        <v>1449982.7585959884</v>
      </c>
      <c r="OF24" s="4">
        <f t="shared" si="10"/>
        <v>1464482.5861819482</v>
      </c>
      <c r="OG24" s="4">
        <f t="shared" si="10"/>
        <v>1479127.4120437677</v>
      </c>
      <c r="OH24" s="4">
        <f t="shared" si="10"/>
        <v>1493918.6861642054</v>
      </c>
      <c r="OI24" s="4">
        <f t="shared" si="10"/>
        <v>1508857.8730258476</v>
      </c>
      <c r="OJ24" s="4">
        <f t="shared" si="10"/>
        <v>1523946.451756106</v>
      </c>
      <c r="OK24" s="4">
        <f t="shared" si="10"/>
        <v>1539185.916273667</v>
      </c>
      <c r="OL24" s="4">
        <f t="shared" si="10"/>
        <v>1554577.7754364037</v>
      </c>
      <c r="OM24" s="4">
        <f t="shared" si="10"/>
        <v>1570123.5531907678</v>
      </c>
      <c r="ON24" s="4">
        <f t="shared" ref="ON24:QY24" si="11">OM24*(1+$Q$41)</f>
        <v>1585824.7887226755</v>
      </c>
      <c r="OO24" s="4">
        <f t="shared" si="11"/>
        <v>1601683.0366099023</v>
      </c>
      <c r="OP24" s="4">
        <f t="shared" si="11"/>
        <v>1617699.8669760013</v>
      </c>
      <c r="OQ24" s="4">
        <f t="shared" si="11"/>
        <v>1633876.8656457614</v>
      </c>
      <c r="OR24" s="4">
        <f t="shared" si="11"/>
        <v>1650215.6343022189</v>
      </c>
      <c r="OS24" s="4">
        <f t="shared" si="11"/>
        <v>1666717.790645241</v>
      </c>
      <c r="OT24" s="4">
        <f t="shared" si="11"/>
        <v>1683384.9685516935</v>
      </c>
      <c r="OU24" s="4">
        <f t="shared" si="11"/>
        <v>1700218.8182372104</v>
      </c>
      <c r="OV24" s="4">
        <f t="shared" si="11"/>
        <v>1717221.0064195825</v>
      </c>
      <c r="OW24" s="4">
        <f t="shared" si="11"/>
        <v>1734393.2164837783</v>
      </c>
      <c r="OX24" s="4">
        <f t="shared" si="11"/>
        <v>1751737.1486486162</v>
      </c>
      <c r="OY24" s="4">
        <f t="shared" si="11"/>
        <v>1769254.5201351023</v>
      </c>
      <c r="OZ24" s="4">
        <f t="shared" si="11"/>
        <v>1786947.0653364533</v>
      </c>
      <c r="PA24" s="4">
        <f t="shared" si="11"/>
        <v>1804816.5359898177</v>
      </c>
      <c r="PB24" s="4">
        <f t="shared" si="11"/>
        <v>1822864.7013497159</v>
      </c>
      <c r="PC24" s="4">
        <f t="shared" si="11"/>
        <v>1841093.348363213</v>
      </c>
      <c r="PD24" s="4">
        <f t="shared" si="11"/>
        <v>1859504.2818468451</v>
      </c>
      <c r="PE24" s="4">
        <f t="shared" si="11"/>
        <v>1878099.3246653136</v>
      </c>
      <c r="PF24" s="4">
        <f t="shared" si="11"/>
        <v>1896880.3179119667</v>
      </c>
      <c r="PG24" s="4">
        <f t="shared" si="11"/>
        <v>1915849.1210910864</v>
      </c>
      <c r="PH24" s="4">
        <f t="shared" si="11"/>
        <v>1935007.6123019974</v>
      </c>
      <c r="PI24" s="4">
        <f t="shared" si="11"/>
        <v>1954357.6884250173</v>
      </c>
      <c r="PJ24" s="4">
        <f t="shared" si="11"/>
        <v>1973901.2653092674</v>
      </c>
      <c r="PK24" s="4">
        <f t="shared" si="11"/>
        <v>1993640.2779623601</v>
      </c>
      <c r="PL24" s="4">
        <f t="shared" si="11"/>
        <v>2013576.6807419837</v>
      </c>
      <c r="PM24" s="4">
        <f t="shared" si="11"/>
        <v>2033712.4475494036</v>
      </c>
      <c r="PN24" s="4">
        <f t="shared" si="11"/>
        <v>2054049.5720248977</v>
      </c>
      <c r="PO24" s="4">
        <f t="shared" si="11"/>
        <v>2074590.0677451466</v>
      </c>
      <c r="PP24" s="4">
        <f t="shared" si="11"/>
        <v>2095335.968422598</v>
      </c>
      <c r="PQ24" s="4">
        <f t="shared" si="11"/>
        <v>2116289.3281068238</v>
      </c>
      <c r="PR24" s="4">
        <f t="shared" si="11"/>
        <v>2137452.221387892</v>
      </c>
      <c r="PS24" s="4">
        <f t="shared" si="11"/>
        <v>2158826.7436017711</v>
      </c>
      <c r="PT24" s="4">
        <f t="shared" si="11"/>
        <v>2180415.0110377888</v>
      </c>
      <c r="PU24" s="4">
        <f t="shared" si="11"/>
        <v>2202219.1611481667</v>
      </c>
      <c r="PV24" s="4">
        <f t="shared" si="11"/>
        <v>2224241.3527596486</v>
      </c>
      <c r="PW24" s="4">
        <f t="shared" si="11"/>
        <v>2246483.7662872449</v>
      </c>
      <c r="PX24" s="4">
        <f t="shared" si="11"/>
        <v>2268948.6039501172</v>
      </c>
      <c r="PY24" s="4">
        <f t="shared" si="11"/>
        <v>2291638.0899896184</v>
      </c>
      <c r="PZ24" s="4">
        <f t="shared" si="11"/>
        <v>2314554.4708895148</v>
      </c>
      <c r="QA24" s="4">
        <f t="shared" si="11"/>
        <v>2337700.0155984098</v>
      </c>
      <c r="QB24" s="4">
        <f t="shared" si="11"/>
        <v>2361077.0157543938</v>
      </c>
      <c r="QC24" s="4">
        <f t="shared" si="11"/>
        <v>2384687.7859119377</v>
      </c>
      <c r="QD24" s="4">
        <f t="shared" si="11"/>
        <v>2408534.663771057</v>
      </c>
      <c r="QE24" s="4">
        <f t="shared" si="11"/>
        <v>2432620.0104087675</v>
      </c>
      <c r="QF24" s="4">
        <f t="shared" si="11"/>
        <v>2456946.2105128551</v>
      </c>
      <c r="QG24" s="4">
        <f t="shared" si="11"/>
        <v>2481515.6726179835</v>
      </c>
      <c r="QH24" s="4">
        <f t="shared" si="11"/>
        <v>2506330.8293441632</v>
      </c>
      <c r="QI24" s="4">
        <f t="shared" si="11"/>
        <v>2531394.137637605</v>
      </c>
      <c r="QJ24" s="4">
        <f t="shared" si="11"/>
        <v>2556708.0790139809</v>
      </c>
      <c r="QK24" s="4">
        <f t="shared" si="11"/>
        <v>2582275.1598041207</v>
      </c>
      <c r="QL24" s="4">
        <f t="shared" si="11"/>
        <v>2608097.9114021617</v>
      </c>
      <c r="QM24" s="4">
        <f t="shared" si="11"/>
        <v>2634178.8905161833</v>
      </c>
      <c r="QN24" s="4">
        <f t="shared" si="11"/>
        <v>2660520.6794213452</v>
      </c>
      <c r="QO24" s="4">
        <f t="shared" si="11"/>
        <v>2687125.8862155587</v>
      </c>
      <c r="QP24" s="4">
        <f t="shared" si="11"/>
        <v>2713997.1450777142</v>
      </c>
      <c r="QQ24" s="4">
        <f t="shared" si="11"/>
        <v>2741137.1165284915</v>
      </c>
      <c r="QR24" s="4">
        <f t="shared" si="11"/>
        <v>2768548.4876937764</v>
      </c>
      <c r="QS24" s="4">
        <f t="shared" si="11"/>
        <v>2796233.9725707141</v>
      </c>
      <c r="QT24" s="4">
        <f t="shared" si="11"/>
        <v>2824196.3122964213</v>
      </c>
      <c r="QU24" s="4">
        <f t="shared" si="11"/>
        <v>2852438.2754193856</v>
      </c>
      <c r="QV24" s="4">
        <f t="shared" si="11"/>
        <v>2880962.6581735797</v>
      </c>
      <c r="QW24" s="4">
        <f t="shared" si="11"/>
        <v>2909772.2847553156</v>
      </c>
      <c r="QX24" s="4">
        <f t="shared" si="11"/>
        <v>2938870.0076028686</v>
      </c>
      <c r="QY24" s="4">
        <f t="shared" si="11"/>
        <v>2968258.7076788973</v>
      </c>
      <c r="QZ24" s="4">
        <f t="shared" ref="QZ24:TK24" si="12">QY24*(1+$Q$41)</f>
        <v>2997941.2947556861</v>
      </c>
      <c r="RA24" s="4">
        <f t="shared" si="12"/>
        <v>3027920.707703243</v>
      </c>
      <c r="RB24" s="4">
        <f t="shared" si="12"/>
        <v>3058199.9147802754</v>
      </c>
      <c r="RC24" s="4">
        <f t="shared" si="12"/>
        <v>3088781.913928078</v>
      </c>
      <c r="RD24" s="4">
        <f t="shared" si="12"/>
        <v>3119669.7330673588</v>
      </c>
      <c r="RE24" s="4">
        <f t="shared" si="12"/>
        <v>3150866.4303980325</v>
      </c>
      <c r="RF24" s="4">
        <f t="shared" si="12"/>
        <v>3182375.0947020128</v>
      </c>
      <c r="RG24" s="4">
        <f t="shared" si="12"/>
        <v>3214198.8456490329</v>
      </c>
      <c r="RH24" s="4">
        <f t="shared" si="12"/>
        <v>3246340.8341055233</v>
      </c>
      <c r="RI24" s="4">
        <f t="shared" si="12"/>
        <v>3278804.2424465786</v>
      </c>
      <c r="RJ24" s="4">
        <f t="shared" si="12"/>
        <v>3311592.2848710446</v>
      </c>
      <c r="RK24" s="4">
        <f t="shared" si="12"/>
        <v>3344708.2077197549</v>
      </c>
      <c r="RL24" s="4">
        <f t="shared" si="12"/>
        <v>3378155.2897969526</v>
      </c>
      <c r="RM24" s="4">
        <f t="shared" si="12"/>
        <v>3411936.8426949224</v>
      </c>
      <c r="RN24" s="4">
        <f t="shared" si="12"/>
        <v>3446056.2111218716</v>
      </c>
      <c r="RO24" s="4">
        <f t="shared" si="12"/>
        <v>3480516.7732330905</v>
      </c>
      <c r="RP24" s="4">
        <f t="shared" si="12"/>
        <v>3515321.9409654215</v>
      </c>
      <c r="RQ24" s="4">
        <f t="shared" si="12"/>
        <v>3550475.1603750759</v>
      </c>
      <c r="RR24" s="4">
        <f t="shared" si="12"/>
        <v>3585979.9119788269</v>
      </c>
      <c r="RS24" s="4">
        <f t="shared" si="12"/>
        <v>3621839.7110986151</v>
      </c>
      <c r="RT24" s="4">
        <f t="shared" si="12"/>
        <v>3658058.1082096011</v>
      </c>
      <c r="RU24" s="4">
        <f t="shared" si="12"/>
        <v>3694638.689291697</v>
      </c>
      <c r="RV24" s="4">
        <f t="shared" si="12"/>
        <v>3731585.0761846141</v>
      </c>
      <c r="RW24" s="4">
        <f t="shared" si="12"/>
        <v>3768900.9269464603</v>
      </c>
      <c r="RX24" s="4">
        <f t="shared" si="12"/>
        <v>3806589.936215925</v>
      </c>
      <c r="RY24" s="4">
        <f t="shared" si="12"/>
        <v>3844655.8355780845</v>
      </c>
      <c r="RZ24" s="4">
        <f t="shared" si="12"/>
        <v>3883102.3939338652</v>
      </c>
      <c r="SA24" s="4">
        <f t="shared" si="12"/>
        <v>3921933.4178732038</v>
      </c>
      <c r="SB24" s="4">
        <f t="shared" si="12"/>
        <v>3961152.752051936</v>
      </c>
      <c r="SC24" s="4">
        <f t="shared" si="12"/>
        <v>4000764.2795724552</v>
      </c>
      <c r="SD24" s="4">
        <f t="shared" si="12"/>
        <v>4040771.92236818</v>
      </c>
      <c r="SE24" s="4">
        <f t="shared" si="12"/>
        <v>4081179.6415918618</v>
      </c>
      <c r="SF24" s="4">
        <f t="shared" si="12"/>
        <v>4121991.4380077804</v>
      </c>
      <c r="SG24" s="4">
        <f t="shared" si="12"/>
        <v>4163211.3523878581</v>
      </c>
      <c r="SH24" s="4">
        <f t="shared" si="12"/>
        <v>4204843.4659117367</v>
      </c>
      <c r="SI24" s="4">
        <f t="shared" si="12"/>
        <v>4246891.9005708545</v>
      </c>
      <c r="SJ24" s="4">
        <f t="shared" si="12"/>
        <v>4289360.8195765633</v>
      </c>
      <c r="SK24" s="4">
        <f t="shared" si="12"/>
        <v>4332254.4277723292</v>
      </c>
      <c r="SL24" s="4">
        <f t="shared" si="12"/>
        <v>4375576.9720500521</v>
      </c>
      <c r="SM24" s="4">
        <f t="shared" si="12"/>
        <v>4419332.7417705525</v>
      </c>
      <c r="SN24" s="4">
        <f t="shared" si="12"/>
        <v>4463526.0691882577</v>
      </c>
      <c r="SO24" s="4">
        <f t="shared" si="12"/>
        <v>4508161.3298801407</v>
      </c>
      <c r="SP24" s="4">
        <f t="shared" si="12"/>
        <v>4553242.9431789424</v>
      </c>
      <c r="SQ24" s="4">
        <f t="shared" si="12"/>
        <v>4598775.372610732</v>
      </c>
      <c r="SR24" s="4">
        <f t="shared" si="12"/>
        <v>4644763.1263368391</v>
      </c>
      <c r="SS24" s="4">
        <f t="shared" si="12"/>
        <v>4691210.7576002078</v>
      </c>
      <c r="ST24" s="4">
        <f t="shared" si="12"/>
        <v>4738122.8651762102</v>
      </c>
      <c r="SU24" s="4">
        <f t="shared" si="12"/>
        <v>4785504.0938279722</v>
      </c>
      <c r="SV24" s="4">
        <f t="shared" si="12"/>
        <v>4833359.1347662518</v>
      </c>
      <c r="SW24" s="4">
        <f t="shared" si="12"/>
        <v>4881692.7261139145</v>
      </c>
      <c r="SX24" s="4">
        <f t="shared" si="12"/>
        <v>4930509.6533750538</v>
      </c>
      <c r="SY24" s="4">
        <f t="shared" si="12"/>
        <v>4979814.749908804</v>
      </c>
      <c r="SZ24" s="4">
        <f t="shared" si="12"/>
        <v>5029612.8974078922</v>
      </c>
      <c r="TA24" s="4">
        <f t="shared" si="12"/>
        <v>5079909.0263819713</v>
      </c>
      <c r="TB24" s="4">
        <f t="shared" si="12"/>
        <v>5130708.1166457906</v>
      </c>
      <c r="TC24" s="4">
        <f t="shared" si="12"/>
        <v>5182015.197812249</v>
      </c>
      <c r="TD24" s="4">
        <f t="shared" si="12"/>
        <v>5233835.349790371</v>
      </c>
      <c r="TE24" s="4">
        <f t="shared" si="12"/>
        <v>5286173.7032882748</v>
      </c>
      <c r="TF24" s="4">
        <f t="shared" si="12"/>
        <v>5339035.4403211577</v>
      </c>
      <c r="TG24" s="4">
        <f t="shared" si="12"/>
        <v>5392425.7947243694</v>
      </c>
      <c r="TH24" s="4">
        <f t="shared" si="12"/>
        <v>5446350.0526716132</v>
      </c>
      <c r="TI24" s="4">
        <f t="shared" si="12"/>
        <v>5500813.5531983292</v>
      </c>
      <c r="TJ24" s="4">
        <f t="shared" si="12"/>
        <v>5555821.6887303125</v>
      </c>
      <c r="TK24" s="4">
        <f t="shared" si="12"/>
        <v>5611379.9056176161</v>
      </c>
      <c r="TL24" s="4">
        <f t="shared" ref="TL24:VW24" si="13">TK24*(1+$Q$41)</f>
        <v>5667493.7046737922</v>
      </c>
      <c r="TM24" s="4">
        <f t="shared" si="13"/>
        <v>5724168.6417205306</v>
      </c>
      <c r="TN24" s="4">
        <f t="shared" si="13"/>
        <v>5781410.3281377358</v>
      </c>
      <c r="TO24" s="4">
        <f t="shared" si="13"/>
        <v>5839224.4314191137</v>
      </c>
      <c r="TP24" s="4">
        <f t="shared" si="13"/>
        <v>5897616.6757333046</v>
      </c>
      <c r="TQ24" s="4">
        <f t="shared" si="13"/>
        <v>5956592.8424906377</v>
      </c>
      <c r="TR24" s="4">
        <f t="shared" si="13"/>
        <v>6016158.7709155437</v>
      </c>
      <c r="TS24" s="4">
        <f t="shared" si="13"/>
        <v>6076320.3586246995</v>
      </c>
      <c r="TT24" s="4">
        <f t="shared" si="13"/>
        <v>6137083.5622109463</v>
      </c>
      <c r="TU24" s="4">
        <f t="shared" si="13"/>
        <v>6198454.3978330558</v>
      </c>
      <c r="TV24" s="4">
        <f t="shared" si="13"/>
        <v>6260438.9418113865</v>
      </c>
      <c r="TW24" s="4">
        <f t="shared" si="13"/>
        <v>6323043.3312295005</v>
      </c>
      <c r="TX24" s="4">
        <f t="shared" si="13"/>
        <v>6386273.7645417955</v>
      </c>
      <c r="TY24" s="4">
        <f t="shared" si="13"/>
        <v>6450136.5021872139</v>
      </c>
      <c r="TZ24" s="4">
        <f t="shared" si="13"/>
        <v>6514637.8672090862</v>
      </c>
      <c r="UA24" s="4">
        <f t="shared" si="13"/>
        <v>6579784.2458811775</v>
      </c>
      <c r="UB24" s="4">
        <f t="shared" si="13"/>
        <v>6645582.0883399891</v>
      </c>
      <c r="UC24" s="4">
        <f t="shared" si="13"/>
        <v>6712037.9092233889</v>
      </c>
      <c r="UD24" s="4">
        <f t="shared" si="13"/>
        <v>6779158.2883156231</v>
      </c>
      <c r="UE24" s="4">
        <f t="shared" si="13"/>
        <v>6846949.871198779</v>
      </c>
      <c r="UF24" s="4">
        <f t="shared" si="13"/>
        <v>6915419.3699107664</v>
      </c>
      <c r="UG24" s="4">
        <f t="shared" si="13"/>
        <v>6984573.5636098739</v>
      </c>
      <c r="UH24" s="4">
        <f t="shared" si="13"/>
        <v>7054419.2992459731</v>
      </c>
      <c r="UI24" s="4">
        <f t="shared" si="13"/>
        <v>7124963.4922384331</v>
      </c>
      <c r="UJ24" s="4">
        <f t="shared" si="13"/>
        <v>7196213.1271608174</v>
      </c>
      <c r="UK24" s="4">
        <f t="shared" si="13"/>
        <v>7268175.2584324256</v>
      </c>
      <c r="UL24" s="4">
        <f t="shared" si="13"/>
        <v>7340857.0110167498</v>
      </c>
      <c r="UM24" s="4">
        <f t="shared" si="13"/>
        <v>7414265.5811269172</v>
      </c>
      <c r="UN24" s="4">
        <f t="shared" si="13"/>
        <v>7488408.236938186</v>
      </c>
      <c r="UO24" s="4">
        <f t="shared" si="13"/>
        <v>7563292.3193075676</v>
      </c>
      <c r="UP24" s="4">
        <f t="shared" si="13"/>
        <v>7638925.2425006432</v>
      </c>
      <c r="UQ24" s="4">
        <f t="shared" si="13"/>
        <v>7715314.4949256498</v>
      </c>
      <c r="UR24" s="4">
        <f t="shared" si="13"/>
        <v>7792467.6398749063</v>
      </c>
      <c r="US24" s="4">
        <f t="shared" si="13"/>
        <v>7870392.3162736557</v>
      </c>
      <c r="UT24" s="4">
        <f t="shared" si="13"/>
        <v>7949096.2394363927</v>
      </c>
      <c r="UU24" s="4">
        <f t="shared" si="13"/>
        <v>8028587.2018307569</v>
      </c>
      <c r="UV24" s="4">
        <f t="shared" si="13"/>
        <v>8108873.0738490643</v>
      </c>
      <c r="UW24" s="4">
        <f t="shared" si="13"/>
        <v>8189961.8045875551</v>
      </c>
      <c r="UX24" s="4">
        <f t="shared" si="13"/>
        <v>8271861.4226334309</v>
      </c>
      <c r="UY24" s="4">
        <f t="shared" si="13"/>
        <v>8354580.0368597656</v>
      </c>
      <c r="UZ24" s="4">
        <f t="shared" si="13"/>
        <v>8438125.8372283634</v>
      </c>
      <c r="VA24" s="4">
        <f t="shared" si="13"/>
        <v>8522507.0956006479</v>
      </c>
      <c r="VB24" s="4">
        <f t="shared" si="13"/>
        <v>8607732.1665566545</v>
      </c>
      <c r="VC24" s="4">
        <f t="shared" si="13"/>
        <v>8693809.4882222209</v>
      </c>
      <c r="VD24" s="4">
        <f t="shared" si="13"/>
        <v>8780747.5831044428</v>
      </c>
      <c r="VE24" s="4">
        <f t="shared" si="13"/>
        <v>8868555.0589354876</v>
      </c>
      <c r="VF24" s="4">
        <f t="shared" si="13"/>
        <v>8957240.6095248424</v>
      </c>
      <c r="VG24" s="4">
        <f t="shared" si="13"/>
        <v>9046813.0156200901</v>
      </c>
      <c r="VH24" s="4">
        <f t="shared" si="13"/>
        <v>9137281.1457762904</v>
      </c>
      <c r="VI24" s="4">
        <f t="shared" si="13"/>
        <v>9228653.9572340529</v>
      </c>
      <c r="VJ24" s="4">
        <f t="shared" si="13"/>
        <v>9320940.4968063943</v>
      </c>
      <c r="VK24" s="4">
        <f t="shared" si="13"/>
        <v>9414149.9017744586</v>
      </c>
      <c r="VL24" s="4">
        <f t="shared" si="13"/>
        <v>9508291.4007922038</v>
      </c>
      <c r="VM24" s="4">
        <f t="shared" si="13"/>
        <v>9603374.3148001265</v>
      </c>
      <c r="VN24" s="4">
        <f t="shared" si="13"/>
        <v>9699408.0579481274</v>
      </c>
      <c r="VO24" s="4">
        <f t="shared" si="13"/>
        <v>9796402.1385276094</v>
      </c>
      <c r="VP24" s="4">
        <f t="shared" si="13"/>
        <v>9894366.1599128861</v>
      </c>
      <c r="VQ24" s="4">
        <f t="shared" si="13"/>
        <v>9993309.8215120155</v>
      </c>
      <c r="VR24" s="4">
        <f t="shared" si="13"/>
        <v>10093242.919727135</v>
      </c>
      <c r="VS24" s="4">
        <f t="shared" si="13"/>
        <v>10194175.348924408</v>
      </c>
      <c r="VT24" s="4">
        <f t="shared" si="13"/>
        <v>10296117.102413652</v>
      </c>
      <c r="VU24" s="4">
        <f t="shared" si="13"/>
        <v>10399078.273437789</v>
      </c>
      <c r="VV24" s="4">
        <f t="shared" si="13"/>
        <v>10503069.056172166</v>
      </c>
      <c r="VW24" s="4">
        <f t="shared" si="13"/>
        <v>10608099.746733887</v>
      </c>
      <c r="VX24" s="4">
        <f t="shared" ref="VX24:YI24" si="14">VW24*(1+$Q$41)</f>
        <v>10714180.744201226</v>
      </c>
      <c r="VY24" s="4">
        <f t="shared" si="14"/>
        <v>10821322.551643239</v>
      </c>
      <c r="VZ24" s="4">
        <f t="shared" si="14"/>
        <v>10929535.777159672</v>
      </c>
      <c r="WA24" s="4">
        <f t="shared" si="14"/>
        <v>11038831.134931268</v>
      </c>
      <c r="WB24" s="4">
        <f t="shared" si="14"/>
        <v>11149219.446280582</v>
      </c>
      <c r="WC24" s="4">
        <f t="shared" si="14"/>
        <v>11260711.640743388</v>
      </c>
      <c r="WD24" s="4">
        <f t="shared" si="14"/>
        <v>11373318.757150821</v>
      </c>
      <c r="WE24" s="4">
        <f t="shared" si="14"/>
        <v>11487051.94472233</v>
      </c>
      <c r="WF24" s="4">
        <f t="shared" si="14"/>
        <v>11601922.464169554</v>
      </c>
      <c r="WG24" s="4">
        <f t="shared" si="14"/>
        <v>11717941.68881125</v>
      </c>
      <c r="WH24" s="4">
        <f t="shared" si="14"/>
        <v>11835121.105699362</v>
      </c>
      <c r="WI24" s="4">
        <f t="shared" si="14"/>
        <v>11953472.316756357</v>
      </c>
      <c r="WJ24" s="4">
        <f t="shared" si="14"/>
        <v>12073007.039923919</v>
      </c>
      <c r="WK24" s="4">
        <f t="shared" si="14"/>
        <v>12193737.110323159</v>
      </c>
      <c r="WL24" s="4">
        <f t="shared" si="14"/>
        <v>12315674.48142639</v>
      </c>
      <c r="WM24" s="4">
        <f t="shared" si="14"/>
        <v>12438831.226240654</v>
      </c>
      <c r="WN24" s="4">
        <f t="shared" si="14"/>
        <v>12563219.53850306</v>
      </c>
      <c r="WO24" s="4">
        <f t="shared" si="14"/>
        <v>12688851.733888092</v>
      </c>
      <c r="WP24" s="4">
        <f t="shared" si="14"/>
        <v>12815740.251226973</v>
      </c>
      <c r="WQ24" s="4">
        <f t="shared" si="14"/>
        <v>12943897.653739242</v>
      </c>
      <c r="WR24" s="4">
        <f t="shared" si="14"/>
        <v>13073336.630276635</v>
      </c>
      <c r="WS24" s="4">
        <f t="shared" si="14"/>
        <v>13204069.996579401</v>
      </c>
      <c r="WT24" s="4">
        <f t="shared" si="14"/>
        <v>13336110.696545195</v>
      </c>
      <c r="WU24" s="4">
        <f t="shared" si="14"/>
        <v>13469471.803510647</v>
      </c>
      <c r="WV24" s="4">
        <f t="shared" si="14"/>
        <v>13604166.521545755</v>
      </c>
      <c r="WW24" s="4">
        <f t="shared" si="14"/>
        <v>13740208.186761212</v>
      </c>
      <c r="WX24" s="4">
        <f t="shared" si="14"/>
        <v>13877610.268628825</v>
      </c>
      <c r="WY24" s="4">
        <f t="shared" si="14"/>
        <v>14016386.371315112</v>
      </c>
      <c r="WZ24" s="4">
        <f t="shared" si="14"/>
        <v>14156550.235028263</v>
      </c>
      <c r="XA24" s="4">
        <f t="shared" si="14"/>
        <v>14298115.737378545</v>
      </c>
      <c r="XB24" s="4">
        <f t="shared" si="14"/>
        <v>14441096.894752331</v>
      </c>
      <c r="XC24" s="4">
        <f t="shared" si="14"/>
        <v>14585507.863699855</v>
      </c>
      <c r="XD24" s="4">
        <f t="shared" si="14"/>
        <v>14731362.942336854</v>
      </c>
      <c r="XE24" s="4">
        <f t="shared" si="14"/>
        <v>14878676.571760222</v>
      </c>
      <c r="XF24" s="4">
        <f t="shared" si="14"/>
        <v>15027463.337477826</v>
      </c>
      <c r="XG24" s="4">
        <f t="shared" si="14"/>
        <v>15177737.970852604</v>
      </c>
      <c r="XH24" s="4">
        <f t="shared" si="14"/>
        <v>15329515.350561131</v>
      </c>
      <c r="XI24" s="4">
        <f t="shared" si="14"/>
        <v>15482810.504066743</v>
      </c>
      <c r="XJ24" s="4">
        <f t="shared" si="14"/>
        <v>15637638.609107411</v>
      </c>
      <c r="XK24" s="4">
        <f t="shared" si="14"/>
        <v>15794014.995198485</v>
      </c>
      <c r="XL24" s="4">
        <f t="shared" si="14"/>
        <v>15951955.14515047</v>
      </c>
      <c r="XM24" s="4">
        <f t="shared" si="14"/>
        <v>16111474.696601974</v>
      </c>
      <c r="XN24" s="4">
        <f t="shared" si="14"/>
        <v>16272589.443567993</v>
      </c>
      <c r="XO24" s="4">
        <f t="shared" si="14"/>
        <v>16435315.338003673</v>
      </c>
      <c r="XP24" s="4">
        <f t="shared" si="14"/>
        <v>16599668.491383709</v>
      </c>
      <c r="XQ24" s="4">
        <f t="shared" si="14"/>
        <v>16765665.176297545</v>
      </c>
      <c r="XR24" s="4">
        <f t="shared" si="14"/>
        <v>16933321.828060523</v>
      </c>
      <c r="XS24" s="4">
        <f t="shared" si="14"/>
        <v>17102655.046341129</v>
      </c>
      <c r="XT24" s="4">
        <f t="shared" si="14"/>
        <v>17273681.596804541</v>
      </c>
      <c r="XU24" s="4">
        <f t="shared" si="14"/>
        <v>17446418.412772585</v>
      </c>
      <c r="XV24" s="4">
        <f t="shared" si="14"/>
        <v>17620882.59690031</v>
      </c>
      <c r="XW24" s="4">
        <f t="shared" si="14"/>
        <v>17797091.422869314</v>
      </c>
      <c r="XX24" s="4">
        <f t="shared" si="14"/>
        <v>17975062.337098006</v>
      </c>
      <c r="XY24" s="4">
        <f t="shared" si="14"/>
        <v>18154812.960468985</v>
      </c>
      <c r="XZ24" s="4">
        <f t="shared" si="14"/>
        <v>18336361.090073675</v>
      </c>
      <c r="YA24" s="4">
        <f t="shared" si="14"/>
        <v>18519724.700974412</v>
      </c>
      <c r="YB24" s="4">
        <f t="shared" si="14"/>
        <v>18704921.947984155</v>
      </c>
      <c r="YC24" s="4">
        <f t="shared" si="14"/>
        <v>18891971.167463996</v>
      </c>
      <c r="YD24" s="4">
        <f t="shared" si="14"/>
        <v>19080890.879138637</v>
      </c>
      <c r="YE24" s="4">
        <f t="shared" si="14"/>
        <v>19271699.787930023</v>
      </c>
      <c r="YF24" s="4">
        <f t="shared" si="14"/>
        <v>19464416.785809323</v>
      </c>
      <c r="YG24" s="4">
        <f t="shared" si="14"/>
        <v>19659060.953667417</v>
      </c>
      <c r="YH24" s="4">
        <f t="shared" si="14"/>
        <v>19855651.563204091</v>
      </c>
      <c r="YI24" s="4">
        <f t="shared" si="14"/>
        <v>20054208.078836132</v>
      </c>
      <c r="YJ24" s="4">
        <f t="shared" ref="YJ24:AAU24" si="15">YI24*(1+$Q$41)</f>
        <v>20254750.159624495</v>
      </c>
      <c r="YK24" s="4">
        <f t="shared" si="15"/>
        <v>20457297.661220741</v>
      </c>
      <c r="YL24" s="4">
        <f t="shared" si="15"/>
        <v>20661870.637832947</v>
      </c>
      <c r="YM24" s="4">
        <f t="shared" si="15"/>
        <v>20868489.344211277</v>
      </c>
      <c r="YN24" s="4">
        <f t="shared" si="15"/>
        <v>21077174.23765339</v>
      </c>
      <c r="YO24" s="4">
        <f t="shared" si="15"/>
        <v>21287945.980029922</v>
      </c>
      <c r="YP24" s="4">
        <f t="shared" si="15"/>
        <v>21500825.439830221</v>
      </c>
      <c r="YQ24" s="4">
        <f t="shared" si="15"/>
        <v>21715833.694228522</v>
      </c>
      <c r="YR24" s="4">
        <f t="shared" si="15"/>
        <v>21932992.031170808</v>
      </c>
      <c r="YS24" s="4">
        <f t="shared" si="15"/>
        <v>22152321.951482516</v>
      </c>
      <c r="YT24" s="4">
        <f t="shared" si="15"/>
        <v>22373845.17099734</v>
      </c>
      <c r="YU24" s="4">
        <f t="shared" si="15"/>
        <v>22597583.622707315</v>
      </c>
      <c r="YV24" s="4">
        <f t="shared" si="15"/>
        <v>22823559.458934389</v>
      </c>
      <c r="YW24" s="4">
        <f t="shared" si="15"/>
        <v>23051795.053523734</v>
      </c>
      <c r="YX24" s="4">
        <f t="shared" si="15"/>
        <v>23282313.004058972</v>
      </c>
      <c r="YY24" s="4">
        <f t="shared" si="15"/>
        <v>23515136.134099562</v>
      </c>
      <c r="YZ24" s="4">
        <f t="shared" si="15"/>
        <v>23750287.495440558</v>
      </c>
      <c r="ZA24" s="4">
        <f t="shared" si="15"/>
        <v>23987790.370394964</v>
      </c>
      <c r="ZB24" s="4">
        <f t="shared" si="15"/>
        <v>24227668.274098914</v>
      </c>
      <c r="ZC24" s="4">
        <f t="shared" si="15"/>
        <v>24469944.956839904</v>
      </c>
      <c r="ZD24" s="4">
        <f t="shared" si="15"/>
        <v>24714644.406408302</v>
      </c>
      <c r="ZE24" s="4">
        <f t="shared" si="15"/>
        <v>24961790.850472387</v>
      </c>
      <c r="ZF24" s="4">
        <f t="shared" si="15"/>
        <v>25211408.758977111</v>
      </c>
      <c r="ZG24" s="4">
        <f t="shared" si="15"/>
        <v>25463522.846566882</v>
      </c>
      <c r="ZH24" s="4">
        <f t="shared" si="15"/>
        <v>25718158.075032551</v>
      </c>
      <c r="ZI24" s="4">
        <f t="shared" si="15"/>
        <v>25975339.655782878</v>
      </c>
      <c r="ZJ24" s="4">
        <f t="shared" si="15"/>
        <v>26235093.052340709</v>
      </c>
      <c r="ZK24" s="4">
        <f t="shared" si="15"/>
        <v>26497443.982864115</v>
      </c>
      <c r="ZL24" s="4">
        <f t="shared" si="15"/>
        <v>26762418.422692757</v>
      </c>
      <c r="ZM24" s="4">
        <f t="shared" si="15"/>
        <v>27030042.606919684</v>
      </c>
      <c r="ZN24" s="4">
        <f t="shared" si="15"/>
        <v>27300343.03298888</v>
      </c>
      <c r="ZO24" s="4">
        <f t="shared" si="15"/>
        <v>27573346.463318769</v>
      </c>
      <c r="ZP24" s="4">
        <f t="shared" si="15"/>
        <v>27849079.927951958</v>
      </c>
      <c r="ZQ24" s="4">
        <f t="shared" si="15"/>
        <v>28127570.727231476</v>
      </c>
      <c r="ZR24" s="4">
        <f t="shared" si="15"/>
        <v>28408846.43450379</v>
      </c>
      <c r="ZS24" s="4">
        <f t="shared" si="15"/>
        <v>28692934.898848828</v>
      </c>
      <c r="ZT24" s="4">
        <f t="shared" si="15"/>
        <v>28979864.247837316</v>
      </c>
      <c r="ZU24" s="4">
        <f t="shared" si="15"/>
        <v>29269662.890315689</v>
      </c>
      <c r="ZV24" s="4">
        <f t="shared" si="15"/>
        <v>29562359.519218847</v>
      </c>
      <c r="ZW24" s="4">
        <f t="shared" si="15"/>
        <v>29857983.114411037</v>
      </c>
      <c r="ZX24" s="4">
        <f t="shared" si="15"/>
        <v>30156562.945555147</v>
      </c>
      <c r="ZY24" s="4">
        <f t="shared" si="15"/>
        <v>30458128.575010698</v>
      </c>
      <c r="ZZ24" s="4">
        <f t="shared" si="15"/>
        <v>30762709.860760804</v>
      </c>
      <c r="AAA24" s="4">
        <f t="shared" si="15"/>
        <v>31070336.959368411</v>
      </c>
      <c r="AAB24" s="4">
        <f t="shared" si="15"/>
        <v>31381040.328962095</v>
      </c>
      <c r="AAC24" s="4">
        <f t="shared" si="15"/>
        <v>31694850.732251715</v>
      </c>
      <c r="AAD24" s="4">
        <f t="shared" si="15"/>
        <v>32011799.239574231</v>
      </c>
      <c r="AAE24" s="4">
        <f t="shared" si="15"/>
        <v>32331917.231969975</v>
      </c>
      <c r="AAF24" s="4">
        <f t="shared" si="15"/>
        <v>32655236.404289674</v>
      </c>
      <c r="AAG24" s="4">
        <f t="shared" si="15"/>
        <v>32981788.768332571</v>
      </c>
      <c r="AAH24" s="4">
        <f t="shared" si="15"/>
        <v>33311606.656015895</v>
      </c>
      <c r="AAI24" s="4">
        <f t="shared" si="15"/>
        <v>33644722.722576052</v>
      </c>
      <c r="AAJ24" s="4">
        <f t="shared" si="15"/>
        <v>33981169.94980181</v>
      </c>
      <c r="AAK24" s="4">
        <f t="shared" si="15"/>
        <v>34320981.64929983</v>
      </c>
      <c r="AAL24" s="4">
        <f t="shared" si="15"/>
        <v>34664191.465792827</v>
      </c>
      <c r="AAM24" s="4">
        <f t="shared" si="15"/>
        <v>35010833.380450755</v>
      </c>
      <c r="AAN24" s="4">
        <f t="shared" si="15"/>
        <v>35360941.714255266</v>
      </c>
      <c r="AAO24" s="4">
        <f t="shared" si="15"/>
        <v>35714551.131397821</v>
      </c>
      <c r="AAP24" s="4">
        <f t="shared" si="15"/>
        <v>36071696.642711796</v>
      </c>
      <c r="AAQ24" s="4">
        <f t="shared" si="15"/>
        <v>36432413.609138913</v>
      </c>
      <c r="AAR24" s="4">
        <f t="shared" si="15"/>
        <v>36796737.745230302</v>
      </c>
      <c r="AAS24" s="4">
        <f t="shared" si="15"/>
        <v>37164705.122682609</v>
      </c>
      <c r="AAT24" s="4">
        <f t="shared" si="15"/>
        <v>37536352.173909433</v>
      </c>
      <c r="AAU24" s="4">
        <f t="shared" si="15"/>
        <v>37911715.695648529</v>
      </c>
      <c r="AAV24" s="4">
        <f t="shared" ref="AAV24:ADG24" si="16">AAU24*(1+$Q$41)</f>
        <v>38290832.852605015</v>
      </c>
      <c r="AAW24" s="4">
        <f t="shared" si="16"/>
        <v>38673741.181131065</v>
      </c>
      <c r="AAX24" s="4">
        <f t="shared" si="16"/>
        <v>39060478.592942379</v>
      </c>
      <c r="AAY24" s="4">
        <f t="shared" si="16"/>
        <v>39451083.378871806</v>
      </c>
      <c r="AAZ24" s="4">
        <f t="shared" si="16"/>
        <v>39845594.212660521</v>
      </c>
      <c r="ABA24" s="4">
        <f t="shared" si="16"/>
        <v>40244050.154787123</v>
      </c>
      <c r="ABB24" s="4">
        <f t="shared" si="16"/>
        <v>40646490.656334996</v>
      </c>
      <c r="ABC24" s="4">
        <f t="shared" si="16"/>
        <v>41052955.562898345</v>
      </c>
      <c r="ABD24" s="4">
        <f t="shared" si="16"/>
        <v>41463485.11852733</v>
      </c>
      <c r="ABE24" s="4">
        <f t="shared" si="16"/>
        <v>41878119.969712608</v>
      </c>
      <c r="ABF24" s="4">
        <f t="shared" si="16"/>
        <v>42296901.169409737</v>
      </c>
      <c r="ABG24" s="4">
        <f t="shared" si="16"/>
        <v>42719870.181103833</v>
      </c>
      <c r="ABH24" s="4">
        <f t="shared" si="16"/>
        <v>43147068.882914871</v>
      </c>
      <c r="ABI24" s="4">
        <f t="shared" si="16"/>
        <v>43578539.571744017</v>
      </c>
      <c r="ABJ24" s="4">
        <f t="shared" si="16"/>
        <v>44014324.967461459</v>
      </c>
      <c r="ABK24" s="4">
        <f t="shared" si="16"/>
        <v>44454468.217136078</v>
      </c>
      <c r="ABL24" s="4">
        <f t="shared" si="16"/>
        <v>44899012.899307437</v>
      </c>
      <c r="ABM24" s="4">
        <f t="shared" si="16"/>
        <v>45348003.028300509</v>
      </c>
      <c r="ABN24" s="4">
        <f t="shared" si="16"/>
        <v>45801483.058583513</v>
      </c>
      <c r="ABO24" s="4">
        <f t="shared" si="16"/>
        <v>46259497.88916935</v>
      </c>
      <c r="ABP24" s="4">
        <f t="shared" si="16"/>
        <v>46722092.868061043</v>
      </c>
      <c r="ABQ24" s="4">
        <f t="shared" si="16"/>
        <v>47189313.796741657</v>
      </c>
      <c r="ABR24" s="4">
        <f t="shared" si="16"/>
        <v>47661206.934709072</v>
      </c>
      <c r="ABS24" s="4">
        <f t="shared" si="16"/>
        <v>48137819.004056163</v>
      </c>
      <c r="ABT24" s="4">
        <f t="shared" si="16"/>
        <v>48619197.194096722</v>
      </c>
      <c r="ABU24" s="4">
        <f t="shared" si="16"/>
        <v>49105389.166037686</v>
      </c>
      <c r="ABV24" s="4">
        <f t="shared" si="16"/>
        <v>49596443.057698064</v>
      </c>
      <c r="ABW24" s="4">
        <f t="shared" si="16"/>
        <v>50092407.488275044</v>
      </c>
      <c r="ABX24" s="4">
        <f t="shared" si="16"/>
        <v>50593331.563157797</v>
      </c>
      <c r="ABY24" s="4">
        <f t="shared" si="16"/>
        <v>51099264.878789373</v>
      </c>
      <c r="ABZ24" s="4">
        <f t="shared" si="16"/>
        <v>51610257.527577266</v>
      </c>
      <c r="ACA24" s="4">
        <f t="shared" si="16"/>
        <v>52126360.102853037</v>
      </c>
      <c r="ACB24" s="4">
        <f t="shared" si="16"/>
        <v>52647623.703881569</v>
      </c>
      <c r="ACC24" s="4">
        <f t="shared" si="16"/>
        <v>53174099.940920383</v>
      </c>
      <c r="ACD24" s="4">
        <f t="shared" si="16"/>
        <v>53705840.940329589</v>
      </c>
      <c r="ACE24" s="4">
        <f t="shared" si="16"/>
        <v>54242899.349732883</v>
      </c>
      <c r="ACF24" s="4">
        <f t="shared" si="16"/>
        <v>54785328.34323021</v>
      </c>
      <c r="ACG24" s="4">
        <f t="shared" si="16"/>
        <v>55333181.626662515</v>
      </c>
      <c r="ACH24" s="4">
        <f t="shared" si="16"/>
        <v>55886513.442929141</v>
      </c>
      <c r="ACI24" s="4">
        <f t="shared" si="16"/>
        <v>56445378.577358432</v>
      </c>
      <c r="ACJ24" s="4">
        <f t="shared" si="16"/>
        <v>57009832.363132015</v>
      </c>
      <c r="ACK24" s="4">
        <f t="shared" si="16"/>
        <v>57579930.686763339</v>
      </c>
      <c r="ACL24" s="4">
        <f t="shared" si="16"/>
        <v>58155729.993630975</v>
      </c>
      <c r="ACM24" s="4">
        <f t="shared" si="16"/>
        <v>58737287.293567285</v>
      </c>
      <c r="ACN24" s="4">
        <f t="shared" si="16"/>
        <v>59324660.16650296</v>
      </c>
      <c r="ACO24" s="4">
        <f t="shared" si="16"/>
        <v>59917906.768167987</v>
      </c>
      <c r="ACP24" s="4">
        <f t="shared" si="16"/>
        <v>60517085.835849665</v>
      </c>
      <c r="ACQ24" s="4">
        <f t="shared" si="16"/>
        <v>61122256.69420816</v>
      </c>
      <c r="ACR24" s="4">
        <f t="shared" si="16"/>
        <v>61733479.261150241</v>
      </c>
      <c r="ACS24" s="4">
        <f t="shared" si="16"/>
        <v>62350814.053761743</v>
      </c>
      <c r="ACT24" s="4">
        <f t="shared" si="16"/>
        <v>62974322.194299363</v>
      </c>
      <c r="ACU24" s="4">
        <f t="shared" si="16"/>
        <v>63604065.416242354</v>
      </c>
      <c r="ACV24" s="4">
        <f t="shared" si="16"/>
        <v>64240106.070404775</v>
      </c>
      <c r="ACW24" s="4">
        <f t="shared" si="16"/>
        <v>64882507.13110882</v>
      </c>
      <c r="ACX24" s="4">
        <f t="shared" si="16"/>
        <v>65531332.202419907</v>
      </c>
      <c r="ACY24" s="4">
        <f t="shared" si="16"/>
        <v>66186645.524444103</v>
      </c>
      <c r="ACZ24" s="4">
        <f t="shared" si="16"/>
        <v>66848511.979688548</v>
      </c>
      <c r="ADA24" s="4">
        <f t="shared" si="16"/>
        <v>67516997.099485427</v>
      </c>
      <c r="ADB24" s="4">
        <f t="shared" si="16"/>
        <v>68192167.070480287</v>
      </c>
      <c r="ADC24" s="4">
        <f t="shared" si="16"/>
        <v>68874088.741185084</v>
      </c>
      <c r="ADD24" s="4">
        <f t="shared" si="16"/>
        <v>69562829.628596932</v>
      </c>
      <c r="ADE24" s="4">
        <f t="shared" si="16"/>
        <v>70258457.924882904</v>
      </c>
      <c r="ADF24" s="4">
        <f t="shared" si="16"/>
        <v>70961042.504131734</v>
      </c>
      <c r="ADG24" s="4">
        <f t="shared" si="16"/>
        <v>71670652.929173052</v>
      </c>
      <c r="ADH24" s="4">
        <f t="shared" ref="ADH24:AFS24" si="17">ADG24*(1+$Q$41)</f>
        <v>72387359.458464786</v>
      </c>
      <c r="ADI24" s="4">
        <f t="shared" si="17"/>
        <v>73111233.05304943</v>
      </c>
      <c r="ADJ24" s="4">
        <f t="shared" si="17"/>
        <v>73842345.383579925</v>
      </c>
      <c r="ADK24" s="4">
        <f t="shared" si="17"/>
        <v>74580768.837415725</v>
      </c>
      <c r="ADL24" s="4">
        <f t="shared" si="17"/>
        <v>75326576.525789887</v>
      </c>
      <c r="ADM24" s="4">
        <f t="shared" si="17"/>
        <v>76079842.291047782</v>
      </c>
      <c r="ADN24" s="4">
        <f t="shared" si="17"/>
        <v>76840640.713958263</v>
      </c>
      <c r="ADO24" s="4">
        <f t="shared" si="17"/>
        <v>77609047.121097848</v>
      </c>
      <c r="ADP24" s="4">
        <f t="shared" si="17"/>
        <v>78385137.592308834</v>
      </c>
      <c r="ADQ24" s="4">
        <f t="shared" si="17"/>
        <v>79168988.968231916</v>
      </c>
      <c r="ADR24" s="4">
        <f t="shared" si="17"/>
        <v>79960678.857914239</v>
      </c>
      <c r="ADS24" s="4">
        <f t="shared" si="17"/>
        <v>80760285.646493375</v>
      </c>
      <c r="ADT24" s="4">
        <f t="shared" si="17"/>
        <v>81567888.502958313</v>
      </c>
      <c r="ADU24" s="4">
        <f t="shared" si="17"/>
        <v>82383567.387987897</v>
      </c>
      <c r="ADV24" s="4">
        <f t="shared" si="17"/>
        <v>83207403.061867774</v>
      </c>
      <c r="ADW24" s="4">
        <f t="shared" si="17"/>
        <v>84039477.092486456</v>
      </c>
      <c r="ADX24" s="4">
        <f t="shared" si="17"/>
        <v>84879871.863411322</v>
      </c>
      <c r="ADY24" s="4">
        <f t="shared" si="17"/>
        <v>85728670.582045436</v>
      </c>
      <c r="ADZ24" s="4">
        <f t="shared" si="17"/>
        <v>86585957.287865892</v>
      </c>
      <c r="AEA24" s="4">
        <f t="shared" si="17"/>
        <v>87451816.860744551</v>
      </c>
      <c r="AEB24" s="4">
        <f t="shared" si="17"/>
        <v>88326335.029351994</v>
      </c>
      <c r="AEC24" s="4">
        <f t="shared" si="17"/>
        <v>89209598.379645512</v>
      </c>
      <c r="AED24" s="4">
        <f t="shared" si="17"/>
        <v>90101694.363441974</v>
      </c>
      <c r="AEE24" s="4">
        <f t="shared" si="17"/>
        <v>91002711.307076395</v>
      </c>
      <c r="AEF24" s="4">
        <f t="shared" si="17"/>
        <v>91912738.420147166</v>
      </c>
      <c r="AEG24" s="4">
        <f t="shared" si="17"/>
        <v>92831865.804348633</v>
      </c>
      <c r="AEH24" s="4">
        <f t="shared" si="17"/>
        <v>93760184.462392122</v>
      </c>
      <c r="AEI24" s="4">
        <f t="shared" si="17"/>
        <v>94697786.307016045</v>
      </c>
      <c r="AEJ24" s="4">
        <f t="shared" si="17"/>
        <v>95644764.170086205</v>
      </c>
      <c r="AEK24" s="4">
        <f t="shared" si="17"/>
        <v>96601211.811787069</v>
      </c>
      <c r="AEL24" s="4">
        <f t="shared" si="17"/>
        <v>97567223.929904938</v>
      </c>
      <c r="AEM24" s="4">
        <f t="shared" si="17"/>
        <v>98542896.169203982</v>
      </c>
      <c r="AEN24" s="4">
        <f t="shared" si="17"/>
        <v>99528325.130896017</v>
      </c>
      <c r="AEO24" s="4">
        <f t="shared" si="17"/>
        <v>100523608.38220498</v>
      </c>
      <c r="AEP24" s="4">
        <f t="shared" si="17"/>
        <v>101528844.46602704</v>
      </c>
      <c r="AEQ24" s="4">
        <f t="shared" si="17"/>
        <v>102544132.91068731</v>
      </c>
      <c r="AER24" s="4">
        <f t="shared" si="17"/>
        <v>103569574.23979418</v>
      </c>
      <c r="AES24" s="4">
        <f t="shared" si="17"/>
        <v>104605269.98219213</v>
      </c>
      <c r="AET24" s="4">
        <f t="shared" si="17"/>
        <v>105651322.68201405</v>
      </c>
      <c r="AEU24" s="4">
        <f t="shared" si="17"/>
        <v>106707835.90883419</v>
      </c>
      <c r="AEV24" s="4">
        <f t="shared" si="17"/>
        <v>107774914.26792254</v>
      </c>
      <c r="AEW24" s="4">
        <f t="shared" si="17"/>
        <v>108852663.41060176</v>
      </c>
      <c r="AEX24" s="4">
        <f t="shared" si="17"/>
        <v>109941190.04470779</v>
      </c>
      <c r="AEY24" s="4">
        <f t="shared" si="17"/>
        <v>111040601.94515488</v>
      </c>
      <c r="AEZ24" s="4">
        <f t="shared" si="17"/>
        <v>112151007.96460642</v>
      </c>
      <c r="AFA24" s="4">
        <f t="shared" si="17"/>
        <v>113272518.04425249</v>
      </c>
      <c r="AFB24" s="4">
        <f t="shared" si="17"/>
        <v>114405243.22469501</v>
      </c>
      <c r="AFC24" s="4">
        <f t="shared" si="17"/>
        <v>115549295.65694197</v>
      </c>
      <c r="AFD24" s="4">
        <f t="shared" si="17"/>
        <v>116704788.61351138</v>
      </c>
      <c r="AFE24" s="4">
        <f t="shared" si="17"/>
        <v>117871836.4996465</v>
      </c>
      <c r="AFF24" s="4">
        <f t="shared" si="17"/>
        <v>119050554.86464296</v>
      </c>
      <c r="AFG24" s="4">
        <f t="shared" si="17"/>
        <v>120241060.4132894</v>
      </c>
      <c r="AFH24" s="4">
        <f t="shared" si="17"/>
        <v>121443471.01742229</v>
      </c>
      <c r="AFI24" s="4">
        <f t="shared" si="17"/>
        <v>122657905.72759651</v>
      </c>
      <c r="AFJ24" s="4">
        <f t="shared" si="17"/>
        <v>123884484.78487247</v>
      </c>
      <c r="AFK24" s="4">
        <f t="shared" si="17"/>
        <v>125123329.6327212</v>
      </c>
      <c r="AFL24" s="4">
        <f t="shared" si="17"/>
        <v>126374562.92904842</v>
      </c>
      <c r="AFM24" s="4">
        <f t="shared" si="17"/>
        <v>127638308.55833891</v>
      </c>
      <c r="AFN24" s="4">
        <f t="shared" si="17"/>
        <v>128914691.6439223</v>
      </c>
      <c r="AFO24" s="4">
        <f t="shared" si="17"/>
        <v>130203838.56036152</v>
      </c>
      <c r="AFP24" s="4">
        <f t="shared" si="17"/>
        <v>131505876.94596514</v>
      </c>
      <c r="AFQ24" s="4">
        <f t="shared" si="17"/>
        <v>132820935.71542479</v>
      </c>
      <c r="AFR24" s="4">
        <f t="shared" si="17"/>
        <v>134149145.07257904</v>
      </c>
      <c r="AFS24" s="4">
        <f t="shared" si="17"/>
        <v>135490636.52330482</v>
      </c>
      <c r="AFT24" s="4">
        <f t="shared" ref="AFT24:AIE24" si="18">AFS24*(1+$Q$41)</f>
        <v>136845542.88853788</v>
      </c>
      <c r="AFU24" s="4">
        <f t="shared" si="18"/>
        <v>138213998.31742325</v>
      </c>
      <c r="AFV24" s="4">
        <f t="shared" si="18"/>
        <v>139596138.30059749</v>
      </c>
      <c r="AFW24" s="4">
        <f t="shared" si="18"/>
        <v>140992099.68360347</v>
      </c>
      <c r="AFX24" s="4">
        <f t="shared" si="18"/>
        <v>142402020.6804395</v>
      </c>
      <c r="AFY24" s="4">
        <f t="shared" si="18"/>
        <v>143826040.8872439</v>
      </c>
      <c r="AFZ24" s="4">
        <f t="shared" si="18"/>
        <v>145264301.29611632</v>
      </c>
      <c r="AGA24" s="4">
        <f t="shared" si="18"/>
        <v>146716944.3090775</v>
      </c>
      <c r="AGB24" s="4">
        <f t="shared" si="18"/>
        <v>148184113.75216827</v>
      </c>
      <c r="AGC24" s="4">
        <f t="shared" si="18"/>
        <v>149665954.88968995</v>
      </c>
      <c r="AGD24" s="4">
        <f t="shared" si="18"/>
        <v>151162614.43858686</v>
      </c>
      <c r="AGE24" s="4">
        <f t="shared" si="18"/>
        <v>152674240.58297274</v>
      </c>
      <c r="AGF24" s="4">
        <f t="shared" si="18"/>
        <v>154200982.98880246</v>
      </c>
      <c r="AGG24" s="4">
        <f t="shared" si="18"/>
        <v>155742992.81869048</v>
      </c>
      <c r="AGH24" s="4">
        <f t="shared" si="18"/>
        <v>157300422.74687737</v>
      </c>
      <c r="AGI24" s="4">
        <f t="shared" si="18"/>
        <v>158873426.97434616</v>
      </c>
      <c r="AGJ24" s="4">
        <f t="shared" si="18"/>
        <v>160462161.24408963</v>
      </c>
      <c r="AGK24" s="4">
        <f t="shared" si="18"/>
        <v>162066782.85653052</v>
      </c>
      <c r="AGL24" s="4">
        <f t="shared" si="18"/>
        <v>163687450.68509582</v>
      </c>
      <c r="AGM24" s="4">
        <f t="shared" si="18"/>
        <v>165324325.19194677</v>
      </c>
      <c r="AGN24" s="4">
        <f t="shared" si="18"/>
        <v>166977568.44386625</v>
      </c>
      <c r="AGO24" s="4">
        <f t="shared" si="18"/>
        <v>168647344.12830493</v>
      </c>
      <c r="AGP24" s="4">
        <f t="shared" si="18"/>
        <v>170333817.56958798</v>
      </c>
      <c r="AGQ24" s="4">
        <f t="shared" si="18"/>
        <v>172037155.74528387</v>
      </c>
      <c r="AGR24" s="4">
        <f t="shared" si="18"/>
        <v>173757527.3027367</v>
      </c>
      <c r="AGS24" s="4">
        <f t="shared" si="18"/>
        <v>175495102.57576406</v>
      </c>
      <c r="AGT24" s="4">
        <f t="shared" si="18"/>
        <v>177250053.6015217</v>
      </c>
      <c r="AGU24" s="4">
        <f t="shared" si="18"/>
        <v>179022554.13753691</v>
      </c>
      <c r="AGV24" s="4">
        <f t="shared" si="18"/>
        <v>180812779.67891228</v>
      </c>
      <c r="AGW24" s="4">
        <f t="shared" si="18"/>
        <v>182620907.47570139</v>
      </c>
      <c r="AGX24" s="4">
        <f t="shared" si="18"/>
        <v>184447116.5504584</v>
      </c>
      <c r="AGY24" s="4">
        <f t="shared" si="18"/>
        <v>186291587.71596298</v>
      </c>
      <c r="AGZ24" s="4">
        <f t="shared" si="18"/>
        <v>188154503.5931226</v>
      </c>
      <c r="AHA24" s="4">
        <f t="shared" si="18"/>
        <v>190036048.62905383</v>
      </c>
      <c r="AHB24" s="4">
        <f t="shared" si="18"/>
        <v>191936409.11534438</v>
      </c>
      <c r="AHC24" s="4">
        <f t="shared" si="18"/>
        <v>193855773.20649782</v>
      </c>
      <c r="AHD24" s="4">
        <f t="shared" si="18"/>
        <v>195794330.93856281</v>
      </c>
      <c r="AHE24" s="4">
        <f t="shared" si="18"/>
        <v>197752274.24794844</v>
      </c>
      <c r="AHF24" s="4">
        <f t="shared" si="18"/>
        <v>199729796.99042791</v>
      </c>
      <c r="AHG24" s="4">
        <f t="shared" si="18"/>
        <v>201727094.96033219</v>
      </c>
      <c r="AHH24" s="4">
        <f t="shared" si="18"/>
        <v>203744365.9099355</v>
      </c>
      <c r="AHI24" s="4">
        <f t="shared" si="18"/>
        <v>205781809.56903487</v>
      </c>
      <c r="AHJ24" s="4">
        <f t="shared" si="18"/>
        <v>207839627.66472521</v>
      </c>
      <c r="AHK24" s="4">
        <f t="shared" si="18"/>
        <v>209918023.94137245</v>
      </c>
      <c r="AHL24" s="4">
        <f t="shared" si="18"/>
        <v>212017204.18078619</v>
      </c>
      <c r="AHM24" s="4">
        <f t="shared" si="18"/>
        <v>214137376.22259405</v>
      </c>
      <c r="AHN24" s="4">
        <f t="shared" si="18"/>
        <v>216278749.98482001</v>
      </c>
      <c r="AHO24" s="4">
        <f t="shared" si="18"/>
        <v>218441537.48466823</v>
      </c>
      <c r="AHP24" s="4">
        <f t="shared" si="18"/>
        <v>220625952.85951492</v>
      </c>
      <c r="AHQ24" s="4">
        <f t="shared" si="18"/>
        <v>222832212.38811007</v>
      </c>
      <c r="AHR24" s="4">
        <f t="shared" si="18"/>
        <v>225060534.51199117</v>
      </c>
      <c r="AHS24" s="4">
        <f t="shared" si="18"/>
        <v>227311139.8571111</v>
      </c>
      <c r="AHT24" s="4">
        <f t="shared" si="18"/>
        <v>229584251.2556822</v>
      </c>
      <c r="AHU24" s="4">
        <f t="shared" si="18"/>
        <v>231880093.76823902</v>
      </c>
      <c r="AHV24" s="4">
        <f t="shared" si="18"/>
        <v>234198894.70592141</v>
      </c>
      <c r="AHW24" s="4">
        <f t="shared" si="18"/>
        <v>236540883.65298063</v>
      </c>
      <c r="AHX24" s="4">
        <f t="shared" si="18"/>
        <v>238906292.48951045</v>
      </c>
      <c r="AHY24" s="4">
        <f t="shared" si="18"/>
        <v>241295355.41440555</v>
      </c>
      <c r="AHZ24" s="4">
        <f t="shared" si="18"/>
        <v>243708308.96854961</v>
      </c>
      <c r="AIA24" s="4">
        <f t="shared" si="18"/>
        <v>246145392.05823511</v>
      </c>
      <c r="AIB24" s="4">
        <f t="shared" si="18"/>
        <v>248606845.97881746</v>
      </c>
      <c r="AIC24" s="4">
        <f t="shared" si="18"/>
        <v>251092914.43860564</v>
      </c>
      <c r="AID24" s="4">
        <f t="shared" si="18"/>
        <v>253603843.58299169</v>
      </c>
      <c r="AIE24" s="4">
        <f t="shared" si="18"/>
        <v>256139882.0188216</v>
      </c>
      <c r="AIF24" s="4">
        <f t="shared" ref="AIF24:AKQ24" si="19">AIE24*(1+$Q$41)</f>
        <v>258701280.83900982</v>
      </c>
      <c r="AIG24" s="4">
        <f t="shared" si="19"/>
        <v>261288293.64739993</v>
      </c>
      <c r="AIH24" s="4">
        <f t="shared" si="19"/>
        <v>263901176.58387393</v>
      </c>
      <c r="AII24" s="4">
        <f t="shared" si="19"/>
        <v>266540188.34971267</v>
      </c>
      <c r="AIJ24" s="4">
        <f t="shared" si="19"/>
        <v>269205590.23320979</v>
      </c>
      <c r="AIK24" s="4">
        <f t="shared" si="19"/>
        <v>271897646.13554192</v>
      </c>
      <c r="AIL24" s="4">
        <f t="shared" si="19"/>
        <v>274616622.59689736</v>
      </c>
      <c r="AIM24" s="4">
        <f t="shared" si="19"/>
        <v>277362788.82286632</v>
      </c>
      <c r="AIN24" s="4">
        <f t="shared" si="19"/>
        <v>280136416.71109498</v>
      </c>
      <c r="AIO24" s="4">
        <f t="shared" si="19"/>
        <v>282937780.87820596</v>
      </c>
      <c r="AIP24" s="4">
        <f t="shared" si="19"/>
        <v>285767158.686988</v>
      </c>
      <c r="AIQ24" s="4">
        <f t="shared" si="19"/>
        <v>288624830.27385789</v>
      </c>
      <c r="AIR24" s="4">
        <f t="shared" si="19"/>
        <v>291511078.5765965</v>
      </c>
      <c r="AIS24" s="4">
        <f t="shared" si="19"/>
        <v>294426189.36236244</v>
      </c>
      <c r="AIT24" s="4">
        <f t="shared" si="19"/>
        <v>297370451.25598609</v>
      </c>
      <c r="AIU24" s="4">
        <f t="shared" si="19"/>
        <v>300344155.76854599</v>
      </c>
      <c r="AIV24" s="4">
        <f t="shared" si="19"/>
        <v>303347597.32623142</v>
      </c>
      <c r="AIW24" s="4">
        <f t="shared" si="19"/>
        <v>306381073.29949373</v>
      </c>
      <c r="AIX24" s="4">
        <f t="shared" si="19"/>
        <v>309444884.03248864</v>
      </c>
      <c r="AIY24" s="4">
        <f t="shared" si="19"/>
        <v>312539332.87281352</v>
      </c>
      <c r="AIZ24" s="4">
        <f t="shared" si="19"/>
        <v>315664726.20154166</v>
      </c>
      <c r="AJA24" s="4">
        <f t="shared" si="19"/>
        <v>318821373.46355706</v>
      </c>
      <c r="AJB24" s="4">
        <f t="shared" si="19"/>
        <v>322009587.19819266</v>
      </c>
      <c r="AJC24" s="4">
        <f t="shared" si="19"/>
        <v>325229683.07017457</v>
      </c>
      <c r="AJD24" s="4">
        <f t="shared" si="19"/>
        <v>328481979.90087634</v>
      </c>
      <c r="AJE24" s="4">
        <f t="shared" si="19"/>
        <v>331766799.69988513</v>
      </c>
      <c r="AJF24" s="4">
        <f t="shared" si="19"/>
        <v>335084467.69688398</v>
      </c>
      <c r="AJG24" s="4">
        <f t="shared" si="19"/>
        <v>338435312.37385285</v>
      </c>
      <c r="AJH24" s="4">
        <f t="shared" si="19"/>
        <v>341819665.49759138</v>
      </c>
      <c r="AJI24" s="4">
        <f t="shared" si="19"/>
        <v>345237862.15256727</v>
      </c>
      <c r="AJJ24" s="4">
        <f t="shared" si="19"/>
        <v>348690240.77409297</v>
      </c>
      <c r="AJK24" s="4">
        <f t="shared" si="19"/>
        <v>352177143.18183392</v>
      </c>
      <c r="AJL24" s="4">
        <f t="shared" si="19"/>
        <v>355698914.61365229</v>
      </c>
      <c r="AJM24" s="4">
        <f t="shared" si="19"/>
        <v>359255903.75978881</v>
      </c>
      <c r="AJN24" s="4">
        <f t="shared" si="19"/>
        <v>362848462.79738671</v>
      </c>
      <c r="AJO24" s="4">
        <f t="shared" si="19"/>
        <v>366476947.42536056</v>
      </c>
      <c r="AJP24" s="4">
        <f t="shared" si="19"/>
        <v>370141716.89961416</v>
      </c>
      <c r="AJQ24" s="4">
        <f t="shared" si="19"/>
        <v>373843134.06861031</v>
      </c>
      <c r="AJR24" s="4">
        <f t="shared" si="19"/>
        <v>377581565.40929639</v>
      </c>
      <c r="AJS24" s="4">
        <f t="shared" si="19"/>
        <v>381357381.06338936</v>
      </c>
      <c r="AJT24" s="4">
        <f t="shared" si="19"/>
        <v>385170954.87402326</v>
      </c>
      <c r="AJU24" s="4">
        <f t="shared" si="19"/>
        <v>389022664.42276347</v>
      </c>
      <c r="AJV24" s="4">
        <f t="shared" si="19"/>
        <v>392912891.06699109</v>
      </c>
      <c r="AJW24" s="4">
        <f t="shared" si="19"/>
        <v>396842019.97766101</v>
      </c>
      <c r="AJX24" s="4">
        <f t="shared" si="19"/>
        <v>400810440.1774376</v>
      </c>
      <c r="AJY24" s="4">
        <f t="shared" si="19"/>
        <v>404818544.57921201</v>
      </c>
      <c r="AJZ24" s="4">
        <f t="shared" si="19"/>
        <v>408866730.02500415</v>
      </c>
      <c r="AKA24" s="4">
        <f t="shared" si="19"/>
        <v>412955397.3252542</v>
      </c>
      <c r="AKB24" s="4">
        <f t="shared" si="19"/>
        <v>417084951.29850674</v>
      </c>
      <c r="AKC24" s="4">
        <f t="shared" si="19"/>
        <v>421255800.81149179</v>
      </c>
      <c r="AKD24" s="4">
        <f t="shared" si="19"/>
        <v>425468358.81960672</v>
      </c>
      <c r="AKE24" s="4">
        <f t="shared" si="19"/>
        <v>429723042.40780282</v>
      </c>
      <c r="AKF24" s="4">
        <f t="shared" si="19"/>
        <v>434020272.83188087</v>
      </c>
      <c r="AKG24" s="4">
        <f t="shared" si="19"/>
        <v>438360475.56019968</v>
      </c>
      <c r="AKH24" s="4">
        <f t="shared" si="19"/>
        <v>442744080.31580168</v>
      </c>
      <c r="AKI24" s="4">
        <f t="shared" si="19"/>
        <v>447171521.11895972</v>
      </c>
      <c r="AKJ24" s="4">
        <f t="shared" si="19"/>
        <v>451643236.33014935</v>
      </c>
      <c r="AKK24" s="4">
        <f t="shared" si="19"/>
        <v>456159668.69345087</v>
      </c>
      <c r="AKL24" s="4">
        <f t="shared" si="19"/>
        <v>460721265.3803854</v>
      </c>
      <c r="AKM24" s="4">
        <f t="shared" si="19"/>
        <v>465328478.03418928</v>
      </c>
      <c r="AKN24" s="4">
        <f t="shared" si="19"/>
        <v>469981762.81453121</v>
      </c>
      <c r="AKO24" s="4">
        <f t="shared" si="19"/>
        <v>474681580.44267654</v>
      </c>
      <c r="AKP24" s="4">
        <f t="shared" si="19"/>
        <v>479428396.24710333</v>
      </c>
      <c r="AKQ24" s="4">
        <f t="shared" si="19"/>
        <v>484222680.20957434</v>
      </c>
      <c r="AKR24" s="4">
        <f t="shared" ref="AKR24:ANC24" si="20">AKQ24*(1+$Q$41)</f>
        <v>489064907.01167011</v>
      </c>
      <c r="AKS24" s="4">
        <f t="shared" si="20"/>
        <v>493955556.08178681</v>
      </c>
      <c r="AKT24" s="4">
        <f t="shared" si="20"/>
        <v>498895111.64260471</v>
      </c>
      <c r="AKU24" s="4">
        <f t="shared" si="20"/>
        <v>503884062.75903076</v>
      </c>
      <c r="AKV24" s="4">
        <f t="shared" si="20"/>
        <v>508922903.38662106</v>
      </c>
      <c r="AKW24" s="4">
        <f t="shared" si="20"/>
        <v>514012132.42048728</v>
      </c>
      <c r="AKX24" s="4">
        <f t="shared" si="20"/>
        <v>519152253.74469215</v>
      </c>
      <c r="AKY24" s="4">
        <f t="shared" si="20"/>
        <v>524343776.28213906</v>
      </c>
      <c r="AKZ24" s="4">
        <f t="shared" si="20"/>
        <v>529587214.04496044</v>
      </c>
      <c r="ALA24" s="4">
        <f t="shared" si="20"/>
        <v>534883086.18541002</v>
      </c>
      <c r="ALB24" s="4">
        <f t="shared" si="20"/>
        <v>540231917.0472641</v>
      </c>
      <c r="ALC24" s="4">
        <f t="shared" si="20"/>
        <v>545634236.21773672</v>
      </c>
      <c r="ALD24" s="4">
        <f t="shared" si="20"/>
        <v>551090578.57991409</v>
      </c>
      <c r="ALE24" s="4">
        <f t="shared" si="20"/>
        <v>556601484.36571324</v>
      </c>
      <c r="ALF24" s="4">
        <f t="shared" si="20"/>
        <v>562167499.20937037</v>
      </c>
      <c r="ALG24" s="4">
        <f t="shared" si="20"/>
        <v>567789174.20146406</v>
      </c>
      <c r="ALH24" s="4">
        <f t="shared" si="20"/>
        <v>573467065.9434787</v>
      </c>
      <c r="ALI24" s="4">
        <f t="shared" si="20"/>
        <v>579201736.6029135</v>
      </c>
      <c r="ALJ24" s="4">
        <f t="shared" si="20"/>
        <v>584993753.96894264</v>
      </c>
      <c r="ALK24" s="4">
        <f t="shared" si="20"/>
        <v>590843691.50863206</v>
      </c>
      <c r="ALL24" s="4">
        <f t="shared" si="20"/>
        <v>596752128.42371833</v>
      </c>
      <c r="ALM24" s="4">
        <f t="shared" si="20"/>
        <v>602719649.70795548</v>
      </c>
      <c r="ALN24" s="4">
        <f t="shared" si="20"/>
        <v>608746846.20503509</v>
      </c>
      <c r="ALO24" s="4">
        <f t="shared" si="20"/>
        <v>614834314.66708541</v>
      </c>
      <c r="ALP24" s="4">
        <f t="shared" si="20"/>
        <v>620982657.81375623</v>
      </c>
      <c r="ALQ24" s="4">
        <f t="shared" si="20"/>
        <v>627192484.39189374</v>
      </c>
      <c r="ALR24" s="4">
        <f t="shared" si="20"/>
        <v>633464409.23581266</v>
      </c>
      <c r="ALS24" s="4">
        <f t="shared" si="20"/>
        <v>639799053.32817078</v>
      </c>
      <c r="ALT24" s="4">
        <f t="shared" si="20"/>
        <v>646197043.86145246</v>
      </c>
      <c r="ALU24" s="4">
        <f t="shared" si="20"/>
        <v>652659014.30006695</v>
      </c>
      <c r="ALV24" s="4">
        <f t="shared" si="20"/>
        <v>659185604.44306767</v>
      </c>
      <c r="ALW24" s="4">
        <f t="shared" si="20"/>
        <v>665777460.4874984</v>
      </c>
      <c r="ALX24" s="4">
        <f t="shared" si="20"/>
        <v>672435235.09237337</v>
      </c>
      <c r="ALY24" s="4">
        <f t="shared" si="20"/>
        <v>679159587.44329715</v>
      </c>
      <c r="ALZ24" s="4">
        <f t="shared" si="20"/>
        <v>685951183.31773007</v>
      </c>
      <c r="AMA24" s="4">
        <f t="shared" si="20"/>
        <v>692810695.1509074</v>
      </c>
      <c r="AMB24" s="4">
        <f t="shared" si="20"/>
        <v>699738802.10241652</v>
      </c>
      <c r="AMC24" s="4">
        <f t="shared" si="20"/>
        <v>706736190.12344074</v>
      </c>
      <c r="AMD24" s="4">
        <f t="shared" si="20"/>
        <v>713803552.02467513</v>
      </c>
      <c r="AME24" s="4">
        <f t="shared" si="20"/>
        <v>720941587.54492188</v>
      </c>
      <c r="AMF24" s="4">
        <f t="shared" si="20"/>
        <v>728151003.42037106</v>
      </c>
      <c r="AMG24" s="4">
        <f t="shared" si="20"/>
        <v>735432513.45457482</v>
      </c>
      <c r="AMH24" s="4">
        <f t="shared" si="20"/>
        <v>742786838.58912063</v>
      </c>
      <c r="AMI24" s="4">
        <f t="shared" si="20"/>
        <v>750214706.97501183</v>
      </c>
      <c r="AMJ24" s="4">
        <f t="shared" si="20"/>
        <v>757716854.0447619</v>
      </c>
      <c r="AMK24" s="4">
        <f t="shared" si="20"/>
        <v>765294022.58520949</v>
      </c>
      <c r="AML24" s="4">
        <f t="shared" si="20"/>
        <v>772946962.81106162</v>
      </c>
      <c r="AMM24" s="4">
        <f t="shared" si="20"/>
        <v>780676432.43917227</v>
      </c>
      <c r="AMN24" s="4">
        <f t="shared" si="20"/>
        <v>788483196.76356399</v>
      </c>
      <c r="AMO24" s="4">
        <f t="shared" si="20"/>
        <v>796368028.73119962</v>
      </c>
      <c r="AMP24" s="4">
        <f t="shared" si="20"/>
        <v>804331709.01851165</v>
      </c>
      <c r="AMQ24" s="4">
        <f t="shared" si="20"/>
        <v>812375026.10869682</v>
      </c>
      <c r="AMR24" s="4">
        <f t="shared" si="20"/>
        <v>820498776.36978376</v>
      </c>
      <c r="AMS24" s="4">
        <f t="shared" si="20"/>
        <v>828703764.13348162</v>
      </c>
      <c r="AMT24" s="4">
        <f t="shared" si="20"/>
        <v>836990801.77481639</v>
      </c>
      <c r="AMU24" s="4">
        <f t="shared" si="20"/>
        <v>845360709.79256451</v>
      </c>
      <c r="AMV24" s="4">
        <f t="shared" si="20"/>
        <v>853814316.89049017</v>
      </c>
      <c r="AMW24" s="4">
        <f t="shared" si="20"/>
        <v>862352460.05939507</v>
      </c>
      <c r="AMX24" s="4">
        <f t="shared" si="20"/>
        <v>870975984.659989</v>
      </c>
      <c r="AMY24" s="4">
        <f t="shared" si="20"/>
        <v>879685744.50658894</v>
      </c>
      <c r="AMZ24" s="4">
        <f t="shared" si="20"/>
        <v>888482601.95165479</v>
      </c>
      <c r="ANA24" s="4">
        <f t="shared" si="20"/>
        <v>897367427.97117138</v>
      </c>
      <c r="ANB24" s="4">
        <f t="shared" si="20"/>
        <v>906341102.2508831</v>
      </c>
      <c r="ANC24" s="4">
        <f t="shared" si="20"/>
        <v>915404513.27339196</v>
      </c>
      <c r="AND24" s="4">
        <f t="shared" ref="AND24:APO24" si="21">ANC24*(1+$Q$41)</f>
        <v>924558558.4061259</v>
      </c>
      <c r="ANE24" s="4">
        <f t="shared" si="21"/>
        <v>933804143.99018717</v>
      </c>
      <c r="ANF24" s="4">
        <f t="shared" si="21"/>
        <v>943142185.430089</v>
      </c>
      <c r="ANG24" s="4">
        <f t="shared" si="21"/>
        <v>952573607.28438985</v>
      </c>
      <c r="ANH24" s="4">
        <f t="shared" si="21"/>
        <v>962099343.35723376</v>
      </c>
      <c r="ANI24" s="4">
        <f t="shared" si="21"/>
        <v>971720336.79080606</v>
      </c>
      <c r="ANJ24" s="4">
        <f t="shared" si="21"/>
        <v>981437540.15871418</v>
      </c>
      <c r="ANK24" s="4">
        <f t="shared" si="21"/>
        <v>991251915.5603013</v>
      </c>
      <c r="ANL24" s="4">
        <f t="shared" si="21"/>
        <v>1001164434.7159044</v>
      </c>
      <c r="ANM24" s="4">
        <f t="shared" si="21"/>
        <v>1011176079.0630634</v>
      </c>
      <c r="ANN24" s="4">
        <f t="shared" si="21"/>
        <v>1021287839.8536941</v>
      </c>
      <c r="ANO24" s="4">
        <f t="shared" si="21"/>
        <v>1031500718.252231</v>
      </c>
      <c r="ANP24" s="4">
        <f t="shared" si="21"/>
        <v>1041815725.4347533</v>
      </c>
      <c r="ANQ24" s="4">
        <f t="shared" si="21"/>
        <v>1052233882.6891009</v>
      </c>
      <c r="ANR24" s="4">
        <f t="shared" si="21"/>
        <v>1062756221.5159919</v>
      </c>
      <c r="ANS24" s="4">
        <f t="shared" si="21"/>
        <v>1073383783.7311518</v>
      </c>
      <c r="ANT24" s="4">
        <f t="shared" si="21"/>
        <v>1084117621.5684633</v>
      </c>
      <c r="ANU24" s="4">
        <f t="shared" si="21"/>
        <v>1094958797.784148</v>
      </c>
      <c r="ANV24" s="4">
        <f t="shared" si="21"/>
        <v>1105908385.7619894</v>
      </c>
      <c r="ANW24" s="4">
        <f t="shared" si="21"/>
        <v>1116967469.6196094</v>
      </c>
      <c r="ANX24" s="4">
        <f t="shared" si="21"/>
        <v>1128137144.3158054</v>
      </c>
      <c r="ANY24" s="4">
        <f t="shared" si="21"/>
        <v>1139418515.7589636</v>
      </c>
      <c r="ANZ24" s="4">
        <f t="shared" si="21"/>
        <v>1150812700.9165533</v>
      </c>
      <c r="AOA24" s="4">
        <f t="shared" si="21"/>
        <v>1162320827.9257188</v>
      </c>
      <c r="AOB24" s="4">
        <f t="shared" si="21"/>
        <v>1173944036.2049761</v>
      </c>
      <c r="AOC24" s="4">
        <f t="shared" si="21"/>
        <v>1185683476.5670259</v>
      </c>
      <c r="AOD24" s="4">
        <f t="shared" si="21"/>
        <v>1197540311.3326962</v>
      </c>
      <c r="AOE24" s="4">
        <f t="shared" si="21"/>
        <v>1209515714.4460232</v>
      </c>
      <c r="AOF24" s="4">
        <f t="shared" si="21"/>
        <v>1221610871.5904834</v>
      </c>
      <c r="AOG24" s="4">
        <f t="shared" si="21"/>
        <v>1233826980.3063884</v>
      </c>
      <c r="AOH24" s="4">
        <f t="shared" si="21"/>
        <v>1246165250.1094522</v>
      </c>
      <c r="AOI24" s="4">
        <f t="shared" si="21"/>
        <v>1258626902.6105468</v>
      </c>
      <c r="AOJ24" s="4">
        <f t="shared" si="21"/>
        <v>1271213171.6366522</v>
      </c>
      <c r="AOK24" s="4">
        <f t="shared" si="21"/>
        <v>1283925303.3530188</v>
      </c>
      <c r="AOL24" s="4">
        <f t="shared" si="21"/>
        <v>1296764556.386549</v>
      </c>
      <c r="AOM24" s="4">
        <f t="shared" si="21"/>
        <v>1309732201.9504144</v>
      </c>
      <c r="AON24" s="4">
        <f t="shared" si="21"/>
        <v>1322829523.9699185</v>
      </c>
      <c r="AOO24" s="4">
        <f t="shared" si="21"/>
        <v>1336057819.2096176</v>
      </c>
      <c r="AOP24" s="4">
        <f t="shared" si="21"/>
        <v>1349418397.4017138</v>
      </c>
      <c r="AOQ24" s="4">
        <f t="shared" si="21"/>
        <v>1362912581.375731</v>
      </c>
      <c r="AOR24" s="4">
        <f t="shared" si="21"/>
        <v>1376541707.1894884</v>
      </c>
      <c r="AOS24" s="4">
        <f t="shared" si="21"/>
        <v>1390307124.2613833</v>
      </c>
      <c r="AOT24" s="4">
        <f t="shared" si="21"/>
        <v>1404210195.5039971</v>
      </c>
      <c r="AOU24" s="4">
        <f t="shared" si="21"/>
        <v>1418252297.4590371</v>
      </c>
      <c r="AOV24" s="4">
        <f t="shared" si="21"/>
        <v>1432434820.4336274</v>
      </c>
      <c r="AOW24" s="4">
        <f t="shared" si="21"/>
        <v>1446759168.6379638</v>
      </c>
      <c r="AOX24" s="4">
        <f t="shared" si="21"/>
        <v>1461226760.3243434</v>
      </c>
      <c r="AOY24" s="4">
        <f t="shared" si="21"/>
        <v>1475839027.9275868</v>
      </c>
      <c r="AOZ24" s="4">
        <f t="shared" si="21"/>
        <v>1490597418.2068627</v>
      </c>
      <c r="APA24" s="4">
        <f t="shared" si="21"/>
        <v>1505503392.3889313</v>
      </c>
      <c r="APB24" s="4">
        <f t="shared" si="21"/>
        <v>1520558426.3128207</v>
      </c>
      <c r="APC24" s="4">
        <f t="shared" si="21"/>
        <v>1535764010.575949</v>
      </c>
      <c r="APD24" s="4">
        <f t="shared" si="21"/>
        <v>1551121650.6817086</v>
      </c>
      <c r="APE24" s="4">
        <f t="shared" si="21"/>
        <v>1566632867.1885257</v>
      </c>
      <c r="APF24" s="4">
        <f t="shared" si="21"/>
        <v>1582299195.8604109</v>
      </c>
      <c r="APG24" s="4">
        <f t="shared" si="21"/>
        <v>1598122187.819015</v>
      </c>
      <c r="APH24" s="4">
        <f t="shared" si="21"/>
        <v>1614103409.6972053</v>
      </c>
      <c r="API24" s="4">
        <f t="shared" si="21"/>
        <v>1630244443.7941773</v>
      </c>
      <c r="APJ24" s="4">
        <f t="shared" si="21"/>
        <v>1646546888.2321191</v>
      </c>
      <c r="APK24" s="4">
        <f t="shared" si="21"/>
        <v>1663012357.1144402</v>
      </c>
      <c r="APL24" s="4">
        <f t="shared" si="21"/>
        <v>1679642480.6855845</v>
      </c>
      <c r="APM24" s="4">
        <f t="shared" si="21"/>
        <v>1696438905.4924405</v>
      </c>
      <c r="APN24" s="4">
        <f t="shared" si="21"/>
        <v>1713403294.547365</v>
      </c>
      <c r="APO24" s="4">
        <f t="shared" si="21"/>
        <v>1730537327.4928386</v>
      </c>
      <c r="APP24" s="4">
        <f t="shared" ref="APP24:ASA24" si="22">APO24*(1+$Q$41)</f>
        <v>1747842700.767767</v>
      </c>
      <c r="APQ24" s="4">
        <f t="shared" si="22"/>
        <v>1765321127.7754447</v>
      </c>
      <c r="APR24" s="4">
        <f t="shared" si="22"/>
        <v>1782974339.0531993</v>
      </c>
      <c r="APS24" s="4">
        <f t="shared" si="22"/>
        <v>1800804082.4437313</v>
      </c>
      <c r="APT24" s="4">
        <f t="shared" si="22"/>
        <v>1818812123.2681687</v>
      </c>
      <c r="APU24" s="4">
        <f t="shared" si="22"/>
        <v>1837000244.5008504</v>
      </c>
      <c r="APV24" s="4">
        <f t="shared" si="22"/>
        <v>1855370246.945859</v>
      </c>
      <c r="APW24" s="4">
        <f t="shared" si="22"/>
        <v>1873923949.4153175</v>
      </c>
      <c r="APX24" s="4">
        <f t="shared" si="22"/>
        <v>1892663188.9094708</v>
      </c>
      <c r="APY24" s="4">
        <f t="shared" si="22"/>
        <v>1911589820.7985656</v>
      </c>
      <c r="APZ24" s="4">
        <f t="shared" si="22"/>
        <v>1930705719.0065513</v>
      </c>
      <c r="AQA24" s="4">
        <f t="shared" si="22"/>
        <v>1950012776.1966169</v>
      </c>
      <c r="AQB24" s="4">
        <f t="shared" si="22"/>
        <v>1969512903.9585831</v>
      </c>
      <c r="AQC24" s="4">
        <f t="shared" si="22"/>
        <v>1989208032.9981689</v>
      </c>
      <c r="AQD24" s="4">
        <f t="shared" si="22"/>
        <v>2009100113.3281507</v>
      </c>
      <c r="AQE24" s="4">
        <f t="shared" si="22"/>
        <v>2029191114.4614322</v>
      </c>
      <c r="AQF24" s="4">
        <f t="shared" si="22"/>
        <v>2049483025.6060467</v>
      </c>
      <c r="AQG24" s="4">
        <f t="shared" si="22"/>
        <v>2069977855.8621073</v>
      </c>
      <c r="AQH24" s="4">
        <f t="shared" si="22"/>
        <v>2090677634.4207284</v>
      </c>
      <c r="AQI24" s="4">
        <f t="shared" si="22"/>
        <v>2111584410.7649357</v>
      </c>
      <c r="AQJ24" s="4">
        <f t="shared" si="22"/>
        <v>2132700254.8725851</v>
      </c>
      <c r="AQK24" s="4">
        <f t="shared" si="22"/>
        <v>2154027257.4213109</v>
      </c>
      <c r="AQL24" s="4">
        <f t="shared" si="22"/>
        <v>2175567529.9955239</v>
      </c>
      <c r="AQM24" s="4">
        <f t="shared" si="22"/>
        <v>2197323205.2954793</v>
      </c>
      <c r="AQN24" s="4">
        <f t="shared" si="22"/>
        <v>2219296437.348434</v>
      </c>
      <c r="AQO24" s="4">
        <f t="shared" si="22"/>
        <v>2241489401.7219181</v>
      </c>
      <c r="AQP24" s="4">
        <f t="shared" si="22"/>
        <v>2263904295.7391372</v>
      </c>
      <c r="AQQ24" s="4">
        <f t="shared" si="22"/>
        <v>2286543338.6965284</v>
      </c>
      <c r="AQR24" s="4">
        <f t="shared" si="22"/>
        <v>2309408772.0834937</v>
      </c>
      <c r="AQS24" s="4">
        <f t="shared" si="22"/>
        <v>2332502859.8043284</v>
      </c>
      <c r="AQT24" s="4">
        <f t="shared" si="22"/>
        <v>2355827888.4023719</v>
      </c>
      <c r="AQU24" s="4">
        <f t="shared" si="22"/>
        <v>2379386167.2863955</v>
      </c>
      <c r="AQV24" s="4">
        <f t="shared" si="22"/>
        <v>2403180028.9592595</v>
      </c>
      <c r="AQW24" s="4">
        <f t="shared" si="22"/>
        <v>2427211829.2488523</v>
      </c>
      <c r="AQX24" s="4">
        <f t="shared" si="22"/>
        <v>2451483947.5413408</v>
      </c>
      <c r="AQY24" s="4">
        <f t="shared" si="22"/>
        <v>2475998787.0167542</v>
      </c>
      <c r="AQZ24" s="4">
        <f t="shared" si="22"/>
        <v>2500758774.8869219</v>
      </c>
      <c r="ARA24" s="4">
        <f t="shared" si="22"/>
        <v>2525766362.6357913</v>
      </c>
      <c r="ARB24" s="4">
        <f t="shared" si="22"/>
        <v>2551024026.2621493</v>
      </c>
      <c r="ARC24" s="4">
        <f t="shared" si="22"/>
        <v>2576534266.5247707</v>
      </c>
      <c r="ARD24" s="4">
        <f t="shared" si="22"/>
        <v>2602299609.1900187</v>
      </c>
      <c r="ARE24" s="4">
        <f t="shared" si="22"/>
        <v>2628322605.281919</v>
      </c>
      <c r="ARF24" s="4">
        <f t="shared" si="22"/>
        <v>2654605831.3347383</v>
      </c>
      <c r="ARG24" s="4">
        <f t="shared" si="22"/>
        <v>2681151889.6480856</v>
      </c>
      <c r="ARH24" s="4">
        <f t="shared" si="22"/>
        <v>2707963408.5445666</v>
      </c>
      <c r="ARI24" s="4">
        <f t="shared" si="22"/>
        <v>2735043042.6300125</v>
      </c>
      <c r="ARJ24" s="4">
        <f t="shared" si="22"/>
        <v>2762393473.0563126</v>
      </c>
      <c r="ARK24" s="4">
        <f t="shared" si="22"/>
        <v>2790017407.7868757</v>
      </c>
      <c r="ARL24" s="4">
        <f t="shared" si="22"/>
        <v>2817917581.8647447</v>
      </c>
      <c r="ARM24" s="4">
        <f t="shared" si="22"/>
        <v>2846096757.683392</v>
      </c>
      <c r="ARN24" s="4">
        <f t="shared" si="22"/>
        <v>2874557725.2602258</v>
      </c>
      <c r="ARO24" s="4">
        <f t="shared" si="22"/>
        <v>2903303302.5128279</v>
      </c>
      <c r="ARP24" s="4">
        <f t="shared" si="22"/>
        <v>2932336335.5379562</v>
      </c>
      <c r="ARQ24" s="4">
        <f t="shared" si="22"/>
        <v>2961659698.8933358</v>
      </c>
      <c r="ARR24" s="4">
        <f t="shared" si="22"/>
        <v>2991276295.8822694</v>
      </c>
      <c r="ARS24" s="4">
        <f t="shared" si="22"/>
        <v>3021189058.8410921</v>
      </c>
      <c r="ART24" s="4">
        <f t="shared" si="22"/>
        <v>3051400949.429503</v>
      </c>
      <c r="ARU24" s="4">
        <f t="shared" si="22"/>
        <v>3081914958.9237981</v>
      </c>
      <c r="ARV24" s="4">
        <f t="shared" si="22"/>
        <v>3112734108.5130363</v>
      </c>
      <c r="ARW24" s="4">
        <f t="shared" si="22"/>
        <v>3143861449.5981665</v>
      </c>
      <c r="ARX24" s="4">
        <f t="shared" si="22"/>
        <v>3175300064.0941482</v>
      </c>
      <c r="ARY24" s="4">
        <f t="shared" si="22"/>
        <v>3207053064.7350898</v>
      </c>
      <c r="ARZ24" s="4">
        <f t="shared" si="22"/>
        <v>3239123595.3824406</v>
      </c>
      <c r="ASA24" s="4">
        <f t="shared" si="22"/>
        <v>3271514831.3362651</v>
      </c>
      <c r="ASB24" s="4">
        <f t="shared" ref="ASB24:AUM24" si="23">ASA24*(1+$Q$41)</f>
        <v>3304229979.6496277</v>
      </c>
      <c r="ASC24" s="4">
        <f t="shared" si="23"/>
        <v>3337272279.4461241</v>
      </c>
      <c r="ASD24" s="4">
        <f t="shared" si="23"/>
        <v>3370645002.2405853</v>
      </c>
      <c r="ASE24" s="4">
        <f t="shared" si="23"/>
        <v>3404351452.2629914</v>
      </c>
      <c r="ASF24" s="4">
        <f t="shared" si="23"/>
        <v>3438394966.7856212</v>
      </c>
      <c r="ASG24" s="4">
        <f t="shared" si="23"/>
        <v>3472778916.4534774</v>
      </c>
      <c r="ASH24" s="4">
        <f t="shared" si="23"/>
        <v>3507506705.618012</v>
      </c>
      <c r="ASI24" s="4">
        <f t="shared" si="23"/>
        <v>3542581772.674192</v>
      </c>
      <c r="ASJ24" s="4">
        <f t="shared" si="23"/>
        <v>3578007590.4009337</v>
      </c>
      <c r="ASK24" s="4">
        <f t="shared" si="23"/>
        <v>3613787666.3049431</v>
      </c>
      <c r="ASL24" s="4">
        <f t="shared" si="23"/>
        <v>3649925542.9679928</v>
      </c>
      <c r="ASM24" s="4">
        <f t="shared" si="23"/>
        <v>3686424798.3976727</v>
      </c>
      <c r="ASN24" s="4">
        <f t="shared" si="23"/>
        <v>3723289046.3816495</v>
      </c>
      <c r="ASO24" s="4">
        <f t="shared" si="23"/>
        <v>3760521936.8454661</v>
      </c>
      <c r="ASP24" s="4">
        <f t="shared" si="23"/>
        <v>3798127156.2139206</v>
      </c>
      <c r="ASQ24" s="4">
        <f t="shared" si="23"/>
        <v>3836108427.7760596</v>
      </c>
      <c r="ASR24" s="4">
        <f t="shared" si="23"/>
        <v>3874469512.0538201</v>
      </c>
      <c r="ASS24" s="4">
        <f t="shared" si="23"/>
        <v>3913214207.1743584</v>
      </c>
      <c r="AST24" s="4">
        <f t="shared" si="23"/>
        <v>3952346349.2461019</v>
      </c>
      <c r="ASU24" s="4">
        <f t="shared" si="23"/>
        <v>3991869812.7385631</v>
      </c>
      <c r="ASV24" s="4">
        <f t="shared" si="23"/>
        <v>4031788510.8659487</v>
      </c>
      <c r="ASW24" s="4">
        <f t="shared" si="23"/>
        <v>4072106395.9746084</v>
      </c>
      <c r="ASX24" s="4">
        <f t="shared" si="23"/>
        <v>4112827459.9343543</v>
      </c>
      <c r="ASY24" s="4">
        <f t="shared" si="23"/>
        <v>4153955734.5336981</v>
      </c>
      <c r="ASZ24" s="4">
        <f t="shared" si="23"/>
        <v>4195495291.879035</v>
      </c>
      <c r="ATA24" s="4">
        <f t="shared" si="23"/>
        <v>4237450244.7978253</v>
      </c>
      <c r="ATB24" s="4">
        <f t="shared" si="23"/>
        <v>4279824747.2458038</v>
      </c>
      <c r="ATC24" s="4">
        <f t="shared" si="23"/>
        <v>4322622994.7182617</v>
      </c>
      <c r="ATD24" s="4">
        <f t="shared" si="23"/>
        <v>4365849224.6654444</v>
      </c>
      <c r="ATE24" s="4">
        <f t="shared" si="23"/>
        <v>4409507716.9120989</v>
      </c>
      <c r="ATF24" s="4">
        <f t="shared" si="23"/>
        <v>4453602794.0812197</v>
      </c>
      <c r="ATG24" s="4">
        <f t="shared" si="23"/>
        <v>4498138822.0220318</v>
      </c>
      <c r="ATH24" s="4">
        <f t="shared" si="23"/>
        <v>4543120210.2422523</v>
      </c>
      <c r="ATI24" s="4">
        <f t="shared" si="23"/>
        <v>4588551412.3446751</v>
      </c>
      <c r="ATJ24" s="4">
        <f t="shared" si="23"/>
        <v>4634436926.4681215</v>
      </c>
      <c r="ATK24" s="4">
        <f t="shared" si="23"/>
        <v>4680781295.7328024</v>
      </c>
      <c r="ATL24" s="4">
        <f t="shared" si="23"/>
        <v>4727589108.6901302</v>
      </c>
      <c r="ATM24" s="4">
        <f t="shared" si="23"/>
        <v>4774864999.7770319</v>
      </c>
      <c r="ATN24" s="4">
        <f t="shared" si="23"/>
        <v>4822613649.7748022</v>
      </c>
      <c r="ATO24" s="4">
        <f t="shared" si="23"/>
        <v>4870839786.2725506</v>
      </c>
      <c r="ATP24" s="4">
        <f t="shared" si="23"/>
        <v>4919548184.1352758</v>
      </c>
      <c r="ATQ24" s="4">
        <f t="shared" si="23"/>
        <v>4968743665.9766283</v>
      </c>
      <c r="ATR24" s="4">
        <f t="shared" si="23"/>
        <v>5018431102.6363945</v>
      </c>
      <c r="ATS24" s="4">
        <f t="shared" si="23"/>
        <v>5068615413.6627588</v>
      </c>
      <c r="ATT24" s="4">
        <f t="shared" si="23"/>
        <v>5119301567.799386</v>
      </c>
      <c r="ATU24" s="4">
        <f t="shared" si="23"/>
        <v>5170494583.4773798</v>
      </c>
      <c r="ATV24" s="4">
        <f t="shared" si="23"/>
        <v>5222199529.3121538</v>
      </c>
      <c r="ATW24" s="4">
        <f t="shared" si="23"/>
        <v>5274421524.6052752</v>
      </c>
      <c r="ATX24" s="4">
        <f t="shared" si="23"/>
        <v>5327165739.8513279</v>
      </c>
      <c r="ATY24" s="4">
        <f t="shared" si="23"/>
        <v>5380437397.2498417</v>
      </c>
      <c r="ATZ24" s="4">
        <f t="shared" si="23"/>
        <v>5434241771.2223406</v>
      </c>
      <c r="AUA24" s="4">
        <f t="shared" si="23"/>
        <v>5488584188.9345636</v>
      </c>
      <c r="AUB24" s="4">
        <f t="shared" si="23"/>
        <v>5543470030.8239098</v>
      </c>
      <c r="AUC24" s="4">
        <f t="shared" si="23"/>
        <v>5598904731.1321487</v>
      </c>
      <c r="AUD24" s="4">
        <f t="shared" si="23"/>
        <v>5654893778.44347</v>
      </c>
      <c r="AUE24" s="4">
        <f t="shared" si="23"/>
        <v>5711442716.2279043</v>
      </c>
      <c r="AUF24" s="4">
        <f t="shared" si="23"/>
        <v>5768557143.3901834</v>
      </c>
      <c r="AUG24" s="4">
        <f t="shared" si="23"/>
        <v>5826242714.8240852</v>
      </c>
      <c r="AUH24" s="4">
        <f t="shared" si="23"/>
        <v>5884505141.9723263</v>
      </c>
      <c r="AUI24" s="4">
        <f t="shared" si="23"/>
        <v>5943350193.3920498</v>
      </c>
      <c r="AUJ24" s="4">
        <f t="shared" si="23"/>
        <v>6002783695.3259706</v>
      </c>
      <c r="AUK24" s="4">
        <f t="shared" si="23"/>
        <v>6062811532.2792301</v>
      </c>
      <c r="AUL24" s="4">
        <f t="shared" si="23"/>
        <v>6123439647.6020222</v>
      </c>
      <c r="AUM24" s="4">
        <f t="shared" si="23"/>
        <v>6184674044.078042</v>
      </c>
      <c r="AUN24" s="4">
        <f t="shared" ref="AUN24:AWY24" si="24">AUM24*(1+$Q$41)</f>
        <v>6246520784.5188227</v>
      </c>
      <c r="AUO24" s="4">
        <f t="shared" si="24"/>
        <v>6308985992.3640108</v>
      </c>
      <c r="AUP24" s="4">
        <f t="shared" si="24"/>
        <v>6372075852.2876511</v>
      </c>
      <c r="AUQ24" s="4">
        <f t="shared" si="24"/>
        <v>6435796610.8105278</v>
      </c>
      <c r="AUR24" s="4">
        <f t="shared" si="24"/>
        <v>6500154576.9186335</v>
      </c>
      <c r="AUS24" s="4">
        <f t="shared" si="24"/>
        <v>6565156122.6878195</v>
      </c>
      <c r="AUT24" s="4">
        <f t="shared" si="24"/>
        <v>6630807683.9146976</v>
      </c>
      <c r="AUU24" s="4">
        <f t="shared" si="24"/>
        <v>6697115760.7538443</v>
      </c>
      <c r="AUV24" s="4">
        <f t="shared" si="24"/>
        <v>6764086918.3613825</v>
      </c>
      <c r="AUW24" s="4">
        <f t="shared" si="24"/>
        <v>6831727787.5449963</v>
      </c>
      <c r="AUX24" s="4">
        <f t="shared" si="24"/>
        <v>6900045065.4204464</v>
      </c>
      <c r="AUY24" s="4">
        <f t="shared" si="24"/>
        <v>6969045516.0746508</v>
      </c>
      <c r="AUZ24" s="4">
        <f t="shared" si="24"/>
        <v>7038735971.2353973</v>
      </c>
      <c r="AVA24" s="4">
        <f t="shared" si="24"/>
        <v>7109123330.947751</v>
      </c>
      <c r="AVB24" s="4">
        <f t="shared" si="24"/>
        <v>7180214564.2572289</v>
      </c>
      <c r="AVC24" s="4">
        <f t="shared" si="24"/>
        <v>7252016709.8998013</v>
      </c>
      <c r="AVD24" s="4">
        <f t="shared" si="24"/>
        <v>7324536876.9987993</v>
      </c>
      <c r="AVE24" s="4">
        <f t="shared" si="24"/>
        <v>7397782245.7687874</v>
      </c>
      <c r="AVF24" s="4">
        <f t="shared" si="24"/>
        <v>7471760068.2264757</v>
      </c>
      <c r="AVG24" s="4">
        <f t="shared" si="24"/>
        <v>7546477668.908741</v>
      </c>
      <c r="AVH24" s="4">
        <f t="shared" si="24"/>
        <v>7621942445.5978289</v>
      </c>
      <c r="AVI24" s="4">
        <f t="shared" si="24"/>
        <v>7698161870.0538073</v>
      </c>
      <c r="AVJ24" s="4">
        <f t="shared" si="24"/>
        <v>7775143488.7543449</v>
      </c>
      <c r="AVK24" s="4">
        <f t="shared" si="24"/>
        <v>7852894923.6418886</v>
      </c>
      <c r="AVL24" s="4">
        <f t="shared" si="24"/>
        <v>7931423872.8783073</v>
      </c>
      <c r="AVM24" s="4">
        <f t="shared" si="24"/>
        <v>8010738111.607091</v>
      </c>
      <c r="AVN24" s="4">
        <f t="shared" si="24"/>
        <v>8090845492.7231617</v>
      </c>
      <c r="AVO24" s="4">
        <f t="shared" si="24"/>
        <v>8171753947.6503935</v>
      </c>
      <c r="AVP24" s="4">
        <f t="shared" si="24"/>
        <v>8253471487.1268978</v>
      </c>
      <c r="AVQ24" s="4">
        <f t="shared" si="24"/>
        <v>8336006201.998167</v>
      </c>
      <c r="AVR24" s="4">
        <f t="shared" si="24"/>
        <v>8419366264.0181484</v>
      </c>
      <c r="AVS24" s="4">
        <f t="shared" si="24"/>
        <v>8503559926.65833</v>
      </c>
      <c r="AVT24" s="4">
        <f t="shared" si="24"/>
        <v>8588595525.9249134</v>
      </c>
      <c r="AVU24" s="4">
        <f t="shared" si="24"/>
        <v>8674481481.1841621</v>
      </c>
      <c r="AVV24" s="4">
        <f t="shared" si="24"/>
        <v>8761226295.9960041</v>
      </c>
      <c r="AVW24" s="4">
        <f t="shared" si="24"/>
        <v>8848838558.955965</v>
      </c>
      <c r="AVX24" s="4">
        <f t="shared" si="24"/>
        <v>8937326944.5455246</v>
      </c>
      <c r="AVY24" s="4">
        <f t="shared" si="24"/>
        <v>9026700213.9909801</v>
      </c>
      <c r="AVZ24" s="4">
        <f t="shared" si="24"/>
        <v>9116967216.1308899</v>
      </c>
      <c r="AWA24" s="4">
        <f t="shared" si="24"/>
        <v>9208136888.2921982</v>
      </c>
      <c r="AWB24" s="4">
        <f t="shared" si="24"/>
        <v>9300218257.1751194</v>
      </c>
      <c r="AWC24" s="4">
        <f t="shared" si="24"/>
        <v>9393220439.74687</v>
      </c>
      <c r="AWD24" s="4">
        <f t="shared" si="24"/>
        <v>9487152644.1443386</v>
      </c>
      <c r="AWE24" s="4">
        <f t="shared" si="24"/>
        <v>9582024170.585783</v>
      </c>
      <c r="AWF24" s="4">
        <f t="shared" si="24"/>
        <v>9677844412.2916412</v>
      </c>
      <c r="AWG24" s="4">
        <f t="shared" si="24"/>
        <v>9774622856.4145584</v>
      </c>
      <c r="AWH24" s="4">
        <f t="shared" si="24"/>
        <v>9872369084.9787045</v>
      </c>
      <c r="AWI24" s="4">
        <f t="shared" si="24"/>
        <v>9971092775.8284912</v>
      </c>
      <c r="AWJ24" s="4">
        <f t="shared" si="24"/>
        <v>10070803703.586777</v>
      </c>
      <c r="AWK24" s="4">
        <f t="shared" si="24"/>
        <v>10171511740.622644</v>
      </c>
      <c r="AWL24" s="4">
        <f t="shared" si="24"/>
        <v>10273226858.028872</v>
      </c>
      <c r="AWM24" s="4">
        <f t="shared" si="24"/>
        <v>10375959126.609159</v>
      </c>
      <c r="AWN24" s="4">
        <f t="shared" si="24"/>
        <v>10479718717.875252</v>
      </c>
      <c r="AWO24" s="4">
        <f t="shared" si="24"/>
        <v>10584515905.054005</v>
      </c>
      <c r="AWP24" s="4">
        <f t="shared" si="24"/>
        <v>10690361064.104546</v>
      </c>
      <c r="AWQ24" s="4">
        <f t="shared" si="24"/>
        <v>10797264674.74559</v>
      </c>
      <c r="AWR24" s="4">
        <f t="shared" si="24"/>
        <v>10905237321.493046</v>
      </c>
      <c r="AWS24" s="4">
        <f t="shared" si="24"/>
        <v>11014289694.707977</v>
      </c>
      <c r="AWT24" s="4">
        <f t="shared" si="24"/>
        <v>11124432591.655058</v>
      </c>
      <c r="AWU24" s="4">
        <f t="shared" si="24"/>
        <v>11235676917.571609</v>
      </c>
      <c r="AWV24" s="4">
        <f t="shared" si="24"/>
        <v>11348033686.747326</v>
      </c>
      <c r="AWW24" s="4">
        <f t="shared" si="24"/>
        <v>11461514023.614799</v>
      </c>
      <c r="AWX24" s="4">
        <f t="shared" si="24"/>
        <v>11576129163.850948</v>
      </c>
      <c r="AWY24" s="4">
        <f t="shared" si="24"/>
        <v>11691890455.489458</v>
      </c>
      <c r="AWZ24" s="4">
        <f t="shared" ref="AWZ24:AZK24" si="25">AWY24*(1+$Q$41)</f>
        <v>11808809360.044353</v>
      </c>
      <c r="AXA24" s="4">
        <f t="shared" si="25"/>
        <v>11926897453.644796</v>
      </c>
      <c r="AXB24" s="4">
        <f t="shared" si="25"/>
        <v>12046166428.181244</v>
      </c>
      <c r="AXC24" s="4">
        <f t="shared" si="25"/>
        <v>12166628092.463057</v>
      </c>
      <c r="AXD24" s="4">
        <f t="shared" si="25"/>
        <v>12288294373.387688</v>
      </c>
      <c r="AXE24" s="4">
        <f t="shared" si="25"/>
        <v>12411177317.121565</v>
      </c>
      <c r="AXF24" s="4">
        <f t="shared" si="25"/>
        <v>12535289090.29278</v>
      </c>
      <c r="AXG24" s="4">
        <f t="shared" si="25"/>
        <v>12660641981.195707</v>
      </c>
      <c r="AXH24" s="4">
        <f t="shared" si="25"/>
        <v>12787248401.007664</v>
      </c>
      <c r="AXI24" s="4">
        <f t="shared" si="25"/>
        <v>12915120885.01774</v>
      </c>
      <c r="AXJ24" s="4">
        <f t="shared" si="25"/>
        <v>13044272093.867918</v>
      </c>
      <c r="AXK24" s="4">
        <f t="shared" si="25"/>
        <v>13174714814.806597</v>
      </c>
      <c r="AXL24" s="4">
        <f t="shared" si="25"/>
        <v>13306461962.954662</v>
      </c>
      <c r="AXM24" s="4">
        <f t="shared" si="25"/>
        <v>13439526582.584209</v>
      </c>
      <c r="AXN24" s="4">
        <f t="shared" si="25"/>
        <v>13573921848.410051</v>
      </c>
      <c r="AXO24" s="4">
        <f t="shared" si="25"/>
        <v>13709661066.894152</v>
      </c>
      <c r="AXP24" s="4">
        <f t="shared" si="25"/>
        <v>13846757677.563093</v>
      </c>
      <c r="AXQ24" s="4">
        <f t="shared" si="25"/>
        <v>13985225254.338724</v>
      </c>
      <c r="AXR24" s="4">
        <f t="shared" si="25"/>
        <v>14125077506.882111</v>
      </c>
      <c r="AXS24" s="4">
        <f t="shared" si="25"/>
        <v>14266328281.950932</v>
      </c>
      <c r="AXT24" s="4">
        <f t="shared" si="25"/>
        <v>14408991564.770441</v>
      </c>
      <c r="AXU24" s="4">
        <f t="shared" si="25"/>
        <v>14553081480.418146</v>
      </c>
      <c r="AXV24" s="4">
        <f t="shared" si="25"/>
        <v>14698612295.222328</v>
      </c>
      <c r="AXW24" s="4">
        <f t="shared" si="25"/>
        <v>14845598418.174551</v>
      </c>
      <c r="AXX24" s="4">
        <f t="shared" si="25"/>
        <v>14994054402.356297</v>
      </c>
      <c r="AXY24" s="4">
        <f t="shared" si="25"/>
        <v>15143994946.37986</v>
      </c>
      <c r="AXZ24" s="4">
        <f t="shared" si="25"/>
        <v>15295434895.843658</v>
      </c>
      <c r="AYA24" s="4">
        <f t="shared" si="25"/>
        <v>15448389244.802095</v>
      </c>
      <c r="AYB24" s="4">
        <f t="shared" si="25"/>
        <v>15602873137.250116</v>
      </c>
      <c r="AYC24" s="4">
        <f t="shared" si="25"/>
        <v>15758901868.622618</v>
      </c>
      <c r="AYD24" s="4">
        <f t="shared" si="25"/>
        <v>15916490887.308844</v>
      </c>
      <c r="AYE24" s="4">
        <f t="shared" si="25"/>
        <v>16075655796.181932</v>
      </c>
      <c r="AYF24" s="4">
        <f t="shared" si="25"/>
        <v>16236412354.143751</v>
      </c>
      <c r="AYG24" s="4">
        <f t="shared" si="25"/>
        <v>16398776477.685188</v>
      </c>
      <c r="AYH24" s="4">
        <f t="shared" si="25"/>
        <v>16562764242.46204</v>
      </c>
      <c r="AYI24" s="4">
        <f t="shared" si="25"/>
        <v>16728391884.88666</v>
      </c>
      <c r="AYJ24" s="4">
        <f t="shared" si="25"/>
        <v>16895675803.735527</v>
      </c>
      <c r="AYK24" s="4">
        <f t="shared" si="25"/>
        <v>17064632561.772882</v>
      </c>
      <c r="AYL24" s="4">
        <f t="shared" si="25"/>
        <v>17235278887.39061</v>
      </c>
      <c r="AYM24" s="4">
        <f t="shared" si="25"/>
        <v>17407631676.264515</v>
      </c>
      <c r="AYN24" s="4">
        <f t="shared" si="25"/>
        <v>17581707993.027161</v>
      </c>
      <c r="AYO24" s="4">
        <f t="shared" si="25"/>
        <v>17757525072.957432</v>
      </c>
      <c r="AYP24" s="4">
        <f t="shared" si="25"/>
        <v>17935100323.687008</v>
      </c>
      <c r="AYQ24" s="4">
        <f t="shared" si="25"/>
        <v>18114451326.923878</v>
      </c>
      <c r="AYR24" s="4">
        <f t="shared" si="25"/>
        <v>18295595840.193115</v>
      </c>
      <c r="AYS24" s="4">
        <f t="shared" si="25"/>
        <v>18478551798.595047</v>
      </c>
      <c r="AYT24" s="4">
        <f t="shared" si="25"/>
        <v>18663337316.580997</v>
      </c>
      <c r="AYU24" s="4">
        <f t="shared" si="25"/>
        <v>18849970689.746807</v>
      </c>
      <c r="AYV24" s="4">
        <f t="shared" si="25"/>
        <v>19038470396.644276</v>
      </c>
      <c r="AYW24" s="4">
        <f t="shared" si="25"/>
        <v>19228855100.610718</v>
      </c>
      <c r="AYX24" s="4">
        <f t="shared" si="25"/>
        <v>19421143651.616825</v>
      </c>
      <c r="AYY24" s="4">
        <f t="shared" si="25"/>
        <v>19615355088.132992</v>
      </c>
      <c r="AYZ24" s="4">
        <f t="shared" si="25"/>
        <v>19811508639.01432</v>
      </c>
      <c r="AZA24" s="4">
        <f t="shared" si="25"/>
        <v>20009623725.404465</v>
      </c>
      <c r="AZB24" s="4">
        <f t="shared" si="25"/>
        <v>20209719962.658508</v>
      </c>
      <c r="AZC24" s="4">
        <f t="shared" si="25"/>
        <v>20411817162.285095</v>
      </c>
      <c r="AZD24" s="4">
        <f t="shared" si="25"/>
        <v>20615935333.907948</v>
      </c>
      <c r="AZE24" s="4">
        <f t="shared" si="25"/>
        <v>20822094687.247028</v>
      </c>
      <c r="AZF24" s="4">
        <f t="shared" si="25"/>
        <v>21030315634.119499</v>
      </c>
      <c r="AZG24" s="4">
        <f t="shared" si="25"/>
        <v>21240618790.460693</v>
      </c>
      <c r="AZH24" s="4">
        <f t="shared" si="25"/>
        <v>21453024978.365299</v>
      </c>
      <c r="AZI24" s="4">
        <f t="shared" si="25"/>
        <v>21667555228.148952</v>
      </c>
      <c r="AZJ24" s="4">
        <f t="shared" si="25"/>
        <v>21884230780.430443</v>
      </c>
      <c r="AZK24" s="4">
        <f t="shared" si="25"/>
        <v>22103073088.234749</v>
      </c>
      <c r="AZL24" s="4">
        <f t="shared" ref="AZL24:BBW24" si="26">AZK24*(1+$Q$41)</f>
        <v>22324103819.117096</v>
      </c>
      <c r="AZM24" s="4">
        <f t="shared" si="26"/>
        <v>22547344857.308266</v>
      </c>
      <c r="AZN24" s="4">
        <f t="shared" si="26"/>
        <v>22772818305.881348</v>
      </c>
      <c r="AZO24" s="4">
        <f t="shared" si="26"/>
        <v>23000546488.940163</v>
      </c>
      <c r="AZP24" s="4">
        <f t="shared" si="26"/>
        <v>23230551953.829563</v>
      </c>
      <c r="AZQ24" s="4">
        <f t="shared" si="26"/>
        <v>23462857473.367859</v>
      </c>
      <c r="AZR24" s="4">
        <f t="shared" si="26"/>
        <v>23697486048.101536</v>
      </c>
      <c r="AZS24" s="4">
        <f t="shared" si="26"/>
        <v>23934460908.58255</v>
      </c>
      <c r="AZT24" s="4">
        <f t="shared" si="26"/>
        <v>24173805517.668377</v>
      </c>
      <c r="AZU24" s="4">
        <f t="shared" si="26"/>
        <v>24415543572.845062</v>
      </c>
      <c r="AZV24" s="4">
        <f t="shared" si="26"/>
        <v>24659699008.573513</v>
      </c>
      <c r="AZW24" s="4">
        <f t="shared" si="26"/>
        <v>24906295998.659248</v>
      </c>
      <c r="AZX24" s="4">
        <f t="shared" si="26"/>
        <v>25155358958.64584</v>
      </c>
      <c r="AZY24" s="4">
        <f t="shared" si="26"/>
        <v>25406912548.2323</v>
      </c>
      <c r="AZZ24" s="4">
        <f t="shared" si="26"/>
        <v>25660981673.714622</v>
      </c>
      <c r="BAA24" s="4">
        <f t="shared" si="26"/>
        <v>25917591490.451771</v>
      </c>
      <c r="BAB24" s="4">
        <f t="shared" si="26"/>
        <v>26176767405.356289</v>
      </c>
      <c r="BAC24" s="4">
        <f t="shared" si="26"/>
        <v>26438535079.409851</v>
      </c>
      <c r="BAD24" s="4">
        <f t="shared" si="26"/>
        <v>26702920430.203949</v>
      </c>
      <c r="BAE24" s="4">
        <f t="shared" si="26"/>
        <v>26969949634.505989</v>
      </c>
      <c r="BAF24" s="4">
        <f t="shared" si="26"/>
        <v>27239649130.851048</v>
      </c>
      <c r="BAG24" s="4">
        <f t="shared" si="26"/>
        <v>27512045622.159557</v>
      </c>
      <c r="BAH24" s="4">
        <f t="shared" si="26"/>
        <v>27787166078.381153</v>
      </c>
      <c r="BAI24" s="4">
        <f t="shared" si="26"/>
        <v>28065037739.164967</v>
      </c>
      <c r="BAJ24" s="4">
        <f t="shared" si="26"/>
        <v>28345688116.556618</v>
      </c>
      <c r="BAK24" s="4">
        <f t="shared" si="26"/>
        <v>28629144997.722183</v>
      </c>
      <c r="BAL24" s="4">
        <f t="shared" si="26"/>
        <v>28915436447.699406</v>
      </c>
      <c r="BAM24" s="4">
        <f t="shared" si="26"/>
        <v>29204590812.176399</v>
      </c>
      <c r="BAN24" s="4">
        <f t="shared" si="26"/>
        <v>29496636720.298164</v>
      </c>
      <c r="BAO24" s="4">
        <f t="shared" si="26"/>
        <v>29791603087.501144</v>
      </c>
      <c r="BAP24" s="4">
        <f t="shared" si="26"/>
        <v>30089519118.376156</v>
      </c>
      <c r="BAQ24" s="4">
        <f t="shared" si="26"/>
        <v>30390414309.559917</v>
      </c>
      <c r="BAR24" s="4">
        <f t="shared" si="26"/>
        <v>30694318452.655518</v>
      </c>
      <c r="BAS24" s="4">
        <f t="shared" si="26"/>
        <v>31001261637.182072</v>
      </c>
      <c r="BAT24" s="4">
        <f t="shared" si="26"/>
        <v>31311274253.553894</v>
      </c>
      <c r="BAU24" s="4">
        <f t="shared" si="26"/>
        <v>31624386996.089432</v>
      </c>
      <c r="BAV24" s="4">
        <f t="shared" si="26"/>
        <v>31940630866.050327</v>
      </c>
      <c r="BAW24" s="4">
        <f t="shared" si="26"/>
        <v>32260037174.710831</v>
      </c>
      <c r="BAX24" s="4">
        <f t="shared" si="26"/>
        <v>32582637546.457939</v>
      </c>
      <c r="BAY24" s="4">
        <f t="shared" si="26"/>
        <v>32908463921.92252</v>
      </c>
      <c r="BAZ24" s="4">
        <f t="shared" si="26"/>
        <v>33237548561.141747</v>
      </c>
      <c r="BBA24" s="4">
        <f t="shared" si="26"/>
        <v>33569924046.753162</v>
      </c>
      <c r="BBB24" s="4">
        <f t="shared" si="26"/>
        <v>33905623287.220695</v>
      </c>
      <c r="BBC24" s="4">
        <f t="shared" si="26"/>
        <v>34244679520.092903</v>
      </c>
      <c r="BBD24" s="4">
        <f t="shared" si="26"/>
        <v>34587126315.293831</v>
      </c>
      <c r="BBE24" s="4">
        <f t="shared" si="26"/>
        <v>34932997578.44677</v>
      </c>
      <c r="BBF24" s="4">
        <f t="shared" si="26"/>
        <v>35282327554.231239</v>
      </c>
      <c r="BBG24" s="4">
        <f t="shared" si="26"/>
        <v>35635150829.773552</v>
      </c>
      <c r="BBH24" s="4">
        <f t="shared" si="26"/>
        <v>35991502338.071289</v>
      </c>
      <c r="BBI24" s="4">
        <f t="shared" si="26"/>
        <v>36351417361.452003</v>
      </c>
      <c r="BBJ24" s="4">
        <f t="shared" si="26"/>
        <v>36714931535.066521</v>
      </c>
      <c r="BBK24" s="4">
        <f t="shared" si="26"/>
        <v>37082080850.417183</v>
      </c>
      <c r="BBL24" s="4">
        <f t="shared" si="26"/>
        <v>37452901658.921356</v>
      </c>
      <c r="BBM24" s="4">
        <f t="shared" si="26"/>
        <v>37827430675.510567</v>
      </c>
      <c r="BBN24" s="4">
        <f t="shared" si="26"/>
        <v>38205704982.265671</v>
      </c>
      <c r="BBO24" s="4">
        <f t="shared" si="26"/>
        <v>38587762032.088326</v>
      </c>
      <c r="BBP24" s="4">
        <f t="shared" si="26"/>
        <v>38973639652.40921</v>
      </c>
      <c r="BBQ24" s="4">
        <f t="shared" si="26"/>
        <v>39363376048.933304</v>
      </c>
      <c r="BBR24" s="4">
        <f t="shared" si="26"/>
        <v>39757009809.422638</v>
      </c>
      <c r="BBS24" s="4">
        <f t="shared" si="26"/>
        <v>40154579907.516861</v>
      </c>
      <c r="BBT24" s="4">
        <f t="shared" si="26"/>
        <v>40556125706.592033</v>
      </c>
      <c r="BBU24" s="4">
        <f t="shared" si="26"/>
        <v>40961686963.657951</v>
      </c>
      <c r="BBV24" s="4">
        <f t="shared" si="26"/>
        <v>41371303833.294533</v>
      </c>
      <c r="BBW24" s="4">
        <f t="shared" si="26"/>
        <v>41785016871.62748</v>
      </c>
      <c r="BBX24" s="4">
        <f t="shared" ref="BBX24:BEI24" si="27">BBW24*(1+$Q$41)</f>
        <v>42202867040.343758</v>
      </c>
      <c r="BBY24" s="4">
        <f t="shared" si="27"/>
        <v>42624895710.747192</v>
      </c>
      <c r="BBZ24" s="4">
        <f t="shared" si="27"/>
        <v>43051144667.854668</v>
      </c>
      <c r="BCA24" s="4">
        <f t="shared" si="27"/>
        <v>43481656114.533218</v>
      </c>
      <c r="BCB24" s="4">
        <f t="shared" si="27"/>
        <v>43916472675.678551</v>
      </c>
      <c r="BCC24" s="4">
        <f t="shared" si="27"/>
        <v>44355637402.435333</v>
      </c>
      <c r="BCD24" s="4">
        <f t="shared" si="27"/>
        <v>44799193776.459686</v>
      </c>
      <c r="BCE24" s="4">
        <f t="shared" si="27"/>
        <v>45247185714.224281</v>
      </c>
      <c r="BCF24" s="4">
        <f t="shared" si="27"/>
        <v>45699657571.366524</v>
      </c>
      <c r="BCG24" s="4">
        <f t="shared" si="27"/>
        <v>46156654147.080193</v>
      </c>
      <c r="BCH24" s="4">
        <f t="shared" si="27"/>
        <v>46618220688.550995</v>
      </c>
      <c r="BCI24" s="4">
        <f t="shared" si="27"/>
        <v>47084402895.436508</v>
      </c>
      <c r="BCJ24" s="4">
        <f t="shared" si="27"/>
        <v>47555246924.390877</v>
      </c>
      <c r="BCK24" s="4">
        <f t="shared" si="27"/>
        <v>48030799393.634789</v>
      </c>
      <c r="BCL24" s="4">
        <f t="shared" si="27"/>
        <v>48511107387.571136</v>
      </c>
      <c r="BCM24" s="4">
        <f t="shared" si="27"/>
        <v>48996218461.446846</v>
      </c>
      <c r="BCN24" s="4">
        <f t="shared" si="27"/>
        <v>49486180646.061317</v>
      </c>
      <c r="BCO24" s="4">
        <f t="shared" si="27"/>
        <v>49981042452.521935</v>
      </c>
      <c r="BCP24" s="4">
        <f t="shared" si="27"/>
        <v>50480852877.047157</v>
      </c>
      <c r="BCQ24" s="4">
        <f t="shared" si="27"/>
        <v>50985661405.817627</v>
      </c>
      <c r="BCR24" s="4">
        <f t="shared" si="27"/>
        <v>51495518019.875801</v>
      </c>
      <c r="BCS24" s="4">
        <f t="shared" si="27"/>
        <v>52010473200.074562</v>
      </c>
      <c r="BCT24" s="4">
        <f t="shared" si="27"/>
        <v>52530577932.07531</v>
      </c>
      <c r="BCU24" s="4">
        <f t="shared" si="27"/>
        <v>53055883711.396065</v>
      </c>
      <c r="BCV24" s="4">
        <f t="shared" si="27"/>
        <v>53586442548.510025</v>
      </c>
      <c r="BCW24" s="4">
        <f t="shared" si="27"/>
        <v>54122306973.995125</v>
      </c>
      <c r="BCX24" s="4">
        <f t="shared" si="27"/>
        <v>54663530043.735077</v>
      </c>
      <c r="BCY24" s="4">
        <f t="shared" si="27"/>
        <v>55210165344.172432</v>
      </c>
      <c r="BCZ24" s="4">
        <f t="shared" si="27"/>
        <v>55762266997.614159</v>
      </c>
      <c r="BDA24" s="4">
        <f t="shared" si="27"/>
        <v>56319889667.590302</v>
      </c>
      <c r="BDB24" s="4">
        <f t="shared" si="27"/>
        <v>56883088564.266205</v>
      </c>
      <c r="BDC24" s="4">
        <f t="shared" si="27"/>
        <v>57451919449.908867</v>
      </c>
      <c r="BDD24" s="4">
        <f t="shared" si="27"/>
        <v>58026438644.407959</v>
      </c>
      <c r="BDE24" s="4">
        <f t="shared" si="27"/>
        <v>58606703030.852036</v>
      </c>
      <c r="BDF24" s="4">
        <f t="shared" si="27"/>
        <v>59192770061.160553</v>
      </c>
      <c r="BDG24" s="4">
        <f t="shared" si="27"/>
        <v>59784697761.772156</v>
      </c>
      <c r="BDH24" s="4">
        <f t="shared" si="27"/>
        <v>60382544739.389877</v>
      </c>
      <c r="BDI24" s="4">
        <f t="shared" si="27"/>
        <v>60986370186.783775</v>
      </c>
      <c r="BDJ24" s="4">
        <f t="shared" si="27"/>
        <v>61596233888.651611</v>
      </c>
      <c r="BDK24" s="4">
        <f t="shared" si="27"/>
        <v>62212196227.538132</v>
      </c>
      <c r="BDL24" s="4">
        <f t="shared" si="27"/>
        <v>62834318189.813515</v>
      </c>
      <c r="BDM24" s="4">
        <f t="shared" si="27"/>
        <v>63462661371.711647</v>
      </c>
      <c r="BDN24" s="4">
        <f t="shared" si="27"/>
        <v>64097287985.428764</v>
      </c>
      <c r="BDO24" s="4">
        <f t="shared" si="27"/>
        <v>64738260865.283051</v>
      </c>
      <c r="BDP24" s="4">
        <f t="shared" si="27"/>
        <v>65385643473.935883</v>
      </c>
      <c r="BDQ24" s="4">
        <f t="shared" si="27"/>
        <v>66039499908.67524</v>
      </c>
      <c r="BDR24" s="4">
        <f t="shared" si="27"/>
        <v>66699894907.761993</v>
      </c>
      <c r="BDS24" s="4">
        <f t="shared" si="27"/>
        <v>67366893856.839615</v>
      </c>
      <c r="BDT24" s="4">
        <f t="shared" si="27"/>
        <v>68040562795.408012</v>
      </c>
      <c r="BDU24" s="4">
        <f t="shared" si="27"/>
        <v>68720968423.362091</v>
      </c>
      <c r="BDV24" s="4">
        <f t="shared" si="27"/>
        <v>69408178107.595718</v>
      </c>
      <c r="BDW24" s="4">
        <f t="shared" si="27"/>
        <v>70102259888.671677</v>
      </c>
      <c r="BDX24" s="4">
        <f t="shared" si="27"/>
        <v>70803282487.558395</v>
      </c>
      <c r="BDY24" s="4">
        <f t="shared" si="27"/>
        <v>71511315312.433975</v>
      </c>
      <c r="BDZ24" s="4">
        <f t="shared" si="27"/>
        <v>72226428465.558319</v>
      </c>
      <c r="BEA24" s="4">
        <f t="shared" si="27"/>
        <v>72948692750.213898</v>
      </c>
      <c r="BEB24" s="4">
        <f t="shared" si="27"/>
        <v>73678179677.716034</v>
      </c>
      <c r="BEC24" s="4">
        <f t="shared" si="27"/>
        <v>74414961474.493195</v>
      </c>
      <c r="BED24" s="4">
        <f t="shared" si="27"/>
        <v>75159111089.238129</v>
      </c>
      <c r="BEE24" s="4">
        <f t="shared" si="27"/>
        <v>75910702200.130508</v>
      </c>
      <c r="BEF24" s="4">
        <f t="shared" si="27"/>
        <v>76669809222.131821</v>
      </c>
      <c r="BEG24" s="4">
        <f t="shared" si="27"/>
        <v>77436507314.353134</v>
      </c>
      <c r="BEH24" s="4">
        <f t="shared" si="27"/>
        <v>78210872387.496674</v>
      </c>
      <c r="BEI24" s="4">
        <f t="shared" si="27"/>
        <v>78992981111.371643</v>
      </c>
      <c r="BEJ24" s="4">
        <f t="shared" ref="BEJ24:BGU24" si="28">BEI24*(1+$Q$41)</f>
        <v>79782910922.485367</v>
      </c>
      <c r="BEK24" s="4">
        <f t="shared" si="28"/>
        <v>80580740031.71022</v>
      </c>
      <c r="BEL24" s="4">
        <f t="shared" si="28"/>
        <v>81386547432.027328</v>
      </c>
      <c r="BEM24" s="4">
        <f t="shared" si="28"/>
        <v>82200412906.347595</v>
      </c>
      <c r="BEN24" s="4">
        <f t="shared" si="28"/>
        <v>83022417035.411072</v>
      </c>
      <c r="BEO24" s="4">
        <f t="shared" si="28"/>
        <v>83852641205.765182</v>
      </c>
      <c r="BEP24" s="4">
        <f t="shared" si="28"/>
        <v>84691167617.82283</v>
      </c>
      <c r="BEQ24" s="4">
        <f t="shared" si="28"/>
        <v>85538079294.001053</v>
      </c>
      <c r="BER24" s="4">
        <f t="shared" si="28"/>
        <v>86393460086.941071</v>
      </c>
      <c r="BES24" s="4">
        <f t="shared" si="28"/>
        <v>87257394687.810486</v>
      </c>
      <c r="BET24" s="4">
        <f t="shared" si="28"/>
        <v>88129968634.688599</v>
      </c>
      <c r="BEU24" s="4">
        <f t="shared" si="28"/>
        <v>89011268321.035492</v>
      </c>
      <c r="BEV24" s="4">
        <f t="shared" si="28"/>
        <v>89901381004.24585</v>
      </c>
      <c r="BEW24" s="4">
        <f t="shared" si="28"/>
        <v>90800394814.288315</v>
      </c>
      <c r="BEX24" s="4">
        <f t="shared" si="28"/>
        <v>91708398762.431198</v>
      </c>
      <c r="BEY24" s="4">
        <f t="shared" si="28"/>
        <v>92625482750.055511</v>
      </c>
      <c r="BEZ24" s="4">
        <f t="shared" si="28"/>
        <v>93551737577.556061</v>
      </c>
      <c r="BFA24" s="4">
        <f t="shared" si="28"/>
        <v>94487254953.331619</v>
      </c>
      <c r="BFB24" s="4">
        <f t="shared" si="28"/>
        <v>95432127502.864929</v>
      </c>
      <c r="BFC24" s="4">
        <f t="shared" si="28"/>
        <v>96386448777.893585</v>
      </c>
      <c r="BFD24" s="4">
        <f t="shared" si="28"/>
        <v>97350313265.672516</v>
      </c>
      <c r="BFE24" s="4">
        <f t="shared" si="28"/>
        <v>98323816398.329239</v>
      </c>
      <c r="BFF24" s="4">
        <f t="shared" si="28"/>
        <v>99307054562.312531</v>
      </c>
      <c r="BFG24" s="4">
        <f t="shared" si="28"/>
        <v>100300125107.93565</v>
      </c>
      <c r="BFH24" s="4">
        <f t="shared" si="28"/>
        <v>101303126359.01501</v>
      </c>
      <c r="BFI24" s="4">
        <f t="shared" si="28"/>
        <v>102316157622.60516</v>
      </c>
      <c r="BFJ24" s="4">
        <f t="shared" si="28"/>
        <v>103339319198.83122</v>
      </c>
      <c r="BFK24" s="4">
        <f t="shared" si="28"/>
        <v>104372712390.81953</v>
      </c>
      <c r="BFL24" s="4">
        <f t="shared" si="28"/>
        <v>105416439514.72774</v>
      </c>
      <c r="BFM24" s="4">
        <f t="shared" si="28"/>
        <v>106470603909.87502</v>
      </c>
      <c r="BFN24" s="4">
        <f t="shared" si="28"/>
        <v>107535309948.97377</v>
      </c>
      <c r="BFO24" s="4">
        <f t="shared" si="28"/>
        <v>108610663048.46352</v>
      </c>
      <c r="BFP24" s="4">
        <f t="shared" si="28"/>
        <v>109696769678.94815</v>
      </c>
      <c r="BFQ24" s="4">
        <f t="shared" si="28"/>
        <v>110793737375.73764</v>
      </c>
      <c r="BFR24" s="4">
        <f t="shared" si="28"/>
        <v>111901674749.49501</v>
      </c>
      <c r="BFS24" s="4">
        <f t="shared" si="28"/>
        <v>113020691496.98996</v>
      </c>
      <c r="BFT24" s="4">
        <f t="shared" si="28"/>
        <v>114150898411.95985</v>
      </c>
      <c r="BFU24" s="4">
        <f t="shared" si="28"/>
        <v>115292407396.07945</v>
      </c>
      <c r="BFV24" s="4">
        <f t="shared" si="28"/>
        <v>116445331470.04025</v>
      </c>
      <c r="BFW24" s="4">
        <f t="shared" si="28"/>
        <v>117609784784.74066</v>
      </c>
      <c r="BFX24" s="4">
        <f t="shared" si="28"/>
        <v>118785882632.58807</v>
      </c>
      <c r="BFY24" s="4">
        <f t="shared" si="28"/>
        <v>119973741458.91396</v>
      </c>
      <c r="BFZ24" s="4">
        <f t="shared" si="28"/>
        <v>121173478873.5031</v>
      </c>
      <c r="BGA24" s="4">
        <f t="shared" si="28"/>
        <v>122385213662.23813</v>
      </c>
      <c r="BGB24" s="4">
        <f t="shared" si="28"/>
        <v>123609065798.8605</v>
      </c>
      <c r="BGC24" s="4">
        <f t="shared" si="28"/>
        <v>124845156456.84911</v>
      </c>
      <c r="BGD24" s="4">
        <f t="shared" si="28"/>
        <v>126093608021.4176</v>
      </c>
      <c r="BGE24" s="4">
        <f t="shared" si="28"/>
        <v>127354544101.63177</v>
      </c>
      <c r="BGF24" s="4">
        <f t="shared" si="28"/>
        <v>128628089542.64809</v>
      </c>
      <c r="BGG24" s="4">
        <f t="shared" si="28"/>
        <v>129914370438.07457</v>
      </c>
      <c r="BGH24" s="4">
        <f t="shared" si="28"/>
        <v>131213514142.45532</v>
      </c>
      <c r="BGI24" s="4">
        <f t="shared" si="28"/>
        <v>132525649283.87988</v>
      </c>
      <c r="BGJ24" s="4">
        <f t="shared" si="28"/>
        <v>133850905776.71869</v>
      </c>
      <c r="BGK24" s="4">
        <f t="shared" si="28"/>
        <v>135189414834.48587</v>
      </c>
      <c r="BGL24" s="4">
        <f t="shared" si="28"/>
        <v>136541308982.83073</v>
      </c>
      <c r="BGM24" s="4">
        <f t="shared" si="28"/>
        <v>137906722072.65906</v>
      </c>
      <c r="BGN24" s="4">
        <f t="shared" si="28"/>
        <v>139285789293.38565</v>
      </c>
      <c r="BGO24" s="4">
        <f t="shared" si="28"/>
        <v>140678647186.31952</v>
      </c>
      <c r="BGP24" s="4">
        <f t="shared" si="28"/>
        <v>142085433658.18271</v>
      </c>
      <c r="BGQ24" s="4">
        <f t="shared" si="28"/>
        <v>143506287994.76453</v>
      </c>
      <c r="BGR24" s="4">
        <f t="shared" si="28"/>
        <v>144941350874.71216</v>
      </c>
      <c r="BGS24" s="4">
        <f t="shared" si="28"/>
        <v>146390764383.45929</v>
      </c>
      <c r="BGT24" s="4">
        <f t="shared" si="28"/>
        <v>147854672027.29388</v>
      </c>
      <c r="BGU24" s="4">
        <f t="shared" si="28"/>
        <v>149333218747.56683</v>
      </c>
      <c r="BGV24" s="4">
        <f t="shared" ref="BGV24:BJG24" si="29">BGU24*(1+$Q$41)</f>
        <v>150826550935.04251</v>
      </c>
      <c r="BGW24" s="4">
        <f t="shared" si="29"/>
        <v>152334816444.39294</v>
      </c>
      <c r="BGX24" s="4">
        <f t="shared" si="29"/>
        <v>153858164608.83688</v>
      </c>
      <c r="BGY24" s="4">
        <f t="shared" si="29"/>
        <v>155396746254.92526</v>
      </c>
      <c r="BGZ24" s="4">
        <f t="shared" si="29"/>
        <v>156950713717.47452</v>
      </c>
      <c r="BHA24" s="4">
        <f t="shared" si="29"/>
        <v>158520220854.64926</v>
      </c>
      <c r="BHB24" s="4">
        <f t="shared" si="29"/>
        <v>160105423063.19577</v>
      </c>
      <c r="BHC24" s="4">
        <f t="shared" si="29"/>
        <v>161706477293.82773</v>
      </c>
      <c r="BHD24" s="4">
        <f t="shared" si="29"/>
        <v>163323542066.76602</v>
      </c>
      <c r="BHE24" s="4">
        <f t="shared" si="29"/>
        <v>164956777487.43369</v>
      </c>
      <c r="BHF24" s="4">
        <f t="shared" si="29"/>
        <v>166606345262.30801</v>
      </c>
      <c r="BHG24" s="4">
        <f t="shared" si="29"/>
        <v>168272408714.93109</v>
      </c>
      <c r="BHH24" s="4">
        <f t="shared" si="29"/>
        <v>169955132802.08041</v>
      </c>
      <c r="BHI24" s="4">
        <f t="shared" si="29"/>
        <v>171654684130.10123</v>
      </c>
      <c r="BHJ24" s="4">
        <f t="shared" si="29"/>
        <v>173371230971.40225</v>
      </c>
      <c r="BHK24" s="4">
        <f t="shared" si="29"/>
        <v>175104943281.11627</v>
      </c>
      <c r="BHL24" s="4">
        <f t="shared" si="29"/>
        <v>176855992713.92743</v>
      </c>
      <c r="BHM24" s="4">
        <f t="shared" si="29"/>
        <v>178624552641.06671</v>
      </c>
      <c r="BHN24" s="4">
        <f t="shared" si="29"/>
        <v>180410798167.47739</v>
      </c>
      <c r="BHO24" s="4">
        <f t="shared" si="29"/>
        <v>182214906149.15216</v>
      </c>
      <c r="BHP24" s="4">
        <f t="shared" si="29"/>
        <v>184037055210.64368</v>
      </c>
      <c r="BHQ24" s="4">
        <f t="shared" si="29"/>
        <v>185877425762.75012</v>
      </c>
      <c r="BHR24" s="4">
        <f t="shared" si="29"/>
        <v>187736200020.37762</v>
      </c>
      <c r="BHS24" s="4">
        <f t="shared" si="29"/>
        <v>189613562020.58139</v>
      </c>
      <c r="BHT24" s="4">
        <f t="shared" si="29"/>
        <v>191509697640.7872</v>
      </c>
      <c r="BHU24" s="4">
        <f t="shared" si="29"/>
        <v>193424794617.19507</v>
      </c>
      <c r="BHV24" s="4">
        <f t="shared" si="29"/>
        <v>195359042563.36703</v>
      </c>
      <c r="BHW24" s="4">
        <f t="shared" si="29"/>
        <v>197312632989.0007</v>
      </c>
      <c r="BHX24" s="4">
        <f t="shared" si="29"/>
        <v>199285759318.89072</v>
      </c>
      <c r="BHY24" s="4">
        <f t="shared" si="29"/>
        <v>201278616912.07962</v>
      </c>
      <c r="BHZ24" s="4">
        <f t="shared" si="29"/>
        <v>203291403081.20041</v>
      </c>
      <c r="BIA24" s="4">
        <f t="shared" si="29"/>
        <v>205324317112.01242</v>
      </c>
      <c r="BIB24" s="4">
        <f t="shared" si="29"/>
        <v>207377560283.13254</v>
      </c>
      <c r="BIC24" s="4">
        <f t="shared" si="29"/>
        <v>209451335885.96387</v>
      </c>
      <c r="BID24" s="4">
        <f t="shared" si="29"/>
        <v>211545849244.82352</v>
      </c>
      <c r="BIE24" s="4">
        <f t="shared" si="29"/>
        <v>213661307737.27176</v>
      </c>
      <c r="BIF24" s="4">
        <f t="shared" si="29"/>
        <v>215797920814.64447</v>
      </c>
      <c r="BIG24" s="4">
        <f t="shared" si="29"/>
        <v>217955900022.79092</v>
      </c>
      <c r="BIH24" s="4">
        <f t="shared" si="29"/>
        <v>220135459023.01883</v>
      </c>
      <c r="BII24" s="4">
        <f t="shared" si="29"/>
        <v>222336813613.24902</v>
      </c>
      <c r="BIJ24" s="4">
        <f t="shared" si="29"/>
        <v>224560181749.38153</v>
      </c>
      <c r="BIK24" s="4">
        <f t="shared" si="29"/>
        <v>226805783566.87534</v>
      </c>
      <c r="BIL24" s="4">
        <f t="shared" si="29"/>
        <v>229073841402.5441</v>
      </c>
      <c r="BIM24" s="4">
        <f t="shared" si="29"/>
        <v>231364579816.56955</v>
      </c>
      <c r="BIN24" s="4">
        <f t="shared" si="29"/>
        <v>233678225614.73526</v>
      </c>
      <c r="BIO24" s="4">
        <f t="shared" si="29"/>
        <v>236015007870.88263</v>
      </c>
      <c r="BIP24" s="4">
        <f t="shared" si="29"/>
        <v>238375157949.59146</v>
      </c>
      <c r="BIQ24" s="4">
        <f t="shared" si="29"/>
        <v>240758909529.08737</v>
      </c>
      <c r="BIR24" s="4">
        <f t="shared" si="29"/>
        <v>243166498624.37823</v>
      </c>
      <c r="BIS24" s="4">
        <f t="shared" si="29"/>
        <v>245598163610.62201</v>
      </c>
      <c r="BIT24" s="4">
        <f t="shared" si="29"/>
        <v>248054145246.72824</v>
      </c>
      <c r="BIU24" s="4">
        <f t="shared" si="29"/>
        <v>250534686699.19553</v>
      </c>
      <c r="BIV24" s="4">
        <f t="shared" si="29"/>
        <v>253040033566.18747</v>
      </c>
      <c r="BIW24" s="4">
        <f t="shared" si="29"/>
        <v>255570433901.84933</v>
      </c>
      <c r="BIX24" s="4">
        <f t="shared" si="29"/>
        <v>258126138240.86783</v>
      </c>
      <c r="BIY24" s="4">
        <f t="shared" si="29"/>
        <v>260707399623.27652</v>
      </c>
      <c r="BIZ24" s="4">
        <f t="shared" si="29"/>
        <v>263314473619.50928</v>
      </c>
      <c r="BJA24" s="4">
        <f t="shared" si="29"/>
        <v>265947618355.70438</v>
      </c>
      <c r="BJB24" s="4">
        <f t="shared" si="29"/>
        <v>268607094539.26141</v>
      </c>
      <c r="BJC24" s="4">
        <f t="shared" si="29"/>
        <v>271293165484.65402</v>
      </c>
      <c r="BJD24" s="4">
        <f t="shared" si="29"/>
        <v>274006097139.50058</v>
      </c>
      <c r="BJE24" s="4">
        <f t="shared" si="29"/>
        <v>276746158110.89557</v>
      </c>
      <c r="BJF24" s="4">
        <f t="shared" si="29"/>
        <v>279513619692.00452</v>
      </c>
      <c r="BJG24" s="4">
        <f t="shared" si="29"/>
        <v>282308755888.92456</v>
      </c>
      <c r="BJH24" s="4">
        <f t="shared" ref="BJH24:BLS24" si="30">BJG24*(1+$Q$41)</f>
        <v>285131843447.81378</v>
      </c>
      <c r="BJI24" s="4">
        <f t="shared" si="30"/>
        <v>287983161882.29193</v>
      </c>
      <c r="BJJ24" s="4">
        <f t="shared" si="30"/>
        <v>290862993501.11487</v>
      </c>
      <c r="BJK24" s="4">
        <f t="shared" si="30"/>
        <v>293771623436.12604</v>
      </c>
      <c r="BJL24" s="4">
        <f t="shared" si="30"/>
        <v>296709339670.4873</v>
      </c>
      <c r="BJM24" s="4">
        <f t="shared" si="30"/>
        <v>299676433067.1922</v>
      </c>
      <c r="BJN24" s="4">
        <f t="shared" si="30"/>
        <v>302673197397.86414</v>
      </c>
      <c r="BJO24" s="4">
        <f t="shared" si="30"/>
        <v>305699929371.84277</v>
      </c>
      <c r="BJP24" s="4">
        <f t="shared" si="30"/>
        <v>308756928665.56122</v>
      </c>
      <c r="BJQ24" s="4">
        <f t="shared" si="30"/>
        <v>311844497952.21686</v>
      </c>
      <c r="BJR24" s="4">
        <f t="shared" si="30"/>
        <v>314962942931.73901</v>
      </c>
      <c r="BJS24" s="4">
        <f t="shared" si="30"/>
        <v>318112572361.0564</v>
      </c>
      <c r="BJT24" s="4">
        <f t="shared" si="30"/>
        <v>321293698084.66699</v>
      </c>
      <c r="BJU24" s="4">
        <f t="shared" si="30"/>
        <v>324506635065.51367</v>
      </c>
      <c r="BJV24" s="4">
        <f t="shared" si="30"/>
        <v>327751701416.16882</v>
      </c>
      <c r="BJW24" s="4">
        <f t="shared" si="30"/>
        <v>331029218430.33051</v>
      </c>
      <c r="BJX24" s="4">
        <f t="shared" si="30"/>
        <v>334339510614.63379</v>
      </c>
      <c r="BJY24" s="4">
        <f t="shared" si="30"/>
        <v>337682905720.78015</v>
      </c>
      <c r="BJZ24" s="4">
        <f t="shared" si="30"/>
        <v>341059734777.98798</v>
      </c>
      <c r="BKA24" s="4">
        <f t="shared" si="30"/>
        <v>344470332125.76788</v>
      </c>
      <c r="BKB24" s="4">
        <f t="shared" si="30"/>
        <v>347915035447.02557</v>
      </c>
      <c r="BKC24" s="4">
        <f t="shared" si="30"/>
        <v>351394185801.49585</v>
      </c>
      <c r="BKD24" s="4">
        <f t="shared" si="30"/>
        <v>354908127659.5108</v>
      </c>
      <c r="BKE24" s="4">
        <f t="shared" si="30"/>
        <v>358457208936.1059</v>
      </c>
      <c r="BKF24" s="4">
        <f t="shared" si="30"/>
        <v>362041781025.46698</v>
      </c>
      <c r="BKG24" s="4">
        <f t="shared" si="30"/>
        <v>365662198835.72168</v>
      </c>
      <c r="BKH24" s="4">
        <f t="shared" si="30"/>
        <v>369318820824.07892</v>
      </c>
      <c r="BKI24" s="4">
        <f t="shared" si="30"/>
        <v>373012009032.3197</v>
      </c>
      <c r="BKJ24" s="4">
        <f t="shared" si="30"/>
        <v>376742129122.64288</v>
      </c>
      <c r="BKK24" s="4">
        <f t="shared" si="30"/>
        <v>380509550413.86932</v>
      </c>
      <c r="BKL24" s="4">
        <f t="shared" si="30"/>
        <v>384314645918.008</v>
      </c>
      <c r="BKM24" s="4">
        <f t="shared" si="30"/>
        <v>388157792377.18805</v>
      </c>
      <c r="BKN24" s="4">
        <f t="shared" si="30"/>
        <v>392039370300.95996</v>
      </c>
      <c r="BKO24" s="4">
        <f t="shared" si="30"/>
        <v>395959764003.96954</v>
      </c>
      <c r="BKP24" s="4">
        <f t="shared" si="30"/>
        <v>399919361644.00922</v>
      </c>
      <c r="BKQ24" s="4">
        <f t="shared" si="30"/>
        <v>403918555260.44934</v>
      </c>
      <c r="BKR24" s="4">
        <f t="shared" si="30"/>
        <v>407957740813.05383</v>
      </c>
      <c r="BKS24" s="4">
        <f t="shared" si="30"/>
        <v>412037318221.18439</v>
      </c>
      <c r="BKT24" s="4">
        <f t="shared" si="30"/>
        <v>416157691403.39624</v>
      </c>
      <c r="BKU24" s="4">
        <f t="shared" si="30"/>
        <v>420319268317.43024</v>
      </c>
      <c r="BKV24" s="4">
        <f t="shared" si="30"/>
        <v>424522461000.60455</v>
      </c>
      <c r="BKW24" s="4">
        <f t="shared" si="30"/>
        <v>428767685610.6106</v>
      </c>
      <c r="BKX24" s="4">
        <f t="shared" si="30"/>
        <v>433055362466.71674</v>
      </c>
      <c r="BKY24" s="4">
        <f t="shared" si="30"/>
        <v>437385916091.38391</v>
      </c>
      <c r="BKZ24" s="4">
        <f t="shared" si="30"/>
        <v>441759775252.29773</v>
      </c>
      <c r="BLA24" s="4">
        <f t="shared" si="30"/>
        <v>446177373004.82074</v>
      </c>
      <c r="BLB24" s="4">
        <f t="shared" si="30"/>
        <v>450639146734.86896</v>
      </c>
      <c r="BLC24" s="4">
        <f t="shared" si="30"/>
        <v>455145538202.21765</v>
      </c>
      <c r="BLD24" s="4">
        <f t="shared" si="30"/>
        <v>459696993584.23981</v>
      </c>
      <c r="BLE24" s="4">
        <f t="shared" si="30"/>
        <v>464293963520.08221</v>
      </c>
      <c r="BLF24" s="4">
        <f t="shared" si="30"/>
        <v>468936903155.28302</v>
      </c>
      <c r="BLG24" s="4">
        <f t="shared" si="30"/>
        <v>473626272186.83588</v>
      </c>
      <c r="BLH24" s="4">
        <f t="shared" si="30"/>
        <v>478362534908.70422</v>
      </c>
      <c r="BLI24" s="4">
        <f t="shared" si="30"/>
        <v>483146160257.79126</v>
      </c>
      <c r="BLJ24" s="4">
        <f t="shared" si="30"/>
        <v>487977621860.3692</v>
      </c>
      <c r="BLK24" s="4">
        <f t="shared" si="30"/>
        <v>492857398078.9729</v>
      </c>
      <c r="BLL24" s="4">
        <f t="shared" si="30"/>
        <v>497785972059.76263</v>
      </c>
      <c r="BLM24" s="4">
        <f t="shared" si="30"/>
        <v>502763831780.36029</v>
      </c>
      <c r="BLN24" s="4">
        <f t="shared" si="30"/>
        <v>507791470098.16388</v>
      </c>
      <c r="BLO24" s="4">
        <f t="shared" si="30"/>
        <v>512869384799.14551</v>
      </c>
      <c r="BLP24" s="4">
        <f t="shared" si="30"/>
        <v>517998078647.13696</v>
      </c>
      <c r="BLQ24" s="4">
        <f t="shared" si="30"/>
        <v>523178059433.60834</v>
      </c>
      <c r="BLR24" s="4">
        <f t="shared" si="30"/>
        <v>528409840027.9444</v>
      </c>
      <c r="BLS24" s="4">
        <f t="shared" si="30"/>
        <v>533693938428.22382</v>
      </c>
      <c r="BLT24" s="4">
        <f t="shared" ref="BLT24:BOE24" si="31">BLS24*(1+$Q$41)</f>
        <v>539030877812.50604</v>
      </c>
      <c r="BLU24" s="4">
        <f t="shared" si="31"/>
        <v>544421186590.6311</v>
      </c>
      <c r="BLV24" s="4">
        <f t="shared" si="31"/>
        <v>549865398456.53748</v>
      </c>
      <c r="BLW24" s="4">
        <f t="shared" si="31"/>
        <v>555364052441.10291</v>
      </c>
      <c r="BLX24" s="4">
        <f t="shared" si="31"/>
        <v>560917692965.51392</v>
      </c>
      <c r="BLY24" s="4">
        <f t="shared" si="31"/>
        <v>566526869895.16907</v>
      </c>
      <c r="BLZ24" s="4">
        <f t="shared" si="31"/>
        <v>572192138594.12073</v>
      </c>
      <c r="BMA24" s="4">
        <f t="shared" si="31"/>
        <v>577914059980.06189</v>
      </c>
      <c r="BMB24" s="4">
        <f t="shared" si="31"/>
        <v>583693200579.86255</v>
      </c>
      <c r="BMC24" s="4">
        <f t="shared" si="31"/>
        <v>589530132585.66113</v>
      </c>
      <c r="BMD24" s="4">
        <f t="shared" si="31"/>
        <v>595425433911.5177</v>
      </c>
      <c r="BME24" s="4">
        <f t="shared" si="31"/>
        <v>601379688250.63293</v>
      </c>
      <c r="BMF24" s="4">
        <f t="shared" si="31"/>
        <v>607393485133.13928</v>
      </c>
      <c r="BMG24" s="4">
        <f t="shared" si="31"/>
        <v>613467419984.4707</v>
      </c>
      <c r="BMH24" s="4">
        <f t="shared" si="31"/>
        <v>619602094184.31543</v>
      </c>
      <c r="BMI24" s="4">
        <f t="shared" si="31"/>
        <v>625798115126.15857</v>
      </c>
      <c r="BMJ24" s="4">
        <f t="shared" si="31"/>
        <v>632056096277.42017</v>
      </c>
      <c r="BMK24" s="4">
        <f t="shared" si="31"/>
        <v>638376657240.19434</v>
      </c>
      <c r="BML24" s="4">
        <f t="shared" si="31"/>
        <v>644760423812.59631</v>
      </c>
      <c r="BMM24" s="4">
        <f t="shared" si="31"/>
        <v>651208028050.72229</v>
      </c>
      <c r="BMN24" s="4">
        <f t="shared" si="31"/>
        <v>657720108331.22949</v>
      </c>
      <c r="BMO24" s="4">
        <f t="shared" si="31"/>
        <v>664297309414.54175</v>
      </c>
      <c r="BMP24" s="4">
        <f t="shared" si="31"/>
        <v>670940282508.68713</v>
      </c>
      <c r="BMQ24" s="4">
        <f t="shared" si="31"/>
        <v>677649685333.77405</v>
      </c>
      <c r="BMR24" s="4">
        <f t="shared" si="31"/>
        <v>684426182187.11182</v>
      </c>
      <c r="BMS24" s="4">
        <f t="shared" si="31"/>
        <v>691270444008.98291</v>
      </c>
      <c r="BMT24" s="4">
        <f t="shared" si="31"/>
        <v>698183148449.07275</v>
      </c>
      <c r="BMU24" s="4">
        <f t="shared" si="31"/>
        <v>705164979933.56348</v>
      </c>
      <c r="BMV24" s="4">
        <f t="shared" si="31"/>
        <v>712216629732.89917</v>
      </c>
      <c r="BMW24" s="4">
        <f t="shared" si="31"/>
        <v>719338796030.22815</v>
      </c>
      <c r="BMX24" s="4">
        <f t="shared" si="31"/>
        <v>726532183990.5304</v>
      </c>
      <c r="BMY24" s="4">
        <f t="shared" si="31"/>
        <v>733797505830.43567</v>
      </c>
      <c r="BMZ24" s="4">
        <f t="shared" si="31"/>
        <v>741135480888.73999</v>
      </c>
      <c r="BNA24" s="4">
        <f t="shared" si="31"/>
        <v>748546835697.62744</v>
      </c>
      <c r="BNB24" s="4">
        <f t="shared" si="31"/>
        <v>756032304054.60376</v>
      </c>
      <c r="BNC24" s="4">
        <f t="shared" si="31"/>
        <v>763592627095.14978</v>
      </c>
      <c r="BND24" s="4">
        <f t="shared" si="31"/>
        <v>771228553366.10132</v>
      </c>
      <c r="BNE24" s="4">
        <f t="shared" si="31"/>
        <v>778940838899.76233</v>
      </c>
      <c r="BNF24" s="4">
        <f t="shared" si="31"/>
        <v>786730247288.76001</v>
      </c>
      <c r="BNG24" s="4">
        <f t="shared" si="31"/>
        <v>794597549761.64758</v>
      </c>
      <c r="BNH24" s="4">
        <f t="shared" si="31"/>
        <v>802543525259.26404</v>
      </c>
      <c r="BNI24" s="4">
        <f t="shared" si="31"/>
        <v>810568960511.85669</v>
      </c>
      <c r="BNJ24" s="4">
        <f t="shared" si="31"/>
        <v>818674650116.97522</v>
      </c>
      <c r="BNK24" s="4">
        <f t="shared" si="31"/>
        <v>826861396618.14502</v>
      </c>
      <c r="BNL24" s="4">
        <f t="shared" si="31"/>
        <v>835130010584.32642</v>
      </c>
      <c r="BNM24" s="4">
        <f t="shared" si="31"/>
        <v>843481310690.16968</v>
      </c>
      <c r="BNN24" s="4">
        <f t="shared" si="31"/>
        <v>851916123797.07141</v>
      </c>
      <c r="BNO24" s="4">
        <f t="shared" si="31"/>
        <v>860435285035.04211</v>
      </c>
      <c r="BNP24" s="4">
        <f t="shared" si="31"/>
        <v>869039637885.39258</v>
      </c>
      <c r="BNQ24" s="4">
        <f t="shared" si="31"/>
        <v>877730034264.24646</v>
      </c>
      <c r="BNR24" s="4">
        <f t="shared" si="31"/>
        <v>886507334606.88892</v>
      </c>
      <c r="BNS24" s="4">
        <f t="shared" si="31"/>
        <v>895372407952.95776</v>
      </c>
      <c r="BNT24" s="4">
        <f t="shared" si="31"/>
        <v>904326132032.4873</v>
      </c>
      <c r="BNU24" s="4">
        <f t="shared" si="31"/>
        <v>913369393352.81213</v>
      </c>
      <c r="BNV24" s="4">
        <f t="shared" si="31"/>
        <v>922503087286.34021</v>
      </c>
      <c r="BNW24" s="4">
        <f t="shared" si="31"/>
        <v>931728118159.20361</v>
      </c>
      <c r="BNX24" s="4">
        <f t="shared" si="31"/>
        <v>941045399340.79565</v>
      </c>
      <c r="BNY24" s="4">
        <f t="shared" si="31"/>
        <v>950455853334.20361</v>
      </c>
      <c r="BNZ24" s="4">
        <f t="shared" si="31"/>
        <v>959960411867.54565</v>
      </c>
      <c r="BOA24" s="4">
        <f t="shared" si="31"/>
        <v>969560015986.22107</v>
      </c>
      <c r="BOB24" s="4">
        <f t="shared" si="31"/>
        <v>979255616146.08325</v>
      </c>
      <c r="BOC24" s="4">
        <f t="shared" si="31"/>
        <v>989048172307.54407</v>
      </c>
      <c r="BOD24" s="4">
        <f t="shared" si="31"/>
        <v>998938654030.61951</v>
      </c>
      <c r="BOE24" s="4">
        <f t="shared" si="31"/>
        <v>1008928040570.9257</v>
      </c>
      <c r="BOF24" s="4">
        <f t="shared" ref="BOF24:BQQ24" si="32">BOE24*(1+$Q$41)</f>
        <v>1019017320976.6349</v>
      </c>
      <c r="BOG24" s="4">
        <f t="shared" si="32"/>
        <v>1029207494186.4012</v>
      </c>
      <c r="BOH24" s="4">
        <f t="shared" si="32"/>
        <v>1039499569128.2653</v>
      </c>
      <c r="BOI24" s="4">
        <f t="shared" si="32"/>
        <v>1049894564819.548</v>
      </c>
      <c r="BOJ24" s="4">
        <f t="shared" si="32"/>
        <v>1060393510467.7434</v>
      </c>
      <c r="BOK24" s="4">
        <f t="shared" si="32"/>
        <v>1070997445572.4209</v>
      </c>
      <c r="BOL24" s="4">
        <f t="shared" si="32"/>
        <v>1081707420028.1451</v>
      </c>
      <c r="BOM24" s="4">
        <f t="shared" si="32"/>
        <v>1092524494228.4266</v>
      </c>
      <c r="BON24" s="4">
        <f t="shared" si="32"/>
        <v>1103449739170.7109</v>
      </c>
      <c r="BOO24" s="4">
        <f t="shared" si="32"/>
        <v>1114484236562.418</v>
      </c>
      <c r="BOP24" s="4">
        <f t="shared" si="32"/>
        <v>1125629078928.0422</v>
      </c>
      <c r="BOQ24" s="4">
        <f t="shared" si="32"/>
        <v>1136885369717.3228</v>
      </c>
      <c r="BOR24" s="4">
        <f t="shared" si="32"/>
        <v>1148254223414.4961</v>
      </c>
      <c r="BOS24" s="4">
        <f t="shared" si="32"/>
        <v>1159736765648.6411</v>
      </c>
      <c r="BOT24" s="4">
        <f t="shared" si="32"/>
        <v>1171334133305.1274</v>
      </c>
      <c r="BOU24" s="4">
        <f t="shared" si="32"/>
        <v>1183047474638.1787</v>
      </c>
      <c r="BOV24" s="4">
        <f t="shared" si="32"/>
        <v>1194877949384.5605</v>
      </c>
      <c r="BOW24" s="4">
        <f t="shared" si="32"/>
        <v>1206826728878.4063</v>
      </c>
      <c r="BOX24" s="4">
        <f t="shared" si="32"/>
        <v>1218894996167.1904</v>
      </c>
      <c r="BOY24" s="4">
        <f t="shared" si="32"/>
        <v>1231083946128.8623</v>
      </c>
      <c r="BOZ24" s="4">
        <f t="shared" si="32"/>
        <v>1243394785590.1509</v>
      </c>
      <c r="BPA24" s="4">
        <f t="shared" si="32"/>
        <v>1255828733446.0525</v>
      </c>
      <c r="BPB24" s="4">
        <f t="shared" si="32"/>
        <v>1268387020780.5129</v>
      </c>
      <c r="BPC24" s="4">
        <f t="shared" si="32"/>
        <v>1281070890988.3181</v>
      </c>
      <c r="BPD24" s="4">
        <f t="shared" si="32"/>
        <v>1293881599898.2014</v>
      </c>
      <c r="BPE24" s="4">
        <f t="shared" si="32"/>
        <v>1306820415897.1833</v>
      </c>
      <c r="BPF24" s="4">
        <f t="shared" si="32"/>
        <v>1319888620056.1553</v>
      </c>
      <c r="BPG24" s="4">
        <f t="shared" si="32"/>
        <v>1333087506256.7168</v>
      </c>
      <c r="BPH24" s="4">
        <f t="shared" si="32"/>
        <v>1346418381319.2839</v>
      </c>
      <c r="BPI24" s="4">
        <f t="shared" si="32"/>
        <v>1359882565132.4768</v>
      </c>
      <c r="BPJ24" s="4">
        <f t="shared" si="32"/>
        <v>1373481390783.8015</v>
      </c>
      <c r="BPK24" s="4">
        <f t="shared" si="32"/>
        <v>1387216204691.6396</v>
      </c>
      <c r="BPL24" s="4">
        <f t="shared" si="32"/>
        <v>1401088366738.5562</v>
      </c>
      <c r="BPM24" s="4">
        <f t="shared" si="32"/>
        <v>1415099250405.9417</v>
      </c>
      <c r="BPN24" s="4">
        <f t="shared" si="32"/>
        <v>1429250242910.001</v>
      </c>
      <c r="BPO24" s="4">
        <f t="shared" si="32"/>
        <v>1443542745339.1011</v>
      </c>
      <c r="BPP24" s="4">
        <f t="shared" si="32"/>
        <v>1457978172792.4922</v>
      </c>
      <c r="BPQ24" s="4">
        <f t="shared" si="32"/>
        <v>1472557954520.4172</v>
      </c>
      <c r="BPR24" s="4">
        <f t="shared" si="32"/>
        <v>1487283534065.6213</v>
      </c>
      <c r="BPS24" s="4">
        <f t="shared" si="32"/>
        <v>1502156369406.2776</v>
      </c>
      <c r="BPT24" s="4">
        <f t="shared" si="32"/>
        <v>1517177933100.3403</v>
      </c>
      <c r="BPU24" s="4">
        <f t="shared" si="32"/>
        <v>1532349712431.3438</v>
      </c>
      <c r="BPV24" s="4">
        <f t="shared" si="32"/>
        <v>1547673209555.6572</v>
      </c>
      <c r="BPW24" s="4">
        <f t="shared" si="32"/>
        <v>1563149941651.2139</v>
      </c>
      <c r="BPX24" s="4">
        <f t="shared" si="32"/>
        <v>1578781441067.7261</v>
      </c>
      <c r="BPY24" s="4">
        <f t="shared" si="32"/>
        <v>1594569255478.4033</v>
      </c>
      <c r="BPZ24" s="4">
        <f t="shared" si="32"/>
        <v>1610514948033.1873</v>
      </c>
      <c r="BQA24" s="4">
        <f t="shared" si="32"/>
        <v>1626620097513.519</v>
      </c>
      <c r="BQB24" s="4">
        <f t="shared" si="32"/>
        <v>1642886298488.6543</v>
      </c>
      <c r="BQC24" s="4">
        <f t="shared" si="32"/>
        <v>1659315161473.5408</v>
      </c>
      <c r="BQD24" s="4">
        <f t="shared" si="32"/>
        <v>1675908313088.2761</v>
      </c>
      <c r="BQE24" s="4">
        <f t="shared" si="32"/>
        <v>1692667396219.1589</v>
      </c>
      <c r="BQF24" s="4">
        <f t="shared" si="32"/>
        <v>1709594070181.3506</v>
      </c>
      <c r="BQG24" s="4">
        <f t="shared" si="32"/>
        <v>1726690010883.1641</v>
      </c>
      <c r="BQH24" s="4">
        <f t="shared" si="32"/>
        <v>1743956910991.9956</v>
      </c>
      <c r="BQI24" s="4">
        <f t="shared" si="32"/>
        <v>1761396480101.9155</v>
      </c>
      <c r="BQJ24" s="4">
        <f t="shared" si="32"/>
        <v>1779010444902.9348</v>
      </c>
      <c r="BQK24" s="4">
        <f t="shared" si="32"/>
        <v>1796800549351.9641</v>
      </c>
      <c r="BQL24" s="4">
        <f t="shared" si="32"/>
        <v>1814768554845.4839</v>
      </c>
      <c r="BQM24" s="4">
        <f t="shared" si="32"/>
        <v>1832916240393.9387</v>
      </c>
      <c r="BQN24" s="4">
        <f t="shared" si="32"/>
        <v>1851245402797.8782</v>
      </c>
      <c r="BQO24" s="4">
        <f t="shared" si="32"/>
        <v>1869757856825.8569</v>
      </c>
      <c r="BQP24" s="4">
        <f t="shared" si="32"/>
        <v>1888455435394.1155</v>
      </c>
      <c r="BQQ24" s="4">
        <f t="shared" si="32"/>
        <v>1907339989748.0566</v>
      </c>
      <c r="BQR24" s="4">
        <f t="shared" ref="BQR24:BTC24" si="33">BQQ24*(1+$Q$41)</f>
        <v>1926413389645.5371</v>
      </c>
      <c r="BQS24" s="4">
        <f t="shared" si="33"/>
        <v>1945677523541.9924</v>
      </c>
      <c r="BQT24" s="4">
        <f t="shared" si="33"/>
        <v>1965134298777.4124</v>
      </c>
      <c r="BQU24" s="4">
        <f t="shared" si="33"/>
        <v>1984785641765.1865</v>
      </c>
      <c r="BQV24" s="4">
        <f t="shared" si="33"/>
        <v>2004633498182.8384</v>
      </c>
      <c r="BQW24" s="4">
        <f t="shared" si="33"/>
        <v>2024679833164.6667</v>
      </c>
      <c r="BQX24" s="4">
        <f t="shared" si="33"/>
        <v>2044926631496.3135</v>
      </c>
      <c r="BQY24" s="4">
        <f t="shared" si="33"/>
        <v>2065375897811.2766</v>
      </c>
      <c r="BQZ24" s="4">
        <f t="shared" si="33"/>
        <v>2086029656789.3894</v>
      </c>
      <c r="BRA24" s="4">
        <f t="shared" si="33"/>
        <v>2106889953357.2832</v>
      </c>
      <c r="BRB24" s="4">
        <f t="shared" si="33"/>
        <v>2127958852890.856</v>
      </c>
      <c r="BRC24" s="4">
        <f t="shared" si="33"/>
        <v>2149238441419.7646</v>
      </c>
      <c r="BRD24" s="4">
        <f t="shared" si="33"/>
        <v>2170730825833.9624</v>
      </c>
      <c r="BRE24" s="4">
        <f t="shared" si="33"/>
        <v>2192438134092.302</v>
      </c>
      <c r="BRF24" s="4">
        <f t="shared" si="33"/>
        <v>2214362515433.2251</v>
      </c>
      <c r="BRG24" s="4">
        <f t="shared" si="33"/>
        <v>2236506140587.5571</v>
      </c>
      <c r="BRH24" s="4">
        <f t="shared" si="33"/>
        <v>2258871201993.4326</v>
      </c>
      <c r="BRI24" s="4">
        <f t="shared" si="33"/>
        <v>2281459914013.3672</v>
      </c>
      <c r="BRJ24" s="4">
        <f t="shared" si="33"/>
        <v>2304274513153.501</v>
      </c>
      <c r="BRK24" s="4">
        <f t="shared" si="33"/>
        <v>2327317258285.0361</v>
      </c>
      <c r="BRL24" s="4">
        <f t="shared" si="33"/>
        <v>2350590430867.8867</v>
      </c>
      <c r="BRM24" s="4">
        <f t="shared" si="33"/>
        <v>2374096335176.5654</v>
      </c>
      <c r="BRN24" s="4">
        <f t="shared" si="33"/>
        <v>2397837298528.3311</v>
      </c>
      <c r="BRO24" s="4">
        <f t="shared" si="33"/>
        <v>2421815671513.6143</v>
      </c>
      <c r="BRP24" s="4">
        <f t="shared" si="33"/>
        <v>2446033828228.7505</v>
      </c>
      <c r="BRQ24" s="4">
        <f t="shared" si="33"/>
        <v>2470494166511.0381</v>
      </c>
      <c r="BRR24" s="4">
        <f t="shared" si="33"/>
        <v>2495199108176.1484</v>
      </c>
      <c r="BRS24" s="4">
        <f t="shared" si="33"/>
        <v>2520151099257.9102</v>
      </c>
      <c r="BRT24" s="4">
        <f t="shared" si="33"/>
        <v>2545352610250.4893</v>
      </c>
      <c r="BRU24" s="4">
        <f t="shared" si="33"/>
        <v>2570806136352.9941</v>
      </c>
      <c r="BRV24" s="4">
        <f t="shared" si="33"/>
        <v>2596514197716.5239</v>
      </c>
      <c r="BRW24" s="4">
        <f t="shared" si="33"/>
        <v>2622479339693.689</v>
      </c>
      <c r="BRX24" s="4">
        <f t="shared" si="33"/>
        <v>2648704133090.626</v>
      </c>
      <c r="BRY24" s="4">
        <f t="shared" si="33"/>
        <v>2675191174421.5322</v>
      </c>
      <c r="BRZ24" s="4">
        <f t="shared" si="33"/>
        <v>2701943086165.7476</v>
      </c>
      <c r="BSA24" s="4">
        <f t="shared" si="33"/>
        <v>2728962517027.4053</v>
      </c>
      <c r="BSB24" s="4">
        <f t="shared" si="33"/>
        <v>2756252142197.6792</v>
      </c>
      <c r="BSC24" s="4">
        <f t="shared" si="33"/>
        <v>2783814663619.6563</v>
      </c>
      <c r="BSD24" s="4">
        <f t="shared" si="33"/>
        <v>2811652810255.853</v>
      </c>
      <c r="BSE24" s="4">
        <f t="shared" si="33"/>
        <v>2839769338358.4116</v>
      </c>
      <c r="BSF24" s="4">
        <f t="shared" si="33"/>
        <v>2868167031741.9956</v>
      </c>
      <c r="BSG24" s="4">
        <f t="shared" si="33"/>
        <v>2896848702059.4155</v>
      </c>
      <c r="BSH24" s="4">
        <f t="shared" si="33"/>
        <v>2925817189080.0098</v>
      </c>
      <c r="BSI24" s="4">
        <f t="shared" si="33"/>
        <v>2955075360970.8101</v>
      </c>
      <c r="BSJ24" s="4">
        <f t="shared" si="33"/>
        <v>2984626114580.5181</v>
      </c>
      <c r="BSK24" s="4">
        <f t="shared" si="33"/>
        <v>3014472375726.3232</v>
      </c>
      <c r="BSL24" s="4">
        <f t="shared" si="33"/>
        <v>3044617099483.5864</v>
      </c>
      <c r="BSM24" s="4">
        <f t="shared" si="33"/>
        <v>3075063270478.4224</v>
      </c>
      <c r="BSN24" s="4">
        <f t="shared" si="33"/>
        <v>3105813903183.2065</v>
      </c>
      <c r="BSO24" s="4">
        <f t="shared" si="33"/>
        <v>3136872042215.0386</v>
      </c>
      <c r="BSP24" s="4">
        <f t="shared" si="33"/>
        <v>3168240762637.189</v>
      </c>
      <c r="BSQ24" s="4">
        <f t="shared" si="33"/>
        <v>3199923170263.561</v>
      </c>
      <c r="BSR24" s="4">
        <f t="shared" si="33"/>
        <v>3231922401966.1968</v>
      </c>
      <c r="BSS24" s="4">
        <f t="shared" si="33"/>
        <v>3264241625985.8589</v>
      </c>
      <c r="BST24" s="4">
        <f t="shared" si="33"/>
        <v>3296884042245.7173</v>
      </c>
      <c r="BSU24" s="4">
        <f t="shared" si="33"/>
        <v>3329852882668.1743</v>
      </c>
      <c r="BSV24" s="4">
        <f t="shared" si="33"/>
        <v>3363151411494.856</v>
      </c>
      <c r="BSW24" s="4">
        <f t="shared" si="33"/>
        <v>3396782925609.8047</v>
      </c>
      <c r="BSX24" s="4">
        <f t="shared" si="33"/>
        <v>3430750754865.9028</v>
      </c>
      <c r="BSY24" s="4">
        <f t="shared" si="33"/>
        <v>3465058262414.562</v>
      </c>
      <c r="BSZ24" s="4">
        <f t="shared" si="33"/>
        <v>3499708845038.7075</v>
      </c>
      <c r="BTA24" s="4">
        <f t="shared" si="33"/>
        <v>3534705933489.0947</v>
      </c>
      <c r="BTB24" s="4">
        <f t="shared" si="33"/>
        <v>3570052992823.9858</v>
      </c>
      <c r="BTC24" s="4">
        <f t="shared" si="33"/>
        <v>3605753522752.2256</v>
      </c>
      <c r="BTD24" s="4">
        <f t="shared" ref="BTD24:BVO24" si="34">BTC24*(1+$Q$41)</f>
        <v>3641811057979.748</v>
      </c>
      <c r="BTE24" s="4">
        <f t="shared" si="34"/>
        <v>3678229168559.5454</v>
      </c>
      <c r="BTF24" s="4">
        <f t="shared" si="34"/>
        <v>3715011460245.1411</v>
      </c>
      <c r="BTG24" s="4">
        <f t="shared" si="34"/>
        <v>3752161574847.5928</v>
      </c>
      <c r="BTH24" s="4">
        <f t="shared" si="34"/>
        <v>3789683190596.0688</v>
      </c>
      <c r="BTI24" s="4">
        <f t="shared" si="34"/>
        <v>3827580022502.0298</v>
      </c>
      <c r="BTJ24" s="4">
        <f t="shared" si="34"/>
        <v>3865855822727.0503</v>
      </c>
      <c r="BTK24" s="4">
        <f t="shared" si="34"/>
        <v>3904514380954.3208</v>
      </c>
      <c r="BTL24" s="4">
        <f t="shared" si="34"/>
        <v>3943559524763.8643</v>
      </c>
      <c r="BTM24" s="4">
        <f t="shared" si="34"/>
        <v>3982995120011.5029</v>
      </c>
      <c r="BTN24" s="4">
        <f t="shared" si="34"/>
        <v>4022825071211.6182</v>
      </c>
      <c r="BTO24" s="4">
        <f t="shared" si="34"/>
        <v>4063053321923.7344</v>
      </c>
      <c r="BTP24" s="4">
        <f t="shared" si="34"/>
        <v>4103683855142.9717</v>
      </c>
      <c r="BTQ24" s="4">
        <f t="shared" si="34"/>
        <v>4144720693694.4014</v>
      </c>
      <c r="BTR24" s="4">
        <f t="shared" si="34"/>
        <v>4186167900631.3452</v>
      </c>
      <c r="BTS24" s="4">
        <f t="shared" si="34"/>
        <v>4228029579637.6587</v>
      </c>
      <c r="BTT24" s="4">
        <f t="shared" si="34"/>
        <v>4270309875434.0352</v>
      </c>
      <c r="BTU24" s="4">
        <f t="shared" si="34"/>
        <v>4313012974188.3755</v>
      </c>
      <c r="BTV24" s="4">
        <f t="shared" si="34"/>
        <v>4356143103930.2593</v>
      </c>
      <c r="BTW24" s="4">
        <f t="shared" si="34"/>
        <v>4399704534969.5615</v>
      </c>
      <c r="BTX24" s="4">
        <f t="shared" si="34"/>
        <v>4443701580319.2568</v>
      </c>
      <c r="BTY24" s="4">
        <f t="shared" si="34"/>
        <v>4488138596122.4492</v>
      </c>
      <c r="BTZ24" s="4">
        <f t="shared" si="34"/>
        <v>4533019982083.6738</v>
      </c>
      <c r="BUA24" s="4">
        <f t="shared" si="34"/>
        <v>4578350181904.5107</v>
      </c>
      <c r="BUB24" s="4">
        <f t="shared" si="34"/>
        <v>4624133683723.5557</v>
      </c>
      <c r="BUC24" s="4">
        <f t="shared" si="34"/>
        <v>4670375020560.791</v>
      </c>
      <c r="BUD24" s="4">
        <f t="shared" si="34"/>
        <v>4717078770766.3994</v>
      </c>
      <c r="BUE24" s="4">
        <f t="shared" si="34"/>
        <v>4764249558474.0635</v>
      </c>
      <c r="BUF24" s="4">
        <f t="shared" si="34"/>
        <v>4811892054058.8037</v>
      </c>
      <c r="BUG24" s="4">
        <f t="shared" si="34"/>
        <v>4860010974599.3916</v>
      </c>
      <c r="BUH24" s="4">
        <f t="shared" si="34"/>
        <v>4908611084345.3857</v>
      </c>
      <c r="BUI24" s="4">
        <f t="shared" si="34"/>
        <v>4957697195188.8398</v>
      </c>
      <c r="BUJ24" s="4">
        <f t="shared" si="34"/>
        <v>5007274167140.7285</v>
      </c>
      <c r="BUK24" s="4">
        <f t="shared" si="34"/>
        <v>5057346908812.1357</v>
      </c>
      <c r="BUL24" s="4">
        <f t="shared" si="34"/>
        <v>5107920377900.2568</v>
      </c>
      <c r="BUM24" s="4">
        <f t="shared" si="34"/>
        <v>5158999581679.2598</v>
      </c>
      <c r="BUN24" s="4">
        <f t="shared" si="34"/>
        <v>5210589577496.0527</v>
      </c>
      <c r="BUO24" s="4">
        <f t="shared" si="34"/>
        <v>5262695473271.0137</v>
      </c>
      <c r="BUP24" s="4">
        <f t="shared" si="34"/>
        <v>5315322428003.7236</v>
      </c>
      <c r="BUQ24" s="4">
        <f t="shared" si="34"/>
        <v>5368475652283.7607</v>
      </c>
      <c r="BUR24" s="4">
        <f t="shared" si="34"/>
        <v>5422160408806.5986</v>
      </c>
      <c r="BUS24" s="4">
        <f t="shared" si="34"/>
        <v>5476382012894.665</v>
      </c>
      <c r="BUT24" s="4">
        <f t="shared" si="34"/>
        <v>5531145833023.6113</v>
      </c>
      <c r="BUU24" s="4">
        <f t="shared" si="34"/>
        <v>5586457291353.8477</v>
      </c>
      <c r="BUV24" s="4">
        <f t="shared" si="34"/>
        <v>5642321864267.3857</v>
      </c>
      <c r="BUW24" s="4">
        <f t="shared" si="34"/>
        <v>5698745082910.0596</v>
      </c>
      <c r="BUX24" s="4">
        <f t="shared" si="34"/>
        <v>5755732533739.1602</v>
      </c>
      <c r="BUY24" s="4">
        <f t="shared" si="34"/>
        <v>5813289859076.5518</v>
      </c>
      <c r="BUZ24" s="4">
        <f t="shared" si="34"/>
        <v>5871422757667.3174</v>
      </c>
      <c r="BVA24" s="4">
        <f t="shared" si="34"/>
        <v>5930136985243.9902</v>
      </c>
      <c r="BVB24" s="4">
        <f t="shared" si="34"/>
        <v>5989438355096.4307</v>
      </c>
      <c r="BVC24" s="4">
        <f t="shared" si="34"/>
        <v>6049332738647.3955</v>
      </c>
      <c r="BVD24" s="4">
        <f t="shared" si="34"/>
        <v>6109826066033.8691</v>
      </c>
      <c r="BVE24" s="4">
        <f t="shared" si="34"/>
        <v>6170924326694.208</v>
      </c>
      <c r="BVF24" s="4">
        <f t="shared" si="34"/>
        <v>6232633569961.1504</v>
      </c>
      <c r="BVG24" s="4">
        <f t="shared" si="34"/>
        <v>6294959905660.7617</v>
      </c>
      <c r="BVH24" s="4">
        <f t="shared" si="34"/>
        <v>6357909504717.3691</v>
      </c>
      <c r="BVI24" s="4">
        <f t="shared" si="34"/>
        <v>6421488599764.543</v>
      </c>
      <c r="BVJ24" s="4">
        <f t="shared" si="34"/>
        <v>6485703485762.1885</v>
      </c>
      <c r="BVK24" s="4">
        <f t="shared" si="34"/>
        <v>6550560520619.8105</v>
      </c>
      <c r="BVL24" s="4">
        <f t="shared" si="34"/>
        <v>6616066125826.0088</v>
      </c>
      <c r="BVM24" s="4">
        <f t="shared" si="34"/>
        <v>6682226787084.2686</v>
      </c>
      <c r="BVN24" s="4">
        <f t="shared" si="34"/>
        <v>6749049054955.1113</v>
      </c>
      <c r="BVO24" s="4">
        <f t="shared" si="34"/>
        <v>6816539545504.6621</v>
      </c>
      <c r="BVP24" s="4">
        <f t="shared" ref="BVP24:BYA24" si="35">BVO24*(1+$Q$41)</f>
        <v>6884704940959.709</v>
      </c>
      <c r="BVQ24" s="4">
        <f t="shared" si="35"/>
        <v>6953551990369.3057</v>
      </c>
      <c r="BVR24" s="4">
        <f t="shared" si="35"/>
        <v>7023087510272.999</v>
      </c>
      <c r="BVS24" s="4">
        <f t="shared" si="35"/>
        <v>7093318385375.7295</v>
      </c>
      <c r="BVT24" s="4">
        <f t="shared" si="35"/>
        <v>7164251569229.4873</v>
      </c>
      <c r="BVU24" s="4">
        <f t="shared" si="35"/>
        <v>7235894084921.7822</v>
      </c>
      <c r="BVV24" s="4">
        <f t="shared" si="35"/>
        <v>7308253025771</v>
      </c>
      <c r="BVW24" s="4">
        <f t="shared" si="35"/>
        <v>7381335556028.71</v>
      </c>
      <c r="BVX24" s="4">
        <f t="shared" si="35"/>
        <v>7455148911588.9971</v>
      </c>
      <c r="BVY24" s="4">
        <f t="shared" si="35"/>
        <v>7529700400704.8867</v>
      </c>
      <c r="BVZ24" s="4">
        <f t="shared" si="35"/>
        <v>7604997404711.9355</v>
      </c>
      <c r="BWA24" s="4">
        <f t="shared" si="35"/>
        <v>7681047378759.0547</v>
      </c>
      <c r="BWB24" s="4">
        <f t="shared" si="35"/>
        <v>7757857852546.6455</v>
      </c>
      <c r="BWC24" s="4">
        <f t="shared" si="35"/>
        <v>7835436431072.1123</v>
      </c>
      <c r="BWD24" s="4">
        <f t="shared" si="35"/>
        <v>7913790795382.834</v>
      </c>
      <c r="BWE24" s="4">
        <f t="shared" si="35"/>
        <v>7992928703336.6621</v>
      </c>
      <c r="BWF24" s="4">
        <f t="shared" si="35"/>
        <v>8072857990370.0283</v>
      </c>
      <c r="BWG24" s="4">
        <f t="shared" si="35"/>
        <v>8153586570273.7285</v>
      </c>
      <c r="BWH24" s="4">
        <f t="shared" si="35"/>
        <v>8235122435976.4658</v>
      </c>
      <c r="BWI24" s="4">
        <f t="shared" si="35"/>
        <v>8317473660336.2305</v>
      </c>
      <c r="BWJ24" s="4">
        <f t="shared" si="35"/>
        <v>8400648396939.5928</v>
      </c>
      <c r="BWK24" s="4">
        <f t="shared" si="35"/>
        <v>8484654880908.9893</v>
      </c>
      <c r="BWL24" s="4">
        <f t="shared" si="35"/>
        <v>8569501429718.0791</v>
      </c>
      <c r="BWM24" s="4">
        <f t="shared" si="35"/>
        <v>8655196444015.2598</v>
      </c>
      <c r="BWN24" s="4">
        <f t="shared" si="35"/>
        <v>8741748408455.4121</v>
      </c>
      <c r="BWO24" s="4">
        <f t="shared" si="35"/>
        <v>8829165892539.9668</v>
      </c>
      <c r="BWP24" s="4">
        <f t="shared" si="35"/>
        <v>8917457551465.3672</v>
      </c>
      <c r="BWQ24" s="4">
        <f t="shared" si="35"/>
        <v>9006632126980.0215</v>
      </c>
      <c r="BWR24" s="4">
        <f t="shared" si="35"/>
        <v>9096698448249.8223</v>
      </c>
      <c r="BWS24" s="4">
        <f t="shared" si="35"/>
        <v>9187665432732.3203</v>
      </c>
      <c r="BWT24" s="4">
        <f t="shared" si="35"/>
        <v>9279542087059.6445</v>
      </c>
      <c r="BWU24" s="4">
        <f t="shared" si="35"/>
        <v>9372337507930.2402</v>
      </c>
      <c r="BWV24" s="4">
        <f t="shared" si="35"/>
        <v>9466060883009.543</v>
      </c>
      <c r="BWW24" s="4">
        <f t="shared" si="35"/>
        <v>9560721491839.6387</v>
      </c>
      <c r="BWX24" s="4">
        <f t="shared" si="35"/>
        <v>9656328706758.0352</v>
      </c>
      <c r="BWY24" s="4">
        <f t="shared" si="35"/>
        <v>9752891993825.6152</v>
      </c>
      <c r="BWZ24" s="4">
        <f t="shared" si="35"/>
        <v>9850420913763.8711</v>
      </c>
      <c r="BXA24" s="4">
        <f t="shared" si="35"/>
        <v>9948925122901.5098</v>
      </c>
      <c r="BXB24" s="4">
        <f t="shared" si="35"/>
        <v>10048414374130.525</v>
      </c>
      <c r="BXC24" s="4">
        <f t="shared" si="35"/>
        <v>10148898517871.83</v>
      </c>
      <c r="BXD24" s="4">
        <f t="shared" si="35"/>
        <v>10250387503050.549</v>
      </c>
      <c r="BXE24" s="4">
        <f t="shared" si="35"/>
        <v>10352891378081.055</v>
      </c>
      <c r="BXF24" s="4">
        <f t="shared" si="35"/>
        <v>10456420291861.865</v>
      </c>
      <c r="BXG24" s="4">
        <f t="shared" si="35"/>
        <v>10560984494780.484</v>
      </c>
      <c r="BXH24" s="4">
        <f t="shared" si="35"/>
        <v>10666594339728.289</v>
      </c>
      <c r="BXI24" s="4">
        <f t="shared" si="35"/>
        <v>10773260283125.572</v>
      </c>
      <c r="BXJ24" s="4">
        <f t="shared" si="35"/>
        <v>10880992885956.828</v>
      </c>
      <c r="BXK24" s="4">
        <f t="shared" si="35"/>
        <v>10989802814816.396</v>
      </c>
      <c r="BXL24" s="4">
        <f t="shared" si="35"/>
        <v>11099700842964.561</v>
      </c>
      <c r="BXM24" s="4">
        <f t="shared" si="35"/>
        <v>11210697851394.207</v>
      </c>
      <c r="BXN24" s="4">
        <f t="shared" si="35"/>
        <v>11322804829908.148</v>
      </c>
      <c r="BXO24" s="4">
        <f t="shared" si="35"/>
        <v>11436032878207.23</v>
      </c>
      <c r="BXP24" s="4">
        <f t="shared" si="35"/>
        <v>11550393206989.303</v>
      </c>
      <c r="BXQ24" s="4">
        <f t="shared" si="35"/>
        <v>11665897139059.195</v>
      </c>
      <c r="BXR24" s="4">
        <f t="shared" si="35"/>
        <v>11782556110449.787</v>
      </c>
      <c r="BXS24" s="4">
        <f t="shared" si="35"/>
        <v>11900381671554.285</v>
      </c>
      <c r="BXT24" s="4">
        <f t="shared" si="35"/>
        <v>12019385488269.828</v>
      </c>
      <c r="BXU24" s="4">
        <f t="shared" si="35"/>
        <v>12139579343152.527</v>
      </c>
      <c r="BXV24" s="4">
        <f t="shared" si="35"/>
        <v>12260975136584.053</v>
      </c>
      <c r="BXW24" s="4">
        <f t="shared" si="35"/>
        <v>12383584887949.893</v>
      </c>
      <c r="BXX24" s="4">
        <f t="shared" si="35"/>
        <v>12507420736829.393</v>
      </c>
      <c r="BXY24" s="4">
        <f t="shared" si="35"/>
        <v>12632494944197.688</v>
      </c>
      <c r="BXZ24" s="4">
        <f t="shared" si="35"/>
        <v>12758819893639.664</v>
      </c>
      <c r="BYA24" s="4">
        <f t="shared" si="35"/>
        <v>12886408092576.061</v>
      </c>
      <c r="BYB24" s="4">
        <f t="shared" ref="BYB24:CAM24" si="36">BYA24*(1+$Q$41)</f>
        <v>13015272173501.82</v>
      </c>
      <c r="BYC24" s="4">
        <f t="shared" si="36"/>
        <v>13145424895236.838</v>
      </c>
      <c r="BYD24" s="4">
        <f t="shared" si="36"/>
        <v>13276879144189.207</v>
      </c>
      <c r="BYE24" s="4">
        <f t="shared" si="36"/>
        <v>13409647935631.1</v>
      </c>
      <c r="BYF24" s="4">
        <f t="shared" si="36"/>
        <v>13543744414987.41</v>
      </c>
      <c r="BYG24" s="4">
        <f t="shared" si="36"/>
        <v>13679181859137.285</v>
      </c>
      <c r="BYH24" s="4">
        <f t="shared" si="36"/>
        <v>13815973677728.658</v>
      </c>
      <c r="BYI24" s="4">
        <f t="shared" si="36"/>
        <v>13954133414505.945</v>
      </c>
      <c r="BYJ24" s="4">
        <f t="shared" si="36"/>
        <v>14093674748651.006</v>
      </c>
      <c r="BYK24" s="4">
        <f t="shared" si="36"/>
        <v>14234611496137.516</v>
      </c>
      <c r="BYL24" s="4">
        <f t="shared" si="36"/>
        <v>14376957611098.891</v>
      </c>
      <c r="BYM24" s="4">
        <f t="shared" si="36"/>
        <v>14520727187209.879</v>
      </c>
      <c r="BYN24" s="4">
        <f t="shared" si="36"/>
        <v>14665934459081.979</v>
      </c>
      <c r="BYO24" s="4">
        <f t="shared" si="36"/>
        <v>14812593803672.799</v>
      </c>
      <c r="BYP24" s="4">
        <f t="shared" si="36"/>
        <v>14960719741709.527</v>
      </c>
      <c r="BYQ24" s="4">
        <f t="shared" si="36"/>
        <v>15110326939126.623</v>
      </c>
      <c r="BYR24" s="4">
        <f t="shared" si="36"/>
        <v>15261430208517.889</v>
      </c>
      <c r="BYS24" s="4">
        <f t="shared" si="36"/>
        <v>15414044510603.068</v>
      </c>
      <c r="BYT24" s="4">
        <f t="shared" si="36"/>
        <v>15568184955709.1</v>
      </c>
      <c r="BYU24" s="4">
        <f t="shared" si="36"/>
        <v>15723866805266.191</v>
      </c>
      <c r="BYV24" s="4">
        <f t="shared" si="36"/>
        <v>15881105473318.854</v>
      </c>
      <c r="BYW24" s="4">
        <f t="shared" si="36"/>
        <v>16039916528052.043</v>
      </c>
      <c r="BYX24" s="4">
        <f t="shared" si="36"/>
        <v>16200315693332.564</v>
      </c>
      <c r="BYY24" s="4">
        <f t="shared" si="36"/>
        <v>16362318850265.891</v>
      </c>
      <c r="BYZ24" s="4">
        <f t="shared" si="36"/>
        <v>16525942038768.549</v>
      </c>
      <c r="BZA24" s="4">
        <f t="shared" si="36"/>
        <v>16691201459156.234</v>
      </c>
      <c r="BZB24" s="4">
        <f t="shared" si="36"/>
        <v>16858113473747.797</v>
      </c>
      <c r="BZC24" s="4">
        <f t="shared" si="36"/>
        <v>17026694608485.275</v>
      </c>
      <c r="BZD24" s="4">
        <f t="shared" si="36"/>
        <v>17196961554570.129</v>
      </c>
      <c r="BZE24" s="4">
        <f t="shared" si="36"/>
        <v>17368931170115.83</v>
      </c>
      <c r="BZF24" s="4">
        <f t="shared" si="36"/>
        <v>17542620481816.988</v>
      </c>
      <c r="BZG24" s="4">
        <f t="shared" si="36"/>
        <v>17718046686635.16</v>
      </c>
      <c r="BZH24" s="4">
        <f t="shared" si="36"/>
        <v>17895227153501.512</v>
      </c>
      <c r="BZI24" s="4">
        <f t="shared" si="36"/>
        <v>18074179425036.527</v>
      </c>
      <c r="BZJ24" s="4">
        <f t="shared" si="36"/>
        <v>18254921219286.895</v>
      </c>
      <c r="BZK24" s="4">
        <f t="shared" si="36"/>
        <v>18437470431479.762</v>
      </c>
      <c r="BZL24" s="4">
        <f t="shared" si="36"/>
        <v>18621845135794.559</v>
      </c>
      <c r="BZM24" s="4">
        <f t="shared" si="36"/>
        <v>18808063587152.504</v>
      </c>
      <c r="BZN24" s="4">
        <f t="shared" si="36"/>
        <v>18996144223024.027</v>
      </c>
      <c r="BZO24" s="4">
        <f t="shared" si="36"/>
        <v>19186105665254.27</v>
      </c>
      <c r="BZP24" s="4">
        <f t="shared" si="36"/>
        <v>19377966721906.813</v>
      </c>
      <c r="BZQ24" s="4">
        <f t="shared" si="36"/>
        <v>19571746389125.879</v>
      </c>
      <c r="BZR24" s="4">
        <f t="shared" si="36"/>
        <v>19767463853017.137</v>
      </c>
      <c r="BZS24" s="4">
        <f t="shared" si="36"/>
        <v>19965138491547.309</v>
      </c>
      <c r="BZT24" s="4">
        <f t="shared" si="36"/>
        <v>20164789876462.781</v>
      </c>
      <c r="BZU24" s="4">
        <f t="shared" si="36"/>
        <v>20366437775227.41</v>
      </c>
      <c r="BZV24" s="4">
        <f t="shared" si="36"/>
        <v>20570102152979.684</v>
      </c>
      <c r="BZW24" s="4">
        <f t="shared" si="36"/>
        <v>20775803174509.48</v>
      </c>
      <c r="BZX24" s="4">
        <f t="shared" si="36"/>
        <v>20983561206254.574</v>
      </c>
      <c r="BZY24" s="4">
        <f t="shared" si="36"/>
        <v>21193396818317.121</v>
      </c>
      <c r="BZZ24" s="4">
        <f t="shared" si="36"/>
        <v>21405330786500.293</v>
      </c>
      <c r="CAA24" s="4">
        <f t="shared" si="36"/>
        <v>21619384094365.297</v>
      </c>
      <c r="CAB24" s="4">
        <f t="shared" si="36"/>
        <v>21835577935308.949</v>
      </c>
      <c r="CAC24" s="4">
        <f t="shared" si="36"/>
        <v>22053933714662.039</v>
      </c>
      <c r="CAD24" s="4">
        <f t="shared" si="36"/>
        <v>22274473051808.66</v>
      </c>
      <c r="CAE24" s="4">
        <f t="shared" si="36"/>
        <v>22497217782326.746</v>
      </c>
      <c r="CAF24" s="4">
        <f t="shared" si="36"/>
        <v>22722189960150.016</v>
      </c>
      <c r="CAG24" s="4">
        <f t="shared" si="36"/>
        <v>22949411859751.516</v>
      </c>
      <c r="CAH24" s="4">
        <f t="shared" si="36"/>
        <v>23178905978349.031</v>
      </c>
      <c r="CAI24" s="4">
        <f t="shared" si="36"/>
        <v>23410695038132.523</v>
      </c>
      <c r="CAJ24" s="4">
        <f t="shared" si="36"/>
        <v>23644801988513.848</v>
      </c>
      <c r="CAK24" s="4">
        <f t="shared" si="36"/>
        <v>23881250008398.988</v>
      </c>
      <c r="CAL24" s="4">
        <f t="shared" si="36"/>
        <v>24120062508482.977</v>
      </c>
      <c r="CAM24" s="4">
        <f t="shared" si="36"/>
        <v>24361263133567.805</v>
      </c>
      <c r="CAN24" s="4">
        <f t="shared" ref="CAN24:CCY24" si="37">CAM24*(1+$Q$41)</f>
        <v>24604875764903.484</v>
      </c>
      <c r="CAO24" s="4">
        <f t="shared" si="37"/>
        <v>24850924522552.52</v>
      </c>
      <c r="CAP24" s="4">
        <f t="shared" si="37"/>
        <v>25099433767778.047</v>
      </c>
      <c r="CAQ24" s="4">
        <f t="shared" si="37"/>
        <v>25350428105455.828</v>
      </c>
      <c r="CAR24" s="4">
        <f t="shared" si="37"/>
        <v>25603932386510.387</v>
      </c>
      <c r="CAS24" s="4">
        <f t="shared" si="37"/>
        <v>25859971710375.492</v>
      </c>
      <c r="CAT24" s="4">
        <f t="shared" si="37"/>
        <v>26118571427479.246</v>
      </c>
      <c r="CAU24" s="4">
        <f t="shared" si="37"/>
        <v>26379757141754.039</v>
      </c>
      <c r="CAV24" s="4">
        <f t="shared" si="37"/>
        <v>26643554713171.578</v>
      </c>
      <c r="CAW24" s="4">
        <f t="shared" si="37"/>
        <v>26909990260303.293</v>
      </c>
      <c r="CAX24" s="4">
        <f t="shared" si="37"/>
        <v>27179090162906.324</v>
      </c>
      <c r="CAY24" s="4">
        <f t="shared" si="37"/>
        <v>27450881064535.387</v>
      </c>
      <c r="CAZ24" s="4">
        <f t="shared" si="37"/>
        <v>27725389875180.742</v>
      </c>
      <c r="CBA24" s="4">
        <f t="shared" si="37"/>
        <v>28002643773932.551</v>
      </c>
      <c r="CBB24" s="4">
        <f t="shared" si="37"/>
        <v>28282670211671.875</v>
      </c>
      <c r="CBC24" s="4">
        <f t="shared" si="37"/>
        <v>28565496913788.594</v>
      </c>
      <c r="CBD24" s="4">
        <f t="shared" si="37"/>
        <v>28851151882926.48</v>
      </c>
      <c r="CBE24" s="4">
        <f t="shared" si="37"/>
        <v>29139663401755.746</v>
      </c>
      <c r="CBF24" s="4">
        <f t="shared" si="37"/>
        <v>29431060035773.305</v>
      </c>
      <c r="CBG24" s="4">
        <f t="shared" si="37"/>
        <v>29725370636131.039</v>
      </c>
      <c r="CBH24" s="4">
        <f t="shared" si="37"/>
        <v>30022624342492.352</v>
      </c>
      <c r="CBI24" s="4">
        <f t="shared" si="37"/>
        <v>30322850585917.273</v>
      </c>
      <c r="CBJ24" s="4">
        <f t="shared" si="37"/>
        <v>30626079091776.445</v>
      </c>
      <c r="CBK24" s="4">
        <f t="shared" si="37"/>
        <v>30932339882694.211</v>
      </c>
      <c r="CBL24" s="4">
        <f t="shared" si="37"/>
        <v>31241663281521.152</v>
      </c>
      <c r="CBM24" s="4">
        <f t="shared" si="37"/>
        <v>31554079914336.363</v>
      </c>
      <c r="CBN24" s="4">
        <f t="shared" si="37"/>
        <v>31869620713479.727</v>
      </c>
      <c r="CBO24" s="4">
        <f t="shared" si="37"/>
        <v>32188316920614.523</v>
      </c>
      <c r="CBP24" s="4">
        <f t="shared" si="37"/>
        <v>32510200089820.668</v>
      </c>
      <c r="CBQ24" s="4">
        <f t="shared" si="37"/>
        <v>32835302090718.875</v>
      </c>
      <c r="CBR24" s="4">
        <f t="shared" si="37"/>
        <v>33163655111626.063</v>
      </c>
      <c r="CBS24" s="4">
        <f t="shared" si="37"/>
        <v>33495291662742.324</v>
      </c>
      <c r="CBT24" s="4">
        <f t="shared" si="37"/>
        <v>33830244579369.746</v>
      </c>
      <c r="CBU24" s="4">
        <f t="shared" si="37"/>
        <v>34168547025163.445</v>
      </c>
      <c r="CBV24" s="4">
        <f t="shared" si="37"/>
        <v>34510232495415.078</v>
      </c>
      <c r="CBW24" s="4">
        <f t="shared" si="37"/>
        <v>34855334820369.23</v>
      </c>
      <c r="CBX24" s="4">
        <f t="shared" si="37"/>
        <v>35203888168572.922</v>
      </c>
      <c r="CBY24" s="4">
        <f t="shared" si="37"/>
        <v>35555927050258.648</v>
      </c>
      <c r="CBZ24" s="4">
        <f t="shared" si="37"/>
        <v>35911486320761.234</v>
      </c>
      <c r="CCA24" s="4">
        <f t="shared" si="37"/>
        <v>36270601183968.844</v>
      </c>
      <c r="CCB24" s="4">
        <f t="shared" si="37"/>
        <v>36633307195808.531</v>
      </c>
      <c r="CCC24" s="4">
        <f t="shared" si="37"/>
        <v>36999640267766.617</v>
      </c>
      <c r="CCD24" s="4">
        <f t="shared" si="37"/>
        <v>37369636670444.281</v>
      </c>
      <c r="CCE24" s="4">
        <f t="shared" si="37"/>
        <v>37743333037148.727</v>
      </c>
      <c r="CCF24" s="4">
        <f t="shared" si="37"/>
        <v>38120766367520.211</v>
      </c>
      <c r="CCG24" s="4">
        <f t="shared" si="37"/>
        <v>38501974031195.414</v>
      </c>
      <c r="CCH24" s="4">
        <f t="shared" si="37"/>
        <v>38886993771507.367</v>
      </c>
      <c r="CCI24" s="4">
        <f t="shared" si="37"/>
        <v>39275863709222.438</v>
      </c>
      <c r="CCJ24" s="4">
        <f t="shared" si="37"/>
        <v>39668622346314.664</v>
      </c>
      <c r="CCK24" s="4">
        <f t="shared" si="37"/>
        <v>40065308569777.813</v>
      </c>
      <c r="CCL24" s="4">
        <f t="shared" si="37"/>
        <v>40465961655475.594</v>
      </c>
      <c r="CCM24" s="4">
        <f t="shared" si="37"/>
        <v>40870621272030.352</v>
      </c>
      <c r="CCN24" s="4">
        <f t="shared" si="37"/>
        <v>41279327484750.656</v>
      </c>
      <c r="CCO24" s="4">
        <f t="shared" si="37"/>
        <v>41692120759598.164</v>
      </c>
      <c r="CCP24" s="4">
        <f t="shared" si="37"/>
        <v>42109041967194.148</v>
      </c>
      <c r="CCQ24" s="4">
        <f t="shared" si="37"/>
        <v>42530132386866.094</v>
      </c>
      <c r="CCR24" s="4">
        <f t="shared" si="37"/>
        <v>42955433710734.758</v>
      </c>
      <c r="CCS24" s="4">
        <f t="shared" si="37"/>
        <v>43384988047842.109</v>
      </c>
      <c r="CCT24" s="4">
        <f t="shared" si="37"/>
        <v>43818837928320.531</v>
      </c>
      <c r="CCU24" s="4">
        <f t="shared" si="37"/>
        <v>44257026307603.734</v>
      </c>
      <c r="CCV24" s="4">
        <f t="shared" si="37"/>
        <v>44699596570679.773</v>
      </c>
      <c r="CCW24" s="4">
        <f t="shared" si="37"/>
        <v>45146592536386.57</v>
      </c>
      <c r="CCX24" s="4">
        <f t="shared" si="37"/>
        <v>45598058461750.438</v>
      </c>
      <c r="CCY24" s="4">
        <f t="shared" si="37"/>
        <v>46054039046367.945</v>
      </c>
      <c r="CCZ24" s="4">
        <f t="shared" ref="CCZ24:CFK24" si="38">CCY24*(1+$Q$41)</f>
        <v>46514579436831.625</v>
      </c>
      <c r="CDA24" s="4">
        <f t="shared" si="38"/>
        <v>46979725231199.945</v>
      </c>
      <c r="CDB24" s="4">
        <f t="shared" si="38"/>
        <v>47449522483511.945</v>
      </c>
      <c r="CDC24" s="4">
        <f t="shared" si="38"/>
        <v>47924017708347.063</v>
      </c>
      <c r="CDD24" s="4">
        <f t="shared" si="38"/>
        <v>48403257885430.531</v>
      </c>
      <c r="CDE24" s="4">
        <f t="shared" si="38"/>
        <v>48887290464284.836</v>
      </c>
      <c r="CDF24" s="4">
        <f t="shared" si="38"/>
        <v>49376163368927.688</v>
      </c>
      <c r="CDG24" s="4">
        <f t="shared" si="38"/>
        <v>49869925002616.961</v>
      </c>
      <c r="CDH24" s="4">
        <f t="shared" si="38"/>
        <v>50368624252643.133</v>
      </c>
      <c r="CDI24" s="4">
        <f t="shared" si="38"/>
        <v>50872310495169.563</v>
      </c>
      <c r="CDJ24" s="4">
        <f t="shared" si="38"/>
        <v>51381033600121.258</v>
      </c>
      <c r="CDK24" s="4">
        <f t="shared" si="38"/>
        <v>51894843936122.469</v>
      </c>
      <c r="CDL24" s="4">
        <f t="shared" si="38"/>
        <v>52413792375483.695</v>
      </c>
      <c r="CDM24" s="4">
        <f t="shared" si="38"/>
        <v>52937930299238.531</v>
      </c>
      <c r="CDN24" s="4">
        <f t="shared" si="38"/>
        <v>53467309602230.914</v>
      </c>
      <c r="CDO24" s="4">
        <f t="shared" si="38"/>
        <v>54001982698253.227</v>
      </c>
      <c r="CDP24" s="4">
        <f t="shared" si="38"/>
        <v>54542002525235.758</v>
      </c>
      <c r="CDQ24" s="4">
        <f t="shared" si="38"/>
        <v>55087422550488.117</v>
      </c>
      <c r="CDR24" s="4">
        <f t="shared" si="38"/>
        <v>55638296775993</v>
      </c>
      <c r="CDS24" s="4">
        <f t="shared" si="38"/>
        <v>56194679743752.93</v>
      </c>
      <c r="CDT24" s="4">
        <f t="shared" si="38"/>
        <v>56756626541190.461</v>
      </c>
      <c r="CDU24" s="4">
        <f t="shared" si="38"/>
        <v>57324192806602.367</v>
      </c>
      <c r="CDV24" s="4">
        <f t="shared" si="38"/>
        <v>57897434734668.391</v>
      </c>
      <c r="CDW24" s="4">
        <f t="shared" si="38"/>
        <v>58476409082015.078</v>
      </c>
      <c r="CDX24" s="4">
        <f t="shared" si="38"/>
        <v>59061173172835.227</v>
      </c>
      <c r="CDY24" s="4">
        <f t="shared" si="38"/>
        <v>59651784904563.578</v>
      </c>
      <c r="CDZ24" s="4">
        <f t="shared" si="38"/>
        <v>60248302753609.211</v>
      </c>
      <c r="CEA24" s="4">
        <f t="shared" si="38"/>
        <v>60850785781145.305</v>
      </c>
      <c r="CEB24" s="4">
        <f t="shared" si="38"/>
        <v>61459293638956.758</v>
      </c>
      <c r="CEC24" s="4">
        <f t="shared" si="38"/>
        <v>62073886575346.328</v>
      </c>
      <c r="CED24" s="4">
        <f t="shared" si="38"/>
        <v>62694625441099.789</v>
      </c>
      <c r="CEE24" s="4">
        <f t="shared" si="38"/>
        <v>63321571695510.789</v>
      </c>
      <c r="CEF24" s="4">
        <f t="shared" si="38"/>
        <v>63954787412465.898</v>
      </c>
      <c r="CEG24" s="4">
        <f t="shared" si="38"/>
        <v>64594335286590.555</v>
      </c>
      <c r="CEH24" s="4">
        <f t="shared" si="38"/>
        <v>65240278639456.461</v>
      </c>
      <c r="CEI24" s="4">
        <f t="shared" si="38"/>
        <v>65892681425851.023</v>
      </c>
      <c r="CEJ24" s="4">
        <f t="shared" si="38"/>
        <v>66551608240109.531</v>
      </c>
      <c r="CEK24" s="4">
        <f t="shared" si="38"/>
        <v>67217124322510.625</v>
      </c>
      <c r="CEL24" s="4">
        <f t="shared" si="38"/>
        <v>67889295565735.734</v>
      </c>
      <c r="CEM24" s="4">
        <f t="shared" si="38"/>
        <v>68568188521393.094</v>
      </c>
      <c r="CEN24" s="4">
        <f t="shared" si="38"/>
        <v>69253870406607.023</v>
      </c>
      <c r="CEO24" s="4">
        <f t="shared" si="38"/>
        <v>69946409110673.094</v>
      </c>
      <c r="CEP24" s="4">
        <f t="shared" si="38"/>
        <v>70645873201779.828</v>
      </c>
      <c r="CEQ24" s="4">
        <f t="shared" si="38"/>
        <v>71352331933797.625</v>
      </c>
      <c r="CER24" s="4">
        <f t="shared" si="38"/>
        <v>72065855253135.609</v>
      </c>
      <c r="CES24" s="4">
        <f t="shared" si="38"/>
        <v>72786513805666.969</v>
      </c>
      <c r="CET24" s="4">
        <f t="shared" si="38"/>
        <v>73514378943723.641</v>
      </c>
      <c r="CEU24" s="4">
        <f t="shared" si="38"/>
        <v>74249522733160.875</v>
      </c>
      <c r="CEV24" s="4">
        <f t="shared" si="38"/>
        <v>74992017960492.484</v>
      </c>
      <c r="CEW24" s="4">
        <f t="shared" si="38"/>
        <v>75741938140097.406</v>
      </c>
      <c r="CEX24" s="4">
        <f t="shared" si="38"/>
        <v>76499357521498.375</v>
      </c>
      <c r="CEY24" s="4">
        <f t="shared" si="38"/>
        <v>77264351096713.359</v>
      </c>
      <c r="CEZ24" s="4">
        <f t="shared" si="38"/>
        <v>78036994607680.5</v>
      </c>
      <c r="CFA24" s="4">
        <f t="shared" si="38"/>
        <v>78817364553757.313</v>
      </c>
      <c r="CFB24" s="4">
        <f t="shared" si="38"/>
        <v>79605538199294.891</v>
      </c>
      <c r="CFC24" s="4">
        <f t="shared" si="38"/>
        <v>80401593581287.844</v>
      </c>
      <c r="CFD24" s="4">
        <f t="shared" si="38"/>
        <v>81205609517100.719</v>
      </c>
      <c r="CFE24" s="4">
        <f t="shared" si="38"/>
        <v>82017665612271.734</v>
      </c>
      <c r="CFF24" s="4">
        <f t="shared" si="38"/>
        <v>82837842268394.453</v>
      </c>
      <c r="CFG24" s="4">
        <f t="shared" si="38"/>
        <v>83666220691078.391</v>
      </c>
      <c r="CFH24" s="4">
        <f t="shared" si="38"/>
        <v>84502882897989.172</v>
      </c>
      <c r="CFI24" s="4">
        <f t="shared" si="38"/>
        <v>85347911726969.063</v>
      </c>
      <c r="CFJ24" s="4">
        <f t="shared" si="38"/>
        <v>86201390844238.75</v>
      </c>
      <c r="CFK24" s="4">
        <f t="shared" si="38"/>
        <v>87063404752681.141</v>
      </c>
      <c r="CFL24" s="4">
        <f t="shared" ref="CFL24:CHW24" si="39">CFK24*(1+$Q$41)</f>
        <v>87934038800207.953</v>
      </c>
      <c r="CFM24" s="4">
        <f t="shared" si="39"/>
        <v>88813379188210.031</v>
      </c>
      <c r="CFN24" s="4">
        <f t="shared" si="39"/>
        <v>89701512980092.125</v>
      </c>
      <c r="CFO24" s="4">
        <f t="shared" si="39"/>
        <v>90598528109893.047</v>
      </c>
      <c r="CFP24" s="4">
        <f t="shared" si="39"/>
        <v>91504513390991.984</v>
      </c>
      <c r="CFQ24" s="4">
        <f t="shared" si="39"/>
        <v>92419558524901.906</v>
      </c>
      <c r="CFR24" s="4">
        <f t="shared" si="39"/>
        <v>93343754110150.922</v>
      </c>
      <c r="CFS24" s="4">
        <f t="shared" si="39"/>
        <v>94277191651252.438</v>
      </c>
      <c r="CFT24" s="4">
        <f t="shared" si="39"/>
        <v>95219963567764.969</v>
      </c>
      <c r="CFU24" s="4">
        <f t="shared" si="39"/>
        <v>96172163203442.625</v>
      </c>
      <c r="CFV24" s="4">
        <f t="shared" si="39"/>
        <v>97133884835477.047</v>
      </c>
      <c r="CFW24" s="4">
        <f t="shared" si="39"/>
        <v>98105223683831.813</v>
      </c>
      <c r="CFX24" s="4">
        <f t="shared" si="39"/>
        <v>99086275920670.125</v>
      </c>
      <c r="CFY24" s="4">
        <f t="shared" si="39"/>
        <v>100077138679876.83</v>
      </c>
      <c r="CFZ24" s="4">
        <f t="shared" si="39"/>
        <v>101077910066675.59</v>
      </c>
      <c r="CGA24" s="4">
        <f t="shared" si="39"/>
        <v>102088689167342.34</v>
      </c>
      <c r="CGB24" s="4">
        <f t="shared" si="39"/>
        <v>103109576059015.77</v>
      </c>
      <c r="CGC24" s="4">
        <f t="shared" si="39"/>
        <v>104140671819605.92</v>
      </c>
      <c r="CGD24" s="4">
        <f t="shared" si="39"/>
        <v>105182078537801.98</v>
      </c>
      <c r="CGE24" s="4">
        <f t="shared" si="39"/>
        <v>106233899323180</v>
      </c>
      <c r="CGF24" s="4">
        <f t="shared" si="39"/>
        <v>107296238316411.8</v>
      </c>
      <c r="CGG24" s="4">
        <f t="shared" si="39"/>
        <v>108369200699575.92</v>
      </c>
      <c r="CGH24" s="4">
        <f t="shared" si="39"/>
        <v>109452892706571.69</v>
      </c>
      <c r="CGI24" s="4">
        <f t="shared" si="39"/>
        <v>110547421633637.41</v>
      </c>
      <c r="CGJ24" s="4">
        <f t="shared" si="39"/>
        <v>111652895849973.78</v>
      </c>
      <c r="CGK24" s="4">
        <f t="shared" si="39"/>
        <v>112769424808473.52</v>
      </c>
      <c r="CGL24" s="4">
        <f t="shared" si="39"/>
        <v>113897119056558.25</v>
      </c>
      <c r="CGM24" s="4">
        <f t="shared" si="39"/>
        <v>115036090247123.83</v>
      </c>
      <c r="CGN24" s="4">
        <f t="shared" si="39"/>
        <v>116186451149595.06</v>
      </c>
      <c r="CGO24" s="4">
        <f t="shared" si="39"/>
        <v>117348315661091.02</v>
      </c>
      <c r="CGP24" s="4">
        <f t="shared" si="39"/>
        <v>118521798817701.92</v>
      </c>
      <c r="CGQ24" s="4">
        <f t="shared" si="39"/>
        <v>119707016805878.94</v>
      </c>
      <c r="CGR24" s="4">
        <f t="shared" si="39"/>
        <v>120904086973937.73</v>
      </c>
      <c r="CGS24" s="4">
        <f t="shared" si="39"/>
        <v>122113127843677.11</v>
      </c>
      <c r="CGT24" s="4">
        <f t="shared" si="39"/>
        <v>123334259122113.88</v>
      </c>
      <c r="CGU24" s="4">
        <f t="shared" si="39"/>
        <v>124567601713335.02</v>
      </c>
      <c r="CGV24" s="4">
        <f t="shared" si="39"/>
        <v>125813277730468.36</v>
      </c>
      <c r="CGW24" s="4">
        <f t="shared" si="39"/>
        <v>127071410507773.05</v>
      </c>
      <c r="CGX24" s="4">
        <f t="shared" si="39"/>
        <v>128342124612850.78</v>
      </c>
      <c r="CGY24" s="4">
        <f t="shared" si="39"/>
        <v>129625545858979.3</v>
      </c>
      <c r="CGZ24" s="4">
        <f t="shared" si="39"/>
        <v>130921801317569.09</v>
      </c>
      <c r="CHA24" s="4">
        <f t="shared" si="39"/>
        <v>132231019330744.78</v>
      </c>
      <c r="CHB24" s="4">
        <f t="shared" si="39"/>
        <v>133553329524052.23</v>
      </c>
      <c r="CHC24" s="4">
        <f t="shared" si="39"/>
        <v>134888862819292.77</v>
      </c>
      <c r="CHD24" s="4">
        <f t="shared" si="39"/>
        <v>136237751447485.69</v>
      </c>
      <c r="CHE24" s="4">
        <f t="shared" si="39"/>
        <v>137600128961960.55</v>
      </c>
      <c r="CHF24" s="4">
        <f t="shared" si="39"/>
        <v>138976130251580.16</v>
      </c>
      <c r="CHG24" s="4">
        <f t="shared" si="39"/>
        <v>140365891554095.95</v>
      </c>
      <c r="CHH24" s="4">
        <f t="shared" si="39"/>
        <v>141769550469636.91</v>
      </c>
      <c r="CHI24" s="4">
        <f t="shared" si="39"/>
        <v>143187245974333.28</v>
      </c>
      <c r="CHJ24" s="4">
        <f t="shared" si="39"/>
        <v>144619118434076.63</v>
      </c>
      <c r="CHK24" s="4">
        <f t="shared" si="39"/>
        <v>146065309618417.41</v>
      </c>
      <c r="CHL24" s="4">
        <f t="shared" si="39"/>
        <v>147525962714601.59</v>
      </c>
      <c r="CHM24" s="4">
        <f t="shared" si="39"/>
        <v>149001222341747.63</v>
      </c>
      <c r="CHN24" s="4">
        <f t="shared" si="39"/>
        <v>150491234565165.09</v>
      </c>
      <c r="CHO24" s="4">
        <f t="shared" si="39"/>
        <v>151996146910816.75</v>
      </c>
      <c r="CHP24" s="4">
        <f t="shared" si="39"/>
        <v>153516108379924.91</v>
      </c>
      <c r="CHQ24" s="4">
        <f t="shared" si="39"/>
        <v>155051269463724.16</v>
      </c>
      <c r="CHR24" s="4">
        <f t="shared" si="39"/>
        <v>156601782158361.41</v>
      </c>
      <c r="CHS24" s="4">
        <f t="shared" si="39"/>
        <v>158167799979945.03</v>
      </c>
      <c r="CHT24" s="4">
        <f t="shared" si="39"/>
        <v>159749477979744.47</v>
      </c>
      <c r="CHU24" s="4">
        <f t="shared" si="39"/>
        <v>161346972759541.91</v>
      </c>
      <c r="CHV24" s="4">
        <f t="shared" si="39"/>
        <v>162960442487137.31</v>
      </c>
      <c r="CHW24" s="4">
        <f t="shared" si="39"/>
        <v>164590046912008.69</v>
      </c>
      <c r="CHX24" s="4">
        <f t="shared" ref="CHX24:CKI24" si="40">CHW24*(1+$Q$41)</f>
        <v>166235947381128.78</v>
      </c>
      <c r="CHY24" s="4">
        <f t="shared" si="40"/>
        <v>167898306854940.06</v>
      </c>
      <c r="CHZ24" s="4">
        <f t="shared" si="40"/>
        <v>169577289923489.47</v>
      </c>
      <c r="CIA24" s="4">
        <f t="shared" si="40"/>
        <v>171273062822724.38</v>
      </c>
      <c r="CIB24" s="4">
        <f t="shared" si="40"/>
        <v>172985793450951.63</v>
      </c>
      <c r="CIC24" s="4">
        <f t="shared" si="40"/>
        <v>174715651385461.16</v>
      </c>
      <c r="CID24" s="4">
        <f t="shared" si="40"/>
        <v>176462807899315.78</v>
      </c>
      <c r="CIE24" s="4">
        <f t="shared" si="40"/>
        <v>178227435978308.94</v>
      </c>
      <c r="CIF24" s="4">
        <f t="shared" si="40"/>
        <v>180009710338092.03</v>
      </c>
      <c r="CIG24" s="4">
        <f t="shared" si="40"/>
        <v>181809807441472.97</v>
      </c>
      <c r="CIH24" s="4">
        <f t="shared" si="40"/>
        <v>183627905515887.69</v>
      </c>
      <c r="CII24" s="4">
        <f t="shared" si="40"/>
        <v>185464184571046.56</v>
      </c>
      <c r="CIJ24" s="4">
        <f t="shared" si="40"/>
        <v>187318826416757.03</v>
      </c>
      <c r="CIK24" s="4">
        <f t="shared" si="40"/>
        <v>189192014680924.59</v>
      </c>
      <c r="CIL24" s="4">
        <f t="shared" si="40"/>
        <v>191083934827733.84</v>
      </c>
      <c r="CIM24" s="4">
        <f t="shared" si="40"/>
        <v>192994774176011.19</v>
      </c>
      <c r="CIN24" s="4">
        <f t="shared" si="40"/>
        <v>194924721917771.31</v>
      </c>
      <c r="CIO24" s="4">
        <f t="shared" si="40"/>
        <v>196873969136949.03</v>
      </c>
      <c r="CIP24" s="4">
        <f t="shared" si="40"/>
        <v>198842708828318.53</v>
      </c>
      <c r="CIQ24" s="4">
        <f t="shared" si="40"/>
        <v>200831135916601.72</v>
      </c>
      <c r="CIR24" s="4">
        <f t="shared" si="40"/>
        <v>202839447275767.75</v>
      </c>
      <c r="CIS24" s="4">
        <f t="shared" si="40"/>
        <v>204867841748525.44</v>
      </c>
      <c r="CIT24" s="4">
        <f t="shared" si="40"/>
        <v>206916520166010.69</v>
      </c>
      <c r="CIU24" s="4">
        <f t="shared" si="40"/>
        <v>208985685367670.78</v>
      </c>
      <c r="CIV24" s="4">
        <f t="shared" si="40"/>
        <v>211075542221347.5</v>
      </c>
      <c r="CIW24" s="4">
        <f t="shared" si="40"/>
        <v>213186297643560.97</v>
      </c>
      <c r="CIX24" s="4">
        <f t="shared" si="40"/>
        <v>215318160619996.59</v>
      </c>
      <c r="CIY24" s="4">
        <f t="shared" si="40"/>
        <v>217471342226196.56</v>
      </c>
      <c r="CIZ24" s="4">
        <f t="shared" si="40"/>
        <v>219646055648458.53</v>
      </c>
      <c r="CJA24" s="4">
        <f t="shared" si="40"/>
        <v>221842516204943.13</v>
      </c>
      <c r="CJB24" s="4">
        <f t="shared" si="40"/>
        <v>224060941366992.56</v>
      </c>
      <c r="CJC24" s="4">
        <f t="shared" si="40"/>
        <v>226301550780662.5</v>
      </c>
      <c r="CJD24" s="4">
        <f t="shared" si="40"/>
        <v>228564566288469.13</v>
      </c>
      <c r="CJE24" s="4">
        <f t="shared" si="40"/>
        <v>230850211951353.81</v>
      </c>
      <c r="CJF24" s="4">
        <f t="shared" si="40"/>
        <v>233158714070867.34</v>
      </c>
      <c r="CJG24" s="4">
        <f t="shared" si="40"/>
        <v>235490301211576.03</v>
      </c>
      <c r="CJH24" s="4">
        <f t="shared" si="40"/>
        <v>237845204223691.78</v>
      </c>
      <c r="CJI24" s="4">
        <f t="shared" si="40"/>
        <v>240223656265928.69</v>
      </c>
      <c r="CJJ24" s="4">
        <f t="shared" si="40"/>
        <v>242625892828587.97</v>
      </c>
      <c r="CJK24" s="4">
        <f t="shared" si="40"/>
        <v>245052151756873.84</v>
      </c>
      <c r="CJL24" s="4">
        <f t="shared" si="40"/>
        <v>247502673274442.59</v>
      </c>
      <c r="CJM24" s="4">
        <f t="shared" si="40"/>
        <v>249977700007187.03</v>
      </c>
      <c r="CJN24" s="4">
        <f t="shared" si="40"/>
        <v>252477477007258.91</v>
      </c>
      <c r="CJO24" s="4">
        <f t="shared" si="40"/>
        <v>255002251777331.5</v>
      </c>
      <c r="CJP24" s="4">
        <f t="shared" si="40"/>
        <v>257552274295104.81</v>
      </c>
      <c r="CJQ24" s="4">
        <f t="shared" si="40"/>
        <v>260127797038055.88</v>
      </c>
      <c r="CJR24" s="4">
        <f t="shared" si="40"/>
        <v>262729075008436.44</v>
      </c>
      <c r="CJS24" s="4">
        <f t="shared" si="40"/>
        <v>265356365758520.81</v>
      </c>
      <c r="CJT24" s="4">
        <f t="shared" si="40"/>
        <v>268009929416106.03</v>
      </c>
      <c r="CJU24" s="4">
        <f t="shared" si="40"/>
        <v>270690028710267.09</v>
      </c>
      <c r="CJV24" s="4">
        <f t="shared" si="40"/>
        <v>273396928997369.78</v>
      </c>
      <c r="CJW24" s="4">
        <f t="shared" si="40"/>
        <v>276130898287343.47</v>
      </c>
      <c r="CJX24" s="4">
        <f t="shared" si="40"/>
        <v>278892207270216.91</v>
      </c>
      <c r="CJY24" s="4">
        <f t="shared" si="40"/>
        <v>281681129342919.06</v>
      </c>
      <c r="CJZ24" s="4">
        <f t="shared" si="40"/>
        <v>284497940636348.25</v>
      </c>
      <c r="CKA24" s="4">
        <f t="shared" si="40"/>
        <v>287342920042711.75</v>
      </c>
      <c r="CKB24" s="4">
        <f t="shared" si="40"/>
        <v>290216349243138.88</v>
      </c>
      <c r="CKC24" s="4">
        <f t="shared" si="40"/>
        <v>293118512735570.25</v>
      </c>
      <c r="CKD24" s="4">
        <f t="shared" si="40"/>
        <v>296049697862925.94</v>
      </c>
      <c r="CKE24" s="4">
        <f t="shared" si="40"/>
        <v>299010194841555.19</v>
      </c>
      <c r="CKF24" s="4">
        <f t="shared" si="40"/>
        <v>302000296789970.75</v>
      </c>
      <c r="CKG24" s="4">
        <f t="shared" si="40"/>
        <v>305020299757870.44</v>
      </c>
      <c r="CKH24" s="4">
        <f t="shared" si="40"/>
        <v>308070502755449.13</v>
      </c>
      <c r="CKI24" s="4">
        <f t="shared" si="40"/>
        <v>311151207783003.63</v>
      </c>
      <c r="CKJ24" s="4">
        <f t="shared" ref="CKJ24:CMU24" si="41">CKI24*(1+$Q$41)</f>
        <v>314262719860833.69</v>
      </c>
      <c r="CKK24" s="4">
        <f t="shared" si="41"/>
        <v>317405347059442</v>
      </c>
      <c r="CKL24" s="4">
        <f t="shared" si="41"/>
        <v>320579400530036.44</v>
      </c>
      <c r="CKM24" s="4">
        <f t="shared" si="41"/>
        <v>323785194535336.81</v>
      </c>
      <c r="CKN24" s="4">
        <f t="shared" si="41"/>
        <v>327023046480690.19</v>
      </c>
      <c r="CKO24" s="4">
        <f t="shared" si="41"/>
        <v>330293276945497.06</v>
      </c>
      <c r="CKP24" s="4">
        <f t="shared" si="41"/>
        <v>333596209714952.06</v>
      </c>
      <c r="CKQ24" s="4">
        <f t="shared" si="41"/>
        <v>336932171812101.56</v>
      </c>
      <c r="CKR24" s="4">
        <f t="shared" si="41"/>
        <v>340301493530222.56</v>
      </c>
      <c r="CKS24" s="4">
        <f t="shared" si="41"/>
        <v>343704508465524.81</v>
      </c>
      <c r="CKT24" s="4">
        <f t="shared" si="41"/>
        <v>347141553550180.06</v>
      </c>
      <c r="CKU24" s="4">
        <f t="shared" si="41"/>
        <v>350612969085681.88</v>
      </c>
      <c r="CKV24" s="4">
        <f t="shared" si="41"/>
        <v>354119098776538.69</v>
      </c>
      <c r="CKW24" s="4">
        <f t="shared" si="41"/>
        <v>357660289764304.06</v>
      </c>
      <c r="CKX24" s="4">
        <f t="shared" si="41"/>
        <v>361236892661947.13</v>
      </c>
      <c r="CKY24" s="4">
        <f t="shared" si="41"/>
        <v>364849261588566.63</v>
      </c>
      <c r="CKZ24" s="4">
        <f t="shared" si="41"/>
        <v>368497754204452.31</v>
      </c>
      <c r="CLA24" s="4">
        <f t="shared" si="41"/>
        <v>372182731746496.81</v>
      </c>
      <c r="CLB24" s="4">
        <f t="shared" si="41"/>
        <v>375904559063961.81</v>
      </c>
      <c r="CLC24" s="4">
        <f t="shared" si="41"/>
        <v>379663604654601.44</v>
      </c>
      <c r="CLD24" s="4">
        <f t="shared" si="41"/>
        <v>383460240701147.44</v>
      </c>
      <c r="CLE24" s="4">
        <f t="shared" si="41"/>
        <v>387294843108158.94</v>
      </c>
      <c r="CLF24" s="4">
        <f t="shared" si="41"/>
        <v>391167791539240.5</v>
      </c>
      <c r="CLG24" s="4">
        <f t="shared" si="41"/>
        <v>395079469454632.94</v>
      </c>
      <c r="CLH24" s="4">
        <f t="shared" si="41"/>
        <v>399030264149179.25</v>
      </c>
      <c r="CLI24" s="4">
        <f t="shared" si="41"/>
        <v>403020566790671.06</v>
      </c>
      <c r="CLJ24" s="4">
        <f t="shared" si="41"/>
        <v>407050772458577.75</v>
      </c>
      <c r="CLK24" s="4">
        <f t="shared" si="41"/>
        <v>411121280183163.5</v>
      </c>
      <c r="CLL24" s="4">
        <f t="shared" si="41"/>
        <v>415232492984995.13</v>
      </c>
      <c r="CLM24" s="4">
        <f t="shared" si="41"/>
        <v>419384817914845.06</v>
      </c>
      <c r="CLN24" s="4">
        <f t="shared" si="41"/>
        <v>423578666093993.5</v>
      </c>
      <c r="CLO24" s="4">
        <f t="shared" si="41"/>
        <v>427814452754933.44</v>
      </c>
      <c r="CLP24" s="4">
        <f t="shared" si="41"/>
        <v>432092597282482.75</v>
      </c>
      <c r="CLQ24" s="4">
        <f t="shared" si="41"/>
        <v>436413523255307.56</v>
      </c>
      <c r="CLR24" s="4">
        <f t="shared" si="41"/>
        <v>440777658487860.63</v>
      </c>
      <c r="CLS24" s="4">
        <f t="shared" si="41"/>
        <v>445185435072739.25</v>
      </c>
      <c r="CLT24" s="4">
        <f t="shared" si="41"/>
        <v>449637289423466.63</v>
      </c>
      <c r="CLU24" s="4">
        <f t="shared" si="41"/>
        <v>454133662317701.31</v>
      </c>
      <c r="CLV24" s="4">
        <f t="shared" si="41"/>
        <v>458674998940878.31</v>
      </c>
      <c r="CLW24" s="4">
        <f t="shared" si="41"/>
        <v>463261748930287.13</v>
      </c>
      <c r="CLX24" s="4">
        <f t="shared" si="41"/>
        <v>467894366419590</v>
      </c>
      <c r="CLY24" s="4">
        <f t="shared" si="41"/>
        <v>472573310083785.88</v>
      </c>
      <c r="CLZ24" s="4">
        <f t="shared" si="41"/>
        <v>477299043184623.75</v>
      </c>
      <c r="CMA24" s="4">
        <f t="shared" si="41"/>
        <v>482072033616470</v>
      </c>
      <c r="CMB24" s="4">
        <f t="shared" si="41"/>
        <v>486892753952634.69</v>
      </c>
      <c r="CMC24" s="4">
        <f t="shared" si="41"/>
        <v>491761681492161.06</v>
      </c>
      <c r="CMD24" s="4">
        <f t="shared" si="41"/>
        <v>496679298307082.69</v>
      </c>
      <c r="CME24" s="4">
        <f t="shared" si="41"/>
        <v>501646091290153.5</v>
      </c>
      <c r="CMF24" s="4">
        <f t="shared" si="41"/>
        <v>506662552203055.06</v>
      </c>
      <c r="CMG24" s="4">
        <f t="shared" si="41"/>
        <v>511729177725085.63</v>
      </c>
      <c r="CMH24" s="4">
        <f t="shared" si="41"/>
        <v>516846469502336.5</v>
      </c>
      <c r="CMI24" s="4">
        <f t="shared" si="41"/>
        <v>522014934197359.88</v>
      </c>
      <c r="CMJ24" s="4">
        <f t="shared" si="41"/>
        <v>527235083539333.5</v>
      </c>
      <c r="CMK24" s="4">
        <f t="shared" si="41"/>
        <v>532507434374726.81</v>
      </c>
      <c r="CML24" s="4">
        <f t="shared" si="41"/>
        <v>537832508718474.06</v>
      </c>
      <c r="CMM24" s="4">
        <f t="shared" si="41"/>
        <v>543210833805658.81</v>
      </c>
      <c r="CMN24" s="4">
        <f t="shared" si="41"/>
        <v>548642942143715.38</v>
      </c>
      <c r="CMO24" s="4">
        <f t="shared" si="41"/>
        <v>554129371565152.56</v>
      </c>
      <c r="CMP24" s="4">
        <f t="shared" si="41"/>
        <v>559670665280804.06</v>
      </c>
      <c r="CMQ24" s="4">
        <f t="shared" si="41"/>
        <v>565267371933612.13</v>
      </c>
      <c r="CMR24" s="4">
        <f t="shared" si="41"/>
        <v>570920045652948.25</v>
      </c>
      <c r="CMS24" s="4">
        <f t="shared" si="41"/>
        <v>576629246109477.75</v>
      </c>
      <c r="CMT24" s="4">
        <f t="shared" si="41"/>
        <v>582395538570572.5</v>
      </c>
      <c r="CMU24" s="4">
        <f t="shared" si="41"/>
        <v>588219493956278.25</v>
      </c>
      <c r="CMV24" s="4">
        <f t="shared" ref="CMV24:CPG24" si="42">CMU24*(1+$Q$41)</f>
        <v>594101688895841</v>
      </c>
      <c r="CMW24" s="4">
        <f t="shared" si="42"/>
        <v>600042705784799.38</v>
      </c>
      <c r="CMX24" s="4">
        <f t="shared" si="42"/>
        <v>606043132842647.38</v>
      </c>
      <c r="CMY24" s="4">
        <f t="shared" si="42"/>
        <v>612103564171073.88</v>
      </c>
      <c r="CMZ24" s="4">
        <f t="shared" si="42"/>
        <v>618224599812784.63</v>
      </c>
      <c r="CNA24" s="4">
        <f t="shared" si="42"/>
        <v>624406845810912.5</v>
      </c>
      <c r="CNB24" s="4">
        <f t="shared" si="42"/>
        <v>630650914269021.63</v>
      </c>
      <c r="CNC24" s="4">
        <f t="shared" si="42"/>
        <v>636957423411711.88</v>
      </c>
      <c r="CND24" s="4">
        <f t="shared" si="42"/>
        <v>643326997645829</v>
      </c>
      <c r="CNE24" s="4">
        <f t="shared" si="42"/>
        <v>649760267622287.25</v>
      </c>
      <c r="CNF24" s="4">
        <f t="shared" si="42"/>
        <v>656257870298510.13</v>
      </c>
      <c r="CNG24" s="4">
        <f t="shared" si="42"/>
        <v>662820449001495.25</v>
      </c>
      <c r="CNH24" s="4">
        <f t="shared" si="42"/>
        <v>669448653491510.25</v>
      </c>
      <c r="CNI24" s="4">
        <f t="shared" si="42"/>
        <v>676143140026425.38</v>
      </c>
      <c r="CNJ24" s="4">
        <f t="shared" si="42"/>
        <v>682904571426689.63</v>
      </c>
      <c r="CNK24" s="4">
        <f t="shared" si="42"/>
        <v>689733617140956.5</v>
      </c>
      <c r="CNL24" s="4">
        <f t="shared" si="42"/>
        <v>696630953312366.13</v>
      </c>
      <c r="CNM24" s="4">
        <f t="shared" si="42"/>
        <v>703597262845489.75</v>
      </c>
      <c r="CNN24" s="4">
        <f t="shared" si="42"/>
        <v>710633235473944.63</v>
      </c>
      <c r="CNO24" s="4">
        <f t="shared" si="42"/>
        <v>717739567828684.13</v>
      </c>
      <c r="CNP24" s="4">
        <f t="shared" si="42"/>
        <v>724916963506971</v>
      </c>
      <c r="CNQ24" s="4">
        <f t="shared" si="42"/>
        <v>732166133142040.75</v>
      </c>
      <c r="CNR24" s="4">
        <f t="shared" si="42"/>
        <v>739487794473461.13</v>
      </c>
      <c r="CNS24" s="4">
        <f t="shared" si="42"/>
        <v>746882672418195.75</v>
      </c>
      <c r="CNT24" s="4">
        <f t="shared" si="42"/>
        <v>754351499142377.75</v>
      </c>
      <c r="CNU24" s="4">
        <f t="shared" si="42"/>
        <v>761895014133801.5</v>
      </c>
      <c r="CNV24" s="4">
        <f t="shared" si="42"/>
        <v>769513964275139.5</v>
      </c>
      <c r="CNW24" s="4">
        <f t="shared" si="42"/>
        <v>777209103917890.88</v>
      </c>
      <c r="CNX24" s="4">
        <f t="shared" si="42"/>
        <v>784981194957069.75</v>
      </c>
      <c r="CNY24" s="4">
        <f t="shared" si="42"/>
        <v>792831006906640.5</v>
      </c>
      <c r="CNZ24" s="4">
        <f t="shared" si="42"/>
        <v>800759316975706.88</v>
      </c>
      <c r="COA24" s="4">
        <f t="shared" si="42"/>
        <v>808766910145464</v>
      </c>
      <c r="COB24" s="4">
        <f t="shared" si="42"/>
        <v>816854579246918.63</v>
      </c>
      <c r="COC24" s="4">
        <f t="shared" si="42"/>
        <v>825023125039387.88</v>
      </c>
      <c r="COD24" s="4">
        <f t="shared" si="42"/>
        <v>833273356289781.75</v>
      </c>
      <c r="COE24" s="4">
        <f t="shared" si="42"/>
        <v>841606089852679.63</v>
      </c>
      <c r="COF24" s="4">
        <f t="shared" si="42"/>
        <v>850022150751206.38</v>
      </c>
      <c r="COG24" s="4">
        <f t="shared" si="42"/>
        <v>858522372258718.5</v>
      </c>
      <c r="COH24" s="4">
        <f t="shared" si="42"/>
        <v>867107595981305.75</v>
      </c>
      <c r="COI24" s="4">
        <f t="shared" si="42"/>
        <v>875778671941118.88</v>
      </c>
      <c r="COJ24" s="4">
        <f t="shared" si="42"/>
        <v>884536458660530.13</v>
      </c>
      <c r="COK24" s="4">
        <f t="shared" si="42"/>
        <v>893381823247135.38</v>
      </c>
      <c r="COL24" s="4">
        <f t="shared" si="42"/>
        <v>902315641479606.75</v>
      </c>
      <c r="COM24" s="4">
        <f t="shared" si="42"/>
        <v>911338797894402.88</v>
      </c>
      <c r="CON24" s="4">
        <f t="shared" si="42"/>
        <v>920452185873346.88</v>
      </c>
      <c r="COO24" s="4">
        <f t="shared" si="42"/>
        <v>929656707732080.38</v>
      </c>
      <c r="COP24" s="4">
        <f t="shared" si="42"/>
        <v>938953274809401.13</v>
      </c>
      <c r="COQ24" s="4">
        <f t="shared" si="42"/>
        <v>948342807557495.13</v>
      </c>
      <c r="COR24" s="4">
        <f t="shared" si="42"/>
        <v>957826235633070.13</v>
      </c>
      <c r="COS24" s="4">
        <f t="shared" si="42"/>
        <v>967404497989400.88</v>
      </c>
      <c r="COT24" s="4">
        <f t="shared" si="42"/>
        <v>977078542969294.88</v>
      </c>
      <c r="COU24" s="4">
        <f t="shared" si="42"/>
        <v>986849328398987.88</v>
      </c>
      <c r="COV24" s="4">
        <f t="shared" si="42"/>
        <v>996717821682977.75</v>
      </c>
      <c r="COW24" s="4">
        <f t="shared" si="42"/>
        <v>1006684999899807.5</v>
      </c>
      <c r="COX24" s="4">
        <f t="shared" si="42"/>
        <v>1016751849898805.6</v>
      </c>
      <c r="COY24" s="4">
        <f t="shared" si="42"/>
        <v>1026919368397793.8</v>
      </c>
      <c r="COZ24" s="4">
        <f t="shared" si="42"/>
        <v>1037188562081771.8</v>
      </c>
      <c r="CPA24" s="4">
        <f t="shared" si="42"/>
        <v>1047560447702589.5</v>
      </c>
      <c r="CPB24" s="4">
        <f t="shared" si="42"/>
        <v>1058036052179615.4</v>
      </c>
      <c r="CPC24" s="4">
        <f t="shared" si="42"/>
        <v>1068616412701411.5</v>
      </c>
      <c r="CPD24" s="4">
        <f t="shared" si="42"/>
        <v>1079302576828425.6</v>
      </c>
      <c r="CPE24" s="4">
        <f t="shared" si="42"/>
        <v>1090095602596709.9</v>
      </c>
      <c r="CPF24" s="4">
        <f t="shared" si="42"/>
        <v>1100996558622677</v>
      </c>
      <c r="CPG24" s="4">
        <f t="shared" si="42"/>
        <v>1112006524208903.8</v>
      </c>
      <c r="CPH24" s="4">
        <f t="shared" ref="CPH24:CRS24" si="43">CPG24*(1+$Q$41)</f>
        <v>1123126589450992.8</v>
      </c>
      <c r="CPI24" s="4">
        <f t="shared" si="43"/>
        <v>1134357855345502.8</v>
      </c>
      <c r="CPJ24" s="4">
        <f t="shared" si="43"/>
        <v>1145701433898957.8</v>
      </c>
      <c r="CPK24" s="4">
        <f t="shared" si="43"/>
        <v>1157158448237947.3</v>
      </c>
      <c r="CPL24" s="4">
        <f t="shared" si="43"/>
        <v>1168730032720326.8</v>
      </c>
      <c r="CPM24" s="4">
        <f t="shared" si="43"/>
        <v>1180417333047530</v>
      </c>
      <c r="CPN24" s="4">
        <f t="shared" si="43"/>
        <v>1192221506378005.3</v>
      </c>
      <c r="CPO24" s="4">
        <f t="shared" si="43"/>
        <v>1204143721441785.3</v>
      </c>
      <c r="CPP24" s="4">
        <f t="shared" si="43"/>
        <v>1216185158656203</v>
      </c>
      <c r="CPQ24" s="4">
        <f t="shared" si="43"/>
        <v>1228347010242765</v>
      </c>
      <c r="CPR24" s="4">
        <f t="shared" si="43"/>
        <v>1240630480345192.8</v>
      </c>
      <c r="CPS24" s="4">
        <f t="shared" si="43"/>
        <v>1253036785148644.8</v>
      </c>
      <c r="CPT24" s="4">
        <f t="shared" si="43"/>
        <v>1265567153000131.3</v>
      </c>
      <c r="CPU24" s="4">
        <f t="shared" si="43"/>
        <v>1278222824530132.5</v>
      </c>
      <c r="CPV24" s="4">
        <f t="shared" si="43"/>
        <v>1291005052775433.8</v>
      </c>
      <c r="CPW24" s="4">
        <f t="shared" si="43"/>
        <v>1303915103303188</v>
      </c>
      <c r="CPX24" s="4">
        <f t="shared" si="43"/>
        <v>1316954254336220</v>
      </c>
      <c r="CPY24" s="4">
        <f t="shared" si="43"/>
        <v>1330123796879582.3</v>
      </c>
      <c r="CPZ24" s="4">
        <f t="shared" si="43"/>
        <v>1343425034848378</v>
      </c>
      <c r="CQA24" s="4">
        <f t="shared" si="43"/>
        <v>1356859285196861.8</v>
      </c>
      <c r="CQB24" s="4">
        <f t="shared" si="43"/>
        <v>1370427878048830.5</v>
      </c>
      <c r="CQC24" s="4">
        <f t="shared" si="43"/>
        <v>1384132156829318.8</v>
      </c>
      <c r="CQD24" s="4">
        <f t="shared" si="43"/>
        <v>1397973478397612</v>
      </c>
      <c r="CQE24" s="4">
        <f t="shared" si="43"/>
        <v>1411953213181588.3</v>
      </c>
      <c r="CQF24" s="4">
        <f t="shared" si="43"/>
        <v>1426072745313404.3</v>
      </c>
      <c r="CQG24" s="4">
        <f t="shared" si="43"/>
        <v>1440333472766538.3</v>
      </c>
      <c r="CQH24" s="4">
        <f t="shared" si="43"/>
        <v>1454736807494203.8</v>
      </c>
      <c r="CQI24" s="4">
        <f t="shared" si="43"/>
        <v>1469284175569145.8</v>
      </c>
      <c r="CQJ24" s="4">
        <f t="shared" si="43"/>
        <v>1483977017324837.3</v>
      </c>
      <c r="CQK24" s="4">
        <f t="shared" si="43"/>
        <v>1498816787498085.8</v>
      </c>
      <c r="CQL24" s="4">
        <f t="shared" si="43"/>
        <v>1513804955373066.5</v>
      </c>
      <c r="CQM24" s="4">
        <f t="shared" si="43"/>
        <v>1528943004926797.3</v>
      </c>
      <c r="CQN24" s="4">
        <f t="shared" si="43"/>
        <v>1544232434976065.3</v>
      </c>
      <c r="CQO24" s="4">
        <f t="shared" si="43"/>
        <v>1559674759325826</v>
      </c>
      <c r="CQP24" s="4">
        <f t="shared" si="43"/>
        <v>1575271506919084.3</v>
      </c>
      <c r="CQQ24" s="4">
        <f t="shared" si="43"/>
        <v>1591024221988275</v>
      </c>
      <c r="CQR24" s="4">
        <f t="shared" si="43"/>
        <v>1606934464208157.8</v>
      </c>
      <c r="CQS24" s="4">
        <f t="shared" si="43"/>
        <v>1623003808850239.3</v>
      </c>
      <c r="CQT24" s="4">
        <f t="shared" si="43"/>
        <v>1639233846938741.8</v>
      </c>
      <c r="CQU24" s="4">
        <f t="shared" si="43"/>
        <v>1655626185408129.3</v>
      </c>
      <c r="CQV24" s="4">
        <f t="shared" si="43"/>
        <v>1672182447262210.5</v>
      </c>
      <c r="CQW24" s="4">
        <f t="shared" si="43"/>
        <v>1688904271734832.5</v>
      </c>
      <c r="CQX24" s="4">
        <f t="shared" si="43"/>
        <v>1705793314452180.8</v>
      </c>
      <c r="CQY24" s="4">
        <f t="shared" si="43"/>
        <v>1722851247596702.5</v>
      </c>
      <c r="CQZ24" s="4">
        <f t="shared" si="43"/>
        <v>1740079760072669.5</v>
      </c>
      <c r="CRA24" s="4">
        <f t="shared" si="43"/>
        <v>1757480557673396.3</v>
      </c>
      <c r="CRB24" s="4">
        <f t="shared" si="43"/>
        <v>1775055363250130.3</v>
      </c>
      <c r="CRC24" s="4">
        <f t="shared" si="43"/>
        <v>1792805916882631.5</v>
      </c>
      <c r="CRD24" s="4">
        <f t="shared" si="43"/>
        <v>1810733976051457.8</v>
      </c>
      <c r="CRE24" s="4">
        <f t="shared" si="43"/>
        <v>1828841315811972.3</v>
      </c>
      <c r="CRF24" s="4">
        <f t="shared" si="43"/>
        <v>1847129728970092</v>
      </c>
      <c r="CRG24" s="4">
        <f t="shared" si="43"/>
        <v>1865601026259793</v>
      </c>
      <c r="CRH24" s="4">
        <f t="shared" si="43"/>
        <v>1884257036522391</v>
      </c>
      <c r="CRI24" s="4">
        <f t="shared" si="43"/>
        <v>1903099606887615</v>
      </c>
      <c r="CRJ24" s="4">
        <f t="shared" si="43"/>
        <v>1922130602956491.3</v>
      </c>
      <c r="CRK24" s="4">
        <f t="shared" si="43"/>
        <v>1941351908986056.3</v>
      </c>
      <c r="CRL24" s="4">
        <f t="shared" si="43"/>
        <v>1960765428075916.8</v>
      </c>
      <c r="CRM24" s="4">
        <f t="shared" si="43"/>
        <v>1980373082356676</v>
      </c>
      <c r="CRN24" s="4">
        <f t="shared" si="43"/>
        <v>2000176813180242.8</v>
      </c>
      <c r="CRO24" s="4">
        <f t="shared" si="43"/>
        <v>2020178581312045.3</v>
      </c>
      <c r="CRP24" s="4">
        <f t="shared" si="43"/>
        <v>2040380367125165.8</v>
      </c>
      <c r="CRQ24" s="4">
        <f t="shared" si="43"/>
        <v>2060784170796417.5</v>
      </c>
      <c r="CRR24" s="4">
        <f t="shared" si="43"/>
        <v>2081392012504381.8</v>
      </c>
      <c r="CRS24" s="4">
        <f t="shared" si="43"/>
        <v>2102205932629425.5</v>
      </c>
      <c r="CRT24" s="4">
        <f t="shared" ref="CRT24:CUE24" si="44">CRS24*(1+$Q$41)</f>
        <v>2123227991955719.8</v>
      </c>
      <c r="CRU24" s="4">
        <f t="shared" si="44"/>
        <v>2144460271875277</v>
      </c>
      <c r="CRV24" s="4">
        <f t="shared" si="44"/>
        <v>2165904874594029.8</v>
      </c>
      <c r="CRW24" s="4">
        <f t="shared" si="44"/>
        <v>2187563923339970</v>
      </c>
      <c r="CRX24" s="4">
        <f t="shared" si="44"/>
        <v>2209439562573369.8</v>
      </c>
      <c r="CRY24" s="4">
        <f t="shared" si="44"/>
        <v>2231533958199103.5</v>
      </c>
      <c r="CRZ24" s="4">
        <f t="shared" si="44"/>
        <v>2253849297781094.5</v>
      </c>
      <c r="CSA24" s="4">
        <f t="shared" si="44"/>
        <v>2276387790758905.5</v>
      </c>
      <c r="CSB24" s="4">
        <f t="shared" si="44"/>
        <v>2299151668666494.5</v>
      </c>
      <c r="CSC24" s="4">
        <f t="shared" si="44"/>
        <v>2322143185353159.5</v>
      </c>
      <c r="CSD24" s="4">
        <f t="shared" si="44"/>
        <v>2345364617206691</v>
      </c>
      <c r="CSE24" s="4">
        <f t="shared" si="44"/>
        <v>2368818263378758</v>
      </c>
      <c r="CSF24" s="4">
        <f t="shared" si="44"/>
        <v>2392506446012545.5</v>
      </c>
      <c r="CSG24" s="4">
        <f t="shared" si="44"/>
        <v>2416431510472671</v>
      </c>
      <c r="CSH24" s="4">
        <f t="shared" si="44"/>
        <v>2440595825577397.5</v>
      </c>
      <c r="CSI24" s="4">
        <f t="shared" si="44"/>
        <v>2465001783833171.5</v>
      </c>
      <c r="CSJ24" s="4">
        <f t="shared" si="44"/>
        <v>2489651801671503</v>
      </c>
      <c r="CSK24" s="4">
        <f t="shared" si="44"/>
        <v>2514548319688218</v>
      </c>
      <c r="CSL24" s="4">
        <f t="shared" si="44"/>
        <v>2539693802885100</v>
      </c>
      <c r="CSM24" s="4">
        <f t="shared" si="44"/>
        <v>2565090740913951</v>
      </c>
      <c r="CSN24" s="4">
        <f t="shared" si="44"/>
        <v>2590741648323090.5</v>
      </c>
      <c r="CSO24" s="4">
        <f t="shared" si="44"/>
        <v>2616649064806321.5</v>
      </c>
      <c r="CSP24" s="4">
        <f t="shared" si="44"/>
        <v>2642815555454384.5</v>
      </c>
      <c r="CSQ24" s="4">
        <f t="shared" si="44"/>
        <v>2669243711008928.5</v>
      </c>
      <c r="CSR24" s="4">
        <f t="shared" si="44"/>
        <v>2695936148119018</v>
      </c>
      <c r="CSS24" s="4">
        <f t="shared" si="44"/>
        <v>2722895509600208</v>
      </c>
      <c r="CST24" s="4">
        <f t="shared" si="44"/>
        <v>2750124464696210</v>
      </c>
      <c r="CSU24" s="4">
        <f t="shared" si="44"/>
        <v>2777625709343172</v>
      </c>
      <c r="CSV24" s="4">
        <f t="shared" si="44"/>
        <v>2805401966436603.5</v>
      </c>
      <c r="CSW24" s="4">
        <f t="shared" si="44"/>
        <v>2833455986100969.5</v>
      </c>
      <c r="CSX24" s="4">
        <f t="shared" si="44"/>
        <v>2861790545961979</v>
      </c>
      <c r="CSY24" s="4">
        <f t="shared" si="44"/>
        <v>2890408451421599</v>
      </c>
      <c r="CSZ24" s="4">
        <f t="shared" si="44"/>
        <v>2919312535935815</v>
      </c>
      <c r="CTA24" s="4">
        <f t="shared" si="44"/>
        <v>2948505661295173</v>
      </c>
      <c r="CTB24" s="4">
        <f t="shared" si="44"/>
        <v>2977990717908125</v>
      </c>
      <c r="CTC24" s="4">
        <f t="shared" si="44"/>
        <v>3007770625087206.5</v>
      </c>
      <c r="CTD24" s="4">
        <f t="shared" si="44"/>
        <v>3037848331338078.5</v>
      </c>
      <c r="CTE24" s="4">
        <f t="shared" si="44"/>
        <v>3068226814651459.5</v>
      </c>
      <c r="CTF24" s="4">
        <f t="shared" si="44"/>
        <v>3098909082797974</v>
      </c>
      <c r="CTG24" s="4">
        <f t="shared" si="44"/>
        <v>3129898173625954</v>
      </c>
      <c r="CTH24" s="4">
        <f t="shared" si="44"/>
        <v>3161197155362213.5</v>
      </c>
      <c r="CTI24" s="4">
        <f t="shared" si="44"/>
        <v>3192809126915835.5</v>
      </c>
      <c r="CTJ24" s="4">
        <f t="shared" si="44"/>
        <v>3224737218184994</v>
      </c>
      <c r="CTK24" s="4">
        <f t="shared" si="44"/>
        <v>3256984590366844</v>
      </c>
      <c r="CTL24" s="4">
        <f t="shared" si="44"/>
        <v>3289554436270512.5</v>
      </c>
      <c r="CTM24" s="4">
        <f t="shared" si="44"/>
        <v>3322449980633217.5</v>
      </c>
      <c r="CTN24" s="4">
        <f t="shared" si="44"/>
        <v>3355674480439549.5</v>
      </c>
      <c r="CTO24" s="4">
        <f t="shared" si="44"/>
        <v>3389231225243945</v>
      </c>
      <c r="CTP24" s="4">
        <f t="shared" si="44"/>
        <v>3423123537496384.5</v>
      </c>
      <c r="CTQ24" s="4">
        <f t="shared" si="44"/>
        <v>3457354772871348.5</v>
      </c>
      <c r="CTR24" s="4">
        <f t="shared" si="44"/>
        <v>3491928320600062</v>
      </c>
      <c r="CTS24" s="4">
        <f t="shared" si="44"/>
        <v>3526847603806062.5</v>
      </c>
      <c r="CTT24" s="4">
        <f t="shared" si="44"/>
        <v>3562116079844123</v>
      </c>
      <c r="CTU24" s="4">
        <f t="shared" si="44"/>
        <v>3597737240642564.5</v>
      </c>
      <c r="CTV24" s="4">
        <f t="shared" si="44"/>
        <v>3633714613048990</v>
      </c>
      <c r="CTW24" s="4">
        <f t="shared" si="44"/>
        <v>3670051759179480</v>
      </c>
      <c r="CTX24" s="4">
        <f t="shared" si="44"/>
        <v>3706752276771275</v>
      </c>
      <c r="CTY24" s="4">
        <f t="shared" si="44"/>
        <v>3743819799538988</v>
      </c>
      <c r="CTZ24" s="4">
        <f t="shared" si="44"/>
        <v>3781257997534378</v>
      </c>
      <c r="CUA24" s="4">
        <f t="shared" si="44"/>
        <v>3819070577509722</v>
      </c>
      <c r="CUB24" s="4">
        <f t="shared" si="44"/>
        <v>3857261283284819.5</v>
      </c>
      <c r="CUC24" s="4">
        <f t="shared" si="44"/>
        <v>3895833896117667.5</v>
      </c>
      <c r="CUD24" s="4">
        <f t="shared" si="44"/>
        <v>3934792235078844</v>
      </c>
      <c r="CUE24" s="4">
        <f t="shared" si="44"/>
        <v>3974140157429632.5</v>
      </c>
      <c r="CUF24" s="4">
        <f t="shared" ref="CUF24:CWQ24" si="45">CUE24*(1+$Q$41)</f>
        <v>4013881559003929</v>
      </c>
      <c r="CUG24" s="4">
        <f t="shared" si="45"/>
        <v>4054020374593968.5</v>
      </c>
      <c r="CUH24" s="4">
        <f t="shared" si="45"/>
        <v>4094560578339908</v>
      </c>
      <c r="CUI24" s="4">
        <f t="shared" si="45"/>
        <v>4135506184123307</v>
      </c>
      <c r="CUJ24" s="4">
        <f t="shared" si="45"/>
        <v>4176861245964540</v>
      </c>
      <c r="CUK24" s="4">
        <f t="shared" si="45"/>
        <v>4218629858424185.5</v>
      </c>
      <c r="CUL24" s="4">
        <f t="shared" si="45"/>
        <v>4260816157008427.5</v>
      </c>
      <c r="CUM24" s="4">
        <f t="shared" si="45"/>
        <v>4303424318578512</v>
      </c>
      <c r="CUN24" s="4">
        <f t="shared" si="45"/>
        <v>4346458561764297</v>
      </c>
      <c r="CUO24" s="4">
        <f t="shared" si="45"/>
        <v>4389923147381940</v>
      </c>
      <c r="CUP24" s="4">
        <f t="shared" si="45"/>
        <v>4433822378855759.5</v>
      </c>
      <c r="CUQ24" s="4">
        <f t="shared" si="45"/>
        <v>4478160602644317</v>
      </c>
      <c r="CUR24" s="4">
        <f t="shared" si="45"/>
        <v>4522942208670760</v>
      </c>
      <c r="CUS24" s="4">
        <f t="shared" si="45"/>
        <v>4568171630757468</v>
      </c>
      <c r="CUT24" s="4">
        <f t="shared" si="45"/>
        <v>4613853347065043</v>
      </c>
      <c r="CUU24" s="4">
        <f t="shared" si="45"/>
        <v>4659991880535693</v>
      </c>
      <c r="CUV24" s="4">
        <f t="shared" si="45"/>
        <v>4706591799341050</v>
      </c>
      <c r="CUW24" s="4">
        <f t="shared" si="45"/>
        <v>4753657717334461</v>
      </c>
      <c r="CUX24" s="4">
        <f t="shared" si="45"/>
        <v>4801194294507806</v>
      </c>
      <c r="CUY24" s="4">
        <f t="shared" si="45"/>
        <v>4849206237452884</v>
      </c>
      <c r="CUZ24" s="4">
        <f t="shared" si="45"/>
        <v>4897698299827413</v>
      </c>
      <c r="CVA24" s="4">
        <f t="shared" si="45"/>
        <v>4946675282825687</v>
      </c>
      <c r="CVB24" s="4">
        <f t="shared" si="45"/>
        <v>4996142035653944</v>
      </c>
      <c r="CVC24" s="4">
        <f t="shared" si="45"/>
        <v>5046103456010483</v>
      </c>
      <c r="CVD24" s="4">
        <f t="shared" si="45"/>
        <v>5096564490570588</v>
      </c>
      <c r="CVE24" s="4">
        <f t="shared" si="45"/>
        <v>5147530135476294</v>
      </c>
      <c r="CVF24" s="4">
        <f t="shared" si="45"/>
        <v>5199005436831057</v>
      </c>
      <c r="CVG24" s="4">
        <f t="shared" si="45"/>
        <v>5250995491199368</v>
      </c>
      <c r="CVH24" s="4">
        <f t="shared" si="45"/>
        <v>5303505446111362</v>
      </c>
      <c r="CVI24" s="4">
        <f t="shared" si="45"/>
        <v>5356540500572476</v>
      </c>
      <c r="CVJ24" s="4">
        <f t="shared" si="45"/>
        <v>5410105905578201</v>
      </c>
      <c r="CVK24" s="4">
        <f t="shared" si="45"/>
        <v>5464206964633983</v>
      </c>
      <c r="CVL24" s="4">
        <f t="shared" si="45"/>
        <v>5518849034280323</v>
      </c>
      <c r="CVM24" s="4">
        <f t="shared" si="45"/>
        <v>5574037524623126</v>
      </c>
      <c r="CVN24" s="4">
        <f t="shared" si="45"/>
        <v>5629777899869357</v>
      </c>
      <c r="CVO24" s="4">
        <f t="shared" si="45"/>
        <v>5686075678868051</v>
      </c>
      <c r="CVP24" s="4">
        <f t="shared" si="45"/>
        <v>5742936435656732</v>
      </c>
      <c r="CVQ24" s="4">
        <f t="shared" si="45"/>
        <v>5800365800013299</v>
      </c>
      <c r="CVR24" s="4">
        <f t="shared" si="45"/>
        <v>5858369458013432</v>
      </c>
      <c r="CVS24" s="4">
        <f t="shared" si="45"/>
        <v>5916953152593566</v>
      </c>
      <c r="CVT24" s="4">
        <f t="shared" si="45"/>
        <v>5976122684119502</v>
      </c>
      <c r="CVU24" s="4">
        <f t="shared" si="45"/>
        <v>6035883910960697</v>
      </c>
      <c r="CVV24" s="4">
        <f t="shared" si="45"/>
        <v>6096242750070304</v>
      </c>
      <c r="CVW24" s="4">
        <f t="shared" si="45"/>
        <v>6157205177571007</v>
      </c>
      <c r="CVX24" s="4">
        <f t="shared" si="45"/>
        <v>6218777229346717</v>
      </c>
      <c r="CVY24" s="4">
        <f t="shared" si="45"/>
        <v>6280965001640184</v>
      </c>
      <c r="CVZ24" s="4">
        <f t="shared" si="45"/>
        <v>6343774651656586</v>
      </c>
      <c r="CWA24" s="4">
        <f t="shared" si="45"/>
        <v>6407212398173152</v>
      </c>
      <c r="CWB24" s="4">
        <f t="shared" si="45"/>
        <v>6471284522154884</v>
      </c>
      <c r="CWC24" s="4">
        <f t="shared" si="45"/>
        <v>6535997367376433</v>
      </c>
      <c r="CWD24" s="4">
        <f t="shared" si="45"/>
        <v>6601357341050197</v>
      </c>
      <c r="CWE24" s="4">
        <f t="shared" si="45"/>
        <v>6667370914460699</v>
      </c>
      <c r="CWF24" s="4">
        <f t="shared" si="45"/>
        <v>6734044623605306</v>
      </c>
      <c r="CWG24" s="4">
        <f t="shared" si="45"/>
        <v>6801385069841359</v>
      </c>
      <c r="CWH24" s="4">
        <f t="shared" si="45"/>
        <v>6869398920539773</v>
      </c>
      <c r="CWI24" s="4">
        <f t="shared" si="45"/>
        <v>6938092909745171</v>
      </c>
      <c r="CWJ24" s="4">
        <f t="shared" si="45"/>
        <v>7007473838842623</v>
      </c>
      <c r="CWK24" s="4">
        <f t="shared" si="45"/>
        <v>7077548577231049</v>
      </c>
      <c r="CWL24" s="4">
        <f t="shared" si="45"/>
        <v>7148324063003360</v>
      </c>
      <c r="CWM24" s="4">
        <f t="shared" si="45"/>
        <v>7219807303633394</v>
      </c>
      <c r="CWN24" s="4">
        <f t="shared" si="45"/>
        <v>7292005376669728</v>
      </c>
      <c r="CWO24" s="4">
        <f t="shared" si="45"/>
        <v>7364925430436425</v>
      </c>
      <c r="CWP24" s="4">
        <f t="shared" si="45"/>
        <v>7438574684740789</v>
      </c>
      <c r="CWQ24" s="4">
        <f t="shared" si="45"/>
        <v>7512960431588197</v>
      </c>
      <c r="CWR24" s="4">
        <f t="shared" ref="CWR24:CZC24" si="46">CWQ24*(1+$Q$41)</f>
        <v>7588090035904079</v>
      </c>
      <c r="CWS24" s="4">
        <f t="shared" si="46"/>
        <v>7663970936263120</v>
      </c>
      <c r="CWT24" s="4">
        <f t="shared" si="46"/>
        <v>7740610645625751</v>
      </c>
      <c r="CWU24" s="4">
        <f t="shared" si="46"/>
        <v>7818016752082009</v>
      </c>
      <c r="CWV24" s="4">
        <f t="shared" si="46"/>
        <v>7896196919602829</v>
      </c>
      <c r="CWW24" s="4">
        <f t="shared" si="46"/>
        <v>7975158888798857</v>
      </c>
      <c r="CWX24" s="4">
        <f t="shared" si="46"/>
        <v>8054910477686846</v>
      </c>
      <c r="CWY24" s="4">
        <f t="shared" si="46"/>
        <v>8135459582463715</v>
      </c>
      <c r="CWZ24" s="4">
        <f t="shared" si="46"/>
        <v>8216814178288352</v>
      </c>
      <c r="CXA24" s="4">
        <f t="shared" si="46"/>
        <v>8298982320071236</v>
      </c>
      <c r="CXB24" s="4">
        <f t="shared" si="46"/>
        <v>8381972143271948</v>
      </c>
      <c r="CXC24" s="4">
        <f t="shared" si="46"/>
        <v>8465791864704668</v>
      </c>
      <c r="CXD24" s="4">
        <f t="shared" si="46"/>
        <v>8550449783351715</v>
      </c>
      <c r="CXE24" s="4">
        <f t="shared" si="46"/>
        <v>8635954281185232</v>
      </c>
      <c r="CXF24" s="4">
        <f t="shared" si="46"/>
        <v>8722313823997084</v>
      </c>
      <c r="CXG24" s="4">
        <f t="shared" si="46"/>
        <v>8809536962237055</v>
      </c>
      <c r="CXH24" s="4">
        <f t="shared" si="46"/>
        <v>8897632331859426</v>
      </c>
      <c r="CXI24" s="4">
        <f t="shared" si="46"/>
        <v>8986608655178020</v>
      </c>
      <c r="CXJ24" s="4">
        <f t="shared" si="46"/>
        <v>9076474741729800</v>
      </c>
      <c r="CXK24" s="4">
        <f t="shared" si="46"/>
        <v>9167239489147098</v>
      </c>
      <c r="CXL24" s="4">
        <f t="shared" si="46"/>
        <v>9258911884038570</v>
      </c>
      <c r="CXM24" s="4">
        <f t="shared" si="46"/>
        <v>9351501002878956</v>
      </c>
      <c r="CXN24" s="4">
        <f t="shared" si="46"/>
        <v>9445016012907746</v>
      </c>
      <c r="CXO24" s="4">
        <f t="shared" si="46"/>
        <v>9539466173036824</v>
      </c>
      <c r="CXP24" s="4">
        <f t="shared" si="46"/>
        <v>9634860834767192</v>
      </c>
      <c r="CXQ24" s="4">
        <f t="shared" si="46"/>
        <v>9731209443114864</v>
      </c>
      <c r="CXR24" s="4">
        <f t="shared" si="46"/>
        <v>9828521537546012</v>
      </c>
      <c r="CXS24" s="4">
        <f t="shared" si="46"/>
        <v>9926806752921472</v>
      </c>
      <c r="CXT24" s="4">
        <f t="shared" si="46"/>
        <v>1.0026074820450686E+16</v>
      </c>
      <c r="CXU24" s="4">
        <f t="shared" si="46"/>
        <v>1.0126335568655192E+16</v>
      </c>
      <c r="CXV24" s="4">
        <f t="shared" si="46"/>
        <v>1.0227598924341744E+16</v>
      </c>
      <c r="CXW24" s="4">
        <f t="shared" si="46"/>
        <v>1.0329874913585162E+16</v>
      </c>
      <c r="CXX24" s="4">
        <f t="shared" si="46"/>
        <v>1.0433173662721014E+16</v>
      </c>
      <c r="CXY24" s="4">
        <f t="shared" si="46"/>
        <v>1.0537505399348224E+16</v>
      </c>
      <c r="CXZ24" s="4">
        <f t="shared" si="46"/>
        <v>1.0642880453341706E+16</v>
      </c>
      <c r="CYA24" s="4">
        <f t="shared" si="46"/>
        <v>1.0749309257875124E+16</v>
      </c>
      <c r="CYB24" s="4">
        <f t="shared" si="46"/>
        <v>1.0856802350453876E+16</v>
      </c>
      <c r="CYC24" s="4">
        <f t="shared" si="46"/>
        <v>1.0965370373958414E+16</v>
      </c>
      <c r="CYD24" s="4">
        <f t="shared" si="46"/>
        <v>1.1075024077697998E+16</v>
      </c>
      <c r="CYE24" s="4">
        <f t="shared" si="46"/>
        <v>1.1185774318474978E+16</v>
      </c>
      <c r="CYF24" s="4">
        <f t="shared" si="46"/>
        <v>1.1297632061659728E+16</v>
      </c>
      <c r="CYG24" s="4">
        <f t="shared" si="46"/>
        <v>1.1410608382276326E+16</v>
      </c>
      <c r="CYH24" s="4">
        <f t="shared" si="46"/>
        <v>1.152471446609909E+16</v>
      </c>
      <c r="CYI24" s="4">
        <f t="shared" si="46"/>
        <v>1.1639961610760082E+16</v>
      </c>
      <c r="CYJ24" s="4">
        <f t="shared" si="46"/>
        <v>1.1756361226867682E+16</v>
      </c>
      <c r="CYK24" s="4">
        <f t="shared" si="46"/>
        <v>1.1873924839136358E+16</v>
      </c>
      <c r="CYL24" s="4">
        <f t="shared" si="46"/>
        <v>1.1992664087527722E+16</v>
      </c>
      <c r="CYM24" s="4">
        <f t="shared" si="46"/>
        <v>1.2112590728403E+16</v>
      </c>
      <c r="CYN24" s="4">
        <f t="shared" si="46"/>
        <v>1.223371663568703E+16</v>
      </c>
      <c r="CYO24" s="4">
        <f t="shared" si="46"/>
        <v>1.23560538020439E+16</v>
      </c>
      <c r="CYP24" s="4">
        <f t="shared" si="46"/>
        <v>1.247961434006434E+16</v>
      </c>
      <c r="CYQ24" s="4">
        <f t="shared" si="46"/>
        <v>1.2604410483464984E+16</v>
      </c>
      <c r="CYR24" s="4">
        <f t="shared" si="46"/>
        <v>1.2730454588299634E+16</v>
      </c>
      <c r="CYS24" s="4">
        <f t="shared" si="46"/>
        <v>1.285775913418263E+16</v>
      </c>
      <c r="CYT24" s="4">
        <f t="shared" si="46"/>
        <v>1.2986336725524456E+16</v>
      </c>
      <c r="CYU24" s="4">
        <f t="shared" si="46"/>
        <v>1.31162000927797E+16</v>
      </c>
      <c r="CYV24" s="4">
        <f t="shared" si="46"/>
        <v>1.3247362093707498E+16</v>
      </c>
      <c r="CYW24" s="4">
        <f t="shared" si="46"/>
        <v>1.3379835714644574E+16</v>
      </c>
      <c r="CYX24" s="4">
        <f t="shared" si="46"/>
        <v>1.351363407179102E+16</v>
      </c>
      <c r="CYY24" s="4">
        <f t="shared" si="46"/>
        <v>1.364877041250893E+16</v>
      </c>
      <c r="CYZ24" s="4">
        <f t="shared" si="46"/>
        <v>1.378525811663402E+16</v>
      </c>
      <c r="CZA24" s="4">
        <f t="shared" si="46"/>
        <v>1.392311069780036E+16</v>
      </c>
      <c r="CZB24" s="4">
        <f t="shared" si="46"/>
        <v>1.4062341804778364E+16</v>
      </c>
      <c r="CZC24" s="4">
        <f t="shared" si="46"/>
        <v>1.4202965222826148E+16</v>
      </c>
      <c r="CZD24" s="4">
        <f t="shared" ref="CZD24:DBO24" si="47">CZC24*(1+$Q$41)</f>
        <v>1.434499487505441E+16</v>
      </c>
      <c r="CZE24" s="4">
        <f t="shared" si="47"/>
        <v>1.4488444823804954E+16</v>
      </c>
      <c r="CZF24" s="4">
        <f t="shared" si="47"/>
        <v>1.4633329272043004E+16</v>
      </c>
      <c r="CZG24" s="4">
        <f t="shared" si="47"/>
        <v>1.4779662564763434E+16</v>
      </c>
      <c r="CZH24" s="4">
        <f t="shared" si="47"/>
        <v>1.4927459190411068E+16</v>
      </c>
      <c r="CZI24" s="4">
        <f t="shared" si="47"/>
        <v>1.5076733782315178E+16</v>
      </c>
      <c r="CZJ24" s="4">
        <f t="shared" si="47"/>
        <v>1.522750112013833E+16</v>
      </c>
      <c r="CZK24" s="4">
        <f t="shared" si="47"/>
        <v>1.5379776131339714E+16</v>
      </c>
      <c r="CZL24" s="4">
        <f t="shared" si="47"/>
        <v>1.5533573892653112E+16</v>
      </c>
      <c r="CZM24" s="4">
        <f t="shared" si="47"/>
        <v>1.5688909631579644E+16</v>
      </c>
      <c r="CZN24" s="4">
        <f t="shared" si="47"/>
        <v>1.584579872789544E+16</v>
      </c>
      <c r="CZO24" s="4">
        <f t="shared" si="47"/>
        <v>1.6004256715174394E+16</v>
      </c>
      <c r="CZP24" s="4">
        <f t="shared" si="47"/>
        <v>1.6164299282326138E+16</v>
      </c>
      <c r="CZQ24" s="4">
        <f t="shared" si="47"/>
        <v>1.63259422751494E+16</v>
      </c>
      <c r="CZR24" s="4">
        <f t="shared" si="47"/>
        <v>1.6489201697900894E+16</v>
      </c>
      <c r="CZS24" s="4">
        <f t="shared" si="47"/>
        <v>1.6654093714879904E+16</v>
      </c>
      <c r="CZT24" s="4">
        <f t="shared" si="47"/>
        <v>1.6820634652028704E+16</v>
      </c>
      <c r="CZU24" s="4">
        <f t="shared" si="47"/>
        <v>1.6988840998548992E+16</v>
      </c>
      <c r="CZV24" s="4">
        <f t="shared" si="47"/>
        <v>1.7158729408534482E+16</v>
      </c>
      <c r="CZW24" s="4">
        <f t="shared" si="47"/>
        <v>1.7330316702619826E+16</v>
      </c>
      <c r="CZX24" s="4">
        <f t="shared" si="47"/>
        <v>1.7503619869646024E+16</v>
      </c>
      <c r="CZY24" s="4">
        <f t="shared" si="47"/>
        <v>1.7678656068342484E+16</v>
      </c>
      <c r="CZZ24" s="4">
        <f t="shared" si="47"/>
        <v>1.7855442629025908E+16</v>
      </c>
      <c r="DAA24" s="4">
        <f t="shared" si="47"/>
        <v>1.8033997055316168E+16</v>
      </c>
      <c r="DAB24" s="4">
        <f t="shared" si="47"/>
        <v>1.8214337025869328E+16</v>
      </c>
      <c r="DAC24" s="4">
        <f t="shared" si="47"/>
        <v>1.839648039612802E+16</v>
      </c>
      <c r="DAD24" s="4">
        <f t="shared" si="47"/>
        <v>1.85804452000893E+16</v>
      </c>
      <c r="DAE24" s="4">
        <f t="shared" si="47"/>
        <v>1.8766249652090192E+16</v>
      </c>
      <c r="DAF24" s="4">
        <f t="shared" si="47"/>
        <v>1.8953912148611096E+16</v>
      </c>
      <c r="DAG24" s="4">
        <f t="shared" si="47"/>
        <v>1.9143451270097208E+16</v>
      </c>
      <c r="DAH24" s="4">
        <f t="shared" si="47"/>
        <v>1.933488578279818E+16</v>
      </c>
      <c r="DAI24" s="4">
        <f t="shared" si="47"/>
        <v>1.952823464062616E+16</v>
      </c>
      <c r="DAJ24" s="4">
        <f t="shared" si="47"/>
        <v>1.972351698703242E+16</v>
      </c>
      <c r="DAK24" s="4">
        <f t="shared" si="47"/>
        <v>1.9920752156902744E+16</v>
      </c>
      <c r="DAL24" s="4">
        <f t="shared" si="47"/>
        <v>2.0119959678471772E+16</v>
      </c>
      <c r="DAM24" s="4">
        <f t="shared" si="47"/>
        <v>2.0321159275256488E+16</v>
      </c>
      <c r="DAN24" s="4">
        <f t="shared" si="47"/>
        <v>2.0524370868009052E+16</v>
      </c>
      <c r="DAO24" s="4">
        <f t="shared" si="47"/>
        <v>2.0729614576689144E+16</v>
      </c>
      <c r="DAP24" s="4">
        <f t="shared" si="47"/>
        <v>2.0936910722456036E+16</v>
      </c>
      <c r="DAQ24" s="4">
        <f t="shared" si="47"/>
        <v>2.1146279829680596E+16</v>
      </c>
      <c r="DAR24" s="4">
        <f t="shared" si="47"/>
        <v>2.1357742627977404E+16</v>
      </c>
      <c r="DAS24" s="4">
        <f t="shared" si="47"/>
        <v>2.157132005425718E+16</v>
      </c>
      <c r="DAT24" s="4">
        <f t="shared" si="47"/>
        <v>2.1787033254799752E+16</v>
      </c>
      <c r="DAU24" s="4">
        <f t="shared" si="47"/>
        <v>2.2004903587347748E+16</v>
      </c>
      <c r="DAV24" s="4">
        <f t="shared" si="47"/>
        <v>2.2224952623221224E+16</v>
      </c>
      <c r="DAW24" s="4">
        <f t="shared" si="47"/>
        <v>2.2447202149453436E+16</v>
      </c>
      <c r="DAX24" s="4">
        <f t="shared" si="47"/>
        <v>2.2671674170947972E+16</v>
      </c>
      <c r="DAY24" s="4">
        <f t="shared" si="47"/>
        <v>2.2898390912657452E+16</v>
      </c>
      <c r="DAZ24" s="4">
        <f t="shared" si="47"/>
        <v>2.3127374821784028E+16</v>
      </c>
      <c r="DBA24" s="4">
        <f t="shared" si="47"/>
        <v>2.3358648570001868E+16</v>
      </c>
      <c r="DBB24" s="4">
        <f t="shared" si="47"/>
        <v>2.3592235055701888E+16</v>
      </c>
      <c r="DBC24" s="4">
        <f t="shared" si="47"/>
        <v>2.3828157406258908E+16</v>
      </c>
      <c r="DBD24" s="4">
        <f t="shared" si="47"/>
        <v>2.4066438980321496E+16</v>
      </c>
      <c r="DBE24" s="4">
        <f t="shared" si="47"/>
        <v>2.4307103370124712E+16</v>
      </c>
      <c r="DBF24" s="4">
        <f t="shared" si="47"/>
        <v>2.455017440382596E+16</v>
      </c>
      <c r="DBG24" s="4">
        <f t="shared" si="47"/>
        <v>2.479567614786422E+16</v>
      </c>
      <c r="DBH24" s="4">
        <f t="shared" si="47"/>
        <v>2.5043632909342864E+16</v>
      </c>
      <c r="DBI24" s="4">
        <f t="shared" si="47"/>
        <v>2.5294069238436292E+16</v>
      </c>
      <c r="DBJ24" s="4">
        <f t="shared" si="47"/>
        <v>2.5547009930820656E+16</v>
      </c>
      <c r="DBK24" s="4">
        <f t="shared" si="47"/>
        <v>2.5802480030128864E+16</v>
      </c>
      <c r="DBL24" s="4">
        <f t="shared" si="47"/>
        <v>2.6060504830430152E+16</v>
      </c>
      <c r="DBM24" s="4">
        <f t="shared" si="47"/>
        <v>2.6321109878734452E+16</v>
      </c>
      <c r="DBN24" s="4">
        <f t="shared" si="47"/>
        <v>2.6584320977521796E+16</v>
      </c>
      <c r="DBO24" s="4">
        <f t="shared" si="47"/>
        <v>2.6850164187297016E+16</v>
      </c>
      <c r="DBP24" s="4">
        <f t="shared" ref="DBP24:DEA24" si="48">DBO24*(1+$Q$41)</f>
        <v>2.7118665829169988E+16</v>
      </c>
      <c r="DBQ24" s="4">
        <f t="shared" si="48"/>
        <v>2.7389852487461688E+16</v>
      </c>
      <c r="DBR24" s="4">
        <f t="shared" si="48"/>
        <v>2.7663751012336304E+16</v>
      </c>
      <c r="DBS24" s="4">
        <f t="shared" si="48"/>
        <v>2.7940388522459668E+16</v>
      </c>
      <c r="DBT24" s="4">
        <f t="shared" si="48"/>
        <v>2.8219792407684264E+16</v>
      </c>
      <c r="DBU24" s="4">
        <f t="shared" si="48"/>
        <v>2.8501990331761108E+16</v>
      </c>
      <c r="DBV24" s="4">
        <f t="shared" si="48"/>
        <v>2.878701023507872E+16</v>
      </c>
      <c r="DBW24" s="4">
        <f t="shared" si="48"/>
        <v>2.9074880337429508E+16</v>
      </c>
      <c r="DBX24" s="4">
        <f t="shared" si="48"/>
        <v>2.9365629140803804E+16</v>
      </c>
      <c r="DBY24" s="4">
        <f t="shared" si="48"/>
        <v>2.9659285432211844E+16</v>
      </c>
      <c r="DBZ24" s="4">
        <f t="shared" si="48"/>
        <v>2.9955878286533964E+16</v>
      </c>
      <c r="DCA24" s="4">
        <f t="shared" si="48"/>
        <v>3.0255437069399304E+16</v>
      </c>
      <c r="DCB24" s="4">
        <f t="shared" si="48"/>
        <v>3.0557991440093296E+16</v>
      </c>
      <c r="DCC24" s="4">
        <f t="shared" si="48"/>
        <v>3.0863571354494228E+16</v>
      </c>
      <c r="DCD24" s="4">
        <f t="shared" si="48"/>
        <v>3.1172207068039172E+16</v>
      </c>
      <c r="DCE24" s="4">
        <f t="shared" si="48"/>
        <v>3.1483929138719564E+16</v>
      </c>
      <c r="DCF24" s="4">
        <f t="shared" si="48"/>
        <v>3.179876843010676E+16</v>
      </c>
      <c r="DCG24" s="4">
        <f t="shared" si="48"/>
        <v>3.2116756114407828E+16</v>
      </c>
      <c r="DCH24" s="4">
        <f t="shared" si="48"/>
        <v>3.2437923675551908E+16</v>
      </c>
      <c r="DCI24" s="4">
        <f t="shared" si="48"/>
        <v>3.2762302912307428E+16</v>
      </c>
      <c r="DCJ24" s="4">
        <f t="shared" si="48"/>
        <v>3.3089925941430504E+16</v>
      </c>
      <c r="DCK24" s="4">
        <f t="shared" si="48"/>
        <v>3.3420825200844808E+16</v>
      </c>
      <c r="DCL24" s="4">
        <f t="shared" si="48"/>
        <v>3.3755033452853256E+16</v>
      </c>
      <c r="DCM24" s="4">
        <f t="shared" si="48"/>
        <v>3.4092583787381788E+16</v>
      </c>
      <c r="DCN24" s="4">
        <f t="shared" si="48"/>
        <v>3.4433509625255608E+16</v>
      </c>
      <c r="DCO24" s="4">
        <f t="shared" si="48"/>
        <v>3.4777844721508164E+16</v>
      </c>
      <c r="DCP24" s="4">
        <f t="shared" si="48"/>
        <v>3.5125623168723244E+16</v>
      </c>
      <c r="DCQ24" s="4">
        <f t="shared" si="48"/>
        <v>3.5476879400410476E+16</v>
      </c>
      <c r="DCR24" s="4">
        <f t="shared" si="48"/>
        <v>3.583164819441458E+16</v>
      </c>
      <c r="DCS24" s="4">
        <f t="shared" si="48"/>
        <v>3.6189964676358728E+16</v>
      </c>
      <c r="DCT24" s="4">
        <f t="shared" si="48"/>
        <v>3.6551864323122312E+16</v>
      </c>
      <c r="DCU24" s="4">
        <f t="shared" si="48"/>
        <v>3.6917382966353536E+16</v>
      </c>
      <c r="DCV24" s="4">
        <f t="shared" si="48"/>
        <v>3.7286556796017072E+16</v>
      </c>
      <c r="DCW24" s="4">
        <f t="shared" si="48"/>
        <v>3.765942236397724E+16</v>
      </c>
      <c r="DCX24" s="4">
        <f t="shared" si="48"/>
        <v>3.8036016587617016E+16</v>
      </c>
      <c r="DCY24" s="4">
        <f t="shared" si="48"/>
        <v>3.8416376753493184E+16</v>
      </c>
      <c r="DCZ24" s="4">
        <f t="shared" si="48"/>
        <v>3.880054052102812E+16</v>
      </c>
      <c r="DDA24" s="4">
        <f t="shared" si="48"/>
        <v>3.91885459262384E+16</v>
      </c>
      <c r="DDB24" s="4">
        <f t="shared" si="48"/>
        <v>3.9580431385500784E+16</v>
      </c>
      <c r="DDC24" s="4">
        <f t="shared" si="48"/>
        <v>3.9976235699355792E+16</v>
      </c>
      <c r="DDD24" s="4">
        <f t="shared" si="48"/>
        <v>4.0375998056349352E+16</v>
      </c>
      <c r="DDE24" s="4">
        <f t="shared" si="48"/>
        <v>4.0779758036912848E+16</v>
      </c>
      <c r="DDF24" s="4">
        <f t="shared" si="48"/>
        <v>4.1187555617281976E+16</v>
      </c>
      <c r="DDG24" s="4">
        <f t="shared" si="48"/>
        <v>4.15994311734548E+16</v>
      </c>
      <c r="DDH24" s="4">
        <f t="shared" si="48"/>
        <v>4.2015425485189352E+16</v>
      </c>
      <c r="DDI24" s="4">
        <f t="shared" si="48"/>
        <v>4.2435579740041248E+16</v>
      </c>
      <c r="DDJ24" s="4">
        <f t="shared" si="48"/>
        <v>4.2859935537441664E+16</v>
      </c>
      <c r="DDK24" s="4">
        <f t="shared" si="48"/>
        <v>4.328853489281608E+16</v>
      </c>
      <c r="DDL24" s="4">
        <f t="shared" si="48"/>
        <v>4.372142024174424E+16</v>
      </c>
      <c r="DDM24" s="4">
        <f t="shared" si="48"/>
        <v>4.415863444416168E+16</v>
      </c>
      <c r="DDN24" s="4">
        <f t="shared" si="48"/>
        <v>4.4600220788603296E+16</v>
      </c>
      <c r="DDO24" s="4">
        <f t="shared" si="48"/>
        <v>4.5046222996489328E+16</v>
      </c>
      <c r="DDP24" s="4">
        <f t="shared" si="48"/>
        <v>4.5496685226454224E+16</v>
      </c>
      <c r="DDQ24" s="4">
        <f t="shared" si="48"/>
        <v>4.5951652078718768E+16</v>
      </c>
      <c r="DDR24" s="4">
        <f t="shared" si="48"/>
        <v>4.641116859950596E+16</v>
      </c>
      <c r="DDS24" s="4">
        <f t="shared" si="48"/>
        <v>4.6875280285501024E+16</v>
      </c>
      <c r="DDT24" s="4">
        <f t="shared" si="48"/>
        <v>4.7344033088356032E+16</v>
      </c>
      <c r="DDU24" s="4">
        <f t="shared" si="48"/>
        <v>4.7817473419239592E+16</v>
      </c>
      <c r="DDV24" s="4">
        <f t="shared" si="48"/>
        <v>4.8295648153431992E+16</v>
      </c>
      <c r="DDW24" s="4">
        <f t="shared" si="48"/>
        <v>4.8778604634966312E+16</v>
      </c>
      <c r="DDX24" s="4">
        <f t="shared" si="48"/>
        <v>4.9266390681315976E+16</v>
      </c>
      <c r="DDY24" s="4">
        <f t="shared" si="48"/>
        <v>4.9759054588129136E+16</v>
      </c>
      <c r="DDZ24" s="4">
        <f t="shared" si="48"/>
        <v>5.0256645134010424E+16</v>
      </c>
      <c r="DEA24" s="4">
        <f t="shared" si="48"/>
        <v>5.0759211585350528E+16</v>
      </c>
      <c r="DEB24" s="4">
        <f t="shared" ref="DEB24:DGM24" si="49">DEA24*(1+$Q$41)</f>
        <v>5.1266803701204032E+16</v>
      </c>
      <c r="DEC24" s="4">
        <f t="shared" si="49"/>
        <v>5.1779471738216072E+16</v>
      </c>
      <c r="DED24" s="4">
        <f t="shared" si="49"/>
        <v>5.2297266455598232E+16</v>
      </c>
      <c r="DEE24" s="4">
        <f t="shared" si="49"/>
        <v>5.2820239120154216E+16</v>
      </c>
      <c r="DEF24" s="4">
        <f t="shared" si="49"/>
        <v>5.334844151135576E+16</v>
      </c>
      <c r="DEG24" s="4">
        <f t="shared" si="49"/>
        <v>5.388192592646932E+16</v>
      </c>
      <c r="DEH24" s="4">
        <f t="shared" si="49"/>
        <v>5.4420745185734016E+16</v>
      </c>
      <c r="DEI24" s="4">
        <f t="shared" si="49"/>
        <v>5.496495263759136E+16</v>
      </c>
      <c r="DEJ24" s="4">
        <f t="shared" si="49"/>
        <v>5.5514602163967272E+16</v>
      </c>
      <c r="DEK24" s="4">
        <f t="shared" si="49"/>
        <v>5.6069748185606944E+16</v>
      </c>
      <c r="DEL24" s="4">
        <f t="shared" si="49"/>
        <v>5.6630445667463016E+16</v>
      </c>
      <c r="DEM24" s="4">
        <f t="shared" si="49"/>
        <v>5.7196750124137648E+16</v>
      </c>
      <c r="DEN24" s="4">
        <f t="shared" si="49"/>
        <v>5.7768717625379024E+16</v>
      </c>
      <c r="DEO24" s="4">
        <f t="shared" si="49"/>
        <v>5.8346404801632816E+16</v>
      </c>
      <c r="DEP24" s="4">
        <f t="shared" si="49"/>
        <v>5.8929868849649144E+16</v>
      </c>
      <c r="DEQ24" s="4">
        <f t="shared" si="49"/>
        <v>5.9519167538145632E+16</v>
      </c>
      <c r="DER24" s="4">
        <f t="shared" si="49"/>
        <v>6.0114359213527088E+16</v>
      </c>
      <c r="DES24" s="4">
        <f t="shared" si="49"/>
        <v>6.071550280566236E+16</v>
      </c>
      <c r="DET24" s="4">
        <f t="shared" si="49"/>
        <v>6.1322657833718984E+16</v>
      </c>
      <c r="DEU24" s="4">
        <f t="shared" si="49"/>
        <v>6.1935884412056176E+16</v>
      </c>
      <c r="DEV24" s="4">
        <f t="shared" si="49"/>
        <v>6.2555243256176736E+16</v>
      </c>
      <c r="DEW24" s="4">
        <f t="shared" si="49"/>
        <v>6.3180795688738504E+16</v>
      </c>
      <c r="DEX24" s="4">
        <f t="shared" si="49"/>
        <v>6.3812603645625888E+16</v>
      </c>
      <c r="DEY24" s="4">
        <f t="shared" si="49"/>
        <v>6.4450729682082144E+16</v>
      </c>
      <c r="DEZ24" s="4">
        <f t="shared" si="49"/>
        <v>6.5095236978902968E+16</v>
      </c>
      <c r="DFA24" s="4">
        <f t="shared" si="49"/>
        <v>6.5746189348692E+16</v>
      </c>
      <c r="DFB24" s="4">
        <f t="shared" si="49"/>
        <v>6.640365124217892E+16</v>
      </c>
      <c r="DFC24" s="4">
        <f t="shared" si="49"/>
        <v>6.7067687754600712E+16</v>
      </c>
      <c r="DFD24" s="4">
        <f t="shared" si="49"/>
        <v>6.773836463214672E+16</v>
      </c>
      <c r="DFE24" s="4">
        <f t="shared" si="49"/>
        <v>6.8415748278468184E+16</v>
      </c>
      <c r="DFF24" s="4">
        <f t="shared" si="49"/>
        <v>6.9099905761252864E+16</v>
      </c>
      <c r="DFG24" s="4">
        <f t="shared" si="49"/>
        <v>6.9790904818865392E+16</v>
      </c>
      <c r="DFH24" s="4">
        <f t="shared" si="49"/>
        <v>7.0488813867054048E+16</v>
      </c>
      <c r="DFI24" s="4">
        <f t="shared" si="49"/>
        <v>7.1193702005724592E+16</v>
      </c>
      <c r="DFJ24" s="4">
        <f t="shared" si="49"/>
        <v>7.190563902578184E+16</v>
      </c>
      <c r="DFK24" s="4">
        <f t="shared" si="49"/>
        <v>7.2624695416039664E+16</v>
      </c>
      <c r="DFL24" s="4">
        <f t="shared" si="49"/>
        <v>7.3350942370200064E+16</v>
      </c>
      <c r="DFM24" s="4">
        <f t="shared" si="49"/>
        <v>7.4084451793902064E+16</v>
      </c>
      <c r="DFN24" s="4">
        <f t="shared" si="49"/>
        <v>7.4825296311841088E+16</v>
      </c>
      <c r="DFO24" s="4">
        <f t="shared" si="49"/>
        <v>7.5573549274959504E+16</v>
      </c>
      <c r="DFP24" s="4">
        <f t="shared" si="49"/>
        <v>7.6329284767709104E+16</v>
      </c>
      <c r="DFQ24" s="4">
        <f t="shared" si="49"/>
        <v>7.7092577615386192E+16</v>
      </c>
      <c r="DFR24" s="4">
        <f t="shared" si="49"/>
        <v>7.7863503391540048E+16</v>
      </c>
      <c r="DFS24" s="4">
        <f t="shared" si="49"/>
        <v>7.8642138425455456E+16</v>
      </c>
      <c r="DFT24" s="4">
        <f t="shared" si="49"/>
        <v>7.9428559809710016E+16</v>
      </c>
      <c r="DFU24" s="4">
        <f t="shared" si="49"/>
        <v>8.022284540780712E+16</v>
      </c>
      <c r="DFV24" s="4">
        <f t="shared" si="49"/>
        <v>8.1025073861885184E+16</v>
      </c>
      <c r="DFW24" s="4">
        <f t="shared" si="49"/>
        <v>8.1835324600504032E+16</v>
      </c>
      <c r="DFX24" s="4">
        <f t="shared" si="49"/>
        <v>8.2653677846509072E+16</v>
      </c>
      <c r="DFY24" s="4">
        <f t="shared" si="49"/>
        <v>8.348021462497416E+16</v>
      </c>
      <c r="DFZ24" s="4">
        <f t="shared" si="49"/>
        <v>8.4315016771223904E+16</v>
      </c>
      <c r="DGA24" s="4">
        <f t="shared" si="49"/>
        <v>8.5158166938936144E+16</v>
      </c>
      <c r="DGB24" s="4">
        <f t="shared" si="49"/>
        <v>8.6009748608325504E+16</v>
      </c>
      <c r="DGC24" s="4">
        <f t="shared" si="49"/>
        <v>8.6869846094408752E+16</v>
      </c>
      <c r="DGD24" s="4">
        <f t="shared" si="49"/>
        <v>8.7738544555352848E+16</v>
      </c>
      <c r="DGE24" s="4">
        <f t="shared" si="49"/>
        <v>8.8615930000906384E+16</v>
      </c>
      <c r="DGF24" s="4">
        <f t="shared" si="49"/>
        <v>8.9502089300915456E+16</v>
      </c>
      <c r="DGG24" s="4">
        <f t="shared" si="49"/>
        <v>9.0397110193924608E+16</v>
      </c>
      <c r="DGH24" s="4">
        <f t="shared" si="49"/>
        <v>9.1301081295863856E+16</v>
      </c>
      <c r="DGI24" s="4">
        <f t="shared" si="49"/>
        <v>9.2214092108822496E+16</v>
      </c>
      <c r="DGJ24" s="4">
        <f t="shared" si="49"/>
        <v>9.313623302991072E+16</v>
      </c>
      <c r="DGK24" s="4">
        <f t="shared" si="49"/>
        <v>9.4067595360209824E+16</v>
      </c>
      <c r="DGL24" s="4">
        <f t="shared" si="49"/>
        <v>9.500827131381192E+16</v>
      </c>
      <c r="DGM24" s="4">
        <f t="shared" si="49"/>
        <v>9.5958354026950048E+16</v>
      </c>
      <c r="DGN24" s="4">
        <f t="shared" ref="DGN24:DIY24" si="50">DGM24*(1+$Q$41)</f>
        <v>9.6917937567219552E+16</v>
      </c>
      <c r="DGO24" s="4">
        <f t="shared" si="50"/>
        <v>9.7887116942891744E+16</v>
      </c>
      <c r="DGP24" s="4">
        <f t="shared" si="50"/>
        <v>9.8865988112320656E+16</v>
      </c>
      <c r="DGQ24" s="4">
        <f t="shared" si="50"/>
        <v>9.9854647993443856E+16</v>
      </c>
      <c r="DGR24" s="4">
        <f t="shared" si="50"/>
        <v>1.0085319447337829E+17</v>
      </c>
      <c r="DGS24" s="4">
        <f t="shared" si="50"/>
        <v>1.0186172641811206E+17</v>
      </c>
      <c r="DGT24" s="4">
        <f t="shared" si="50"/>
        <v>1.0288034368229318E+17</v>
      </c>
      <c r="DGU24" s="4">
        <f t="shared" si="50"/>
        <v>1.0390914711911611E+17</v>
      </c>
      <c r="DGV24" s="4">
        <f t="shared" si="50"/>
        <v>1.0494823859030728E+17</v>
      </c>
      <c r="DGW24" s="4">
        <f t="shared" si="50"/>
        <v>1.0599772097621035E+17</v>
      </c>
      <c r="DGX24" s="4">
        <f t="shared" si="50"/>
        <v>1.0705769818597246E+17</v>
      </c>
      <c r="DGY24" s="4">
        <f t="shared" si="50"/>
        <v>1.0812827516783219E+17</v>
      </c>
      <c r="DGZ24" s="4">
        <f t="shared" si="50"/>
        <v>1.0920955791951051E+17</v>
      </c>
      <c r="DHA24" s="4">
        <f t="shared" si="50"/>
        <v>1.1030165349870562E+17</v>
      </c>
      <c r="DHB24" s="4">
        <f t="shared" si="50"/>
        <v>1.1140467003369267E+17</v>
      </c>
      <c r="DHC24" s="4">
        <f t="shared" si="50"/>
        <v>1.125187167340296E+17</v>
      </c>
      <c r="DHD24" s="4">
        <f t="shared" si="50"/>
        <v>1.136439039013699E+17</v>
      </c>
      <c r="DHE24" s="4">
        <f t="shared" si="50"/>
        <v>1.147803429403836E+17</v>
      </c>
      <c r="DHF24" s="4">
        <f t="shared" si="50"/>
        <v>1.1592814636978744E+17</v>
      </c>
      <c r="DHG24" s="4">
        <f t="shared" si="50"/>
        <v>1.1708742783348531E+17</v>
      </c>
      <c r="DHH24" s="4">
        <f t="shared" si="50"/>
        <v>1.1825830211182016E+17</v>
      </c>
      <c r="DHI24" s="4">
        <f t="shared" si="50"/>
        <v>1.1944088513293837E+17</v>
      </c>
      <c r="DHJ24" s="4">
        <f t="shared" si="50"/>
        <v>1.2063529398426776E+17</v>
      </c>
      <c r="DHK24" s="4">
        <f t="shared" si="50"/>
        <v>1.2184164692411043E+17</v>
      </c>
      <c r="DHL24" s="4">
        <f t="shared" si="50"/>
        <v>1.2306006339335154E+17</v>
      </c>
      <c r="DHM24" s="4">
        <f t="shared" si="50"/>
        <v>1.2429066402728506E+17</v>
      </c>
      <c r="DHN24" s="4">
        <f t="shared" si="50"/>
        <v>1.255335706675579E+17</v>
      </c>
      <c r="DHO24" s="4">
        <f t="shared" si="50"/>
        <v>1.2678890637423349E+17</v>
      </c>
      <c r="DHP24" s="4">
        <f t="shared" si="50"/>
        <v>1.2805679543797582E+17</v>
      </c>
      <c r="DHQ24" s="4">
        <f t="shared" si="50"/>
        <v>1.2933736339235558E+17</v>
      </c>
      <c r="DHR24" s="4">
        <f t="shared" si="50"/>
        <v>1.3063073702627914E+17</v>
      </c>
      <c r="DHS24" s="4">
        <f t="shared" si="50"/>
        <v>1.3193704439654194E+17</v>
      </c>
      <c r="DHT24" s="4">
        <f t="shared" si="50"/>
        <v>1.3325641484050736E+17</v>
      </c>
      <c r="DHU24" s="4">
        <f t="shared" si="50"/>
        <v>1.3458897898891243E+17</v>
      </c>
      <c r="DHV24" s="4">
        <f t="shared" si="50"/>
        <v>1.3593486877880155E+17</v>
      </c>
      <c r="DHW24" s="4">
        <f t="shared" si="50"/>
        <v>1.3729421746658957E+17</v>
      </c>
      <c r="DHX24" s="4">
        <f t="shared" si="50"/>
        <v>1.3866715964125547E+17</v>
      </c>
      <c r="DHY24" s="4">
        <f t="shared" si="50"/>
        <v>1.4005383123766803E+17</v>
      </c>
      <c r="DHZ24" s="4">
        <f t="shared" si="50"/>
        <v>1.4145436955004472E+17</v>
      </c>
      <c r="DIA24" s="4">
        <f t="shared" si="50"/>
        <v>1.4286891324554517E+17</v>
      </c>
      <c r="DIB24" s="4">
        <f t="shared" si="50"/>
        <v>1.4429760237800061E+17</v>
      </c>
      <c r="DIC24" s="4">
        <f t="shared" si="50"/>
        <v>1.4574057840178061E+17</v>
      </c>
      <c r="DID24" s="4">
        <f t="shared" si="50"/>
        <v>1.471979841857984E+17</v>
      </c>
      <c r="DIE24" s="4">
        <f t="shared" si="50"/>
        <v>1.4866996402765638E+17</v>
      </c>
      <c r="DIF24" s="4">
        <f t="shared" si="50"/>
        <v>1.5015666366793296E+17</v>
      </c>
      <c r="DIG24" s="4">
        <f t="shared" si="50"/>
        <v>1.5165823030461229E+17</v>
      </c>
      <c r="DIH24" s="4">
        <f t="shared" si="50"/>
        <v>1.531748126076584E+17</v>
      </c>
      <c r="DII24" s="4">
        <f t="shared" si="50"/>
        <v>1.5470656073373498E+17</v>
      </c>
      <c r="DIJ24" s="4">
        <f t="shared" si="50"/>
        <v>1.5625362634107232E+17</v>
      </c>
      <c r="DIK24" s="4">
        <f t="shared" si="50"/>
        <v>1.5781616260448304E+17</v>
      </c>
      <c r="DIL24" s="4">
        <f t="shared" si="50"/>
        <v>1.5939432423052787E+17</v>
      </c>
      <c r="DIM24" s="4">
        <f t="shared" si="50"/>
        <v>1.6098826747283315E+17</v>
      </c>
      <c r="DIN24" s="4">
        <f t="shared" si="50"/>
        <v>1.6259815014756147E+17</v>
      </c>
      <c r="DIO24" s="4">
        <f t="shared" si="50"/>
        <v>1.6422413164903709E+17</v>
      </c>
      <c r="DIP24" s="4">
        <f t="shared" si="50"/>
        <v>1.6586637296552746E+17</v>
      </c>
      <c r="DIQ24" s="4">
        <f t="shared" si="50"/>
        <v>1.6752503669518272E+17</v>
      </c>
      <c r="DIR24" s="4">
        <f t="shared" si="50"/>
        <v>1.6920028706213456E+17</v>
      </c>
      <c r="DIS24" s="4">
        <f t="shared" si="50"/>
        <v>1.708922899327559E+17</v>
      </c>
      <c r="DIT24" s="4">
        <f t="shared" si="50"/>
        <v>1.7260121283208346E+17</v>
      </c>
      <c r="DIU24" s="4">
        <f t="shared" si="50"/>
        <v>1.7432722496040429E+17</v>
      </c>
      <c r="DIV24" s="4">
        <f t="shared" si="50"/>
        <v>1.7607049721000832E+17</v>
      </c>
      <c r="DIW24" s="4">
        <f t="shared" si="50"/>
        <v>1.7783120218210842E+17</v>
      </c>
      <c r="DIX24" s="4">
        <f t="shared" si="50"/>
        <v>1.796095142039295E+17</v>
      </c>
      <c r="DIY24" s="4">
        <f t="shared" si="50"/>
        <v>1.814056093459688E+17</v>
      </c>
      <c r="DIZ24" s="4">
        <f t="shared" ref="DIZ24:DLK24" si="51">DIY24*(1+$Q$41)</f>
        <v>1.8321966543942848E+17</v>
      </c>
      <c r="DJA24" s="4">
        <f t="shared" si="51"/>
        <v>1.8505186209382275E+17</v>
      </c>
      <c r="DJB24" s="4">
        <f t="shared" si="51"/>
        <v>1.8690238071476099E+17</v>
      </c>
      <c r="DJC24" s="4">
        <f t="shared" si="51"/>
        <v>1.8877140452190861E+17</v>
      </c>
      <c r="DJD24" s="4">
        <f t="shared" si="51"/>
        <v>1.9065911856712768E+17</v>
      </c>
      <c r="DJE24" s="4">
        <f t="shared" si="51"/>
        <v>1.9256570975279894E+17</v>
      </c>
      <c r="DJF24" s="4">
        <f t="shared" si="51"/>
        <v>1.9449136685032694E+17</v>
      </c>
      <c r="DJG24" s="4">
        <f t="shared" si="51"/>
        <v>1.9643628051883021E+17</v>
      </c>
      <c r="DJH24" s="4">
        <f t="shared" si="51"/>
        <v>1.984006433240185E+17</v>
      </c>
      <c r="DJI24" s="4">
        <f t="shared" si="51"/>
        <v>2.0038464975725869E+17</v>
      </c>
      <c r="DJJ24" s="4">
        <f t="shared" si="51"/>
        <v>2.0238849625483126E+17</v>
      </c>
      <c r="DJK24" s="4">
        <f t="shared" si="51"/>
        <v>2.0441238121737958E+17</v>
      </c>
      <c r="DJL24" s="4">
        <f t="shared" si="51"/>
        <v>2.0645650502955338E+17</v>
      </c>
      <c r="DJM24" s="4">
        <f t="shared" si="51"/>
        <v>2.085210700798489E+17</v>
      </c>
      <c r="DJN24" s="4">
        <f t="shared" si="51"/>
        <v>2.1060628078064739E+17</v>
      </c>
      <c r="DJO24" s="4">
        <f t="shared" si="51"/>
        <v>2.1271234358845386E+17</v>
      </c>
      <c r="DJP24" s="4">
        <f t="shared" si="51"/>
        <v>2.148394670243384E+17</v>
      </c>
      <c r="DJQ24" s="4">
        <f t="shared" si="51"/>
        <v>2.1698786169458179E+17</v>
      </c>
      <c r="DJR24" s="4">
        <f t="shared" si="51"/>
        <v>2.1915774031152762E+17</v>
      </c>
      <c r="DJS24" s="4">
        <f t="shared" si="51"/>
        <v>2.2134931771464288E+17</v>
      </c>
      <c r="DJT24" s="4">
        <f t="shared" si="51"/>
        <v>2.2356281089178931E+17</v>
      </c>
      <c r="DJU24" s="4">
        <f t="shared" si="51"/>
        <v>2.257984390007072E+17</v>
      </c>
      <c r="DJV24" s="4">
        <f t="shared" si="51"/>
        <v>2.2805642339071427E+17</v>
      </c>
      <c r="DJW24" s="4">
        <f t="shared" si="51"/>
        <v>2.3033698762462141E+17</v>
      </c>
      <c r="DJX24" s="4">
        <f t="shared" si="51"/>
        <v>2.3264035750086762E+17</v>
      </c>
      <c r="DJY24" s="4">
        <f t="shared" si="51"/>
        <v>2.3496676107587629E+17</v>
      </c>
      <c r="DJZ24" s="4">
        <f t="shared" si="51"/>
        <v>2.3731642868663504E+17</v>
      </c>
      <c r="DKA24" s="4">
        <f t="shared" si="51"/>
        <v>2.3968959297350141E+17</v>
      </c>
      <c r="DKB24" s="4">
        <f t="shared" si="51"/>
        <v>2.4208648890323642E+17</v>
      </c>
      <c r="DKC24" s="4">
        <f t="shared" si="51"/>
        <v>2.4450735379226877E+17</v>
      </c>
      <c r="DKD24" s="4">
        <f t="shared" si="51"/>
        <v>2.4695242733019146E+17</v>
      </c>
      <c r="DKE24" s="4">
        <f t="shared" si="51"/>
        <v>2.4942195160349338E+17</v>
      </c>
      <c r="DKF24" s="4">
        <f t="shared" si="51"/>
        <v>2.5191617111952832E+17</v>
      </c>
      <c r="DKG24" s="4">
        <f t="shared" si="51"/>
        <v>2.5443533283072362E+17</v>
      </c>
      <c r="DKH24" s="4">
        <f t="shared" si="51"/>
        <v>2.5697968615903085E+17</v>
      </c>
      <c r="DKI24" s="4">
        <f t="shared" si="51"/>
        <v>2.5954948302062115E+17</v>
      </c>
      <c r="DKJ24" s="4">
        <f t="shared" si="51"/>
        <v>2.6214497785082736E+17</v>
      </c>
      <c r="DKK24" s="4">
        <f t="shared" si="51"/>
        <v>2.6476642762933565E+17</v>
      </c>
      <c r="DKL24" s="4">
        <f t="shared" si="51"/>
        <v>2.6741409190562899E+17</v>
      </c>
      <c r="DKM24" s="4">
        <f t="shared" si="51"/>
        <v>2.7008823282468528E+17</v>
      </c>
      <c r="DKN24" s="4">
        <f t="shared" si="51"/>
        <v>2.7278911515293213E+17</v>
      </c>
      <c r="DKO24" s="4">
        <f t="shared" si="51"/>
        <v>2.7551700630446144E+17</v>
      </c>
      <c r="DKP24" s="4">
        <f t="shared" si="51"/>
        <v>2.7827217636750605E+17</v>
      </c>
      <c r="DKQ24" s="4">
        <f t="shared" si="51"/>
        <v>2.8105489813118112E+17</v>
      </c>
      <c r="DKR24" s="4">
        <f t="shared" si="51"/>
        <v>2.8386544711249293E+17</v>
      </c>
      <c r="DKS24" s="4">
        <f t="shared" si="51"/>
        <v>2.8670410158361786E+17</v>
      </c>
      <c r="DKT24" s="4">
        <f t="shared" si="51"/>
        <v>2.8957114259945402E+17</v>
      </c>
      <c r="DKU24" s="4">
        <f t="shared" si="51"/>
        <v>2.9246685402544858E+17</v>
      </c>
      <c r="DKV24" s="4">
        <f t="shared" si="51"/>
        <v>2.9539152256570304E+17</v>
      </c>
      <c r="DKW24" s="4">
        <f t="shared" si="51"/>
        <v>2.9834543779136006E+17</v>
      </c>
      <c r="DKX24" s="4">
        <f t="shared" si="51"/>
        <v>3.0132889216927366E+17</v>
      </c>
      <c r="DKY24" s="4">
        <f t="shared" si="51"/>
        <v>3.043421810909664E+17</v>
      </c>
      <c r="DKZ24" s="4">
        <f t="shared" si="51"/>
        <v>3.073856029018761E+17</v>
      </c>
      <c r="DLA24" s="4">
        <f t="shared" si="51"/>
        <v>3.1045945893089485E+17</v>
      </c>
      <c r="DLB24" s="4">
        <f t="shared" si="51"/>
        <v>3.1356405352020378E+17</v>
      </c>
      <c r="DLC24" s="4">
        <f t="shared" si="51"/>
        <v>3.1669969405540582E+17</v>
      </c>
      <c r="DLD24" s="4">
        <f t="shared" si="51"/>
        <v>3.1986669099595987E+17</v>
      </c>
      <c r="DLE24" s="4">
        <f t="shared" si="51"/>
        <v>3.2306535790591949E+17</v>
      </c>
      <c r="DLF24" s="4">
        <f t="shared" si="51"/>
        <v>3.2629601148497869E+17</v>
      </c>
      <c r="DLG24" s="4">
        <f t="shared" si="51"/>
        <v>3.2955897159982848E+17</v>
      </c>
      <c r="DLH24" s="4">
        <f t="shared" si="51"/>
        <v>3.3285456131582675E+17</v>
      </c>
      <c r="DLI24" s="4">
        <f t="shared" si="51"/>
        <v>3.3618310692898502E+17</v>
      </c>
      <c r="DLJ24" s="4">
        <f t="shared" si="51"/>
        <v>3.3954493799827488E+17</v>
      </c>
      <c r="DLK24" s="4">
        <f t="shared" si="51"/>
        <v>3.429403873782576E+17</v>
      </c>
      <c r="DLL24" s="4">
        <f t="shared" ref="DLL24:DNW24" si="52">DLK24*(1+$Q$41)</f>
        <v>3.4636979125204019E+17</v>
      </c>
      <c r="DLM24" s="4">
        <f t="shared" si="52"/>
        <v>3.4983348916456058E+17</v>
      </c>
      <c r="DLN24" s="4">
        <f t="shared" si="52"/>
        <v>3.5333182405620621E+17</v>
      </c>
      <c r="DLO24" s="4">
        <f t="shared" si="52"/>
        <v>3.5686514229676826E+17</v>
      </c>
      <c r="DLP24" s="4">
        <f t="shared" si="52"/>
        <v>3.6043379371973594E+17</v>
      </c>
      <c r="DLQ24" s="4">
        <f t="shared" si="52"/>
        <v>3.6403813165693331E+17</v>
      </c>
      <c r="DLR24" s="4">
        <f t="shared" si="52"/>
        <v>3.6767851297350266E+17</v>
      </c>
      <c r="DLS24" s="4">
        <f t="shared" si="52"/>
        <v>3.713552981032377E+17</v>
      </c>
      <c r="DLT24" s="4">
        <f t="shared" si="52"/>
        <v>3.7506885108427008E+17</v>
      </c>
      <c r="DLU24" s="4">
        <f t="shared" si="52"/>
        <v>3.7881953959511277E+17</v>
      </c>
      <c r="DLV24" s="4">
        <f t="shared" si="52"/>
        <v>3.8260773499106387E+17</v>
      </c>
      <c r="DLW24" s="4">
        <f t="shared" si="52"/>
        <v>3.8643381234097453E+17</v>
      </c>
      <c r="DLX24" s="4">
        <f t="shared" si="52"/>
        <v>3.9029815046438426E+17</v>
      </c>
      <c r="DLY24" s="4">
        <f t="shared" si="52"/>
        <v>3.942011319690281E+17</v>
      </c>
      <c r="DLZ24" s="4">
        <f t="shared" si="52"/>
        <v>3.981431432887184E+17</v>
      </c>
      <c r="DMA24" s="4">
        <f t="shared" si="52"/>
        <v>4.0212457472160557E+17</v>
      </c>
      <c r="DMB24" s="4">
        <f t="shared" si="52"/>
        <v>4.0614582046882163E+17</v>
      </c>
      <c r="DMC24" s="4">
        <f t="shared" si="52"/>
        <v>4.1020727867350982E+17</v>
      </c>
      <c r="DMD24" s="4">
        <f t="shared" si="52"/>
        <v>4.1430935146024493E+17</v>
      </c>
      <c r="DME24" s="4">
        <f t="shared" si="52"/>
        <v>4.1845244497484736E+17</v>
      </c>
      <c r="DMF24" s="4">
        <f t="shared" si="52"/>
        <v>4.2263696942459584E+17</v>
      </c>
      <c r="DMG24" s="4">
        <f t="shared" si="52"/>
        <v>4.2686333911884179E+17</v>
      </c>
      <c r="DMH24" s="4">
        <f t="shared" si="52"/>
        <v>4.3113197251003021E+17</v>
      </c>
      <c r="DMI24" s="4">
        <f t="shared" si="52"/>
        <v>4.354432922351305E+17</v>
      </c>
      <c r="DMJ24" s="4">
        <f t="shared" si="52"/>
        <v>4.3979772515748179E+17</v>
      </c>
      <c r="DMK24" s="4">
        <f t="shared" si="52"/>
        <v>4.4419570240905664E+17</v>
      </c>
      <c r="DML24" s="4">
        <f t="shared" si="52"/>
        <v>4.486376594331472E+17</v>
      </c>
      <c r="DMM24" s="4">
        <f t="shared" si="52"/>
        <v>4.5312403602747866E+17</v>
      </c>
      <c r="DMN24" s="4">
        <f t="shared" si="52"/>
        <v>4.5765527638775347E+17</v>
      </c>
      <c r="DMO24" s="4">
        <f t="shared" si="52"/>
        <v>4.6223182915163104E+17</v>
      </c>
      <c r="DMP24" s="4">
        <f t="shared" si="52"/>
        <v>4.6685414744314733E+17</v>
      </c>
      <c r="DMQ24" s="4">
        <f t="shared" si="52"/>
        <v>4.7152268891757882E+17</v>
      </c>
      <c r="DMR24" s="4">
        <f t="shared" si="52"/>
        <v>4.7623791580675462E+17</v>
      </c>
      <c r="DMS24" s="4">
        <f t="shared" si="52"/>
        <v>4.8100029496482214E+17</v>
      </c>
      <c r="DMT24" s="4">
        <f t="shared" si="52"/>
        <v>4.858102979144704E+17</v>
      </c>
      <c r="DMU24" s="4">
        <f t="shared" si="52"/>
        <v>4.906684008936151E+17</v>
      </c>
      <c r="DMV24" s="4">
        <f t="shared" si="52"/>
        <v>4.9557508490255123E+17</v>
      </c>
      <c r="DMW24" s="4">
        <f t="shared" si="52"/>
        <v>5.0053083575157677E+17</v>
      </c>
      <c r="DMX24" s="4">
        <f t="shared" si="52"/>
        <v>5.0553614410909254E+17</v>
      </c>
      <c r="DMY24" s="4">
        <f t="shared" si="52"/>
        <v>5.1059150555018349E+17</v>
      </c>
      <c r="DMZ24" s="4">
        <f t="shared" si="52"/>
        <v>5.1569742060568531E+17</v>
      </c>
      <c r="DNA24" s="4">
        <f t="shared" si="52"/>
        <v>5.2085439481174214E+17</v>
      </c>
      <c r="DNB24" s="4">
        <f t="shared" si="52"/>
        <v>5.2606293875985958E+17</v>
      </c>
      <c r="DNC24" s="4">
        <f t="shared" si="52"/>
        <v>5.3132356814745818E+17</v>
      </c>
      <c r="DND24" s="4">
        <f t="shared" si="52"/>
        <v>5.3663680382893274E+17</v>
      </c>
      <c r="DNE24" s="4">
        <f t="shared" si="52"/>
        <v>5.4200317186722208E+17</v>
      </c>
      <c r="DNF24" s="4">
        <f t="shared" si="52"/>
        <v>5.4742320358589434E+17</v>
      </c>
      <c r="DNG24" s="4">
        <f t="shared" si="52"/>
        <v>5.5289743562175328E+17</v>
      </c>
      <c r="DNH24" s="4">
        <f t="shared" si="52"/>
        <v>5.5842640997797082E+17</v>
      </c>
      <c r="DNI24" s="4">
        <f t="shared" si="52"/>
        <v>5.6401067407775053E+17</v>
      </c>
      <c r="DNJ24" s="4">
        <f t="shared" si="52"/>
        <v>5.6965078081852806E+17</v>
      </c>
      <c r="DNK24" s="4">
        <f t="shared" si="52"/>
        <v>5.7534728862671334E+17</v>
      </c>
      <c r="DNL24" s="4">
        <f t="shared" si="52"/>
        <v>5.8110076151298048E+17</v>
      </c>
      <c r="DNM24" s="4">
        <f t="shared" si="52"/>
        <v>5.8691176912811034E+17</v>
      </c>
      <c r="DNN24" s="4">
        <f t="shared" si="52"/>
        <v>5.9278088681939149E+17</v>
      </c>
      <c r="DNO24" s="4">
        <f t="shared" si="52"/>
        <v>5.9870869568758541E+17</v>
      </c>
      <c r="DNP24" s="4">
        <f t="shared" si="52"/>
        <v>6.0469578264446131E+17</v>
      </c>
      <c r="DNQ24" s="4">
        <f t="shared" si="52"/>
        <v>6.1074274047090598E+17</v>
      </c>
      <c r="DNR24" s="4">
        <f t="shared" si="52"/>
        <v>6.168501678756151E+17</v>
      </c>
      <c r="DNS24" s="4">
        <f t="shared" si="52"/>
        <v>6.230186695543712E+17</v>
      </c>
      <c r="DNT24" s="4">
        <f t="shared" si="52"/>
        <v>6.2924885624991488E+17</v>
      </c>
      <c r="DNU24" s="4">
        <f t="shared" si="52"/>
        <v>6.3554134481241408E+17</v>
      </c>
      <c r="DNV24" s="4">
        <f t="shared" si="52"/>
        <v>6.4189675826053824E+17</v>
      </c>
      <c r="DNW24" s="4">
        <f t="shared" si="52"/>
        <v>6.4831572584314368E+17</v>
      </c>
      <c r="DNX24" s="4">
        <f t="shared" ref="DNX24:DQI24" si="53">DNW24*(1+$Q$41)</f>
        <v>6.5479888310157517E+17</v>
      </c>
      <c r="DNY24" s="4">
        <f t="shared" si="53"/>
        <v>6.6134687193259098E+17</v>
      </c>
      <c r="DNZ24" s="4">
        <f t="shared" si="53"/>
        <v>6.6796034065191693E+17</v>
      </c>
      <c r="DOA24" s="4">
        <f t="shared" si="53"/>
        <v>6.746399440584361E+17</v>
      </c>
      <c r="DOB24" s="4">
        <f t="shared" si="53"/>
        <v>6.8138634349902042E+17</v>
      </c>
      <c r="DOC24" s="4">
        <f t="shared" si="53"/>
        <v>6.8820020693401062E+17</v>
      </c>
      <c r="DOD24" s="4">
        <f t="shared" si="53"/>
        <v>6.9508220900335078E+17</v>
      </c>
      <c r="DOE24" s="4">
        <f t="shared" si="53"/>
        <v>7.0203303109338432E+17</v>
      </c>
      <c r="DOF24" s="4">
        <f t="shared" si="53"/>
        <v>7.0905336140431821E+17</v>
      </c>
      <c r="DOG24" s="4">
        <f t="shared" si="53"/>
        <v>7.1614389501836134E+17</v>
      </c>
      <c r="DOH24" s="4">
        <f t="shared" si="53"/>
        <v>7.2330533396854502E+17</v>
      </c>
      <c r="DOI24" s="4">
        <f t="shared" si="53"/>
        <v>7.3053838730823053E+17</v>
      </c>
      <c r="DOJ24" s="4">
        <f t="shared" si="53"/>
        <v>7.378437711813129E+17</v>
      </c>
      <c r="DOK24" s="4">
        <f t="shared" si="53"/>
        <v>7.4522220889312602E+17</v>
      </c>
      <c r="DOL24" s="4">
        <f t="shared" si="53"/>
        <v>7.5267443098205734E+17</v>
      </c>
      <c r="DOM24" s="4">
        <f t="shared" si="53"/>
        <v>7.6020117529187789E+17</v>
      </c>
      <c r="DON24" s="4">
        <f t="shared" si="53"/>
        <v>7.6780318704479667E+17</v>
      </c>
      <c r="DOO24" s="4">
        <f t="shared" si="53"/>
        <v>7.7548121891524467E+17</v>
      </c>
      <c r="DOP24" s="4">
        <f t="shared" si="53"/>
        <v>7.8323603110439718E+17</v>
      </c>
      <c r="DOQ24" s="4">
        <f t="shared" si="53"/>
        <v>7.9106839141544115E+17</v>
      </c>
      <c r="DOR24" s="4">
        <f t="shared" si="53"/>
        <v>7.9897907532959552E+17</v>
      </c>
      <c r="DOS24" s="4">
        <f t="shared" si="53"/>
        <v>8.0696886608289152E+17</v>
      </c>
      <c r="DOT24" s="4">
        <f t="shared" si="53"/>
        <v>8.1503855474372045E+17</v>
      </c>
      <c r="DOU24" s="4">
        <f t="shared" si="53"/>
        <v>8.2318894029115763E+17</v>
      </c>
      <c r="DOV24" s="4">
        <f t="shared" si="53"/>
        <v>8.3142082969406925E+17</v>
      </c>
      <c r="DOW24" s="4">
        <f t="shared" si="53"/>
        <v>8.3973503799100992E+17</v>
      </c>
      <c r="DOX24" s="4">
        <f t="shared" si="53"/>
        <v>8.4813238837092006E+17</v>
      </c>
      <c r="DOY24" s="4">
        <f t="shared" si="53"/>
        <v>8.5661371225462925E+17</v>
      </c>
      <c r="DOZ24" s="4">
        <f t="shared" si="53"/>
        <v>8.6517984937717555E+17</v>
      </c>
      <c r="DPA24" s="4">
        <f t="shared" si="53"/>
        <v>8.7383164787094733E+17</v>
      </c>
      <c r="DPB24" s="4">
        <f t="shared" si="53"/>
        <v>8.8256996434965683E+17</v>
      </c>
      <c r="DPC24" s="4">
        <f t="shared" si="53"/>
        <v>8.9139566399315341E+17</v>
      </c>
      <c r="DPD24" s="4">
        <f t="shared" si="53"/>
        <v>9.0030962063308493E+17</v>
      </c>
      <c r="DPE24" s="4">
        <f t="shared" si="53"/>
        <v>9.0931271683941581E+17</v>
      </c>
      <c r="DPF24" s="4">
        <f t="shared" si="53"/>
        <v>9.1840584400780992E+17</v>
      </c>
      <c r="DPG24" s="4">
        <f t="shared" si="53"/>
        <v>9.27589902447888E+17</v>
      </c>
      <c r="DPH24" s="4">
        <f t="shared" si="53"/>
        <v>9.3686580147236685E+17</v>
      </c>
      <c r="DPI24" s="4">
        <f t="shared" si="53"/>
        <v>9.4623445948709056E+17</v>
      </c>
      <c r="DPJ24" s="4">
        <f t="shared" si="53"/>
        <v>9.5569680408196147E+17</v>
      </c>
      <c r="DPK24" s="4">
        <f t="shared" si="53"/>
        <v>9.6525377212278106E+17</v>
      </c>
      <c r="DPL24" s="4">
        <f t="shared" si="53"/>
        <v>9.7490630984400883E+17</v>
      </c>
      <c r="DPM24" s="4">
        <f t="shared" si="53"/>
        <v>9.846553729424489E+17</v>
      </c>
      <c r="DPN24" s="4">
        <f t="shared" si="53"/>
        <v>9.9450192667187341E+17</v>
      </c>
      <c r="DPO24" s="4">
        <f t="shared" si="53"/>
        <v>1.0044469459385921E+18</v>
      </c>
      <c r="DPP24" s="4">
        <f t="shared" si="53"/>
        <v>1.0144914153979781E+18</v>
      </c>
      <c r="DPQ24" s="4">
        <f t="shared" si="53"/>
        <v>1.0246363295519579E+18</v>
      </c>
      <c r="DPR24" s="4">
        <f t="shared" si="53"/>
        <v>1.0348826928474775E+18</v>
      </c>
      <c r="DPS24" s="4">
        <f t="shared" si="53"/>
        <v>1.0452315197759523E+18</v>
      </c>
      <c r="DPT24" s="4">
        <f t="shared" si="53"/>
        <v>1.0556838349737117E+18</v>
      </c>
      <c r="DPU24" s="4">
        <f t="shared" si="53"/>
        <v>1.0662406733234488E+18</v>
      </c>
      <c r="DPV24" s="4">
        <f t="shared" si="53"/>
        <v>1.0769030800566834E+18</v>
      </c>
      <c r="DPW24" s="4">
        <f t="shared" si="53"/>
        <v>1.0876721108572502E+18</v>
      </c>
      <c r="DPX24" s="4">
        <f t="shared" si="53"/>
        <v>1.0985488319658227E+18</v>
      </c>
      <c r="DPY24" s="4">
        <f t="shared" si="53"/>
        <v>1.109534320285481E+18</v>
      </c>
      <c r="DPZ24" s="4">
        <f t="shared" si="53"/>
        <v>1.1206296634883357E+18</v>
      </c>
      <c r="DQA24" s="4">
        <f t="shared" si="53"/>
        <v>1.1318359601232191E+18</v>
      </c>
      <c r="DQB24" s="4">
        <f t="shared" si="53"/>
        <v>1.1431543197244513E+18</v>
      </c>
      <c r="DQC24" s="4">
        <f t="shared" si="53"/>
        <v>1.1545858629216957E+18</v>
      </c>
      <c r="DQD24" s="4">
        <f t="shared" si="53"/>
        <v>1.1661317215509128E+18</v>
      </c>
      <c r="DQE24" s="4">
        <f t="shared" si="53"/>
        <v>1.177793038766422E+18</v>
      </c>
      <c r="DQF24" s="4">
        <f t="shared" si="53"/>
        <v>1.1895709691540861E+18</v>
      </c>
      <c r="DQG24" s="4">
        <f t="shared" si="53"/>
        <v>1.2014666788456271E+18</v>
      </c>
      <c r="DQH24" s="4">
        <f t="shared" si="53"/>
        <v>1.2134813456340833E+18</v>
      </c>
      <c r="DQI24" s="4">
        <f t="shared" si="53"/>
        <v>1.2256161590904241E+18</v>
      </c>
      <c r="DQJ24" s="4">
        <f t="shared" ref="DQJ24:DSU24" si="54">DQI24*(1+$Q$41)</f>
        <v>1.2378723206813284E+18</v>
      </c>
      <c r="DQK24" s="4">
        <f t="shared" si="54"/>
        <v>1.2502510438881416E+18</v>
      </c>
      <c r="DQL24" s="4">
        <f t="shared" si="54"/>
        <v>1.2627535543270231E+18</v>
      </c>
      <c r="DQM24" s="4">
        <f t="shared" si="54"/>
        <v>1.2753810898702932E+18</v>
      </c>
      <c r="DQN24" s="4">
        <f t="shared" si="54"/>
        <v>1.2881349007689961E+18</v>
      </c>
      <c r="DQO24" s="4">
        <f t="shared" si="54"/>
        <v>1.3010162497766861E+18</v>
      </c>
      <c r="DQP24" s="4">
        <f t="shared" si="54"/>
        <v>1.314026412274453E+18</v>
      </c>
      <c r="DQQ24" s="4">
        <f t="shared" si="54"/>
        <v>1.3271666763971976E+18</v>
      </c>
      <c r="DQR24" s="4">
        <f t="shared" si="54"/>
        <v>1.3404383431611697E+18</v>
      </c>
      <c r="DQS24" s="4">
        <f t="shared" si="54"/>
        <v>1.3538427265927813E+18</v>
      </c>
      <c r="DQT24" s="4">
        <f t="shared" si="54"/>
        <v>1.3673811538587092E+18</v>
      </c>
      <c r="DQU24" s="4">
        <f t="shared" si="54"/>
        <v>1.3810549653972964E+18</v>
      </c>
      <c r="DQV24" s="4">
        <f t="shared" si="54"/>
        <v>1.3948655150512694E+18</v>
      </c>
      <c r="DQW24" s="4">
        <f t="shared" si="54"/>
        <v>1.408814170201782E+18</v>
      </c>
      <c r="DQX24" s="4">
        <f t="shared" si="54"/>
        <v>1.4229023119037998E+18</v>
      </c>
      <c r="DQY24" s="4">
        <f t="shared" si="54"/>
        <v>1.4371313350228378E+18</v>
      </c>
      <c r="DQZ24" s="4">
        <f t="shared" si="54"/>
        <v>1.4515026483730662E+18</v>
      </c>
      <c r="DRA24" s="4">
        <f t="shared" si="54"/>
        <v>1.4660176748567969E+18</v>
      </c>
      <c r="DRB24" s="4">
        <f t="shared" si="54"/>
        <v>1.480677851605365E+18</v>
      </c>
      <c r="DRC24" s="4">
        <f t="shared" si="54"/>
        <v>1.4954846301214188E+18</v>
      </c>
      <c r="DRD24" s="4">
        <f t="shared" si="54"/>
        <v>1.510439476422633E+18</v>
      </c>
      <c r="DRE24" s="4">
        <f t="shared" si="54"/>
        <v>1.5255438711868593E+18</v>
      </c>
      <c r="DRF24" s="4">
        <f t="shared" si="54"/>
        <v>1.5407993098987279E+18</v>
      </c>
      <c r="DRG24" s="4">
        <f t="shared" si="54"/>
        <v>1.5562073029977152E+18</v>
      </c>
      <c r="DRH24" s="4">
        <f t="shared" si="54"/>
        <v>1.5717693760276923E+18</v>
      </c>
      <c r="DRI24" s="4">
        <f t="shared" si="54"/>
        <v>1.5874870697879693E+18</v>
      </c>
      <c r="DRJ24" s="4">
        <f t="shared" si="54"/>
        <v>1.6033619404858491E+18</v>
      </c>
      <c r="DRK24" s="4">
        <f t="shared" si="54"/>
        <v>1.6193955598907077E+18</v>
      </c>
      <c r="DRL24" s="4">
        <f t="shared" si="54"/>
        <v>1.6355895154896148E+18</v>
      </c>
      <c r="DRM24" s="4">
        <f t="shared" si="54"/>
        <v>1.651945410644511E+18</v>
      </c>
      <c r="DRN24" s="4">
        <f t="shared" si="54"/>
        <v>1.668464864750956E+18</v>
      </c>
      <c r="DRO24" s="4">
        <f t="shared" si="54"/>
        <v>1.6851495133984655E+18</v>
      </c>
      <c r="DRP24" s="4">
        <f t="shared" si="54"/>
        <v>1.7020010085324503E+18</v>
      </c>
      <c r="DRQ24" s="4">
        <f t="shared" si="54"/>
        <v>1.7190210186177748E+18</v>
      </c>
      <c r="DRR24" s="4">
        <f t="shared" si="54"/>
        <v>1.7362112288039526E+18</v>
      </c>
      <c r="DRS24" s="4">
        <f t="shared" si="54"/>
        <v>1.7535733410919921E+18</v>
      </c>
      <c r="DRT24" s="4">
        <f t="shared" si="54"/>
        <v>1.771109074502912E+18</v>
      </c>
      <c r="DRU24" s="4">
        <f t="shared" si="54"/>
        <v>1.7888201652479411E+18</v>
      </c>
      <c r="DRV24" s="4">
        <f t="shared" si="54"/>
        <v>1.8067083669004206E+18</v>
      </c>
      <c r="DRW24" s="4">
        <f t="shared" si="54"/>
        <v>1.8247754505694249E+18</v>
      </c>
      <c r="DRX24" s="4">
        <f t="shared" si="54"/>
        <v>1.8430232050751191E+18</v>
      </c>
      <c r="DRY24" s="4">
        <f t="shared" si="54"/>
        <v>1.8614534371258703E+18</v>
      </c>
      <c r="DRZ24" s="4">
        <f t="shared" si="54"/>
        <v>1.880067971497129E+18</v>
      </c>
      <c r="DSA24" s="4">
        <f t="shared" si="54"/>
        <v>1.8988686512121004E+18</v>
      </c>
      <c r="DSB24" s="4">
        <f t="shared" si="54"/>
        <v>1.9178573377242214E+18</v>
      </c>
      <c r="DSC24" s="4">
        <f t="shared" si="54"/>
        <v>1.9370359111014636E+18</v>
      </c>
      <c r="DSD24" s="4">
        <f t="shared" si="54"/>
        <v>1.9564062702124782E+18</v>
      </c>
      <c r="DSE24" s="4">
        <f t="shared" si="54"/>
        <v>1.975970332914603E+18</v>
      </c>
      <c r="DSF24" s="4">
        <f t="shared" si="54"/>
        <v>1.9957300362437491E+18</v>
      </c>
      <c r="DSG24" s="4">
        <f t="shared" si="54"/>
        <v>2.0156873366061868E+18</v>
      </c>
      <c r="DSH24" s="4">
        <f t="shared" si="54"/>
        <v>2.0358442099722486E+18</v>
      </c>
      <c r="DSI24" s="4">
        <f t="shared" si="54"/>
        <v>2.0562026520719711E+18</v>
      </c>
      <c r="DSJ24" s="4">
        <f t="shared" si="54"/>
        <v>2.0767646785926907E+18</v>
      </c>
      <c r="DSK24" s="4">
        <f t="shared" si="54"/>
        <v>2.0975323253786176E+18</v>
      </c>
      <c r="DSL24" s="4">
        <f t="shared" si="54"/>
        <v>2.1185076486324037E+18</v>
      </c>
      <c r="DSM24" s="4">
        <f t="shared" si="54"/>
        <v>2.1396927251187277E+18</v>
      </c>
      <c r="DSN24" s="4">
        <f t="shared" si="54"/>
        <v>2.1610896523699149E+18</v>
      </c>
      <c r="DSO24" s="4">
        <f t="shared" si="54"/>
        <v>2.1827005488936141E+18</v>
      </c>
      <c r="DSP24" s="4">
        <f t="shared" si="54"/>
        <v>2.2045275543825503E+18</v>
      </c>
      <c r="DSQ24" s="4">
        <f t="shared" si="54"/>
        <v>2.2265728299263757E+18</v>
      </c>
      <c r="DSR24" s="4">
        <f t="shared" si="54"/>
        <v>2.2488385582256394E+18</v>
      </c>
      <c r="DSS24" s="4">
        <f t="shared" si="54"/>
        <v>2.2713269438078958E+18</v>
      </c>
      <c r="DST24" s="4">
        <f t="shared" si="54"/>
        <v>2.2940402132459748E+18</v>
      </c>
      <c r="DSU24" s="4">
        <f t="shared" si="54"/>
        <v>2.3169806153784346E+18</v>
      </c>
      <c r="DSV24" s="4">
        <f t="shared" ref="DSV24:DVG24" si="55">DSU24*(1+$Q$41)</f>
        <v>2.3401504215322189E+18</v>
      </c>
      <c r="DSW24" s="4">
        <f t="shared" si="55"/>
        <v>2.363551925747541E+18</v>
      </c>
      <c r="DSX24" s="4">
        <f t="shared" si="55"/>
        <v>2.3871874450050166E+18</v>
      </c>
      <c r="DSY24" s="4">
        <f t="shared" si="55"/>
        <v>2.4110593194550666E+18</v>
      </c>
      <c r="DSZ24" s="4">
        <f t="shared" si="55"/>
        <v>2.4351699126496174E+18</v>
      </c>
      <c r="DTA24" s="4">
        <f t="shared" si="55"/>
        <v>2.4595216117761137E+18</v>
      </c>
      <c r="DTB24" s="4">
        <f t="shared" si="55"/>
        <v>2.4841168278938747E+18</v>
      </c>
      <c r="DTC24" s="4">
        <f t="shared" si="55"/>
        <v>2.5089579961728133E+18</v>
      </c>
      <c r="DTD24" s="4">
        <f t="shared" si="55"/>
        <v>2.5340475761345413E+18</v>
      </c>
      <c r="DTE24" s="4">
        <f t="shared" si="55"/>
        <v>2.5593880518958868E+18</v>
      </c>
      <c r="DTF24" s="4">
        <f t="shared" si="55"/>
        <v>2.584981932414846E+18</v>
      </c>
      <c r="DTG24" s="4">
        <f t="shared" si="55"/>
        <v>2.6108317517389947E+18</v>
      </c>
      <c r="DTH24" s="4">
        <f t="shared" si="55"/>
        <v>2.6369400692563845E+18</v>
      </c>
      <c r="DTI24" s="4">
        <f t="shared" si="55"/>
        <v>2.6633094699489485E+18</v>
      </c>
      <c r="DTJ24" s="4">
        <f t="shared" si="55"/>
        <v>2.6899425646484378E+18</v>
      </c>
      <c r="DTK24" s="4">
        <f t="shared" si="55"/>
        <v>2.7168419902949222E+18</v>
      </c>
      <c r="DTL24" s="4">
        <f t="shared" si="55"/>
        <v>2.7440104101978716E+18</v>
      </c>
      <c r="DTM24" s="4">
        <f t="shared" si="55"/>
        <v>2.7714505142998502E+18</v>
      </c>
      <c r="DTN24" s="4">
        <f t="shared" si="55"/>
        <v>2.7991650194428488E+18</v>
      </c>
      <c r="DTO24" s="4">
        <f t="shared" si="55"/>
        <v>2.8271566696372772E+18</v>
      </c>
      <c r="DTP24" s="4">
        <f t="shared" si="55"/>
        <v>2.8554282363336499E+18</v>
      </c>
      <c r="DTQ24" s="4">
        <f t="shared" si="55"/>
        <v>2.8839825186969866E+18</v>
      </c>
      <c r="DTR24" s="4">
        <f t="shared" si="55"/>
        <v>2.9128223438839567E+18</v>
      </c>
      <c r="DTS24" s="4">
        <f t="shared" si="55"/>
        <v>2.9419505673227965E+18</v>
      </c>
      <c r="DTT24" s="4">
        <f t="shared" si="55"/>
        <v>2.9713700729960243E+18</v>
      </c>
      <c r="DTU24" s="4">
        <f t="shared" si="55"/>
        <v>3.0010837737259848E+18</v>
      </c>
      <c r="DTV24" s="4">
        <f t="shared" si="55"/>
        <v>3.0310946114632448E+18</v>
      </c>
      <c r="DTW24" s="4">
        <f t="shared" si="55"/>
        <v>3.0614055575778775E+18</v>
      </c>
      <c r="DTX24" s="4">
        <f t="shared" si="55"/>
        <v>3.0920196131536563E+18</v>
      </c>
      <c r="DTY24" s="4">
        <f t="shared" si="55"/>
        <v>3.1229398092851927E+18</v>
      </c>
      <c r="DTZ24" s="4">
        <f t="shared" si="55"/>
        <v>3.1541692073780444E+18</v>
      </c>
      <c r="DUA24" s="4">
        <f t="shared" si="55"/>
        <v>3.1857108994518246E+18</v>
      </c>
      <c r="DUB24" s="4">
        <f t="shared" si="55"/>
        <v>3.2175680084463432E+18</v>
      </c>
      <c r="DUC24" s="4">
        <f t="shared" si="55"/>
        <v>3.2497436885308068E+18</v>
      </c>
      <c r="DUD24" s="4">
        <f t="shared" si="55"/>
        <v>3.2822411254161147E+18</v>
      </c>
      <c r="DUE24" s="4">
        <f t="shared" si="55"/>
        <v>3.3150635366702761E+18</v>
      </c>
      <c r="DUF24" s="4">
        <f t="shared" si="55"/>
        <v>3.3482141720369787E+18</v>
      </c>
      <c r="DUG24" s="4">
        <f t="shared" si="55"/>
        <v>3.3816963137573484E+18</v>
      </c>
      <c r="DUH24" s="4">
        <f t="shared" si="55"/>
        <v>3.4155132768949217E+18</v>
      </c>
      <c r="DUI24" s="4">
        <f t="shared" si="55"/>
        <v>3.449668409663871E+18</v>
      </c>
      <c r="DUJ24" s="4">
        <f t="shared" si="55"/>
        <v>3.48416509376051E+18</v>
      </c>
      <c r="DUK24" s="4">
        <f t="shared" si="55"/>
        <v>3.5190067446981151E+18</v>
      </c>
      <c r="DUL24" s="4">
        <f t="shared" si="55"/>
        <v>3.5541968121450962E+18</v>
      </c>
      <c r="DUM24" s="4">
        <f t="shared" si="55"/>
        <v>3.5897387802665472E+18</v>
      </c>
      <c r="DUN24" s="4">
        <f t="shared" si="55"/>
        <v>3.6256361680692127E+18</v>
      </c>
      <c r="DUO24" s="4">
        <f t="shared" si="55"/>
        <v>3.6618925297499049E+18</v>
      </c>
      <c r="DUP24" s="4">
        <f t="shared" si="55"/>
        <v>3.698511455047404E+18</v>
      </c>
      <c r="DUQ24" s="4">
        <f t="shared" si="55"/>
        <v>3.7354965695978783E+18</v>
      </c>
      <c r="DUR24" s="4">
        <f t="shared" si="55"/>
        <v>3.7728515352938573E+18</v>
      </c>
      <c r="DUS24" s="4">
        <f t="shared" si="55"/>
        <v>3.8105800506467958E+18</v>
      </c>
      <c r="DUT24" s="4">
        <f t="shared" si="55"/>
        <v>3.8486858511532636E+18</v>
      </c>
      <c r="DUU24" s="4">
        <f t="shared" si="55"/>
        <v>3.8871727096647962E+18</v>
      </c>
      <c r="DUV24" s="4">
        <f t="shared" si="55"/>
        <v>3.9260444367614444E+18</v>
      </c>
      <c r="DUW24" s="4">
        <f t="shared" si="55"/>
        <v>3.9653048811290588E+18</v>
      </c>
      <c r="DUX24" s="4">
        <f t="shared" si="55"/>
        <v>4.0049579299403494E+18</v>
      </c>
      <c r="DUY24" s="4">
        <f t="shared" si="55"/>
        <v>4.0450075092397532E+18</v>
      </c>
      <c r="DUZ24" s="4">
        <f t="shared" si="55"/>
        <v>4.0854575843321508E+18</v>
      </c>
      <c r="DVA24" s="4">
        <f t="shared" si="55"/>
        <v>4.1263121601754721E+18</v>
      </c>
      <c r="DVB24" s="4">
        <f t="shared" si="55"/>
        <v>4.1675752817772268E+18</v>
      </c>
      <c r="DVC24" s="4">
        <f t="shared" si="55"/>
        <v>4.2092510345949993E+18</v>
      </c>
      <c r="DVD24" s="4">
        <f t="shared" si="55"/>
        <v>4.2513435449409495E+18</v>
      </c>
      <c r="DVE24" s="4">
        <f t="shared" si="55"/>
        <v>4.293856980390359E+18</v>
      </c>
      <c r="DVF24" s="4">
        <f t="shared" si="55"/>
        <v>4.3367955501942625E+18</v>
      </c>
      <c r="DVG24" s="4">
        <f t="shared" si="55"/>
        <v>4.3801635056962053E+18</v>
      </c>
      <c r="DVH24" s="4">
        <f t="shared" ref="DVH24:DXS24" si="56">DVG24*(1+$Q$41)</f>
        <v>4.4239651407531674E+18</v>
      </c>
      <c r="DVI24" s="4">
        <f t="shared" si="56"/>
        <v>4.4682047921606989E+18</v>
      </c>
      <c r="DVJ24" s="4">
        <f t="shared" si="56"/>
        <v>4.512886840082306E+18</v>
      </c>
      <c r="DVK24" s="4">
        <f t="shared" si="56"/>
        <v>4.5580157084831293E+18</v>
      </c>
      <c r="DVL24" s="4">
        <f t="shared" si="56"/>
        <v>4.6035958655679606E+18</v>
      </c>
      <c r="DVM24" s="4">
        <f t="shared" si="56"/>
        <v>4.6496318242236406E+18</v>
      </c>
      <c r="DVN24" s="4">
        <f t="shared" si="56"/>
        <v>4.696128142465877E+18</v>
      </c>
      <c r="DVO24" s="4">
        <f t="shared" si="56"/>
        <v>4.7430894238905354E+18</v>
      </c>
      <c r="DVP24" s="4">
        <f t="shared" si="56"/>
        <v>4.7905203181294408E+18</v>
      </c>
      <c r="DVQ24" s="4">
        <f t="shared" si="56"/>
        <v>4.8384255213107354E+18</v>
      </c>
      <c r="DVR24" s="4">
        <f t="shared" si="56"/>
        <v>4.8868097765238426E+18</v>
      </c>
      <c r="DVS24" s="4">
        <f t="shared" si="56"/>
        <v>4.9356778742890813E+18</v>
      </c>
      <c r="DVT24" s="4">
        <f t="shared" si="56"/>
        <v>4.9850346530319718E+18</v>
      </c>
      <c r="DVU24" s="4">
        <f t="shared" si="56"/>
        <v>5.0348849995622912E+18</v>
      </c>
      <c r="DVV24" s="4">
        <f t="shared" si="56"/>
        <v>5.0852338495579146E+18</v>
      </c>
      <c r="DVW24" s="4">
        <f t="shared" si="56"/>
        <v>5.1360861880534938E+18</v>
      </c>
      <c r="DVX24" s="4">
        <f t="shared" si="56"/>
        <v>5.1874470499340288E+18</v>
      </c>
      <c r="DVY24" s="4">
        <f t="shared" si="56"/>
        <v>5.2393215204333691E+18</v>
      </c>
      <c r="DVZ24" s="4">
        <f t="shared" si="56"/>
        <v>5.2917147356377027E+18</v>
      </c>
      <c r="DWA24" s="4">
        <f t="shared" si="56"/>
        <v>5.3446318829940797E+18</v>
      </c>
      <c r="DWB24" s="4">
        <f t="shared" si="56"/>
        <v>5.3980782018240205E+18</v>
      </c>
      <c r="DWC24" s="4">
        <f t="shared" si="56"/>
        <v>5.452058983842261E+18</v>
      </c>
      <c r="DWD24" s="4">
        <f t="shared" si="56"/>
        <v>5.506579573680684E+18</v>
      </c>
      <c r="DWE24" s="4">
        <f t="shared" si="56"/>
        <v>5.5616453694174904E+18</v>
      </c>
      <c r="DWF24" s="4">
        <f t="shared" si="56"/>
        <v>5.6172618231116657E+18</v>
      </c>
      <c r="DWG24" s="4">
        <f t="shared" si="56"/>
        <v>5.6734344413427825E+18</v>
      </c>
      <c r="DWH24" s="4">
        <f t="shared" si="56"/>
        <v>5.7301687857562102E+18</v>
      </c>
      <c r="DWI24" s="4">
        <f t="shared" si="56"/>
        <v>5.7874704736137728E+18</v>
      </c>
      <c r="DWJ24" s="4">
        <f t="shared" si="56"/>
        <v>5.845345178349911E+18</v>
      </c>
      <c r="DWK24" s="4">
        <f t="shared" si="56"/>
        <v>5.9037986301334098E+18</v>
      </c>
      <c r="DWL24" s="4">
        <f t="shared" si="56"/>
        <v>5.9628366164347443E+18</v>
      </c>
      <c r="DWM24" s="4">
        <f t="shared" si="56"/>
        <v>6.0224649825990922E+18</v>
      </c>
      <c r="DWN24" s="4">
        <f t="shared" si="56"/>
        <v>6.0826896324250829E+18</v>
      </c>
      <c r="DWO24" s="4">
        <f t="shared" si="56"/>
        <v>6.1435165287493335E+18</v>
      </c>
      <c r="DWP24" s="4">
        <f t="shared" si="56"/>
        <v>6.2049516940368271E+18</v>
      </c>
      <c r="DWQ24" s="4">
        <f t="shared" si="56"/>
        <v>6.267001210977195E+18</v>
      </c>
      <c r="DWR24" s="4">
        <f t="shared" si="56"/>
        <v>6.3296712230869668E+18</v>
      </c>
      <c r="DWS24" s="4">
        <f t="shared" si="56"/>
        <v>6.3929679353178368E+18</v>
      </c>
      <c r="DWT24" s="4">
        <f t="shared" si="56"/>
        <v>6.4568976146710149E+18</v>
      </c>
      <c r="DWU24" s="4">
        <f t="shared" si="56"/>
        <v>6.5214665908177254E+18</v>
      </c>
      <c r="DWV24" s="4">
        <f t="shared" si="56"/>
        <v>6.5866812567259023E+18</v>
      </c>
      <c r="DWW24" s="4">
        <f t="shared" si="56"/>
        <v>6.6525480692931615E+18</v>
      </c>
      <c r="DWX24" s="4">
        <f t="shared" si="56"/>
        <v>6.7190735499860931E+18</v>
      </c>
      <c r="DWY24" s="4">
        <f t="shared" si="56"/>
        <v>6.786264285485954E+18</v>
      </c>
      <c r="DWZ24" s="4">
        <f t="shared" si="56"/>
        <v>6.8541269283408138E+18</v>
      </c>
      <c r="DXA24" s="4">
        <f t="shared" si="56"/>
        <v>6.9226681976242217E+18</v>
      </c>
      <c r="DXB24" s="4">
        <f t="shared" si="56"/>
        <v>6.9918948796004639E+18</v>
      </c>
      <c r="DXC24" s="4">
        <f t="shared" si="56"/>
        <v>7.0618138283964682E+18</v>
      </c>
      <c r="DXD24" s="4">
        <f t="shared" si="56"/>
        <v>7.1324319666804326E+18</v>
      </c>
      <c r="DXE24" s="4">
        <f t="shared" si="56"/>
        <v>7.2037562863472374E+18</v>
      </c>
      <c r="DXF24" s="4">
        <f t="shared" si="56"/>
        <v>7.27579384921071E+18</v>
      </c>
      <c r="DXG24" s="4">
        <f t="shared" si="56"/>
        <v>7.3485517877028168E+18</v>
      </c>
      <c r="DXH24" s="4">
        <f t="shared" si="56"/>
        <v>7.4220373055798446E+18</v>
      </c>
      <c r="DXI24" s="4">
        <f t="shared" si="56"/>
        <v>7.4962576786356429E+18</v>
      </c>
      <c r="DXJ24" s="4">
        <f t="shared" si="56"/>
        <v>7.5712202554219991E+18</v>
      </c>
      <c r="DXK24" s="4">
        <f t="shared" si="56"/>
        <v>7.6469324579762196E+18</v>
      </c>
      <c r="DXL24" s="4">
        <f t="shared" si="56"/>
        <v>7.7234017825559818E+18</v>
      </c>
      <c r="DXM24" s="4">
        <f t="shared" si="56"/>
        <v>7.8006358003815414E+18</v>
      </c>
      <c r="DXN24" s="4">
        <f t="shared" si="56"/>
        <v>7.8786421583853568E+18</v>
      </c>
      <c r="DXO24" s="4">
        <f t="shared" si="56"/>
        <v>7.9574285799692104E+18</v>
      </c>
      <c r="DXP24" s="4">
        <f t="shared" si="56"/>
        <v>8.0370028657689027E+18</v>
      </c>
      <c r="DXQ24" s="4">
        <f t="shared" si="56"/>
        <v>8.1173728944265923E+18</v>
      </c>
      <c r="DXR24" s="4">
        <f t="shared" si="56"/>
        <v>8.1985466233708585E+18</v>
      </c>
      <c r="DXS24" s="4">
        <f t="shared" si="56"/>
        <v>8.280532089604567E+18</v>
      </c>
      <c r="DXT24" s="4">
        <f t="shared" ref="DXT24:EAE24" si="57">DXS24*(1+$Q$41)</f>
        <v>8.3633374105006131E+18</v>
      </c>
      <c r="DXU24" s="4">
        <f t="shared" si="57"/>
        <v>8.4469707846056192E+18</v>
      </c>
      <c r="DXV24" s="4">
        <f t="shared" si="57"/>
        <v>8.5314404924516751E+18</v>
      </c>
      <c r="DXW24" s="4">
        <f t="shared" si="57"/>
        <v>8.6167548973761915E+18</v>
      </c>
      <c r="DXX24" s="4">
        <f t="shared" si="57"/>
        <v>8.702922446349953E+18</v>
      </c>
      <c r="DXY24" s="4">
        <f t="shared" si="57"/>
        <v>8.7899516708134523E+18</v>
      </c>
      <c r="DXZ24" s="4">
        <f t="shared" si="57"/>
        <v>8.8778511875215872E+18</v>
      </c>
      <c r="DYA24" s="4">
        <f t="shared" si="57"/>
        <v>8.9666296993968036E+18</v>
      </c>
      <c r="DYB24" s="4">
        <f t="shared" si="57"/>
        <v>9.0562959963907717E+18</v>
      </c>
      <c r="DYC24" s="4">
        <f t="shared" si="57"/>
        <v>9.1468589563546798E+18</v>
      </c>
      <c r="DYD24" s="4">
        <f t="shared" si="57"/>
        <v>9.2383275459182264E+18</v>
      </c>
      <c r="DYE24" s="4">
        <f t="shared" si="57"/>
        <v>9.330710821377409E+18</v>
      </c>
      <c r="DYF24" s="4">
        <f t="shared" si="57"/>
        <v>9.4240179295911834E+18</v>
      </c>
      <c r="DYG24" s="4">
        <f t="shared" si="57"/>
        <v>9.5182581088870953E+18</v>
      </c>
      <c r="DYH24" s="4">
        <f t="shared" si="57"/>
        <v>9.6134406899759657E+18</v>
      </c>
      <c r="DYI24" s="4">
        <f t="shared" si="57"/>
        <v>9.7095750968757248E+18</v>
      </c>
      <c r="DYJ24" s="4">
        <f t="shared" si="57"/>
        <v>9.8066708478444831E+18</v>
      </c>
      <c r="DYK24" s="4">
        <f t="shared" si="57"/>
        <v>9.9047375563229286E+18</v>
      </c>
      <c r="DYL24" s="4">
        <f t="shared" si="57"/>
        <v>1.0003784931886158E+19</v>
      </c>
      <c r="DYM24" s="4">
        <f t="shared" si="57"/>
        <v>1.0103822781205019E+19</v>
      </c>
      <c r="DYN24" s="4">
        <f t="shared" si="57"/>
        <v>1.020486100901707E+19</v>
      </c>
      <c r="DYO24" s="4">
        <f t="shared" si="57"/>
        <v>1.030690961910724E+19</v>
      </c>
      <c r="DYP24" s="4">
        <f t="shared" si="57"/>
        <v>1.0409978715298312E+19</v>
      </c>
      <c r="DYQ24" s="4">
        <f t="shared" si="57"/>
        <v>1.0514078502451296E+19</v>
      </c>
      <c r="DYR24" s="4">
        <f t="shared" si="57"/>
        <v>1.061921928747581E+19</v>
      </c>
      <c r="DYS24" s="4">
        <f t="shared" si="57"/>
        <v>1.0725411480350568E+19</v>
      </c>
      <c r="DYT24" s="4">
        <f t="shared" si="57"/>
        <v>1.0832665595154074E+19</v>
      </c>
      <c r="DYU24" s="4">
        <f t="shared" si="57"/>
        <v>1.0940992251105614E+19</v>
      </c>
      <c r="DYV24" s="4">
        <f t="shared" si="57"/>
        <v>1.1050402173616671E+19</v>
      </c>
      <c r="DYW24" s="4">
        <f t="shared" si="57"/>
        <v>1.1160906195352838E+19</v>
      </c>
      <c r="DYX24" s="4">
        <f t="shared" si="57"/>
        <v>1.1272515257306366E+19</v>
      </c>
      <c r="DYY24" s="4">
        <f t="shared" si="57"/>
        <v>1.1385240409879429E+19</v>
      </c>
      <c r="DYZ24" s="4">
        <f t="shared" si="57"/>
        <v>1.1499092813978223E+19</v>
      </c>
      <c r="DZA24" s="4">
        <f t="shared" si="57"/>
        <v>1.1614083742118005E+19</v>
      </c>
      <c r="DZB24" s="4">
        <f t="shared" si="57"/>
        <v>1.1730224579539186E+19</v>
      </c>
      <c r="DZC24" s="4">
        <f t="shared" si="57"/>
        <v>1.1847526825334577E+19</v>
      </c>
      <c r="DZD24" s="4">
        <f t="shared" si="57"/>
        <v>1.1966002093587923E+19</v>
      </c>
      <c r="DZE24" s="4">
        <f t="shared" si="57"/>
        <v>1.2085662114523802E+19</v>
      </c>
      <c r="DZF24" s="4">
        <f t="shared" si="57"/>
        <v>1.2206518735669039E+19</v>
      </c>
      <c r="DZG24" s="4">
        <f t="shared" si="57"/>
        <v>1.232858392302573E+19</v>
      </c>
      <c r="DZH24" s="4">
        <f t="shared" si="57"/>
        <v>1.2451869762255987E+19</v>
      </c>
      <c r="DZI24" s="4">
        <f t="shared" si="57"/>
        <v>1.2576388459878547E+19</v>
      </c>
      <c r="DZJ24" s="4">
        <f t="shared" si="57"/>
        <v>1.2702152344477334E+19</v>
      </c>
      <c r="DZK24" s="4">
        <f t="shared" si="57"/>
        <v>1.2829173867922106E+19</v>
      </c>
      <c r="DZL24" s="4">
        <f t="shared" si="57"/>
        <v>1.2957465606601327E+19</v>
      </c>
      <c r="DZM24" s="4">
        <f t="shared" si="57"/>
        <v>1.308704026266734E+19</v>
      </c>
      <c r="DZN24" s="4">
        <f t="shared" si="57"/>
        <v>1.3217910665294012E+19</v>
      </c>
      <c r="DZO24" s="4">
        <f t="shared" si="57"/>
        <v>1.3350089771946953E+19</v>
      </c>
      <c r="DZP24" s="4">
        <f t="shared" si="57"/>
        <v>1.3483590669666423E+19</v>
      </c>
      <c r="DZQ24" s="4">
        <f t="shared" si="57"/>
        <v>1.3618426576363088E+19</v>
      </c>
      <c r="DZR24" s="4">
        <f t="shared" si="57"/>
        <v>1.3754610842126719E+19</v>
      </c>
      <c r="DZS24" s="4">
        <f t="shared" si="57"/>
        <v>1.3892156950547986E+19</v>
      </c>
      <c r="DZT24" s="4">
        <f t="shared" si="57"/>
        <v>1.4031078520053467E+19</v>
      </c>
      <c r="DZU24" s="4">
        <f t="shared" si="57"/>
        <v>1.4171389305254003E+19</v>
      </c>
      <c r="DZV24" s="4">
        <f t="shared" si="57"/>
        <v>1.4313103198306544E+19</v>
      </c>
      <c r="DZW24" s="4">
        <f t="shared" si="57"/>
        <v>1.4456234230289609E+19</v>
      </c>
      <c r="DZX24" s="4">
        <f t="shared" si="57"/>
        <v>1.4600796572592505E+19</v>
      </c>
      <c r="DZY24" s="4">
        <f t="shared" si="57"/>
        <v>1.474680453831843E+19</v>
      </c>
      <c r="DZZ24" s="4">
        <f t="shared" si="57"/>
        <v>1.4894272583701615E+19</v>
      </c>
      <c r="EAA24" s="4">
        <f t="shared" si="57"/>
        <v>1.5043215309538632E+19</v>
      </c>
      <c r="EAB24" s="4">
        <f t="shared" si="57"/>
        <v>1.5193647462634019E+19</v>
      </c>
      <c r="EAC24" s="4">
        <f t="shared" si="57"/>
        <v>1.534558393726036E+19</v>
      </c>
      <c r="EAD24" s="4">
        <f t="shared" si="57"/>
        <v>1.5499039776632963E+19</v>
      </c>
      <c r="EAE24" s="4">
        <f t="shared" si="57"/>
        <v>1.5654030174399293E+19</v>
      </c>
      <c r="EAF24" s="4">
        <f t="shared" ref="EAF24:ECQ24" si="58">EAE24*(1+$Q$41)</f>
        <v>1.5810570476143286E+19</v>
      </c>
      <c r="EAG24" s="4">
        <f t="shared" si="58"/>
        <v>1.5968676180904718E+19</v>
      </c>
      <c r="EAH24" s="4">
        <f t="shared" si="58"/>
        <v>1.6128362942713766E+19</v>
      </c>
      <c r="EAI24" s="4">
        <f t="shared" si="58"/>
        <v>1.6289646572140904E+19</v>
      </c>
      <c r="EAJ24" s="4">
        <f t="shared" si="58"/>
        <v>1.6452543037862314E+19</v>
      </c>
      <c r="EAK24" s="4">
        <f t="shared" si="58"/>
        <v>1.6617068468240937E+19</v>
      </c>
      <c r="EAL24" s="4">
        <f t="shared" si="58"/>
        <v>1.6783239152923347E+19</v>
      </c>
      <c r="EAM24" s="4">
        <f t="shared" si="58"/>
        <v>1.6951071544452581E+19</v>
      </c>
      <c r="EAN24" s="4">
        <f t="shared" si="58"/>
        <v>1.7120582259897106E+19</v>
      </c>
      <c r="EAO24" s="4">
        <f t="shared" si="58"/>
        <v>1.7291788082496078E+19</v>
      </c>
      <c r="EAP24" s="4">
        <f t="shared" si="58"/>
        <v>1.7464705963321039E+19</v>
      </c>
      <c r="EAQ24" s="4">
        <f t="shared" si="58"/>
        <v>1.763935302295425E+19</v>
      </c>
      <c r="EAR24" s="4">
        <f t="shared" si="58"/>
        <v>1.7815746553183793E+19</v>
      </c>
      <c r="EAS24" s="4">
        <f t="shared" si="58"/>
        <v>1.7993904018715632E+19</v>
      </c>
      <c r="EAT24" s="4">
        <f t="shared" si="58"/>
        <v>1.8173843058902788E+19</v>
      </c>
      <c r="EAU24" s="4">
        <f t="shared" si="58"/>
        <v>1.8355581489491816E+19</v>
      </c>
      <c r="EAV24" s="4">
        <f t="shared" si="58"/>
        <v>1.8539137304386736E+19</v>
      </c>
      <c r="EAW24" s="4">
        <f t="shared" si="58"/>
        <v>1.8724528677430604E+19</v>
      </c>
      <c r="EAX24" s="4">
        <f t="shared" si="58"/>
        <v>1.8911773964204909E+19</v>
      </c>
      <c r="EAY24" s="4">
        <f t="shared" si="58"/>
        <v>1.9100891703846957E+19</v>
      </c>
      <c r="EAZ24" s="4">
        <f t="shared" si="58"/>
        <v>1.9291900620885426E+19</v>
      </c>
      <c r="EBA24" s="4">
        <f t="shared" si="58"/>
        <v>1.9484819627094282E+19</v>
      </c>
      <c r="EBB24" s="4">
        <f t="shared" si="58"/>
        <v>1.9679667823365226E+19</v>
      </c>
      <c r="EBC24" s="4">
        <f t="shared" si="58"/>
        <v>1.987646450159888E+19</v>
      </c>
      <c r="EBD24" s="4">
        <f t="shared" si="58"/>
        <v>2.007522914661487E+19</v>
      </c>
      <c r="EBE24" s="4">
        <f t="shared" si="58"/>
        <v>2.027598143808102E+19</v>
      </c>
      <c r="EBF24" s="4">
        <f t="shared" si="58"/>
        <v>2.047874125246183E+19</v>
      </c>
      <c r="EBG24" s="4">
        <f t="shared" si="58"/>
        <v>2.0683528664986448E+19</v>
      </c>
      <c r="EBH24" s="4">
        <f t="shared" si="58"/>
        <v>2.0890363951636312E+19</v>
      </c>
      <c r="EBI24" s="4">
        <f t="shared" si="58"/>
        <v>2.1099267591152677E+19</v>
      </c>
      <c r="EBJ24" s="4">
        <f t="shared" si="58"/>
        <v>2.1310260267064205E+19</v>
      </c>
      <c r="EBK24" s="4">
        <f t="shared" si="58"/>
        <v>2.1523362869734846E+19</v>
      </c>
      <c r="EBL24" s="4">
        <f t="shared" si="58"/>
        <v>2.1738596498432197E+19</v>
      </c>
      <c r="EBM24" s="4">
        <f t="shared" si="58"/>
        <v>2.1955982463416521E+19</v>
      </c>
      <c r="EBN24" s="4">
        <f t="shared" si="58"/>
        <v>2.2175542288050688E+19</v>
      </c>
      <c r="EBO24" s="4">
        <f t="shared" si="58"/>
        <v>2.2397297710931194E+19</v>
      </c>
      <c r="EBP24" s="4">
        <f t="shared" si="58"/>
        <v>2.2621270688040505E+19</v>
      </c>
      <c r="EBQ24" s="4">
        <f t="shared" si="58"/>
        <v>2.2847483394920911E+19</v>
      </c>
      <c r="EBR24" s="4">
        <f t="shared" si="58"/>
        <v>2.3075958228870119E+19</v>
      </c>
      <c r="EBS24" s="4">
        <f t="shared" si="58"/>
        <v>2.3306717811158819E+19</v>
      </c>
      <c r="EBT24" s="4">
        <f t="shared" si="58"/>
        <v>2.3539784989270409E+19</v>
      </c>
      <c r="EBU24" s="4">
        <f t="shared" si="58"/>
        <v>2.3775182839163113E+19</v>
      </c>
      <c r="EBV24" s="4">
        <f t="shared" si="58"/>
        <v>2.4012934667554746E+19</v>
      </c>
      <c r="EBW24" s="4">
        <f t="shared" si="58"/>
        <v>2.4253064014230295E+19</v>
      </c>
      <c r="EBX24" s="4">
        <f t="shared" si="58"/>
        <v>2.4495594654372598E+19</v>
      </c>
      <c r="EBY24" s="4">
        <f t="shared" si="58"/>
        <v>2.4740550600916324E+19</v>
      </c>
      <c r="EBZ24" s="4">
        <f t="shared" si="58"/>
        <v>2.4987956106925486E+19</v>
      </c>
      <c r="ECA24" s="4">
        <f t="shared" si="58"/>
        <v>2.5237835667994743E+19</v>
      </c>
      <c r="ECB24" s="4">
        <f t="shared" si="58"/>
        <v>2.5490214024674689E+19</v>
      </c>
      <c r="ECC24" s="4">
        <f t="shared" si="58"/>
        <v>2.5745116164921434E+19</v>
      </c>
      <c r="ECD24" s="4">
        <f t="shared" si="58"/>
        <v>2.6002567326570648E+19</v>
      </c>
      <c r="ECE24" s="4">
        <f t="shared" si="58"/>
        <v>2.6262592999836353E+19</v>
      </c>
      <c r="ECF24" s="4">
        <f t="shared" si="58"/>
        <v>2.6525218929834717E+19</v>
      </c>
      <c r="ECG24" s="4">
        <f t="shared" si="58"/>
        <v>2.6790471119133065E+19</v>
      </c>
      <c r="ECH24" s="4">
        <f t="shared" si="58"/>
        <v>2.7058375830324396E+19</v>
      </c>
      <c r="ECI24" s="4">
        <f t="shared" si="58"/>
        <v>2.732895958862764E+19</v>
      </c>
      <c r="ECJ24" s="4">
        <f t="shared" si="58"/>
        <v>2.7602249184513917E+19</v>
      </c>
      <c r="ECK24" s="4">
        <f t="shared" si="58"/>
        <v>2.7878271676359057E+19</v>
      </c>
      <c r="ECL24" s="4">
        <f t="shared" si="58"/>
        <v>2.8157054393122648E+19</v>
      </c>
      <c r="ECM24" s="4">
        <f t="shared" si="58"/>
        <v>2.8438624937053876E+19</v>
      </c>
      <c r="ECN24" s="4">
        <f t="shared" si="58"/>
        <v>2.8723011186424414E+19</v>
      </c>
      <c r="ECO24" s="4">
        <f t="shared" si="58"/>
        <v>2.901024129828866E+19</v>
      </c>
      <c r="ECP24" s="4">
        <f t="shared" si="58"/>
        <v>2.9300343711271547E+19</v>
      </c>
      <c r="ECQ24" s="4">
        <f t="shared" si="58"/>
        <v>2.9593347148384264E+19</v>
      </c>
      <c r="ECR24" s="4">
        <f t="shared" ref="ECR24:EFC24" si="59">ECQ24*(1+$Q$41)</f>
        <v>2.9889280619868107E+19</v>
      </c>
      <c r="ECS24" s="4">
        <f t="shared" si="59"/>
        <v>3.0188173426066788E+19</v>
      </c>
      <c r="ECT24" s="4">
        <f t="shared" si="59"/>
        <v>3.0490055160327455E+19</v>
      </c>
      <c r="ECU24" s="4">
        <f t="shared" si="59"/>
        <v>3.0794955711930728E+19</v>
      </c>
      <c r="ECV24" s="4">
        <f t="shared" si="59"/>
        <v>3.1102905269050036E+19</v>
      </c>
      <c r="ECW24" s="4">
        <f t="shared" si="59"/>
        <v>3.1413934321740538E+19</v>
      </c>
      <c r="ECX24" s="4">
        <f t="shared" si="59"/>
        <v>3.1728073664957944E+19</v>
      </c>
      <c r="ECY24" s="4">
        <f t="shared" si="59"/>
        <v>3.2045354401607524E+19</v>
      </c>
      <c r="ECZ24" s="4">
        <f t="shared" si="59"/>
        <v>3.2365807945623601E+19</v>
      </c>
      <c r="EDA24" s="4">
        <f t="shared" si="59"/>
        <v>3.2689466025079837E+19</v>
      </c>
      <c r="EDB24" s="4">
        <f t="shared" si="59"/>
        <v>3.3016360685330637E+19</v>
      </c>
      <c r="EDC24" s="4">
        <f t="shared" si="59"/>
        <v>3.3346524292183945E+19</v>
      </c>
      <c r="EDD24" s="4">
        <f t="shared" si="59"/>
        <v>3.3679989535105786E+19</v>
      </c>
      <c r="EDE24" s="4">
        <f t="shared" si="59"/>
        <v>3.4016789430456844E+19</v>
      </c>
      <c r="EDF24" s="4">
        <f t="shared" si="59"/>
        <v>3.4356957324761412E+19</v>
      </c>
      <c r="EDG24" s="4">
        <f t="shared" si="59"/>
        <v>3.4700526898009027E+19</v>
      </c>
      <c r="EDH24" s="4">
        <f t="shared" si="59"/>
        <v>3.5047532166989115E+19</v>
      </c>
      <c r="EDI24" s="4">
        <f t="shared" si="59"/>
        <v>3.5398007488659005E+19</v>
      </c>
      <c r="EDJ24" s="4">
        <f t="shared" si="59"/>
        <v>3.5751987563545596E+19</v>
      </c>
      <c r="EDK24" s="4">
        <f t="shared" si="59"/>
        <v>3.6109507439181054E+19</v>
      </c>
      <c r="EDL24" s="4">
        <f t="shared" si="59"/>
        <v>3.6470602513572864E+19</v>
      </c>
      <c r="EDM24" s="4">
        <f t="shared" si="59"/>
        <v>3.6835308538708595E+19</v>
      </c>
      <c r="EDN24" s="4">
        <f t="shared" si="59"/>
        <v>3.7203661624095678E+19</v>
      </c>
      <c r="EDO24" s="4">
        <f t="shared" si="59"/>
        <v>3.7575698240336634E+19</v>
      </c>
      <c r="EDP24" s="4">
        <f t="shared" si="59"/>
        <v>3.7951455222740001E+19</v>
      </c>
      <c r="EDQ24" s="4">
        <f t="shared" si="59"/>
        <v>3.8330969774967398E+19</v>
      </c>
      <c r="EDR24" s="4">
        <f t="shared" si="59"/>
        <v>3.871427947271707E+19</v>
      </c>
      <c r="EDS24" s="4">
        <f t="shared" si="59"/>
        <v>3.910142226744424E+19</v>
      </c>
      <c r="EDT24" s="4">
        <f t="shared" si="59"/>
        <v>3.9492436490118685E+19</v>
      </c>
      <c r="EDU24" s="4">
        <f t="shared" si="59"/>
        <v>3.9887360855019872E+19</v>
      </c>
      <c r="EDV24" s="4">
        <f t="shared" si="59"/>
        <v>4.0286234463570067E+19</v>
      </c>
      <c r="EDW24" s="4">
        <f t="shared" si="59"/>
        <v>4.0689096808205771E+19</v>
      </c>
      <c r="EDX24" s="4">
        <f t="shared" si="59"/>
        <v>4.1095987776287826E+19</v>
      </c>
      <c r="EDY24" s="4">
        <f t="shared" si="59"/>
        <v>4.1506947654050701E+19</v>
      </c>
      <c r="EDZ24" s="4">
        <f t="shared" si="59"/>
        <v>4.1922017130591207E+19</v>
      </c>
      <c r="EEA24" s="4">
        <f t="shared" si="59"/>
        <v>4.2341237301897118E+19</v>
      </c>
      <c r="EEB24" s="4">
        <f t="shared" si="59"/>
        <v>4.2764649674916086E+19</v>
      </c>
      <c r="EEC24" s="4">
        <f t="shared" si="59"/>
        <v>4.3192296171665244E+19</v>
      </c>
      <c r="EED24" s="4">
        <f t="shared" si="59"/>
        <v>4.3624219133381894E+19</v>
      </c>
      <c r="EEE24" s="4">
        <f t="shared" si="59"/>
        <v>4.4060461324715713E+19</v>
      </c>
      <c r="EEF24" s="4">
        <f t="shared" si="59"/>
        <v>4.4501065937962869E+19</v>
      </c>
      <c r="EEG24" s="4">
        <f t="shared" si="59"/>
        <v>4.4946076597342495E+19</v>
      </c>
      <c r="EEH24" s="4">
        <f t="shared" si="59"/>
        <v>4.5395537363315917E+19</v>
      </c>
      <c r="EEI24" s="4">
        <f t="shared" si="59"/>
        <v>4.5849492736949076E+19</v>
      </c>
      <c r="EEJ24" s="4">
        <f t="shared" si="59"/>
        <v>4.630798766431857E+19</v>
      </c>
      <c r="EEK24" s="4">
        <f t="shared" si="59"/>
        <v>4.6771067540961755E+19</v>
      </c>
      <c r="EEL24" s="4">
        <f t="shared" si="59"/>
        <v>4.7238778216371372E+19</v>
      </c>
      <c r="EEM24" s="4">
        <f t="shared" si="59"/>
        <v>4.771116599853509E+19</v>
      </c>
      <c r="EEN24" s="4">
        <f t="shared" si="59"/>
        <v>4.8188277658520445E+19</v>
      </c>
      <c r="EEO24" s="4">
        <f t="shared" si="59"/>
        <v>4.8670160435105653E+19</v>
      </c>
      <c r="EEP24" s="4">
        <f t="shared" si="59"/>
        <v>4.9156862039456711E+19</v>
      </c>
      <c r="EEQ24" s="4">
        <f t="shared" si="59"/>
        <v>4.964843065985128E+19</v>
      </c>
      <c r="EER24" s="4">
        <f t="shared" si="59"/>
        <v>5.0144914966449791E+19</v>
      </c>
      <c r="EES24" s="4">
        <f t="shared" si="59"/>
        <v>5.0646364116114293E+19</v>
      </c>
      <c r="EET24" s="4">
        <f t="shared" si="59"/>
        <v>5.1152827757275439E+19</v>
      </c>
      <c r="EEU24" s="4">
        <f t="shared" si="59"/>
        <v>5.1664356034848195E+19</v>
      </c>
      <c r="EEV24" s="4">
        <f t="shared" si="59"/>
        <v>5.2180999595196678E+19</v>
      </c>
      <c r="EEW24" s="4">
        <f t="shared" si="59"/>
        <v>5.2702809591148642E+19</v>
      </c>
      <c r="EEX24" s="4">
        <f t="shared" si="59"/>
        <v>5.3229837687060128E+19</v>
      </c>
      <c r="EEY24" s="4">
        <f t="shared" si="59"/>
        <v>5.3762136063930728E+19</v>
      </c>
      <c r="EEZ24" s="4">
        <f t="shared" si="59"/>
        <v>5.4299757424570032E+19</v>
      </c>
      <c r="EFA24" s="4">
        <f t="shared" si="59"/>
        <v>5.4842754998815736E+19</v>
      </c>
      <c r="EFB24" s="4">
        <f t="shared" si="59"/>
        <v>5.5391182548803895E+19</v>
      </c>
      <c r="EFC24" s="4">
        <f t="shared" si="59"/>
        <v>5.5945094374291931E+19</v>
      </c>
      <c r="EFD24" s="4">
        <f t="shared" ref="EFD24:EHO24" si="60">EFC24*(1+$Q$41)</f>
        <v>5.650454531803485E+19</v>
      </c>
      <c r="EFE24" s="4">
        <f t="shared" si="60"/>
        <v>5.7069590771215196E+19</v>
      </c>
      <c r="EFF24" s="4">
        <f t="shared" si="60"/>
        <v>5.7640286678927352E+19</v>
      </c>
      <c r="EFG24" s="4">
        <f t="shared" si="60"/>
        <v>5.821668954571663E+19</v>
      </c>
      <c r="EFH24" s="4">
        <f t="shared" si="60"/>
        <v>5.8798856441173795E+19</v>
      </c>
      <c r="EFI24" s="4">
        <f t="shared" si="60"/>
        <v>5.9386845005585531E+19</v>
      </c>
      <c r="EFJ24" s="4">
        <f t="shared" si="60"/>
        <v>5.9980713455641387E+19</v>
      </c>
      <c r="EFK24" s="4">
        <f t="shared" si="60"/>
        <v>6.0580520590197801E+19</v>
      </c>
      <c r="EFL24" s="4">
        <f t="shared" si="60"/>
        <v>6.1186325796099777E+19</v>
      </c>
      <c r="EFM24" s="4">
        <f t="shared" si="60"/>
        <v>6.1798189054060773E+19</v>
      </c>
      <c r="EFN24" s="4">
        <f t="shared" si="60"/>
        <v>6.2416170944601383E+19</v>
      </c>
      <c r="EFO24" s="4">
        <f t="shared" si="60"/>
        <v>6.3040332654047396E+19</v>
      </c>
      <c r="EFP24" s="4">
        <f t="shared" si="60"/>
        <v>6.3670735980587868E+19</v>
      </c>
      <c r="EFQ24" s="4">
        <f t="shared" si="60"/>
        <v>6.4307443340393751E+19</v>
      </c>
      <c r="EFR24" s="4">
        <f t="shared" si="60"/>
        <v>6.4950517773797687E+19</v>
      </c>
      <c r="EFS24" s="4">
        <f t="shared" si="60"/>
        <v>6.5600022951535665E+19</v>
      </c>
      <c r="EFT24" s="4">
        <f t="shared" si="60"/>
        <v>6.6256023181051019E+19</v>
      </c>
      <c r="EFU24" s="4">
        <f t="shared" si="60"/>
        <v>6.6918583412861526E+19</v>
      </c>
      <c r="EFV24" s="4">
        <f t="shared" si="60"/>
        <v>6.7587769246990139E+19</v>
      </c>
      <c r="EFW24" s="4">
        <f t="shared" si="60"/>
        <v>6.8263646939460043E+19</v>
      </c>
      <c r="EFX24" s="4">
        <f t="shared" si="60"/>
        <v>6.8946283408854647E+19</v>
      </c>
      <c r="EFY24" s="4">
        <f t="shared" si="60"/>
        <v>6.9635746242943197E+19</v>
      </c>
      <c r="EFZ24" s="4">
        <f t="shared" si="60"/>
        <v>7.0332103705372631E+19</v>
      </c>
      <c r="EGA24" s="4">
        <f t="shared" si="60"/>
        <v>7.1035424742426362E+19</v>
      </c>
      <c r="EGB24" s="4">
        <f t="shared" si="60"/>
        <v>7.1745778989850624E+19</v>
      </c>
      <c r="EGC24" s="4">
        <f t="shared" si="60"/>
        <v>7.246323677974913E+19</v>
      </c>
      <c r="EGD24" s="4">
        <f t="shared" si="60"/>
        <v>7.3187869147546624E+19</v>
      </c>
      <c r="EGE24" s="4">
        <f t="shared" si="60"/>
        <v>7.3919747839022088E+19</v>
      </c>
      <c r="EGF24" s="4">
        <f t="shared" si="60"/>
        <v>7.4658945317412307E+19</v>
      </c>
      <c r="EGG24" s="4">
        <f t="shared" si="60"/>
        <v>7.5405534770586436E+19</v>
      </c>
      <c r="EGH24" s="4">
        <f t="shared" si="60"/>
        <v>7.6159590118292308E+19</v>
      </c>
      <c r="EGI24" s="4">
        <f t="shared" si="60"/>
        <v>7.6921186019475227E+19</v>
      </c>
      <c r="EGJ24" s="4">
        <f t="shared" si="60"/>
        <v>7.7690397879669981E+19</v>
      </c>
      <c r="EGK24" s="4">
        <f t="shared" si="60"/>
        <v>7.8467301858466677E+19</v>
      </c>
      <c r="EGL24" s="4">
        <f t="shared" si="60"/>
        <v>7.9251974877051339E+19</v>
      </c>
      <c r="EGM24" s="4">
        <f t="shared" si="60"/>
        <v>8.0044494625821852E+19</v>
      </c>
      <c r="EGN24" s="4">
        <f t="shared" si="60"/>
        <v>8.0844939572080067E+19</v>
      </c>
      <c r="EGO24" s="4">
        <f t="shared" si="60"/>
        <v>8.1653388967800865E+19</v>
      </c>
      <c r="EGP24" s="4">
        <f t="shared" si="60"/>
        <v>8.2469922857478881E+19</v>
      </c>
      <c r="EGQ24" s="4">
        <f t="shared" si="60"/>
        <v>8.3294622086053675E+19</v>
      </c>
      <c r="EGR24" s="4">
        <f t="shared" si="60"/>
        <v>8.4127568306914214E+19</v>
      </c>
      <c r="EGS24" s="4">
        <f t="shared" si="60"/>
        <v>8.4968843989983363E+19</v>
      </c>
      <c r="EGT24" s="4">
        <f t="shared" si="60"/>
        <v>8.5818532429883195E+19</v>
      </c>
      <c r="EGU24" s="4">
        <f t="shared" si="60"/>
        <v>8.6676717754182025E+19</v>
      </c>
      <c r="EGV24" s="4">
        <f t="shared" si="60"/>
        <v>8.7543484931723854E+19</v>
      </c>
      <c r="EGW24" s="4">
        <f t="shared" si="60"/>
        <v>8.8418919781041095E+19</v>
      </c>
      <c r="EGX24" s="4">
        <f t="shared" si="60"/>
        <v>8.9303108978851512E+19</v>
      </c>
      <c r="EGY24" s="4">
        <f t="shared" si="60"/>
        <v>9.0196140068640031E+19</v>
      </c>
      <c r="EGZ24" s="4">
        <f t="shared" si="60"/>
        <v>9.1098101469326426E+19</v>
      </c>
      <c r="EHA24" s="4">
        <f t="shared" si="60"/>
        <v>9.2009082484019692E+19</v>
      </c>
      <c r="EHB24" s="4">
        <f t="shared" si="60"/>
        <v>9.2929173308859892E+19</v>
      </c>
      <c r="EHC24" s="4">
        <f t="shared" si="60"/>
        <v>9.3858465041948492E+19</v>
      </c>
      <c r="EHD24" s="4">
        <f t="shared" si="60"/>
        <v>9.4797049692367978E+19</v>
      </c>
      <c r="EHE24" s="4">
        <f t="shared" si="60"/>
        <v>9.5745020189291659E+19</v>
      </c>
      <c r="EHF24" s="4">
        <f t="shared" si="60"/>
        <v>9.6702470391184572E+19</v>
      </c>
      <c r="EHG24" s="4">
        <f t="shared" si="60"/>
        <v>9.7669495095096426E+19</v>
      </c>
      <c r="EHH24" s="4">
        <f t="shared" si="60"/>
        <v>9.8646190046047388E+19</v>
      </c>
      <c r="EHI24" s="4">
        <f t="shared" si="60"/>
        <v>9.9632651946507862E+19</v>
      </c>
      <c r="EHJ24" s="4">
        <f t="shared" si="60"/>
        <v>1.0062897846597294E+20</v>
      </c>
      <c r="EHK24" s="4">
        <f t="shared" si="60"/>
        <v>1.0163526825063267E+20</v>
      </c>
      <c r="EHL24" s="4">
        <f t="shared" si="60"/>
        <v>1.0265162093313899E+20</v>
      </c>
      <c r="EHM24" s="4">
        <f t="shared" si="60"/>
        <v>1.0367813714247038E+20</v>
      </c>
      <c r="EHN24" s="4">
        <f t="shared" si="60"/>
        <v>1.0471491851389508E+20</v>
      </c>
      <c r="EHO24" s="4">
        <f t="shared" si="60"/>
        <v>1.0576206769903403E+20</v>
      </c>
      <c r="EHP24" s="4">
        <f t="shared" ref="EHP24:EKA24" si="61">EHO24*(1+$Q$41)</f>
        <v>1.0681968837602437E+20</v>
      </c>
      <c r="EHQ24" s="4">
        <f t="shared" si="61"/>
        <v>1.0788788525978462E+20</v>
      </c>
      <c r="EHR24" s="4">
        <f t="shared" si="61"/>
        <v>1.0896676411238246E+20</v>
      </c>
      <c r="EHS24" s="4">
        <f t="shared" si="61"/>
        <v>1.1005643175350629E+20</v>
      </c>
      <c r="EHT24" s="4">
        <f t="shared" si="61"/>
        <v>1.1115699607104135E+20</v>
      </c>
      <c r="EHU24" s="4">
        <f t="shared" si="61"/>
        <v>1.1226856603175177E+20</v>
      </c>
      <c r="EHV24" s="4">
        <f t="shared" si="61"/>
        <v>1.1339125169206929E+20</v>
      </c>
      <c r="EHW24" s="4">
        <f t="shared" si="61"/>
        <v>1.1452516420898998E+20</v>
      </c>
      <c r="EHX24" s="4">
        <f t="shared" si="61"/>
        <v>1.1567041585107988E+20</v>
      </c>
      <c r="EHY24" s="4">
        <f t="shared" si="61"/>
        <v>1.1682712000959067E+20</v>
      </c>
      <c r="EHZ24" s="4">
        <f t="shared" si="61"/>
        <v>1.1799539120968658E+20</v>
      </c>
      <c r="EIA24" s="4">
        <f t="shared" si="61"/>
        <v>1.1917534512178345E+20</v>
      </c>
      <c r="EIB24" s="4">
        <f t="shared" si="61"/>
        <v>1.2036709857300128E+20</v>
      </c>
      <c r="EIC24" s="4">
        <f t="shared" si="61"/>
        <v>1.2157076955873129E+20</v>
      </c>
      <c r="EID24" s="4">
        <f t="shared" si="61"/>
        <v>1.227864772543186E+20</v>
      </c>
      <c r="EIE24" s="4">
        <f t="shared" si="61"/>
        <v>1.2401434202686179E+20</v>
      </c>
      <c r="EIF24" s="4">
        <f t="shared" si="61"/>
        <v>1.2525448544713042E+20</v>
      </c>
      <c r="EIG24" s="4">
        <f t="shared" si="61"/>
        <v>1.2650703030160173E+20</v>
      </c>
      <c r="EIH24" s="4">
        <f t="shared" si="61"/>
        <v>1.2777210060461775E+20</v>
      </c>
      <c r="EII24" s="4">
        <f t="shared" si="61"/>
        <v>1.2904982161066394E+20</v>
      </c>
      <c r="EIJ24" s="4">
        <f t="shared" si="61"/>
        <v>1.3034031982677058E+20</v>
      </c>
      <c r="EIK24" s="4">
        <f t="shared" si="61"/>
        <v>1.3164372302503828E+20</v>
      </c>
      <c r="EIL24" s="4">
        <f t="shared" si="61"/>
        <v>1.3296016025528866E+20</v>
      </c>
      <c r="EIM24" s="4">
        <f t="shared" si="61"/>
        <v>1.3428976185784155E+20</v>
      </c>
      <c r="EIN24" s="4">
        <f t="shared" si="61"/>
        <v>1.3563265947641997E+20</v>
      </c>
      <c r="EIO24" s="4">
        <f t="shared" si="61"/>
        <v>1.3698898607118416E+20</v>
      </c>
      <c r="EIP24" s="4">
        <f t="shared" si="61"/>
        <v>1.38358875931896E+20</v>
      </c>
      <c r="EIQ24" s="4">
        <f t="shared" si="61"/>
        <v>1.3974246469121496E+20</v>
      </c>
      <c r="EIR24" s="4">
        <f t="shared" si="61"/>
        <v>1.4113988933812711E+20</v>
      </c>
      <c r="EIS24" s="4">
        <f t="shared" si="61"/>
        <v>1.4255128823150838E+20</v>
      </c>
      <c r="EIT24" s="4">
        <f t="shared" si="61"/>
        <v>1.4397680111382346E+20</v>
      </c>
      <c r="EIU24" s="4">
        <f t="shared" si="61"/>
        <v>1.454165691249617E+20</v>
      </c>
      <c r="EIV24" s="4">
        <f t="shared" si="61"/>
        <v>1.4687073481621132E+20</v>
      </c>
      <c r="EIW24" s="4">
        <f t="shared" si="61"/>
        <v>1.4833944216437342E+20</v>
      </c>
      <c r="EIX24" s="4">
        <f t="shared" si="61"/>
        <v>1.4982283658601716E+20</v>
      </c>
      <c r="EIY24" s="4">
        <f t="shared" si="61"/>
        <v>1.5132106495187734E+20</v>
      </c>
      <c r="EIZ24" s="4">
        <f t="shared" si="61"/>
        <v>1.5283427560139611E+20</v>
      </c>
      <c r="EJA24" s="4">
        <f t="shared" si="61"/>
        <v>1.5436261835741007E+20</v>
      </c>
      <c r="EJB24" s="4">
        <f t="shared" si="61"/>
        <v>1.5590624454098416E+20</v>
      </c>
      <c r="EJC24" s="4">
        <f t="shared" si="61"/>
        <v>1.5746530698639399E+20</v>
      </c>
      <c r="EJD24" s="4">
        <f t="shared" si="61"/>
        <v>1.5903996005625794E+20</v>
      </c>
      <c r="EJE24" s="4">
        <f t="shared" si="61"/>
        <v>1.6063035965682051E+20</v>
      </c>
      <c r="EJF24" s="4">
        <f t="shared" si="61"/>
        <v>1.6223666325338872E+20</v>
      </c>
      <c r="EJG24" s="4">
        <f t="shared" si="61"/>
        <v>1.6385902988592261E+20</v>
      </c>
      <c r="EJH24" s="4">
        <f t="shared" si="61"/>
        <v>1.6549762018478185E+20</v>
      </c>
      <c r="EJI24" s="4">
        <f t="shared" si="61"/>
        <v>1.6715259638662968E+20</v>
      </c>
      <c r="EJJ24" s="4">
        <f t="shared" si="61"/>
        <v>1.6882412235049599E+20</v>
      </c>
      <c r="EJK24" s="4">
        <f t="shared" si="61"/>
        <v>1.7051236357400094E+20</v>
      </c>
      <c r="EJL24" s="4">
        <f t="shared" si="61"/>
        <v>1.7221748720974096E+20</v>
      </c>
      <c r="EJM24" s="4">
        <f t="shared" si="61"/>
        <v>1.7393966208183838E+20</v>
      </c>
      <c r="EJN24" s="4">
        <f t="shared" si="61"/>
        <v>1.7567905870265677E+20</v>
      </c>
      <c r="EJO24" s="4">
        <f t="shared" si="61"/>
        <v>1.7743584928968334E+20</v>
      </c>
      <c r="EJP24" s="4">
        <f t="shared" si="61"/>
        <v>1.7921020778258016E+20</v>
      </c>
      <c r="EJQ24" s="4">
        <f t="shared" si="61"/>
        <v>1.8100230986040597E+20</v>
      </c>
      <c r="EJR24" s="4">
        <f t="shared" si="61"/>
        <v>1.8281233295901003E+20</v>
      </c>
      <c r="EJS24" s="4">
        <f t="shared" si="61"/>
        <v>1.8464045628860013E+20</v>
      </c>
      <c r="EJT24" s="4">
        <f t="shared" si="61"/>
        <v>1.8648686085148613E+20</v>
      </c>
      <c r="EJU24" s="4">
        <f t="shared" si="61"/>
        <v>1.8835172946000098E+20</v>
      </c>
      <c r="EJV24" s="4">
        <f t="shared" si="61"/>
        <v>1.9023524675460098E+20</v>
      </c>
      <c r="EJW24" s="4">
        <f t="shared" si="61"/>
        <v>1.9213759922214699E+20</v>
      </c>
      <c r="EJX24" s="4">
        <f t="shared" si="61"/>
        <v>1.9405897521436846E+20</v>
      </c>
      <c r="EJY24" s="4">
        <f t="shared" si="61"/>
        <v>1.9599956496651213E+20</v>
      </c>
      <c r="EJZ24" s="4">
        <f t="shared" si="61"/>
        <v>1.9795956061617727E+20</v>
      </c>
      <c r="EKA24" s="4">
        <f t="shared" si="61"/>
        <v>1.9993915622233906E+20</v>
      </c>
      <c r="EKB24" s="4">
        <f t="shared" ref="EKB24:EMM24" si="62">EKA24*(1+$Q$41)</f>
        <v>2.0193854778456244E+20</v>
      </c>
      <c r="EKC24" s="4">
        <f t="shared" si="62"/>
        <v>2.0395793326240806E+20</v>
      </c>
      <c r="EKD24" s="4">
        <f t="shared" si="62"/>
        <v>2.0599751259503215E+20</v>
      </c>
      <c r="EKE24" s="4">
        <f t="shared" si="62"/>
        <v>2.0805748772098248E+20</v>
      </c>
      <c r="EKF24" s="4">
        <f t="shared" si="62"/>
        <v>2.101380625981923E+20</v>
      </c>
      <c r="EKG24" s="4">
        <f t="shared" si="62"/>
        <v>2.1223944322417423E+20</v>
      </c>
      <c r="EKH24" s="4">
        <f t="shared" si="62"/>
        <v>2.1436183765641596E+20</v>
      </c>
      <c r="EKI24" s="4">
        <f t="shared" si="62"/>
        <v>2.1650545603298011E+20</v>
      </c>
      <c r="EKJ24" s="4">
        <f t="shared" si="62"/>
        <v>2.186705105933099E+20</v>
      </c>
      <c r="EKK24" s="4">
        <f t="shared" si="62"/>
        <v>2.2085721569924301E+20</v>
      </c>
      <c r="EKL24" s="4">
        <f t="shared" si="62"/>
        <v>2.2306578785623543E+20</v>
      </c>
      <c r="EKM24" s="4">
        <f t="shared" si="62"/>
        <v>2.2529644573479777E+20</v>
      </c>
      <c r="EKN24" s="4">
        <f t="shared" si="62"/>
        <v>2.2754941019214574E+20</v>
      </c>
      <c r="EKO24" s="4">
        <f t="shared" si="62"/>
        <v>2.2982490429406721E+20</v>
      </c>
      <c r="EKP24" s="4">
        <f t="shared" si="62"/>
        <v>2.321231533370079E+20</v>
      </c>
      <c r="EKQ24" s="4">
        <f t="shared" si="62"/>
        <v>2.3444438487037798E+20</v>
      </c>
      <c r="EKR24" s="4">
        <f t="shared" si="62"/>
        <v>2.3678882871908175E+20</v>
      </c>
      <c r="EKS24" s="4">
        <f t="shared" si="62"/>
        <v>2.3915671700627256E+20</v>
      </c>
      <c r="EKT24" s="4">
        <f t="shared" si="62"/>
        <v>2.4154828417633527E+20</v>
      </c>
      <c r="EKU24" s="4">
        <f t="shared" si="62"/>
        <v>2.4396376701809862E+20</v>
      </c>
      <c r="EKV24" s="4">
        <f t="shared" si="62"/>
        <v>2.464034046882796E+20</v>
      </c>
      <c r="EKW24" s="4">
        <f t="shared" si="62"/>
        <v>2.4886743873516241E+20</v>
      </c>
      <c r="EKX24" s="4">
        <f t="shared" si="62"/>
        <v>2.5135611312251404E+20</v>
      </c>
      <c r="EKY24" s="4">
        <f t="shared" si="62"/>
        <v>2.538696742537392E+20</v>
      </c>
      <c r="EKZ24" s="4">
        <f t="shared" si="62"/>
        <v>2.5640837099627659E+20</v>
      </c>
      <c r="ELA24" s="4">
        <f t="shared" si="62"/>
        <v>2.5897245470623937E+20</v>
      </c>
      <c r="ELB24" s="4">
        <f t="shared" si="62"/>
        <v>2.6156217925330177E+20</v>
      </c>
      <c r="ELC24" s="4">
        <f t="shared" si="62"/>
        <v>2.6417780104583479E+20</v>
      </c>
      <c r="ELD24" s="4">
        <f t="shared" si="62"/>
        <v>2.6681957905629315E+20</v>
      </c>
      <c r="ELE24" s="4">
        <f t="shared" si="62"/>
        <v>2.6948777484685607E+20</v>
      </c>
      <c r="ELF24" s="4">
        <f t="shared" si="62"/>
        <v>2.7218265259532462E+20</v>
      </c>
      <c r="ELG24" s="4">
        <f t="shared" si="62"/>
        <v>2.7490447912127788E+20</v>
      </c>
      <c r="ELH24" s="4">
        <f t="shared" si="62"/>
        <v>2.7765352391249065E+20</v>
      </c>
      <c r="ELI24" s="4">
        <f t="shared" si="62"/>
        <v>2.8043005915161556E+20</v>
      </c>
      <c r="ELJ24" s="4">
        <f t="shared" si="62"/>
        <v>2.8323435974313171E+20</v>
      </c>
      <c r="ELK24" s="4">
        <f t="shared" si="62"/>
        <v>2.8606670334056304E+20</v>
      </c>
      <c r="ELL24" s="4">
        <f t="shared" si="62"/>
        <v>2.8892737037396866E+20</v>
      </c>
      <c r="ELM24" s="4">
        <f t="shared" si="62"/>
        <v>2.9181664407770835E+20</v>
      </c>
      <c r="ELN24" s="4">
        <f t="shared" si="62"/>
        <v>2.9473481051848543E+20</v>
      </c>
      <c r="ELO24" s="4">
        <f t="shared" si="62"/>
        <v>2.9768215862367027E+20</v>
      </c>
      <c r="ELP24" s="4">
        <f t="shared" si="62"/>
        <v>3.0065898020990701E+20</v>
      </c>
      <c r="ELQ24" s="4">
        <f t="shared" si="62"/>
        <v>3.0366557001200606E+20</v>
      </c>
      <c r="ELR24" s="4">
        <f t="shared" si="62"/>
        <v>3.067022257121261E+20</v>
      </c>
      <c r="ELS24" s="4">
        <f t="shared" si="62"/>
        <v>3.0976924796924736E+20</v>
      </c>
      <c r="ELT24" s="4">
        <f t="shared" si="62"/>
        <v>3.1286694044893984E+20</v>
      </c>
      <c r="ELU24" s="4">
        <f t="shared" si="62"/>
        <v>3.1599560985342922E+20</v>
      </c>
      <c r="ELV24" s="4">
        <f t="shared" si="62"/>
        <v>3.191555659519635E+20</v>
      </c>
      <c r="ELW24" s="4">
        <f t="shared" si="62"/>
        <v>3.2234712161148312E+20</v>
      </c>
      <c r="ELX24" s="4">
        <f t="shared" si="62"/>
        <v>3.2557059282759798E+20</v>
      </c>
      <c r="ELY24" s="4">
        <f t="shared" si="62"/>
        <v>3.2882629875587396E+20</v>
      </c>
      <c r="ELZ24" s="4">
        <f t="shared" si="62"/>
        <v>3.3211456174343271E+20</v>
      </c>
      <c r="EMA24" s="4">
        <f t="shared" si="62"/>
        <v>3.3543570736086706E+20</v>
      </c>
      <c r="EMB24" s="4">
        <f t="shared" si="62"/>
        <v>3.3879006443447576E+20</v>
      </c>
      <c r="EMC24" s="4">
        <f t="shared" si="62"/>
        <v>3.4217796507882055E+20</v>
      </c>
      <c r="EMD24" s="4">
        <f t="shared" si="62"/>
        <v>3.4559974472960875E+20</v>
      </c>
      <c r="EME24" s="4">
        <f t="shared" si="62"/>
        <v>3.4905574217690487E+20</v>
      </c>
      <c r="EMF24" s="4">
        <f t="shared" si="62"/>
        <v>3.5254629959867394E+20</v>
      </c>
      <c r="EMG24" s="4">
        <f t="shared" si="62"/>
        <v>3.5607176259466068E+20</v>
      </c>
      <c r="EMH24" s="4">
        <f t="shared" si="62"/>
        <v>3.5963248022060728E+20</v>
      </c>
      <c r="EMI24" s="4">
        <f t="shared" si="62"/>
        <v>3.6322880502281339E+20</v>
      </c>
      <c r="EMJ24" s="4">
        <f t="shared" si="62"/>
        <v>3.6686109307304156E+20</v>
      </c>
      <c r="EMK24" s="4">
        <f t="shared" si="62"/>
        <v>3.7052970400377196E+20</v>
      </c>
      <c r="EML24" s="4">
        <f t="shared" si="62"/>
        <v>3.7423500104380967E+20</v>
      </c>
      <c r="EMM24" s="4">
        <f t="shared" si="62"/>
        <v>3.7797735105424779E+20</v>
      </c>
      <c r="EMN24" s="4">
        <f t="shared" ref="EMN24:EOY24" si="63">EMM24*(1+$Q$41)</f>
        <v>3.8175712456479028E+20</v>
      </c>
      <c r="EMO24" s="4">
        <f t="shared" si="63"/>
        <v>3.855746958104382E+20</v>
      </c>
      <c r="EMP24" s="4">
        <f t="shared" si="63"/>
        <v>3.894304427685426E+20</v>
      </c>
      <c r="EMQ24" s="4">
        <f t="shared" si="63"/>
        <v>3.9332474719622804E+20</v>
      </c>
      <c r="EMR24" s="4">
        <f t="shared" si="63"/>
        <v>3.9725799466819033E+20</v>
      </c>
      <c r="EMS24" s="4">
        <f t="shared" si="63"/>
        <v>4.0123057461487226E+20</v>
      </c>
      <c r="EMT24" s="4">
        <f t="shared" si="63"/>
        <v>4.0524288036102098E+20</v>
      </c>
      <c r="EMU24" s="4">
        <f t="shared" si="63"/>
        <v>4.0929530916463116E+20</v>
      </c>
      <c r="EMV24" s="4">
        <f t="shared" si="63"/>
        <v>4.1338826225627745E+20</v>
      </c>
      <c r="EMW24" s="4">
        <f t="shared" si="63"/>
        <v>4.1752214487884025E+20</v>
      </c>
      <c r="EMX24" s="4">
        <f t="shared" si="63"/>
        <v>4.2169736632762866E+20</v>
      </c>
      <c r="EMY24" s="4">
        <f t="shared" si="63"/>
        <v>4.2591433999090496E+20</v>
      </c>
      <c r="EMZ24" s="4">
        <f t="shared" si="63"/>
        <v>4.30173483390814E+20</v>
      </c>
      <c r="ENA24" s="4">
        <f t="shared" si="63"/>
        <v>4.3447521822472215E+20</v>
      </c>
      <c r="ENB24" s="4">
        <f t="shared" si="63"/>
        <v>4.3881997040696938E+20</v>
      </c>
      <c r="ENC24" s="4">
        <f t="shared" si="63"/>
        <v>4.4320817011103905E+20</v>
      </c>
      <c r="END24" s="4">
        <f t="shared" si="63"/>
        <v>4.4764025181214946E+20</v>
      </c>
      <c r="ENE24" s="4">
        <f t="shared" si="63"/>
        <v>4.5211665433027097E+20</v>
      </c>
      <c r="ENF24" s="4">
        <f t="shared" si="63"/>
        <v>4.5663782087357366E+20</v>
      </c>
      <c r="ENG24" s="4">
        <f t="shared" si="63"/>
        <v>4.6120419908230939E+20</v>
      </c>
      <c r="ENH24" s="4">
        <f t="shared" si="63"/>
        <v>4.6581624107313247E+20</v>
      </c>
      <c r="ENI24" s="4">
        <f t="shared" si="63"/>
        <v>4.7047440348386381E+20</v>
      </c>
      <c r="ENJ24" s="4">
        <f t="shared" si="63"/>
        <v>4.7517914751870245E+20</v>
      </c>
      <c r="ENK24" s="4">
        <f t="shared" si="63"/>
        <v>4.7993093899388951E+20</v>
      </c>
      <c r="ENL24" s="4">
        <f t="shared" si="63"/>
        <v>4.8473024838382839E+20</v>
      </c>
      <c r="ENM24" s="4">
        <f t="shared" si="63"/>
        <v>4.895775508676667E+20</v>
      </c>
      <c r="ENN24" s="4">
        <f t="shared" si="63"/>
        <v>4.9447332637634337E+20</v>
      </c>
      <c r="ENO24" s="4">
        <f t="shared" si="63"/>
        <v>4.9941805964010678E+20</v>
      </c>
      <c r="ENP24" s="4">
        <f t="shared" si="63"/>
        <v>5.0441224023650782E+20</v>
      </c>
      <c r="ENQ24" s="4">
        <f t="shared" si="63"/>
        <v>5.0945636263887294E+20</v>
      </c>
      <c r="ENR24" s="4">
        <f t="shared" si="63"/>
        <v>5.1455092626526169E+20</v>
      </c>
      <c r="ENS24" s="4">
        <f t="shared" si="63"/>
        <v>5.1969643552791429E+20</v>
      </c>
      <c r="ENT24" s="4">
        <f t="shared" si="63"/>
        <v>5.2489339988319345E+20</v>
      </c>
      <c r="ENU24" s="4">
        <f t="shared" si="63"/>
        <v>5.3014233388202538E+20</v>
      </c>
      <c r="ENV24" s="4">
        <f t="shared" si="63"/>
        <v>5.3544375722084565E+20</v>
      </c>
      <c r="ENW24" s="4">
        <f t="shared" si="63"/>
        <v>5.4079819479305414E+20</v>
      </c>
      <c r="ENX24" s="4">
        <f t="shared" si="63"/>
        <v>5.4620617674098468E+20</v>
      </c>
      <c r="ENY24" s="4">
        <f t="shared" si="63"/>
        <v>5.5166823850839455E+20</v>
      </c>
      <c r="ENZ24" s="4">
        <f t="shared" si="63"/>
        <v>5.5718492089347847E+20</v>
      </c>
      <c r="EOA24" s="4">
        <f t="shared" si="63"/>
        <v>5.6275677010241323E+20</v>
      </c>
      <c r="EOB24" s="4">
        <f t="shared" si="63"/>
        <v>5.6838433780343734E+20</v>
      </c>
      <c r="EOC24" s="4">
        <f t="shared" si="63"/>
        <v>5.7406818118147172E+20</v>
      </c>
      <c r="EOD24" s="4">
        <f t="shared" si="63"/>
        <v>5.7980886299328643E+20</v>
      </c>
      <c r="EOE24" s="4">
        <f t="shared" si="63"/>
        <v>5.8560695162321928E+20</v>
      </c>
      <c r="EOF24" s="4">
        <f t="shared" si="63"/>
        <v>5.9146302113945145E+20</v>
      </c>
      <c r="EOG24" s="4">
        <f t="shared" si="63"/>
        <v>5.9737765135084592E+20</v>
      </c>
      <c r="EOH24" s="4">
        <f t="shared" si="63"/>
        <v>6.0335142786435436E+20</v>
      </c>
      <c r="EOI24" s="4">
        <f t="shared" si="63"/>
        <v>6.0938494214299792E+20</v>
      </c>
      <c r="EOJ24" s="4">
        <f t="shared" si="63"/>
        <v>6.1547879156442792E+20</v>
      </c>
      <c r="EOK24" s="4">
        <f t="shared" si="63"/>
        <v>6.2163357948007219E+20</v>
      </c>
      <c r="EOL24" s="4">
        <f t="shared" si="63"/>
        <v>6.2784991527487288E+20</v>
      </c>
      <c r="EOM24" s="4">
        <f t="shared" si="63"/>
        <v>6.3412841442762162E+20</v>
      </c>
      <c r="EON24" s="4">
        <f t="shared" si="63"/>
        <v>6.404696985718978E+20</v>
      </c>
      <c r="EOO24" s="4">
        <f t="shared" si="63"/>
        <v>6.4687439555761681E+20</v>
      </c>
      <c r="EOP24" s="4">
        <f t="shared" si="63"/>
        <v>6.5334313951319294E+20</v>
      </c>
      <c r="EOQ24" s="4">
        <f t="shared" si="63"/>
        <v>6.5987657090832492E+20</v>
      </c>
      <c r="EOR24" s="4">
        <f t="shared" si="63"/>
        <v>6.664753366174082E+20</v>
      </c>
      <c r="EOS24" s="4">
        <f t="shared" si="63"/>
        <v>6.7314008998358234E+20</v>
      </c>
      <c r="EOT24" s="4">
        <f t="shared" si="63"/>
        <v>6.7987149088341819E+20</v>
      </c>
      <c r="EOU24" s="4">
        <f t="shared" si="63"/>
        <v>6.8667020579225233E+20</v>
      </c>
      <c r="EOV24" s="4">
        <f t="shared" si="63"/>
        <v>6.9353690785017482E+20</v>
      </c>
      <c r="EOW24" s="4">
        <f t="shared" si="63"/>
        <v>7.0047227692867663E+20</v>
      </c>
      <c r="EOX24" s="4">
        <f t="shared" si="63"/>
        <v>7.0747699969796342E+20</v>
      </c>
      <c r="EOY24" s="4">
        <f t="shared" si="63"/>
        <v>7.1455176969494305E+20</v>
      </c>
      <c r="EOZ24" s="4">
        <f t="shared" ref="EOZ24:ERK24" si="64">EOY24*(1+$Q$41)</f>
        <v>7.2169728739189247E+20</v>
      </c>
      <c r="EPA24" s="4">
        <f t="shared" si="64"/>
        <v>7.2891426026581144E+20</v>
      </c>
      <c r="EPB24" s="4">
        <f t="shared" si="64"/>
        <v>7.3620340286846953E+20</v>
      </c>
      <c r="EPC24" s="4">
        <f t="shared" si="64"/>
        <v>7.4356543689715417E+20</v>
      </c>
      <c r="EPD24" s="4">
        <f t="shared" si="64"/>
        <v>7.5100109126612576E+20</v>
      </c>
      <c r="EPE24" s="4">
        <f t="shared" si="64"/>
        <v>7.5851110217878707E+20</v>
      </c>
      <c r="EPF24" s="4">
        <f t="shared" si="64"/>
        <v>7.66096213200575E+20</v>
      </c>
      <c r="EPG24" s="4">
        <f t="shared" si="64"/>
        <v>7.7375717533258075E+20</v>
      </c>
      <c r="EPH24" s="4">
        <f t="shared" si="64"/>
        <v>7.8149474708590651E+20</v>
      </c>
      <c r="EPI24" s="4">
        <f t="shared" si="64"/>
        <v>7.8930969455676555E+20</v>
      </c>
      <c r="EPJ24" s="4">
        <f t="shared" si="64"/>
        <v>7.9720279150233321E+20</v>
      </c>
      <c r="EPK24" s="4">
        <f t="shared" si="64"/>
        <v>8.051748194173565E+20</v>
      </c>
      <c r="EPL24" s="4">
        <f t="shared" si="64"/>
        <v>8.1322656761153008E+20</v>
      </c>
      <c r="EPM24" s="4">
        <f t="shared" si="64"/>
        <v>8.2135883328764536E+20</v>
      </c>
      <c r="EPN24" s="4">
        <f t="shared" si="64"/>
        <v>8.2957242162052176E+20</v>
      </c>
      <c r="EPO24" s="4">
        <f t="shared" si="64"/>
        <v>8.3786814583672694E+20</v>
      </c>
      <c r="EPP24" s="4">
        <f t="shared" si="64"/>
        <v>8.4624682729509421E+20</v>
      </c>
      <c r="EPQ24" s="4">
        <f t="shared" si="64"/>
        <v>8.5470929556804521E+20</v>
      </c>
      <c r="EPR24" s="4">
        <f t="shared" si="64"/>
        <v>8.6325638852372568E+20</v>
      </c>
      <c r="EPS24" s="4">
        <f t="shared" si="64"/>
        <v>8.7188895240896289E+20</v>
      </c>
      <c r="EPT24" s="4">
        <f t="shared" si="64"/>
        <v>8.8060784193305248E+20</v>
      </c>
      <c r="EPU24" s="4">
        <f t="shared" si="64"/>
        <v>8.8941392035238301E+20</v>
      </c>
      <c r="EPV24" s="4">
        <f t="shared" si="64"/>
        <v>8.9830805955590685E+20</v>
      </c>
      <c r="EPW24" s="4">
        <f t="shared" si="64"/>
        <v>9.0729114015146587E+20</v>
      </c>
      <c r="EPX24" s="4">
        <f t="shared" si="64"/>
        <v>9.1636405155298057E+20</v>
      </c>
      <c r="EPY24" s="4">
        <f t="shared" si="64"/>
        <v>9.2552769206851037E+20</v>
      </c>
      <c r="EPZ24" s="4">
        <f t="shared" si="64"/>
        <v>9.3478296898919544E+20</v>
      </c>
      <c r="EQA24" s="4">
        <f t="shared" si="64"/>
        <v>9.4413079867908738E+20</v>
      </c>
      <c r="EQB24" s="4">
        <f t="shared" si="64"/>
        <v>9.5357210666587822E+20</v>
      </c>
      <c r="EQC24" s="4">
        <f t="shared" si="64"/>
        <v>9.6310782773253702E+20</v>
      </c>
      <c r="EQD24" s="4">
        <f t="shared" si="64"/>
        <v>9.7273890600986241E+20</v>
      </c>
      <c r="EQE24" s="4">
        <f t="shared" si="64"/>
        <v>9.8246629506996109E+20</v>
      </c>
      <c r="EQF24" s="4">
        <f t="shared" si="64"/>
        <v>9.9229095802066069E+20</v>
      </c>
      <c r="EQG24" s="4">
        <f t="shared" si="64"/>
        <v>1.0022138676008674E+21</v>
      </c>
      <c r="EQH24" s="4">
        <f t="shared" si="64"/>
        <v>1.0122360062768761E+21</v>
      </c>
      <c r="EQI24" s="4">
        <f t="shared" si="64"/>
        <v>1.0223583663396448E+21</v>
      </c>
      <c r="EQJ24" s="4">
        <f t="shared" si="64"/>
        <v>1.0325819500030413E+21</v>
      </c>
      <c r="EQK24" s="4">
        <f t="shared" si="64"/>
        <v>1.0429077695030717E+21</v>
      </c>
      <c r="EQL24" s="4">
        <f t="shared" si="64"/>
        <v>1.0533368471981025E+21</v>
      </c>
      <c r="EQM24" s="4">
        <f t="shared" si="64"/>
        <v>1.0638702156700835E+21</v>
      </c>
      <c r="EQN24" s="4">
        <f t="shared" si="64"/>
        <v>1.0745089178267843E+21</v>
      </c>
      <c r="EQO24" s="4">
        <f t="shared" si="64"/>
        <v>1.0852540070050521E+21</v>
      </c>
      <c r="EQP24" s="4">
        <f t="shared" si="64"/>
        <v>1.0961065470751027E+21</v>
      </c>
      <c r="EQQ24" s="4">
        <f t="shared" si="64"/>
        <v>1.1070676125458537E+21</v>
      </c>
      <c r="EQR24" s="4">
        <f t="shared" si="64"/>
        <v>1.1181382886713122E+21</v>
      </c>
      <c r="EQS24" s="4">
        <f t="shared" si="64"/>
        <v>1.1293196715580254E+21</v>
      </c>
      <c r="EQT24" s="4">
        <f t="shared" si="64"/>
        <v>1.1406128682736057E+21</v>
      </c>
      <c r="EQU24" s="4">
        <f t="shared" si="64"/>
        <v>1.1520189969563417E+21</v>
      </c>
      <c r="EQV24" s="4">
        <f t="shared" si="64"/>
        <v>1.1635391869259051E+21</v>
      </c>
      <c r="EQW24" s="4">
        <f t="shared" si="64"/>
        <v>1.1751745787951642E+21</v>
      </c>
      <c r="EQX24" s="4">
        <f t="shared" si="64"/>
        <v>1.1869263245831158E+21</v>
      </c>
      <c r="EQY24" s="4">
        <f t="shared" si="64"/>
        <v>1.1987955878289468E+21</v>
      </c>
      <c r="EQZ24" s="4">
        <f t="shared" si="64"/>
        <v>1.2107835437072363E+21</v>
      </c>
      <c r="ERA24" s="4">
        <f t="shared" si="64"/>
        <v>1.2228913791443086E+21</v>
      </c>
      <c r="ERB24" s="4">
        <f t="shared" si="64"/>
        <v>1.2351202929357517E+21</v>
      </c>
      <c r="ERC24" s="4">
        <f t="shared" si="64"/>
        <v>1.2474714958651093E+21</v>
      </c>
      <c r="ERD24" s="4">
        <f t="shared" si="64"/>
        <v>1.2599462108237605E+21</v>
      </c>
      <c r="ERE24" s="4">
        <f t="shared" si="64"/>
        <v>1.2725456729319982E+21</v>
      </c>
      <c r="ERF24" s="4">
        <f t="shared" si="64"/>
        <v>1.2852711296613181E+21</v>
      </c>
      <c r="ERG24" s="4">
        <f t="shared" si="64"/>
        <v>1.2981238409579313E+21</v>
      </c>
      <c r="ERH24" s="4">
        <f t="shared" si="64"/>
        <v>1.3111050793675105E+21</v>
      </c>
      <c r="ERI24" s="4">
        <f t="shared" si="64"/>
        <v>1.3242161301611857E+21</v>
      </c>
      <c r="ERJ24" s="4">
        <f t="shared" si="64"/>
        <v>1.3374582914627975E+21</v>
      </c>
      <c r="ERK24" s="4">
        <f t="shared" si="64"/>
        <v>1.3508328743774255E+21</v>
      </c>
      <c r="ERL24" s="4">
        <f t="shared" ref="ERL24:ETW24" si="65">ERK24*(1+$Q$41)</f>
        <v>1.3643412031211996E+21</v>
      </c>
      <c r="ERM24" s="4">
        <f t="shared" si="65"/>
        <v>1.3779846151524117E+21</v>
      </c>
      <c r="ERN24" s="4">
        <f t="shared" si="65"/>
        <v>1.3917644613039358E+21</v>
      </c>
      <c r="ERO24" s="4">
        <f t="shared" si="65"/>
        <v>1.4056821059169752E+21</v>
      </c>
      <c r="ERP24" s="4">
        <f t="shared" si="65"/>
        <v>1.419738926976145E+21</v>
      </c>
      <c r="ERQ24" s="4">
        <f t="shared" si="65"/>
        <v>1.4339363162459066E+21</v>
      </c>
      <c r="ERR24" s="4">
        <f t="shared" si="65"/>
        <v>1.4482756794083655E+21</v>
      </c>
      <c r="ERS24" s="4">
        <f t="shared" si="65"/>
        <v>1.4627584362024492E+21</v>
      </c>
      <c r="ERT24" s="4">
        <f t="shared" si="65"/>
        <v>1.4773860205644737E+21</v>
      </c>
      <c r="ERU24" s="4">
        <f t="shared" si="65"/>
        <v>1.4921598807701185E+21</v>
      </c>
      <c r="ERV24" s="4">
        <f t="shared" si="65"/>
        <v>1.5070814795778197E+21</v>
      </c>
      <c r="ERW24" s="4">
        <f t="shared" si="65"/>
        <v>1.5221522943735979E+21</v>
      </c>
      <c r="ERX24" s="4">
        <f t="shared" si="65"/>
        <v>1.5373738173173339E+21</v>
      </c>
      <c r="ERY24" s="4">
        <f t="shared" si="65"/>
        <v>1.5527475554905073E+21</v>
      </c>
      <c r="ERZ24" s="4">
        <f t="shared" si="65"/>
        <v>1.5682750310454122E+21</v>
      </c>
      <c r="ESA24" s="4">
        <f t="shared" si="65"/>
        <v>1.5839577813558664E+21</v>
      </c>
      <c r="ESB24" s="4">
        <f t="shared" si="65"/>
        <v>1.5997973591694251E+21</v>
      </c>
      <c r="ESC24" s="4">
        <f t="shared" si="65"/>
        <v>1.6157953327611194E+21</v>
      </c>
      <c r="ESD24" s="4">
        <f t="shared" si="65"/>
        <v>1.6319532860887306E+21</v>
      </c>
      <c r="ESE24" s="4">
        <f t="shared" si="65"/>
        <v>1.6482728189496179E+21</v>
      </c>
      <c r="ESF24" s="4">
        <f t="shared" si="65"/>
        <v>1.664755547139114E+21</v>
      </c>
      <c r="ESG24" s="4">
        <f t="shared" si="65"/>
        <v>1.6814031026105051E+21</v>
      </c>
      <c r="ESH24" s="4">
        <f t="shared" si="65"/>
        <v>1.6982171336366102E+21</v>
      </c>
      <c r="ESI24" s="4">
        <f t="shared" si="65"/>
        <v>1.7151993049729763E+21</v>
      </c>
      <c r="ESJ24" s="4">
        <f t="shared" si="65"/>
        <v>1.732351298022706E+21</v>
      </c>
      <c r="ESK24" s="4">
        <f t="shared" si="65"/>
        <v>1.749674811002933E+21</v>
      </c>
      <c r="ESL24" s="4">
        <f t="shared" si="65"/>
        <v>1.7671715591129622E+21</v>
      </c>
      <c r="ESM24" s="4">
        <f t="shared" si="65"/>
        <v>1.7848432747040919E+21</v>
      </c>
      <c r="ESN24" s="4">
        <f t="shared" si="65"/>
        <v>1.8026917074511329E+21</v>
      </c>
      <c r="ESO24" s="4">
        <f t="shared" si="65"/>
        <v>1.8207186245256442E+21</v>
      </c>
      <c r="ESP24" s="4">
        <f t="shared" si="65"/>
        <v>1.8389258107709007E+21</v>
      </c>
      <c r="ESQ24" s="4">
        <f t="shared" si="65"/>
        <v>1.8573150688786097E+21</v>
      </c>
      <c r="ESR24" s="4">
        <f t="shared" si="65"/>
        <v>1.8758882195673957E+21</v>
      </c>
      <c r="ESS24" s="4">
        <f t="shared" si="65"/>
        <v>1.8946471017630697E+21</v>
      </c>
      <c r="EST24" s="4">
        <f t="shared" si="65"/>
        <v>1.9135935727807003E+21</v>
      </c>
      <c r="ESU24" s="4">
        <f t="shared" si="65"/>
        <v>1.9327295085085073E+21</v>
      </c>
      <c r="ESV24" s="4">
        <f t="shared" si="65"/>
        <v>1.9520568035935925E+21</v>
      </c>
      <c r="ESW24" s="4">
        <f t="shared" si="65"/>
        <v>1.9715773716295285E+21</v>
      </c>
      <c r="ESX24" s="4">
        <f t="shared" si="65"/>
        <v>1.9912931453458239E+21</v>
      </c>
      <c r="ESY24" s="4">
        <f t="shared" si="65"/>
        <v>2.0112060767992821E+21</v>
      </c>
      <c r="ESZ24" s="4">
        <f t="shared" si="65"/>
        <v>2.0313181375672749E+21</v>
      </c>
      <c r="ETA24" s="4">
        <f t="shared" si="65"/>
        <v>2.0516313189429477E+21</v>
      </c>
      <c r="ETB24" s="4">
        <f t="shared" si="65"/>
        <v>2.0721476321323773E+21</v>
      </c>
      <c r="ETC24" s="4">
        <f t="shared" si="65"/>
        <v>2.0928691084537011E+21</v>
      </c>
      <c r="ETD24" s="4">
        <f t="shared" si="65"/>
        <v>2.1137977995382382E+21</v>
      </c>
      <c r="ETE24" s="4">
        <f t="shared" si="65"/>
        <v>2.1349357775336206E+21</v>
      </c>
      <c r="ETF24" s="4">
        <f t="shared" si="65"/>
        <v>2.1562851353089569E+21</v>
      </c>
      <c r="ETG24" s="4">
        <f t="shared" si="65"/>
        <v>2.1778479866620464E+21</v>
      </c>
      <c r="ETH24" s="4">
        <f t="shared" si="65"/>
        <v>2.1996264665286668E+21</v>
      </c>
      <c r="ETI24" s="4">
        <f t="shared" si="65"/>
        <v>2.2216227311939536E+21</v>
      </c>
      <c r="ETJ24" s="4">
        <f t="shared" si="65"/>
        <v>2.243838958505893E+21</v>
      </c>
      <c r="ETK24" s="4">
        <f t="shared" si="65"/>
        <v>2.266277348090952E+21</v>
      </c>
      <c r="ETL24" s="4">
        <f t="shared" si="65"/>
        <v>2.2889401215718615E+21</v>
      </c>
      <c r="ETM24" s="4">
        <f t="shared" si="65"/>
        <v>2.31182952278758E+21</v>
      </c>
      <c r="ETN24" s="4">
        <f t="shared" si="65"/>
        <v>2.3349478180154557E+21</v>
      </c>
      <c r="ETO24" s="4">
        <f t="shared" si="65"/>
        <v>2.3582972961956102E+21</v>
      </c>
      <c r="ETP24" s="4">
        <f t="shared" si="65"/>
        <v>2.3818802691575665E+21</v>
      </c>
      <c r="ETQ24" s="4">
        <f t="shared" si="65"/>
        <v>2.4056990718491424E+21</v>
      </c>
      <c r="ETR24" s="4">
        <f t="shared" si="65"/>
        <v>2.429756062567634E+21</v>
      </c>
      <c r="ETS24" s="4">
        <f t="shared" si="65"/>
        <v>2.4540536231933106E+21</v>
      </c>
      <c r="ETT24" s="4">
        <f t="shared" si="65"/>
        <v>2.4785941594252436E+21</v>
      </c>
      <c r="ETU24" s="4">
        <f t="shared" si="65"/>
        <v>2.5033801010194961E+21</v>
      </c>
      <c r="ETV24" s="4">
        <f t="shared" si="65"/>
        <v>2.5284139020296913E+21</v>
      </c>
      <c r="ETW24" s="4">
        <f t="shared" si="65"/>
        <v>2.5536980410499885E+21</v>
      </c>
      <c r="ETX24" s="4">
        <f t="shared" ref="ETX24:EWI24" si="66">ETW24*(1+$Q$41)</f>
        <v>2.5792350214604886E+21</v>
      </c>
      <c r="ETY24" s="4">
        <f t="shared" si="66"/>
        <v>2.6050273716750936E+21</v>
      </c>
      <c r="ETZ24" s="4">
        <f t="shared" si="66"/>
        <v>2.6310776453918443E+21</v>
      </c>
      <c r="EUA24" s="4">
        <f t="shared" si="66"/>
        <v>2.657388421845763E+21</v>
      </c>
      <c r="EUB24" s="4">
        <f t="shared" si="66"/>
        <v>2.6839623060642207E+21</v>
      </c>
      <c r="EUC24" s="4">
        <f t="shared" si="66"/>
        <v>2.710801929124863E+21</v>
      </c>
      <c r="EUD24" s="4">
        <f t="shared" si="66"/>
        <v>2.7379099484161117E+21</v>
      </c>
      <c r="EUE24" s="4">
        <f t="shared" si="66"/>
        <v>2.7652890479002727E+21</v>
      </c>
      <c r="EUF24" s="4">
        <f t="shared" si="66"/>
        <v>2.7929419383792756E+21</v>
      </c>
      <c r="EUG24" s="4">
        <f t="shared" si="66"/>
        <v>2.8208713577630684E+21</v>
      </c>
      <c r="EUH24" s="4">
        <f t="shared" si="66"/>
        <v>2.8490800713406989E+21</v>
      </c>
      <c r="EUI24" s="4">
        <f t="shared" si="66"/>
        <v>2.8775708720541058E+21</v>
      </c>
      <c r="EUJ24" s="4">
        <f t="shared" si="66"/>
        <v>2.906346580774647E+21</v>
      </c>
      <c r="EUK24" s="4">
        <f t="shared" si="66"/>
        <v>2.9354100465823934E+21</v>
      </c>
      <c r="EUL24" s="4">
        <f t="shared" si="66"/>
        <v>2.9647641470482173E+21</v>
      </c>
      <c r="EUM24" s="4">
        <f t="shared" si="66"/>
        <v>2.9944117885186993E+21</v>
      </c>
      <c r="EUN24" s="4">
        <f t="shared" si="66"/>
        <v>3.0243559064038864E+21</v>
      </c>
      <c r="EUO24" s="4">
        <f t="shared" si="66"/>
        <v>3.0545994654679255E+21</v>
      </c>
      <c r="EUP24" s="4">
        <f t="shared" si="66"/>
        <v>3.0851454601226045E+21</v>
      </c>
      <c r="EUQ24" s="4">
        <f t="shared" si="66"/>
        <v>3.1159969147238304E+21</v>
      </c>
      <c r="EUR24" s="4">
        <f t="shared" si="66"/>
        <v>3.1471568838710688E+21</v>
      </c>
      <c r="EUS24" s="4">
        <f t="shared" si="66"/>
        <v>3.1786284527097794E+21</v>
      </c>
      <c r="EUT24" s="4">
        <f t="shared" si="66"/>
        <v>3.2104147372368771E+21</v>
      </c>
      <c r="EUU24" s="4">
        <f t="shared" si="66"/>
        <v>3.2425188846092461E+21</v>
      </c>
      <c r="EUV24" s="4">
        <f t="shared" si="66"/>
        <v>3.2749440734553388E+21</v>
      </c>
      <c r="EUW24" s="4">
        <f t="shared" si="66"/>
        <v>3.307693514189892E+21</v>
      </c>
      <c r="EUX24" s="4">
        <f t="shared" si="66"/>
        <v>3.3407704493317911E+21</v>
      </c>
      <c r="EUY24" s="4">
        <f t="shared" si="66"/>
        <v>3.374178153825109E+21</v>
      </c>
      <c r="EUZ24" s="4">
        <f t="shared" si="66"/>
        <v>3.40791993536336E+21</v>
      </c>
      <c r="EVA24" s="4">
        <f t="shared" si="66"/>
        <v>3.4419991347169937E+21</v>
      </c>
      <c r="EVB24" s="4">
        <f t="shared" si="66"/>
        <v>3.4764191260641638E+21</v>
      </c>
      <c r="EVC24" s="4">
        <f t="shared" si="66"/>
        <v>3.5111833173248054E+21</v>
      </c>
      <c r="EVD24" s="4">
        <f t="shared" si="66"/>
        <v>3.5462951504980534E+21</v>
      </c>
      <c r="EVE24" s="4">
        <f t="shared" si="66"/>
        <v>3.5817581020030341E+21</v>
      </c>
      <c r="EVF24" s="4">
        <f t="shared" si="66"/>
        <v>3.6175756830230645E+21</v>
      </c>
      <c r="EVG24" s="4">
        <f t="shared" si="66"/>
        <v>3.6537514398532952E+21</v>
      </c>
      <c r="EVH24" s="4">
        <f t="shared" si="66"/>
        <v>3.6902889542518283E+21</v>
      </c>
      <c r="EVI24" s="4">
        <f t="shared" si="66"/>
        <v>3.7271918437943466E+21</v>
      </c>
      <c r="EVJ24" s="4">
        <f t="shared" si="66"/>
        <v>3.7644637622322903E+21</v>
      </c>
      <c r="EVK24" s="4">
        <f t="shared" si="66"/>
        <v>3.8021083998546134E+21</v>
      </c>
      <c r="EVL24" s="4">
        <f t="shared" si="66"/>
        <v>3.8401294838531595E+21</v>
      </c>
      <c r="EVM24" s="4">
        <f t="shared" si="66"/>
        <v>3.8785307786916911E+21</v>
      </c>
      <c r="EVN24" s="4">
        <f t="shared" si="66"/>
        <v>3.917316086478608E+21</v>
      </c>
      <c r="EVO24" s="4">
        <f t="shared" si="66"/>
        <v>3.9564892473433942E+21</v>
      </c>
      <c r="EVP24" s="4">
        <f t="shared" si="66"/>
        <v>3.9960541398168282E+21</v>
      </c>
      <c r="EVQ24" s="4">
        <f t="shared" si="66"/>
        <v>4.0360146812149967E+21</v>
      </c>
      <c r="EVR24" s="4">
        <f t="shared" si="66"/>
        <v>4.0763748280271467E+21</v>
      </c>
      <c r="EVS24" s="4">
        <f t="shared" si="66"/>
        <v>4.1171385763074183E+21</v>
      </c>
      <c r="EVT24" s="4">
        <f t="shared" si="66"/>
        <v>4.1583099620704927E+21</v>
      </c>
      <c r="EVU24" s="4">
        <f t="shared" si="66"/>
        <v>4.1998930616911979E+21</v>
      </c>
      <c r="EVV24" s="4">
        <f t="shared" si="66"/>
        <v>4.2418919923081098E+21</v>
      </c>
      <c r="EVW24" s="4">
        <f t="shared" si="66"/>
        <v>4.2843109122311911E+21</v>
      </c>
      <c r="EVX24" s="4">
        <f t="shared" si="66"/>
        <v>4.3271540213535028E+21</v>
      </c>
      <c r="EVY24" s="4">
        <f t="shared" si="66"/>
        <v>4.3704255615670378E+21</v>
      </c>
      <c r="EVZ24" s="4">
        <f t="shared" si="66"/>
        <v>4.4141298171827082E+21</v>
      </c>
      <c r="EWA24" s="4">
        <f t="shared" si="66"/>
        <v>4.4582711153545351E+21</v>
      </c>
      <c r="EWB24" s="4">
        <f t="shared" si="66"/>
        <v>4.5028538265080803E+21</v>
      </c>
      <c r="EWC24" s="4">
        <f t="shared" si="66"/>
        <v>4.547882364773161E+21</v>
      </c>
      <c r="EWD24" s="4">
        <f t="shared" si="66"/>
        <v>4.5933611884208928E+21</v>
      </c>
      <c r="EWE24" s="4">
        <f t="shared" si="66"/>
        <v>4.6392948003051017E+21</v>
      </c>
      <c r="EWF24" s="4">
        <f t="shared" si="66"/>
        <v>4.6856877483081529E+21</v>
      </c>
      <c r="EWG24" s="4">
        <f t="shared" si="66"/>
        <v>4.7325446257912347E+21</v>
      </c>
      <c r="EWH24" s="4">
        <f t="shared" si="66"/>
        <v>4.7798700720491468E+21</v>
      </c>
      <c r="EWI24" s="4">
        <f t="shared" si="66"/>
        <v>4.8276687727696386E+21</v>
      </c>
      <c r="EWJ24" s="4">
        <f t="shared" ref="EWJ24:EYU24" si="67">EWI24*(1+$Q$41)</f>
        <v>4.8759454604973352E+21</v>
      </c>
      <c r="EWK24" s="4">
        <f t="shared" si="67"/>
        <v>4.924704915102309E+21</v>
      </c>
      <c r="EWL24" s="4">
        <f t="shared" si="67"/>
        <v>4.9739519642533322E+21</v>
      </c>
      <c r="EWM24" s="4">
        <f t="shared" si="67"/>
        <v>5.0236914838958653E+21</v>
      </c>
      <c r="EWN24" s="4">
        <f t="shared" si="67"/>
        <v>5.073928398734824E+21</v>
      </c>
      <c r="EWO24" s="4">
        <f t="shared" si="67"/>
        <v>5.1246676827221724E+21</v>
      </c>
      <c r="EWP24" s="4">
        <f t="shared" si="67"/>
        <v>5.1759143595493944E+21</v>
      </c>
      <c r="EWQ24" s="4">
        <f t="shared" si="67"/>
        <v>5.2276735031448888E+21</v>
      </c>
      <c r="EWR24" s="4">
        <f t="shared" si="67"/>
        <v>5.279950238176338E+21</v>
      </c>
      <c r="EWS24" s="4">
        <f t="shared" si="67"/>
        <v>5.332749740558101E+21</v>
      </c>
      <c r="EWT24" s="4">
        <f t="shared" si="67"/>
        <v>5.3860772379636825E+21</v>
      </c>
      <c r="EWU24" s="4">
        <f t="shared" si="67"/>
        <v>5.4399380103433195E+21</v>
      </c>
      <c r="EWV24" s="4">
        <f t="shared" si="67"/>
        <v>5.4943373904467523E+21</v>
      </c>
      <c r="EWW24" s="4">
        <f t="shared" si="67"/>
        <v>5.5492807643512198E+21</v>
      </c>
      <c r="EWX24" s="4">
        <f t="shared" si="67"/>
        <v>5.6047735719947319E+21</v>
      </c>
      <c r="EWY24" s="4">
        <f t="shared" si="67"/>
        <v>5.6608213077146793E+21</v>
      </c>
      <c r="EWZ24" s="4">
        <f t="shared" si="67"/>
        <v>5.7174295207918258E+21</v>
      </c>
      <c r="EXA24" s="4">
        <f t="shared" si="67"/>
        <v>5.7746038159997445E+21</v>
      </c>
      <c r="EXB24" s="4">
        <f t="shared" si="67"/>
        <v>5.8323498541597422E+21</v>
      </c>
      <c r="EXC24" s="4">
        <f t="shared" si="67"/>
        <v>5.8906733527013398E+21</v>
      </c>
      <c r="EXD24" s="4">
        <f t="shared" si="67"/>
        <v>5.9495800862283535E+21</v>
      </c>
      <c r="EXE24" s="4">
        <f t="shared" si="67"/>
        <v>6.0090758870906375E+21</v>
      </c>
      <c r="EXF24" s="4">
        <f t="shared" si="67"/>
        <v>6.0691666459615434E+21</v>
      </c>
      <c r="EXG24" s="4">
        <f t="shared" si="67"/>
        <v>6.1298583124211589E+21</v>
      </c>
      <c r="EXH24" s="4">
        <f t="shared" si="67"/>
        <v>6.1911568955453703E+21</v>
      </c>
      <c r="EXI24" s="4">
        <f t="shared" si="67"/>
        <v>6.2530684645008243E+21</v>
      </c>
      <c r="EXJ24" s="4">
        <f t="shared" si="67"/>
        <v>6.3155991491458326E+21</v>
      </c>
      <c r="EXK24" s="4">
        <f t="shared" si="67"/>
        <v>6.3787551406372914E+21</v>
      </c>
      <c r="EXL24" s="4">
        <f t="shared" si="67"/>
        <v>6.4425426920436641E+21</v>
      </c>
      <c r="EXM24" s="4">
        <f t="shared" si="67"/>
        <v>6.5069681189641005E+21</v>
      </c>
      <c r="EXN24" s="4">
        <f t="shared" si="67"/>
        <v>6.572037800153742E+21</v>
      </c>
      <c r="EXO24" s="4">
        <f t="shared" si="67"/>
        <v>6.6377581781552799E+21</v>
      </c>
      <c r="EXP24" s="4">
        <f t="shared" si="67"/>
        <v>6.7041357599368324E+21</v>
      </c>
      <c r="EXQ24" s="4">
        <f t="shared" si="67"/>
        <v>6.7711771175362012E+21</v>
      </c>
      <c r="EXR24" s="4">
        <f t="shared" si="67"/>
        <v>6.8388888887115634E+21</v>
      </c>
      <c r="EXS24" s="4">
        <f t="shared" si="67"/>
        <v>6.9072777775986791E+21</v>
      </c>
      <c r="EXT24" s="4">
        <f t="shared" si="67"/>
        <v>6.9763505553746659E+21</v>
      </c>
      <c r="EXU24" s="4">
        <f t="shared" si="67"/>
        <v>7.0461140609284125E+21</v>
      </c>
      <c r="EXV24" s="4">
        <f t="shared" si="67"/>
        <v>7.116575201537697E+21</v>
      </c>
      <c r="EXW24" s="4">
        <f t="shared" si="67"/>
        <v>7.1877409535530736E+21</v>
      </c>
      <c r="EXX24" s="4">
        <f t="shared" si="67"/>
        <v>7.259618363088604E+21</v>
      </c>
      <c r="EXY24" s="4">
        <f t="shared" si="67"/>
        <v>7.3322145467194902E+21</v>
      </c>
      <c r="EXZ24" s="4">
        <f t="shared" si="67"/>
        <v>7.4055366921866854E+21</v>
      </c>
      <c r="EYA24" s="4">
        <f t="shared" si="67"/>
        <v>7.4795920591085518E+21</v>
      </c>
      <c r="EYB24" s="4">
        <f t="shared" si="67"/>
        <v>7.5543879796996377E+21</v>
      </c>
      <c r="EYC24" s="4">
        <f t="shared" si="67"/>
        <v>7.6299318594966347E+21</v>
      </c>
      <c r="EYD24" s="4">
        <f t="shared" si="67"/>
        <v>7.7062311780916008E+21</v>
      </c>
      <c r="EYE24" s="4">
        <f t="shared" si="67"/>
        <v>7.7832934898725164E+21</v>
      </c>
      <c r="EYF24" s="4">
        <f t="shared" si="67"/>
        <v>7.8611264247712417E+21</v>
      </c>
      <c r="EYG24" s="4">
        <f t="shared" si="67"/>
        <v>7.9397376890189539E+21</v>
      </c>
      <c r="EYH24" s="4">
        <f t="shared" si="67"/>
        <v>8.0191350659091435E+21</v>
      </c>
      <c r="EYI24" s="4">
        <f t="shared" si="67"/>
        <v>8.0993264165682351E+21</v>
      </c>
      <c r="EYJ24" s="4">
        <f t="shared" si="67"/>
        <v>8.1803196807339175E+21</v>
      </c>
      <c r="EYK24" s="4">
        <f t="shared" si="67"/>
        <v>8.2621228775412565E+21</v>
      </c>
      <c r="EYL24" s="4">
        <f t="shared" si="67"/>
        <v>8.3447441063166691E+21</v>
      </c>
      <c r="EYM24" s="4">
        <f t="shared" si="67"/>
        <v>8.4281915473798355E+21</v>
      </c>
      <c r="EYN24" s="4">
        <f t="shared" si="67"/>
        <v>8.5124734628536338E+21</v>
      </c>
      <c r="EYO24" s="4">
        <f t="shared" si="67"/>
        <v>8.5975981974821704E+21</v>
      </c>
      <c r="EYP24" s="4">
        <f t="shared" si="67"/>
        <v>8.6835741794569919E+21</v>
      </c>
      <c r="EYQ24" s="4">
        <f t="shared" si="67"/>
        <v>8.7704099212515617E+21</v>
      </c>
      <c r="EYR24" s="4">
        <f t="shared" si="67"/>
        <v>8.8581140204640776E+21</v>
      </c>
      <c r="EYS24" s="4">
        <f t="shared" si="67"/>
        <v>8.9466951606687184E+21</v>
      </c>
      <c r="EYT24" s="4">
        <f t="shared" si="67"/>
        <v>9.0361621122754061E+21</v>
      </c>
      <c r="EYU24" s="4">
        <f t="shared" si="67"/>
        <v>9.1265237333981601E+21</v>
      </c>
      <c r="EYV24" s="4">
        <f t="shared" ref="EYV24:FBG24" si="68">EYU24*(1+$Q$41)</f>
        <v>9.2177889707321417E+21</v>
      </c>
      <c r="EYW24" s="4">
        <f t="shared" si="68"/>
        <v>9.3099668604394637E+21</v>
      </c>
      <c r="EYX24" s="4">
        <f t="shared" si="68"/>
        <v>9.4030665290438588E+21</v>
      </c>
      <c r="EYY24" s="4">
        <f t="shared" si="68"/>
        <v>9.4970971943342975E+21</v>
      </c>
      <c r="EYZ24" s="4">
        <f t="shared" si="68"/>
        <v>9.5920681662776397E+21</v>
      </c>
      <c r="EZA24" s="4">
        <f t="shared" si="68"/>
        <v>9.6879888479404163E+21</v>
      </c>
      <c r="EZB24" s="4">
        <f t="shared" si="68"/>
        <v>9.784868736419821E+21</v>
      </c>
      <c r="EZC24" s="4">
        <f t="shared" si="68"/>
        <v>9.8827174237840186E+21</v>
      </c>
      <c r="EZD24" s="4">
        <f t="shared" si="68"/>
        <v>9.9815445980218592E+21</v>
      </c>
      <c r="EZE24" s="4">
        <f t="shared" si="68"/>
        <v>1.0081360044002078E+22</v>
      </c>
      <c r="EZF24" s="4">
        <f t="shared" si="68"/>
        <v>1.0182173644442099E+22</v>
      </c>
      <c r="EZG24" s="4">
        <f t="shared" si="68"/>
        <v>1.0283995380886519E+22</v>
      </c>
      <c r="EZH24" s="4">
        <f t="shared" si="68"/>
        <v>1.0386835334695385E+22</v>
      </c>
      <c r="EZI24" s="4">
        <f t="shared" si="68"/>
        <v>1.049070368804234E+22</v>
      </c>
      <c r="EZJ24" s="4">
        <f t="shared" si="68"/>
        <v>1.0595610724922764E+22</v>
      </c>
      <c r="EZK24" s="4">
        <f t="shared" si="68"/>
        <v>1.0701566832171991E+22</v>
      </c>
      <c r="EZL24" s="4">
        <f t="shared" si="68"/>
        <v>1.0808582500493711E+22</v>
      </c>
      <c r="EZM24" s="4">
        <f t="shared" si="68"/>
        <v>1.0916668325498649E+22</v>
      </c>
      <c r="EZN24" s="4">
        <f t="shared" si="68"/>
        <v>1.1025835008753635E+22</v>
      </c>
      <c r="EZO24" s="4">
        <f t="shared" si="68"/>
        <v>1.1136093358841171E+22</v>
      </c>
      <c r="EZP24" s="4">
        <f t="shared" si="68"/>
        <v>1.1247454292429582E+22</v>
      </c>
      <c r="EZQ24" s="4">
        <f t="shared" si="68"/>
        <v>1.1359928835353879E+22</v>
      </c>
      <c r="EZR24" s="4">
        <f t="shared" si="68"/>
        <v>1.1473528123707418E+22</v>
      </c>
      <c r="EZS24" s="4">
        <f t="shared" si="68"/>
        <v>1.1588263404944493E+22</v>
      </c>
      <c r="EZT24" s="4">
        <f t="shared" si="68"/>
        <v>1.1704146038993937E+22</v>
      </c>
      <c r="EZU24" s="4">
        <f t="shared" si="68"/>
        <v>1.1821187499383876E+22</v>
      </c>
      <c r="EZV24" s="4">
        <f t="shared" si="68"/>
        <v>1.1939399374377715E+22</v>
      </c>
      <c r="EZW24" s="4">
        <f t="shared" si="68"/>
        <v>1.2058793368121491E+22</v>
      </c>
      <c r="EZX24" s="4">
        <f t="shared" si="68"/>
        <v>1.2179381301802705E+22</v>
      </c>
      <c r="EZY24" s="4">
        <f t="shared" si="68"/>
        <v>1.2301175114820733E+22</v>
      </c>
      <c r="EZZ24" s="4">
        <f t="shared" si="68"/>
        <v>1.242418686596894E+22</v>
      </c>
      <c r="FAA24" s="4">
        <f t="shared" si="68"/>
        <v>1.2548428734628629E+22</v>
      </c>
      <c r="FAB24" s="4">
        <f t="shared" si="68"/>
        <v>1.2673913021974916E+22</v>
      </c>
      <c r="FAC24" s="4">
        <f t="shared" si="68"/>
        <v>1.2800652152194665E+22</v>
      </c>
      <c r="FAD24" s="4">
        <f t="shared" si="68"/>
        <v>1.2928658673716611E+22</v>
      </c>
      <c r="FAE24" s="4">
        <f t="shared" si="68"/>
        <v>1.3057945260453777E+22</v>
      </c>
      <c r="FAF24" s="4">
        <f t="shared" si="68"/>
        <v>1.3188524713058314E+22</v>
      </c>
      <c r="FAG24" s="4">
        <f t="shared" si="68"/>
        <v>1.3320409960188897E+22</v>
      </c>
      <c r="FAH24" s="4">
        <f t="shared" si="68"/>
        <v>1.3453614059790786E+22</v>
      </c>
      <c r="FAI24" s="4">
        <f t="shared" si="68"/>
        <v>1.3588150200388695E+22</v>
      </c>
      <c r="FAJ24" s="4">
        <f t="shared" si="68"/>
        <v>1.3724031702392583E+22</v>
      </c>
      <c r="FAK24" s="4">
        <f t="shared" si="68"/>
        <v>1.3861272019416509E+22</v>
      </c>
      <c r="FAL24" s="4">
        <f t="shared" si="68"/>
        <v>1.3999884739610675E+22</v>
      </c>
      <c r="FAM24" s="4">
        <f t="shared" si="68"/>
        <v>1.4139883587006783E+22</v>
      </c>
      <c r="FAN24" s="4">
        <f t="shared" si="68"/>
        <v>1.428128242287685E+22</v>
      </c>
      <c r="FAO24" s="4">
        <f t="shared" si="68"/>
        <v>1.4424095247105618E+22</v>
      </c>
      <c r="FAP24" s="4">
        <f t="shared" si="68"/>
        <v>1.4568336199576675E+22</v>
      </c>
      <c r="FAQ24" s="4">
        <f t="shared" si="68"/>
        <v>1.4714019561572443E+22</v>
      </c>
      <c r="FAR24" s="4">
        <f t="shared" si="68"/>
        <v>1.4861159757188168E+22</v>
      </c>
      <c r="FAS24" s="4">
        <f t="shared" si="68"/>
        <v>1.500977135476005E+22</v>
      </c>
      <c r="FAT24" s="4">
        <f t="shared" si="68"/>
        <v>1.5159869068307652E+22</v>
      </c>
      <c r="FAU24" s="4">
        <f t="shared" si="68"/>
        <v>1.5311467758990729E+22</v>
      </c>
      <c r="FAV24" s="4">
        <f t="shared" si="68"/>
        <v>1.5464582436580636E+22</v>
      </c>
      <c r="FAW24" s="4">
        <f t="shared" si="68"/>
        <v>1.5619228260946443E+22</v>
      </c>
      <c r="FAX24" s="4">
        <f t="shared" si="68"/>
        <v>1.5775420543555907E+22</v>
      </c>
      <c r="FAY24" s="4">
        <f t="shared" si="68"/>
        <v>1.5933174748991466E+22</v>
      </c>
      <c r="FAZ24" s="4">
        <f t="shared" si="68"/>
        <v>1.6092506496481381E+22</v>
      </c>
      <c r="FBA24" s="4">
        <f t="shared" si="68"/>
        <v>1.6253431561446194E+22</v>
      </c>
      <c r="FBB24" s="4">
        <f t="shared" si="68"/>
        <v>1.6415965877060657E+22</v>
      </c>
      <c r="FBC24" s="4">
        <f t="shared" si="68"/>
        <v>1.6580125535831264E+22</v>
      </c>
      <c r="FBD24" s="4">
        <f t="shared" si="68"/>
        <v>1.6745926791189578E+22</v>
      </c>
      <c r="FBE24" s="4">
        <f t="shared" si="68"/>
        <v>1.6913386059101473E+22</v>
      </c>
      <c r="FBF24" s="4">
        <f t="shared" si="68"/>
        <v>1.7082519919692488E+22</v>
      </c>
      <c r="FBG24" s="4">
        <f t="shared" si="68"/>
        <v>1.7253345118889412E+22</v>
      </c>
      <c r="FBH24" s="4">
        <f t="shared" ref="FBH24:FDS24" si="69">FBG24*(1+$Q$41)</f>
        <v>1.7425878570078306E+22</v>
      </c>
      <c r="FBI24" s="4">
        <f t="shared" si="69"/>
        <v>1.760013735577909E+22</v>
      </c>
      <c r="FBJ24" s="4">
        <f t="shared" si="69"/>
        <v>1.7776138729336882E+22</v>
      </c>
      <c r="FBK24" s="4">
        <f t="shared" si="69"/>
        <v>1.795390011663025E+22</v>
      </c>
      <c r="FBL24" s="4">
        <f t="shared" si="69"/>
        <v>1.8133439117796552E+22</v>
      </c>
      <c r="FBM24" s="4">
        <f t="shared" si="69"/>
        <v>1.8314773508974518E+22</v>
      </c>
      <c r="FBN24" s="4">
        <f t="shared" si="69"/>
        <v>1.8497921244064263E+22</v>
      </c>
      <c r="FBO24" s="4">
        <f t="shared" si="69"/>
        <v>1.8682900456504906E+22</v>
      </c>
      <c r="FBP24" s="4">
        <f t="shared" si="69"/>
        <v>1.8869729461069955E+22</v>
      </c>
      <c r="FBQ24" s="4">
        <f t="shared" si="69"/>
        <v>1.9058426755680653E+22</v>
      </c>
      <c r="FBR24" s="4">
        <f t="shared" si="69"/>
        <v>1.9249011023237461E+22</v>
      </c>
      <c r="FBS24" s="4">
        <f t="shared" si="69"/>
        <v>1.9441501133469836E+22</v>
      </c>
      <c r="FBT24" s="4">
        <f t="shared" si="69"/>
        <v>1.9635916144804534E+22</v>
      </c>
      <c r="FBU24" s="4">
        <f t="shared" si="69"/>
        <v>1.9832275306252578E+22</v>
      </c>
      <c r="FBV24" s="4">
        <f t="shared" si="69"/>
        <v>2.0030598059315102E+22</v>
      </c>
      <c r="FBW24" s="4">
        <f t="shared" si="69"/>
        <v>2.0230904039908252E+22</v>
      </c>
      <c r="FBX24" s="4">
        <f t="shared" si="69"/>
        <v>2.0433213080307335E+22</v>
      </c>
      <c r="FBY24" s="4">
        <f t="shared" si="69"/>
        <v>2.0637545211110407E+22</v>
      </c>
      <c r="FBZ24" s="4">
        <f t="shared" si="69"/>
        <v>2.0843920663221511E+22</v>
      </c>
      <c r="FCA24" s="4">
        <f t="shared" si="69"/>
        <v>2.1052359869853728E+22</v>
      </c>
      <c r="FCB24" s="4">
        <f t="shared" si="69"/>
        <v>2.1262883468552266E+22</v>
      </c>
      <c r="FCC24" s="4">
        <f t="shared" si="69"/>
        <v>2.1475512303237787E+22</v>
      </c>
      <c r="FCD24" s="4">
        <f t="shared" si="69"/>
        <v>2.1690267426270166E+22</v>
      </c>
      <c r="FCE24" s="4">
        <f t="shared" si="69"/>
        <v>2.1907170100532866E+22</v>
      </c>
      <c r="FCF24" s="4">
        <f t="shared" si="69"/>
        <v>2.2126241801538195E+22</v>
      </c>
      <c r="FCG24" s="4">
        <f t="shared" si="69"/>
        <v>2.2347504219553576E+22</v>
      </c>
      <c r="FCH24" s="4">
        <f t="shared" si="69"/>
        <v>2.257097926174911E+22</v>
      </c>
      <c r="FCI24" s="4">
        <f t="shared" si="69"/>
        <v>2.2796689054366603E+22</v>
      </c>
      <c r="FCJ24" s="4">
        <f t="shared" si="69"/>
        <v>2.3024655944910268E+22</v>
      </c>
      <c r="FCK24" s="4">
        <f t="shared" si="69"/>
        <v>2.3254902504359373E+22</v>
      </c>
      <c r="FCL24" s="4">
        <f t="shared" si="69"/>
        <v>2.3487451529402965E+22</v>
      </c>
      <c r="FCM24" s="4">
        <f t="shared" si="69"/>
        <v>2.3722326044696996E+22</v>
      </c>
      <c r="FCN24" s="4">
        <f t="shared" si="69"/>
        <v>2.3959549305143968E+22</v>
      </c>
      <c r="FCO24" s="4">
        <f t="shared" si="69"/>
        <v>2.419914479819541E+22</v>
      </c>
      <c r="FCP24" s="4">
        <f t="shared" si="69"/>
        <v>2.4441136246177363E+22</v>
      </c>
      <c r="FCQ24" s="4">
        <f t="shared" si="69"/>
        <v>2.4685547608639137E+22</v>
      </c>
      <c r="FCR24" s="4">
        <f t="shared" si="69"/>
        <v>2.4932403084725527E+22</v>
      </c>
      <c r="FCS24" s="4">
        <f t="shared" si="69"/>
        <v>2.5181727115572784E+22</v>
      </c>
      <c r="FCT24" s="4">
        <f t="shared" si="69"/>
        <v>2.5433544386728514E+22</v>
      </c>
      <c r="FCU24" s="4">
        <f t="shared" si="69"/>
        <v>2.5687879830595797E+22</v>
      </c>
      <c r="FCV24" s="4">
        <f t="shared" si="69"/>
        <v>2.5944758628901754E+22</v>
      </c>
      <c r="FCW24" s="4">
        <f t="shared" si="69"/>
        <v>2.6204206215190773E+22</v>
      </c>
      <c r="FCX24" s="4">
        <f t="shared" si="69"/>
        <v>2.646624827734268E+22</v>
      </c>
      <c r="FCY24" s="4">
        <f t="shared" si="69"/>
        <v>2.6730910760116106E+22</v>
      </c>
      <c r="FCZ24" s="4">
        <f t="shared" si="69"/>
        <v>2.6998219867717269E+22</v>
      </c>
      <c r="FDA24" s="4">
        <f t="shared" si="69"/>
        <v>2.7268202066394441E+22</v>
      </c>
      <c r="FDB24" s="4">
        <f t="shared" si="69"/>
        <v>2.7540884087058387E+22</v>
      </c>
      <c r="FDC24" s="4">
        <f t="shared" si="69"/>
        <v>2.7816292927928971E+22</v>
      </c>
      <c r="FDD24" s="4">
        <f t="shared" si="69"/>
        <v>2.8094455857208262E+22</v>
      </c>
      <c r="FDE24" s="4">
        <f t="shared" si="69"/>
        <v>2.8375400415780347E+22</v>
      </c>
      <c r="FDF24" s="4">
        <f t="shared" si="69"/>
        <v>2.8659154419938148E+22</v>
      </c>
      <c r="FDG24" s="4">
        <f t="shared" si="69"/>
        <v>2.8945745964137529E+22</v>
      </c>
      <c r="FDH24" s="4">
        <f t="shared" si="69"/>
        <v>2.9235203423778906E+22</v>
      </c>
      <c r="FDI24" s="4">
        <f t="shared" si="69"/>
        <v>2.9527555458016695E+22</v>
      </c>
      <c r="FDJ24" s="4">
        <f t="shared" si="69"/>
        <v>2.9822831012596861E+22</v>
      </c>
      <c r="FDK24" s="4">
        <f t="shared" si="69"/>
        <v>3.0121059322722832E+22</v>
      </c>
      <c r="FDL24" s="4">
        <f t="shared" si="69"/>
        <v>3.0422269915950062E+22</v>
      </c>
      <c r="FDM24" s="4">
        <f t="shared" si="69"/>
        <v>3.0726492615109562E+22</v>
      </c>
      <c r="FDN24" s="4">
        <f t="shared" si="69"/>
        <v>3.1033757541260658E+22</v>
      </c>
      <c r="FDO24" s="4">
        <f t="shared" si="69"/>
        <v>3.1344095116673266E+22</v>
      </c>
      <c r="FDP24" s="4">
        <f t="shared" si="69"/>
        <v>3.165753606784E+22</v>
      </c>
      <c r="FDQ24" s="4">
        <f t="shared" si="69"/>
        <v>3.1974111428518401E+22</v>
      </c>
      <c r="FDR24" s="4">
        <f t="shared" si="69"/>
        <v>3.2293852542803586E+22</v>
      </c>
      <c r="FDS24" s="4">
        <f t="shared" si="69"/>
        <v>3.2616791068231621E+22</v>
      </c>
      <c r="FDT24" s="4">
        <f t="shared" ref="FDT24:FGE24" si="70">FDS24*(1+$Q$41)</f>
        <v>3.2942958978913937E+22</v>
      </c>
      <c r="FDU24" s="4">
        <f t="shared" si="70"/>
        <v>3.3272388568703075E+22</v>
      </c>
      <c r="FDV24" s="4">
        <f t="shared" si="70"/>
        <v>3.3605112454390108E+22</v>
      </c>
      <c r="FDW24" s="4">
        <f t="shared" si="70"/>
        <v>3.3941163578934008E+22</v>
      </c>
      <c r="FDX24" s="4">
        <f t="shared" si="70"/>
        <v>3.428057521472335E+22</v>
      </c>
      <c r="FDY24" s="4">
        <f t="shared" si="70"/>
        <v>3.4623380966870585E+22</v>
      </c>
      <c r="FDZ24" s="4">
        <f t="shared" si="70"/>
        <v>3.4969614776539292E+22</v>
      </c>
      <c r="FEA24" s="4">
        <f t="shared" si="70"/>
        <v>3.5319310924304685E+22</v>
      </c>
      <c r="FEB24" s="4">
        <f t="shared" si="70"/>
        <v>3.5672504033547731E+22</v>
      </c>
      <c r="FEC24" s="4">
        <f t="shared" si="70"/>
        <v>3.6029229073883208E+22</v>
      </c>
      <c r="FED24" s="4">
        <f t="shared" si="70"/>
        <v>3.6389521364622038E+22</v>
      </c>
      <c r="FEE24" s="4">
        <f t="shared" si="70"/>
        <v>3.6753416578268257E+22</v>
      </c>
      <c r="FEF24" s="4">
        <f t="shared" si="70"/>
        <v>3.7120950744050938E+22</v>
      </c>
      <c r="FEG24" s="4">
        <f t="shared" si="70"/>
        <v>3.7492160251491447E+22</v>
      </c>
      <c r="FEH24" s="4">
        <f t="shared" si="70"/>
        <v>3.7867081854006363E+22</v>
      </c>
      <c r="FEI24" s="4">
        <f t="shared" si="70"/>
        <v>3.8245752672546428E+22</v>
      </c>
      <c r="FEJ24" s="4">
        <f t="shared" si="70"/>
        <v>3.8628210199271897E+22</v>
      </c>
      <c r="FEK24" s="4">
        <f t="shared" si="70"/>
        <v>3.9014492301264612E+22</v>
      </c>
      <c r="FEL24" s="4">
        <f t="shared" si="70"/>
        <v>3.940463722427726E+22</v>
      </c>
      <c r="FEM24" s="4">
        <f t="shared" si="70"/>
        <v>3.9798683596520035E+22</v>
      </c>
      <c r="FEN24" s="4">
        <f t="shared" si="70"/>
        <v>4.0196670432485237E+22</v>
      </c>
      <c r="FEO24" s="4">
        <f t="shared" si="70"/>
        <v>4.0598637136810093E+22</v>
      </c>
      <c r="FEP24" s="4">
        <f t="shared" si="70"/>
        <v>4.1004623508178194E+22</v>
      </c>
      <c r="FEQ24" s="4">
        <f t="shared" si="70"/>
        <v>4.1414669743259977E+22</v>
      </c>
      <c r="FER24" s="4">
        <f t="shared" si="70"/>
        <v>4.1828816440692581E+22</v>
      </c>
      <c r="FES24" s="4">
        <f t="shared" si="70"/>
        <v>4.2247104605099506E+22</v>
      </c>
      <c r="FET24" s="4">
        <f t="shared" si="70"/>
        <v>4.2669575651150505E+22</v>
      </c>
      <c r="FEU24" s="4">
        <f t="shared" si="70"/>
        <v>4.3096271407662013E+22</v>
      </c>
      <c r="FEV24" s="4">
        <f t="shared" si="70"/>
        <v>4.352723412173863E+22</v>
      </c>
      <c r="FEW24" s="4">
        <f t="shared" si="70"/>
        <v>4.3962506462956018E+22</v>
      </c>
      <c r="FEX24" s="4">
        <f t="shared" si="70"/>
        <v>4.4402131527585577E+22</v>
      </c>
      <c r="FEY24" s="4">
        <f t="shared" si="70"/>
        <v>4.4846152842861431E+22</v>
      </c>
      <c r="FEZ24" s="4">
        <f t="shared" si="70"/>
        <v>4.5294614371290048E+22</v>
      </c>
      <c r="FFA24" s="4">
        <f t="shared" si="70"/>
        <v>4.5747560515002949E+22</v>
      </c>
      <c r="FFB24" s="4">
        <f t="shared" si="70"/>
        <v>4.6205036120152981E+22</v>
      </c>
      <c r="FFC24" s="4">
        <f t="shared" si="70"/>
        <v>4.6667086481354509E+22</v>
      </c>
      <c r="FFD24" s="4">
        <f t="shared" si="70"/>
        <v>4.7133757346168051E+22</v>
      </c>
      <c r="FFE24" s="4">
        <f t="shared" si="70"/>
        <v>4.760509491962973E+22</v>
      </c>
      <c r="FFF24" s="4">
        <f t="shared" si="70"/>
        <v>4.8081145868826031E+22</v>
      </c>
      <c r="FFG24" s="4">
        <f t="shared" si="70"/>
        <v>4.8561957327514288E+22</v>
      </c>
      <c r="FFH24" s="4">
        <f t="shared" si="70"/>
        <v>4.9047576900789428E+22</v>
      </c>
      <c r="FFI24" s="4">
        <f t="shared" si="70"/>
        <v>4.9538052669797321E+22</v>
      </c>
      <c r="FFJ24" s="4">
        <f t="shared" si="70"/>
        <v>5.0033433196495293E+22</v>
      </c>
      <c r="FFK24" s="4">
        <f t="shared" si="70"/>
        <v>5.0533767528460247E+22</v>
      </c>
      <c r="FFL24" s="4">
        <f t="shared" si="70"/>
        <v>5.1039105203744851E+22</v>
      </c>
      <c r="FFM24" s="4">
        <f t="shared" si="70"/>
        <v>5.1549496255782299E+22</v>
      </c>
      <c r="FFN24" s="4">
        <f t="shared" si="70"/>
        <v>5.2064991218340125E+22</v>
      </c>
      <c r="FFO24" s="4">
        <f t="shared" si="70"/>
        <v>5.2585641130523527E+22</v>
      </c>
      <c r="FFP24" s="4">
        <f t="shared" si="70"/>
        <v>5.3111497541828766E+22</v>
      </c>
      <c r="FFQ24" s="4">
        <f t="shared" si="70"/>
        <v>5.3642612517247056E+22</v>
      </c>
      <c r="FFR24" s="4">
        <f t="shared" si="70"/>
        <v>5.417903864241953E+22</v>
      </c>
      <c r="FFS24" s="4">
        <f t="shared" si="70"/>
        <v>5.4720829028843729E+22</v>
      </c>
      <c r="FFT24" s="4">
        <f t="shared" si="70"/>
        <v>5.5268037319132164E+22</v>
      </c>
      <c r="FFU24" s="4">
        <f t="shared" si="70"/>
        <v>5.5820717692323484E+22</v>
      </c>
      <c r="FFV24" s="4">
        <f t="shared" si="70"/>
        <v>5.6378924869246719E+22</v>
      </c>
      <c r="FFW24" s="4">
        <f t="shared" si="70"/>
        <v>5.6942714117939188E+22</v>
      </c>
      <c r="FFX24" s="4">
        <f t="shared" si="70"/>
        <v>5.7512141259118582E+22</v>
      </c>
      <c r="FFY24" s="4">
        <f t="shared" si="70"/>
        <v>5.8087262671709768E+22</v>
      </c>
      <c r="FFZ24" s="4">
        <f t="shared" si="70"/>
        <v>5.8668135298426863E+22</v>
      </c>
      <c r="FGA24" s="4">
        <f t="shared" si="70"/>
        <v>5.9254816651411133E+22</v>
      </c>
      <c r="FGB24" s="4">
        <f t="shared" si="70"/>
        <v>5.9847364817925242E+22</v>
      </c>
      <c r="FGC24" s="4">
        <f t="shared" si="70"/>
        <v>6.0445838466104496E+22</v>
      </c>
      <c r="FGD24" s="4">
        <f t="shared" si="70"/>
        <v>6.105029685076554E+22</v>
      </c>
      <c r="FGE24" s="4">
        <f t="shared" si="70"/>
        <v>6.1660799819273199E+22</v>
      </c>
      <c r="FGF24" s="4">
        <f t="shared" ref="FGF24:FIQ24" si="71">FGE24*(1+$Q$41)</f>
        <v>6.2277407817465931E+22</v>
      </c>
      <c r="FGG24" s="4">
        <f t="shared" si="71"/>
        <v>6.2900181895640592E+22</v>
      </c>
      <c r="FGH24" s="4">
        <f t="shared" si="71"/>
        <v>6.3529183714596996E+22</v>
      </c>
      <c r="FGI24" s="4">
        <f t="shared" si="71"/>
        <v>6.4164475551742968E+22</v>
      </c>
      <c r="FGJ24" s="4">
        <f t="shared" si="71"/>
        <v>6.4806120307260402E+22</v>
      </c>
      <c r="FGK24" s="4">
        <f t="shared" si="71"/>
        <v>6.5454181510333008E+22</v>
      </c>
      <c r="FGL24" s="4">
        <f t="shared" si="71"/>
        <v>6.610872332543634E+22</v>
      </c>
      <c r="FGM24" s="4">
        <f t="shared" si="71"/>
        <v>6.6769810558690701E+22</v>
      </c>
      <c r="FGN24" s="4">
        <f t="shared" si="71"/>
        <v>6.7437508664277611E+22</v>
      </c>
      <c r="FGO24" s="4">
        <f t="shared" si="71"/>
        <v>6.8111883750920388E+22</v>
      </c>
      <c r="FGP24" s="4">
        <f t="shared" si="71"/>
        <v>6.879300258842959E+22</v>
      </c>
      <c r="FGQ24" s="4">
        <f t="shared" si="71"/>
        <v>6.948093261431389E+22</v>
      </c>
      <c r="FGR24" s="4">
        <f t="shared" si="71"/>
        <v>7.0175741940457032E+22</v>
      </c>
      <c r="FGS24" s="4">
        <f t="shared" si="71"/>
        <v>7.0877499359861607E+22</v>
      </c>
      <c r="FGT24" s="4">
        <f t="shared" si="71"/>
        <v>7.1586274353460227E+22</v>
      </c>
      <c r="FGU24" s="4">
        <f t="shared" si="71"/>
        <v>7.2302137096994829E+22</v>
      </c>
      <c r="FGV24" s="4">
        <f t="shared" si="71"/>
        <v>7.3025158467964774E+22</v>
      </c>
      <c r="FGW24" s="4">
        <f t="shared" si="71"/>
        <v>7.3755410052644422E+22</v>
      </c>
      <c r="FGX24" s="4">
        <f t="shared" si="71"/>
        <v>7.4492964153170866E+22</v>
      </c>
      <c r="FGY24" s="4">
        <f t="shared" si="71"/>
        <v>7.5237893794702574E+22</v>
      </c>
      <c r="FGZ24" s="4">
        <f t="shared" si="71"/>
        <v>7.5990272732649606E+22</v>
      </c>
      <c r="FHA24" s="4">
        <f t="shared" si="71"/>
        <v>7.6750175459976097E+22</v>
      </c>
      <c r="FHB24" s="4">
        <f t="shared" si="71"/>
        <v>7.7517677214575861E+22</v>
      </c>
      <c r="FHC24" s="4">
        <f t="shared" si="71"/>
        <v>7.8292853986721622E+22</v>
      </c>
      <c r="FHD24" s="4">
        <f t="shared" si="71"/>
        <v>7.9075782526588844E+22</v>
      </c>
      <c r="FHE24" s="4">
        <f t="shared" si="71"/>
        <v>7.9866540351854737E+22</v>
      </c>
      <c r="FHF24" s="4">
        <f t="shared" si="71"/>
        <v>8.0665205755373284E+22</v>
      </c>
      <c r="FHG24" s="4">
        <f t="shared" si="71"/>
        <v>8.1471857812927014E+22</v>
      </c>
      <c r="FHH24" s="4">
        <f t="shared" si="71"/>
        <v>8.2286576391056293E+22</v>
      </c>
      <c r="FHI24" s="4">
        <f t="shared" si="71"/>
        <v>8.3109442154966863E+22</v>
      </c>
      <c r="FHJ24" s="4">
        <f t="shared" si="71"/>
        <v>8.3940536576516536E+22</v>
      </c>
      <c r="FHK24" s="4">
        <f t="shared" si="71"/>
        <v>8.4779941942281709E+22</v>
      </c>
      <c r="FHL24" s="4">
        <f t="shared" si="71"/>
        <v>8.5627741361704519E+22</v>
      </c>
      <c r="FHM24" s="4">
        <f t="shared" si="71"/>
        <v>8.6484018775321561E+22</v>
      </c>
      <c r="FHN24" s="4">
        <f t="shared" si="71"/>
        <v>8.7348858963074784E+22</v>
      </c>
      <c r="FHO24" s="4">
        <f t="shared" si="71"/>
        <v>8.8222347552705537E+22</v>
      </c>
      <c r="FHP24" s="4">
        <f t="shared" si="71"/>
        <v>8.9104571028232598E+22</v>
      </c>
      <c r="FHQ24" s="4">
        <f t="shared" si="71"/>
        <v>8.999561673851493E+22</v>
      </c>
      <c r="FHR24" s="4">
        <f t="shared" si="71"/>
        <v>9.0895572905900082E+22</v>
      </c>
      <c r="FHS24" s="4">
        <f t="shared" si="71"/>
        <v>9.1804528634959084E+22</v>
      </c>
      <c r="FHT24" s="4">
        <f t="shared" si="71"/>
        <v>9.2722573921308673E+22</v>
      </c>
      <c r="FHU24" s="4">
        <f t="shared" si="71"/>
        <v>9.3649799660521759E+22</v>
      </c>
      <c r="FHV24" s="4">
        <f t="shared" si="71"/>
        <v>9.4586297657126977E+22</v>
      </c>
      <c r="FHW24" s="4">
        <f t="shared" si="71"/>
        <v>9.5532160633698244E+22</v>
      </c>
      <c r="FHX24" s="4">
        <f t="shared" si="71"/>
        <v>9.648748224003522E+22</v>
      </c>
      <c r="FHY24" s="4">
        <f t="shared" si="71"/>
        <v>9.745235706243557E+22</v>
      </c>
      <c r="FHZ24" s="4">
        <f t="shared" si="71"/>
        <v>9.8426880633059926E+22</v>
      </c>
      <c r="FIA24" s="4">
        <f t="shared" si="71"/>
        <v>9.9411149439390523E+22</v>
      </c>
      <c r="FIB24" s="4">
        <f t="shared" si="71"/>
        <v>1.0040526093378444E+23</v>
      </c>
      <c r="FIC24" s="4">
        <f t="shared" si="71"/>
        <v>1.0140931354312228E+23</v>
      </c>
      <c r="FID24" s="4">
        <f t="shared" si="71"/>
        <v>1.024234066785535E+23</v>
      </c>
      <c r="FIE24" s="4">
        <f t="shared" si="71"/>
        <v>1.0344764074533904E+23</v>
      </c>
      <c r="FIF24" s="4">
        <f t="shared" si="71"/>
        <v>1.0448211715279244E+23</v>
      </c>
      <c r="FIG24" s="4">
        <f t="shared" si="71"/>
        <v>1.0552693832432036E+23</v>
      </c>
      <c r="FIH24" s="4">
        <f t="shared" si="71"/>
        <v>1.0658220770756356E+23</v>
      </c>
      <c r="FII24" s="4">
        <f t="shared" si="71"/>
        <v>1.076480297846392E+23</v>
      </c>
      <c r="FIJ24" s="4">
        <f t="shared" si="71"/>
        <v>1.0872451008248559E+23</v>
      </c>
      <c r="FIK24" s="4">
        <f t="shared" si="71"/>
        <v>1.0981175518331044E+23</v>
      </c>
      <c r="FIL24" s="4">
        <f t="shared" si="71"/>
        <v>1.1090987273514355E+23</v>
      </c>
      <c r="FIM24" s="4">
        <f t="shared" si="71"/>
        <v>1.1201897146249498E+23</v>
      </c>
      <c r="FIN24" s="4">
        <f t="shared" si="71"/>
        <v>1.1313916117711993E+23</v>
      </c>
      <c r="FIO24" s="4">
        <f t="shared" si="71"/>
        <v>1.1427055278889112E+23</v>
      </c>
      <c r="FIP24" s="4">
        <f t="shared" si="71"/>
        <v>1.1541325831678004E+23</v>
      </c>
      <c r="FIQ24" s="4">
        <f t="shared" si="71"/>
        <v>1.1656739089994784E+23</v>
      </c>
      <c r="FIR24" s="4">
        <f t="shared" ref="FIR24:FLC24" si="72">FIQ24*(1+$Q$41)</f>
        <v>1.1773306480894732E+23</v>
      </c>
      <c r="FIS24" s="4">
        <f t="shared" si="72"/>
        <v>1.1891039545703681E+23</v>
      </c>
      <c r="FIT24" s="4">
        <f t="shared" si="72"/>
        <v>1.2009949941160717E+23</v>
      </c>
      <c r="FIU24" s="4">
        <f t="shared" si="72"/>
        <v>1.2130049440572325E+23</v>
      </c>
      <c r="FIV24" s="4">
        <f t="shared" si="72"/>
        <v>1.2251349934978048E+23</v>
      </c>
      <c r="FIW24" s="4">
        <f t="shared" si="72"/>
        <v>1.2373863434327829E+23</v>
      </c>
      <c r="FIX24" s="4">
        <f t="shared" si="72"/>
        <v>1.2497602068671108E+23</v>
      </c>
      <c r="FIY24" s="4">
        <f t="shared" si="72"/>
        <v>1.2622578089357819E+23</v>
      </c>
      <c r="FIZ24" s="4">
        <f t="shared" si="72"/>
        <v>1.2748803870251397E+23</v>
      </c>
      <c r="FJA24" s="4">
        <f t="shared" si="72"/>
        <v>1.2876291908953911E+23</v>
      </c>
      <c r="FJB24" s="4">
        <f t="shared" si="72"/>
        <v>1.3005054828043449E+23</v>
      </c>
      <c r="FJC24" s="4">
        <f t="shared" si="72"/>
        <v>1.3135105376323884E+23</v>
      </c>
      <c r="FJD24" s="4">
        <f t="shared" si="72"/>
        <v>1.3266456430087123E+23</v>
      </c>
      <c r="FJE24" s="4">
        <f t="shared" si="72"/>
        <v>1.3399120994387994E+23</v>
      </c>
      <c r="FJF24" s="4">
        <f t="shared" si="72"/>
        <v>1.3533112204331875E+23</v>
      </c>
      <c r="FJG24" s="4">
        <f t="shared" si="72"/>
        <v>1.3668443326375195E+23</v>
      </c>
      <c r="FJH24" s="4">
        <f t="shared" si="72"/>
        <v>1.3805127759638946E+23</v>
      </c>
      <c r="FJI24" s="4">
        <f t="shared" si="72"/>
        <v>1.3943179037235335E+23</v>
      </c>
      <c r="FJJ24" s="4">
        <f t="shared" si="72"/>
        <v>1.4082610827607689E+23</v>
      </c>
      <c r="FJK24" s="4">
        <f t="shared" si="72"/>
        <v>1.4223436935883767E+23</v>
      </c>
      <c r="FJL24" s="4">
        <f t="shared" si="72"/>
        <v>1.4365671305242604E+23</v>
      </c>
      <c r="FJM24" s="4">
        <f t="shared" si="72"/>
        <v>1.450932801829503E+23</v>
      </c>
      <c r="FJN24" s="4">
        <f t="shared" si="72"/>
        <v>1.4654421298477981E+23</v>
      </c>
      <c r="FJO24" s="4">
        <f t="shared" si="72"/>
        <v>1.4800965511462761E+23</v>
      </c>
      <c r="FJP24" s="4">
        <f t="shared" si="72"/>
        <v>1.494897516657739E+23</v>
      </c>
      <c r="FJQ24" s="4">
        <f t="shared" si="72"/>
        <v>1.5098464918243163E+23</v>
      </c>
      <c r="FJR24" s="4">
        <f t="shared" si="72"/>
        <v>1.5249449567425595E+23</v>
      </c>
      <c r="FJS24" s="4">
        <f t="shared" si="72"/>
        <v>1.5401944063099851E+23</v>
      </c>
      <c r="FJT24" s="4">
        <f t="shared" si="72"/>
        <v>1.5555963503730849E+23</v>
      </c>
      <c r="FJU24" s="4">
        <f t="shared" si="72"/>
        <v>1.5711523138768158E+23</v>
      </c>
      <c r="FJV24" s="4">
        <f t="shared" si="72"/>
        <v>1.5868638370155838E+23</v>
      </c>
      <c r="FJW24" s="4">
        <f t="shared" si="72"/>
        <v>1.6027324753857398E+23</v>
      </c>
      <c r="FJX24" s="4">
        <f t="shared" si="72"/>
        <v>1.6187598001395973E+23</v>
      </c>
      <c r="FJY24" s="4">
        <f t="shared" si="72"/>
        <v>1.6349473981409934E+23</v>
      </c>
      <c r="FJZ24" s="4">
        <f t="shared" si="72"/>
        <v>1.6512968721224035E+23</v>
      </c>
      <c r="FKA24" s="4">
        <f t="shared" si="72"/>
        <v>1.6678098408436276E+23</v>
      </c>
      <c r="FKB24" s="4">
        <f t="shared" si="72"/>
        <v>1.6844879392520641E+23</v>
      </c>
      <c r="FKC24" s="4">
        <f t="shared" si="72"/>
        <v>1.7013328186445848E+23</v>
      </c>
      <c r="FKD24" s="4">
        <f t="shared" si="72"/>
        <v>1.7183461468310306E+23</v>
      </c>
      <c r="FKE24" s="4">
        <f t="shared" si="72"/>
        <v>1.7355296082993408E+23</v>
      </c>
      <c r="FKF24" s="4">
        <f t="shared" si="72"/>
        <v>1.7528849043823343E+23</v>
      </c>
      <c r="FKG24" s="4">
        <f t="shared" si="72"/>
        <v>1.7704137534261578E+23</v>
      </c>
      <c r="FKH24" s="4">
        <f t="shared" si="72"/>
        <v>1.7881178909604193E+23</v>
      </c>
      <c r="FKI24" s="4">
        <f t="shared" si="72"/>
        <v>1.8059990698700234E+23</v>
      </c>
      <c r="FKJ24" s="4">
        <f t="shared" si="72"/>
        <v>1.8240590605687236E+23</v>
      </c>
      <c r="FKK24" s="4">
        <f t="shared" si="72"/>
        <v>1.8422996511744109E+23</v>
      </c>
      <c r="FKL24" s="4">
        <f t="shared" si="72"/>
        <v>1.8607226476861548E+23</v>
      </c>
      <c r="FKM24" s="4">
        <f t="shared" si="72"/>
        <v>1.8793298741630165E+23</v>
      </c>
      <c r="FKN24" s="4">
        <f t="shared" si="72"/>
        <v>1.8981231729046466E+23</v>
      </c>
      <c r="FKO24" s="4">
        <f t="shared" si="72"/>
        <v>1.9171044046336929E+23</v>
      </c>
      <c r="FKP24" s="4">
        <f t="shared" si="72"/>
        <v>1.9362754486800299E+23</v>
      </c>
      <c r="FKQ24" s="4">
        <f t="shared" si="72"/>
        <v>1.9556382031668303E+23</v>
      </c>
      <c r="FKR24" s="4">
        <f t="shared" si="72"/>
        <v>1.9751945851984986E+23</v>
      </c>
      <c r="FKS24" s="4">
        <f t="shared" si="72"/>
        <v>1.9949465310504836E+23</v>
      </c>
      <c r="FKT24" s="4">
        <f t="shared" si="72"/>
        <v>2.0148959963609885E+23</v>
      </c>
      <c r="FKU24" s="4">
        <f t="shared" si="72"/>
        <v>2.0350449563245985E+23</v>
      </c>
      <c r="FKV24" s="4">
        <f t="shared" si="72"/>
        <v>2.0553954058878444E+23</v>
      </c>
      <c r="FKW24" s="4">
        <f t="shared" si="72"/>
        <v>2.0759493599467227E+23</v>
      </c>
      <c r="FKX24" s="4">
        <f t="shared" si="72"/>
        <v>2.09670885354619E+23</v>
      </c>
      <c r="FKY24" s="4">
        <f t="shared" si="72"/>
        <v>2.117675942081652E+23</v>
      </c>
      <c r="FKZ24" s="4">
        <f t="shared" si="72"/>
        <v>2.1388527015024686E+23</v>
      </c>
      <c r="FLA24" s="4">
        <f t="shared" si="72"/>
        <v>2.1602412285174934E+23</v>
      </c>
      <c r="FLB24" s="4">
        <f t="shared" si="72"/>
        <v>2.1818436408026683E+23</v>
      </c>
      <c r="FLC24" s="4">
        <f t="shared" si="72"/>
        <v>2.2036620772106949E+23</v>
      </c>
      <c r="FLD24" s="4">
        <f t="shared" ref="FLD24:FNO24" si="73">FLC24*(1+$Q$41)</f>
        <v>2.2256986979828021E+23</v>
      </c>
      <c r="FLE24" s="4">
        <f t="shared" si="73"/>
        <v>2.24795568496263E+23</v>
      </c>
      <c r="FLF24" s="4">
        <f t="shared" si="73"/>
        <v>2.2704352418122564E+23</v>
      </c>
      <c r="FLG24" s="4">
        <f t="shared" si="73"/>
        <v>2.293139594230379E+23</v>
      </c>
      <c r="FLH24" s="4">
        <f t="shared" si="73"/>
        <v>2.316070990172683E+23</v>
      </c>
      <c r="FLI24" s="4">
        <f t="shared" si="73"/>
        <v>2.3392317000744098E+23</v>
      </c>
      <c r="FLJ24" s="4">
        <f t="shared" si="73"/>
        <v>2.3626240170751539E+23</v>
      </c>
      <c r="FLK24" s="4">
        <f t="shared" si="73"/>
        <v>2.3862502572459056E+23</v>
      </c>
      <c r="FLL24" s="4">
        <f t="shared" si="73"/>
        <v>2.4101127598183645E+23</v>
      </c>
      <c r="FLM24" s="4">
        <f t="shared" si="73"/>
        <v>2.4342138874165482E+23</v>
      </c>
      <c r="FLN24" s="4">
        <f t="shared" si="73"/>
        <v>2.4585560262907136E+23</v>
      </c>
      <c r="FLO24" s="4">
        <f t="shared" si="73"/>
        <v>2.4831415865536208E+23</v>
      </c>
      <c r="FLP24" s="4">
        <f t="shared" si="73"/>
        <v>2.5079730024191569E+23</v>
      </c>
      <c r="FLQ24" s="4">
        <f t="shared" si="73"/>
        <v>2.5330527324433485E+23</v>
      </c>
      <c r="FLR24" s="4">
        <f t="shared" si="73"/>
        <v>2.5583832597677819E+23</v>
      </c>
      <c r="FLS24" s="4">
        <f t="shared" si="73"/>
        <v>2.5839670923654597E+23</v>
      </c>
      <c r="FLT24" s="4">
        <f t="shared" si="73"/>
        <v>2.6098067632891142E+23</v>
      </c>
      <c r="FLU24" s="4">
        <f t="shared" si="73"/>
        <v>2.6359048309220054E+23</v>
      </c>
      <c r="FLV24" s="4">
        <f t="shared" si="73"/>
        <v>2.6622638792312255E+23</v>
      </c>
      <c r="FLW24" s="4">
        <f t="shared" si="73"/>
        <v>2.6888865180235376E+23</v>
      </c>
      <c r="FLX24" s="4">
        <f t="shared" si="73"/>
        <v>2.715775383203773E+23</v>
      </c>
      <c r="FLY24" s="4">
        <f t="shared" si="73"/>
        <v>2.7429331370358108E+23</v>
      </c>
      <c r="FLZ24" s="4">
        <f t="shared" si="73"/>
        <v>2.7703624684061691E+23</v>
      </c>
      <c r="FMA24" s="4">
        <f t="shared" si="73"/>
        <v>2.7980660930902307E+23</v>
      </c>
      <c r="FMB24" s="4">
        <f t="shared" si="73"/>
        <v>2.826046754021133E+23</v>
      </c>
      <c r="FMC24" s="4">
        <f t="shared" si="73"/>
        <v>2.8543072215613444E+23</v>
      </c>
      <c r="FMD24" s="4">
        <f t="shared" si="73"/>
        <v>2.8828502937769579E+23</v>
      </c>
      <c r="FME24" s="4">
        <f t="shared" si="73"/>
        <v>2.9116787967147274E+23</v>
      </c>
      <c r="FMF24" s="4">
        <f t="shared" si="73"/>
        <v>2.9407955846818747E+23</v>
      </c>
      <c r="FMG24" s="4">
        <f t="shared" si="73"/>
        <v>2.9702035405286934E+23</v>
      </c>
      <c r="FMH24" s="4">
        <f t="shared" si="73"/>
        <v>2.9999055759339803E+23</v>
      </c>
      <c r="FMI24" s="4">
        <f t="shared" si="73"/>
        <v>3.0299046316933203E+23</v>
      </c>
      <c r="FMJ24" s="4">
        <f t="shared" si="73"/>
        <v>3.0602036780102537E+23</v>
      </c>
      <c r="FMK24" s="4">
        <f t="shared" si="73"/>
        <v>3.090805714790356E+23</v>
      </c>
      <c r="FML24" s="4">
        <f t="shared" si="73"/>
        <v>3.1217137719382598E+23</v>
      </c>
      <c r="FMM24" s="4">
        <f t="shared" si="73"/>
        <v>3.1529309096576423E+23</v>
      </c>
      <c r="FMN24" s="4">
        <f t="shared" si="73"/>
        <v>3.1844602187542186E+23</v>
      </c>
      <c r="FMO24" s="4">
        <f t="shared" si="73"/>
        <v>3.2163048209417608E+23</v>
      </c>
      <c r="FMP24" s="4">
        <f t="shared" si="73"/>
        <v>3.2484678691511787E+23</v>
      </c>
      <c r="FMQ24" s="4">
        <f t="shared" si="73"/>
        <v>3.2809525478426908E+23</v>
      </c>
      <c r="FMR24" s="4">
        <f t="shared" si="73"/>
        <v>3.3137620733211176E+23</v>
      </c>
      <c r="FMS24" s="4">
        <f t="shared" si="73"/>
        <v>3.346899694054329E+23</v>
      </c>
      <c r="FMT24" s="4">
        <f t="shared" si="73"/>
        <v>3.3803686909948723E+23</v>
      </c>
      <c r="FMU24" s="4">
        <f t="shared" si="73"/>
        <v>3.4141723779048207E+23</v>
      </c>
      <c r="FMV24" s="4">
        <f t="shared" si="73"/>
        <v>3.448314101683869E+23</v>
      </c>
      <c r="FMW24" s="4">
        <f t="shared" si="73"/>
        <v>3.4827972427007075E+23</v>
      </c>
      <c r="FMX24" s="4">
        <f t="shared" si="73"/>
        <v>3.5176252151277143E+23</v>
      </c>
      <c r="FMY24" s="4">
        <f t="shared" si="73"/>
        <v>3.5528014672789914E+23</v>
      </c>
      <c r="FMZ24" s="4">
        <f t="shared" si="73"/>
        <v>3.5883294819517815E+23</v>
      </c>
      <c r="FNA24" s="4">
        <f t="shared" si="73"/>
        <v>3.6242127767712991E+23</v>
      </c>
      <c r="FNB24" s="4">
        <f t="shared" si="73"/>
        <v>3.6604549045390118E+23</v>
      </c>
      <c r="FNC24" s="4">
        <f t="shared" si="73"/>
        <v>3.6970594535844019E+23</v>
      </c>
      <c r="FND24" s="4">
        <f t="shared" si="73"/>
        <v>3.7340300481202463E+23</v>
      </c>
      <c r="FNE24" s="4">
        <f t="shared" si="73"/>
        <v>3.771370348601449E+23</v>
      </c>
      <c r="FNF24" s="4">
        <f t="shared" si="73"/>
        <v>3.8090840520874638E+23</v>
      </c>
      <c r="FNG24" s="4">
        <f t="shared" si="73"/>
        <v>3.8471748926083386E+23</v>
      </c>
      <c r="FNH24" s="4">
        <f t="shared" si="73"/>
        <v>3.8856466415344217E+23</v>
      </c>
      <c r="FNI24" s="4">
        <f t="shared" si="73"/>
        <v>3.9245031079497658E+23</v>
      </c>
      <c r="FNJ24" s="4">
        <f t="shared" si="73"/>
        <v>3.9637481390292638E+23</v>
      </c>
      <c r="FNK24" s="4">
        <f t="shared" si="73"/>
        <v>4.0033856204195566E+23</v>
      </c>
      <c r="FNL24" s="4">
        <f t="shared" si="73"/>
        <v>4.0434194766237524E+23</v>
      </c>
      <c r="FNM24" s="4">
        <f t="shared" si="73"/>
        <v>4.0838536713899902E+23</v>
      </c>
      <c r="FNN24" s="4">
        <f t="shared" si="73"/>
        <v>4.1246922081038902E+23</v>
      </c>
      <c r="FNO24" s="4">
        <f t="shared" si="73"/>
        <v>4.1659391301849295E+23</v>
      </c>
      <c r="FNP24" s="4">
        <f t="shared" ref="FNP24:FQA24" si="74">FNO24*(1+$Q$41)</f>
        <v>4.2075985214867787E+23</v>
      </c>
      <c r="FNQ24" s="4">
        <f t="shared" si="74"/>
        <v>4.2496745067016467E+23</v>
      </c>
      <c r="FNR24" s="4">
        <f t="shared" si="74"/>
        <v>4.292171251768663E+23</v>
      </c>
      <c r="FNS24" s="4">
        <f t="shared" si="74"/>
        <v>4.3350929642863499E+23</v>
      </c>
      <c r="FNT24" s="4">
        <f t="shared" si="74"/>
        <v>4.3784438939292135E+23</v>
      </c>
      <c r="FNU24" s="4">
        <f t="shared" si="74"/>
        <v>4.4222283328685055E+23</v>
      </c>
      <c r="FNV24" s="4">
        <f t="shared" si="74"/>
        <v>4.4664506161971907E+23</v>
      </c>
      <c r="FNW24" s="4">
        <f t="shared" si="74"/>
        <v>4.5111151223591629E+23</v>
      </c>
      <c r="FNX24" s="4">
        <f t="shared" si="74"/>
        <v>4.5562262735827548E+23</v>
      </c>
      <c r="FNY24" s="4">
        <f t="shared" si="74"/>
        <v>4.6017885363185827E+23</v>
      </c>
      <c r="FNZ24" s="4">
        <f t="shared" si="74"/>
        <v>4.6478064216817689E+23</v>
      </c>
      <c r="FOA24" s="4">
        <f t="shared" si="74"/>
        <v>4.6942844858985863E+23</v>
      </c>
      <c r="FOB24" s="4">
        <f t="shared" si="74"/>
        <v>4.7412273307575721E+23</v>
      </c>
      <c r="FOC24" s="4">
        <f t="shared" si="74"/>
        <v>4.7886396040651481E+23</v>
      </c>
      <c r="FOD24" s="4">
        <f t="shared" si="74"/>
        <v>4.8365260001057998E+23</v>
      </c>
      <c r="FOE24" s="4">
        <f t="shared" si="74"/>
        <v>4.884891260106858E+23</v>
      </c>
      <c r="FOF24" s="4">
        <f t="shared" si="74"/>
        <v>4.9337401727079266E+23</v>
      </c>
      <c r="FOG24" s="4">
        <f t="shared" si="74"/>
        <v>4.9830775744350062E+23</v>
      </c>
      <c r="FOH24" s="4">
        <f t="shared" si="74"/>
        <v>5.032908350179356E+23</v>
      </c>
      <c r="FOI24" s="4">
        <f t="shared" si="74"/>
        <v>5.0832374336811499E+23</v>
      </c>
      <c r="FOJ24" s="4">
        <f t="shared" si="74"/>
        <v>5.1340698080179612E+23</v>
      </c>
      <c r="FOK24" s="4">
        <f t="shared" si="74"/>
        <v>5.1854105060981407E+23</v>
      </c>
      <c r="FOL24" s="4">
        <f t="shared" si="74"/>
        <v>5.2372646111591224E+23</v>
      </c>
      <c r="FOM24" s="4">
        <f t="shared" si="74"/>
        <v>5.2896372572707137E+23</v>
      </c>
      <c r="FON24" s="4">
        <f t="shared" si="74"/>
        <v>5.3425336298434208E+23</v>
      </c>
      <c r="FOO24" s="4">
        <f t="shared" si="74"/>
        <v>5.3959589661418551E+23</v>
      </c>
      <c r="FOP24" s="4">
        <f t="shared" si="74"/>
        <v>5.4499185558032734E+23</v>
      </c>
      <c r="FOQ24" s="4">
        <f t="shared" si="74"/>
        <v>5.5044177413613061E+23</v>
      </c>
      <c r="FOR24" s="4">
        <f t="shared" si="74"/>
        <v>5.5594619187749194E+23</v>
      </c>
      <c r="FOS24" s="4">
        <f t="shared" si="74"/>
        <v>5.6150565379626688E+23</v>
      </c>
      <c r="FOT24" s="4">
        <f t="shared" si="74"/>
        <v>5.6712071033422956E+23</v>
      </c>
      <c r="FOU24" s="4">
        <f t="shared" si="74"/>
        <v>5.7279191743757183E+23</v>
      </c>
      <c r="FOV24" s="4">
        <f t="shared" si="74"/>
        <v>5.7851983661194752E+23</v>
      </c>
      <c r="FOW24" s="4">
        <f t="shared" si="74"/>
        <v>5.8430503497806697E+23</v>
      </c>
      <c r="FOX24" s="4">
        <f t="shared" si="74"/>
        <v>5.9014808532784766E+23</v>
      </c>
      <c r="FOY24" s="4">
        <f t="shared" si="74"/>
        <v>5.9604956618112613E+23</v>
      </c>
      <c r="FOZ24" s="4">
        <f t="shared" si="74"/>
        <v>6.0201006184293737E+23</v>
      </c>
      <c r="FPA24" s="4">
        <f t="shared" si="74"/>
        <v>6.0803016246136674E+23</v>
      </c>
      <c r="FPB24" s="4">
        <f t="shared" si="74"/>
        <v>6.1411046408598041E+23</v>
      </c>
      <c r="FPC24" s="4">
        <f t="shared" si="74"/>
        <v>6.2025156872684022E+23</v>
      </c>
      <c r="FPD24" s="4">
        <f t="shared" si="74"/>
        <v>6.2645408441410867E+23</v>
      </c>
      <c r="FPE24" s="4">
        <f t="shared" si="74"/>
        <v>6.327186252582497E+23</v>
      </c>
      <c r="FPF24" s="4">
        <f t="shared" si="74"/>
        <v>6.3904581151083216E+23</v>
      </c>
      <c r="FPG24" s="4">
        <f t="shared" si="74"/>
        <v>6.4543626962594055E+23</v>
      </c>
      <c r="FPH24" s="4">
        <f t="shared" si="74"/>
        <v>6.5189063232219991E+23</v>
      </c>
      <c r="FPI24" s="4">
        <f t="shared" si="74"/>
        <v>6.5840953864542193E+23</v>
      </c>
      <c r="FPJ24" s="4">
        <f t="shared" si="74"/>
        <v>6.6499363403187622E+23</v>
      </c>
      <c r="FPK24" s="4">
        <f t="shared" si="74"/>
        <v>6.7164357037219503E+23</v>
      </c>
      <c r="FPL24" s="4">
        <f t="shared" si="74"/>
        <v>6.7836000607591695E+23</v>
      </c>
      <c r="FPM24" s="4">
        <f t="shared" si="74"/>
        <v>6.8514360613667618E+23</v>
      </c>
      <c r="FPN24" s="4">
        <f t="shared" si="74"/>
        <v>6.9199504219804289E+23</v>
      </c>
      <c r="FPO24" s="4">
        <f t="shared" si="74"/>
        <v>6.9891499262002328E+23</v>
      </c>
      <c r="FPP24" s="4">
        <f t="shared" si="74"/>
        <v>7.0590414254622351E+23</v>
      </c>
      <c r="FPQ24" s="4">
        <f t="shared" si="74"/>
        <v>7.1296318397168568E+23</v>
      </c>
      <c r="FPR24" s="4">
        <f t="shared" si="74"/>
        <v>7.2009281581140257E+23</v>
      </c>
      <c r="FPS24" s="4">
        <f t="shared" si="74"/>
        <v>7.2729374396951663E+23</v>
      </c>
      <c r="FPT24" s="4">
        <f t="shared" si="74"/>
        <v>7.3456668140921184E+23</v>
      </c>
      <c r="FPU24" s="4">
        <f t="shared" si="74"/>
        <v>7.4191234822330395E+23</v>
      </c>
      <c r="FPV24" s="4">
        <f t="shared" si="74"/>
        <v>7.4933147170553693E+23</v>
      </c>
      <c r="FPW24" s="4">
        <f t="shared" si="74"/>
        <v>7.5682478642259237E+23</v>
      </c>
      <c r="FPX24" s="4">
        <f t="shared" si="74"/>
        <v>7.6439303428681831E+23</v>
      </c>
      <c r="FPY24" s="4">
        <f t="shared" si="74"/>
        <v>7.720369646296865E+23</v>
      </c>
      <c r="FPZ24" s="4">
        <f t="shared" si="74"/>
        <v>7.7975733427598335E+23</v>
      </c>
      <c r="FQA24" s="4">
        <f t="shared" si="74"/>
        <v>7.875549076187432E+23</v>
      </c>
      <c r="FQB24" s="4">
        <f t="shared" ref="FQB24:FSM24" si="75">FQA24*(1+$Q$41)</f>
        <v>7.954304566949307E+23</v>
      </c>
      <c r="FQC24" s="4">
        <f t="shared" si="75"/>
        <v>8.0338476126187999E+23</v>
      </c>
      <c r="FQD24" s="4">
        <f t="shared" si="75"/>
        <v>8.1141860887449887E+23</v>
      </c>
      <c r="FQE24" s="4">
        <f t="shared" si="75"/>
        <v>8.195327949632439E+23</v>
      </c>
      <c r="FQF24" s="4">
        <f t="shared" si="75"/>
        <v>8.2772812291287634E+23</v>
      </c>
      <c r="FQG24" s="4">
        <f t="shared" si="75"/>
        <v>8.3600540414200516E+23</v>
      </c>
      <c r="FQH24" s="4">
        <f t="shared" si="75"/>
        <v>8.4436545818342523E+23</v>
      </c>
      <c r="FQI24" s="4">
        <f t="shared" si="75"/>
        <v>8.5280911276525945E+23</v>
      </c>
      <c r="FQJ24" s="4">
        <f t="shared" si="75"/>
        <v>8.6133720389291209E+23</v>
      </c>
      <c r="FQK24" s="4">
        <f t="shared" si="75"/>
        <v>8.6995057593184127E+23</v>
      </c>
      <c r="FQL24" s="4">
        <f t="shared" si="75"/>
        <v>8.786500816911597E+23</v>
      </c>
      <c r="FQM24" s="4">
        <f t="shared" si="75"/>
        <v>8.8743658250807131E+23</v>
      </c>
      <c r="FQN24" s="4">
        <f t="shared" si="75"/>
        <v>8.9631094833315199E+23</v>
      </c>
      <c r="FQO24" s="4">
        <f t="shared" si="75"/>
        <v>9.0527405781648354E+23</v>
      </c>
      <c r="FQP24" s="4">
        <f t="shared" si="75"/>
        <v>9.1432679839464838E+23</v>
      </c>
      <c r="FQQ24" s="4">
        <f t="shared" si="75"/>
        <v>9.2347006637859493E+23</v>
      </c>
      <c r="FQR24" s="4">
        <f t="shared" si="75"/>
        <v>9.3270476704238085E+23</v>
      </c>
      <c r="FQS24" s="4">
        <f t="shared" si="75"/>
        <v>9.4203181471280463E+23</v>
      </c>
      <c r="FQT24" s="4">
        <f t="shared" si="75"/>
        <v>9.5145213285993273E+23</v>
      </c>
      <c r="FQU24" s="4">
        <f t="shared" si="75"/>
        <v>9.6096665418853204E+23</v>
      </c>
      <c r="FQV24" s="4">
        <f t="shared" si="75"/>
        <v>9.7057632073041738E+23</v>
      </c>
      <c r="FQW24" s="4">
        <f t="shared" si="75"/>
        <v>9.802820839377216E+23</v>
      </c>
      <c r="FQX24" s="4">
        <f t="shared" si="75"/>
        <v>9.9008490477709889E+23</v>
      </c>
      <c r="FQY24" s="4">
        <f t="shared" si="75"/>
        <v>9.9998575382486984E+23</v>
      </c>
      <c r="FQZ24" s="4">
        <f t="shared" si="75"/>
        <v>1.0099856113631185E+24</v>
      </c>
      <c r="FRA24" s="4">
        <f t="shared" si="75"/>
        <v>1.0200854674767497E+24</v>
      </c>
      <c r="FRB24" s="4">
        <f t="shared" si="75"/>
        <v>1.0302863221515173E+24</v>
      </c>
      <c r="FRC24" s="4">
        <f t="shared" si="75"/>
        <v>1.0405891853730324E+24</v>
      </c>
      <c r="FRD24" s="4">
        <f t="shared" si="75"/>
        <v>1.0509950772267628E+24</v>
      </c>
      <c r="FRE24" s="4">
        <f t="shared" si="75"/>
        <v>1.0615050279990304E+24</v>
      </c>
      <c r="FRF24" s="4">
        <f t="shared" si="75"/>
        <v>1.0721200782790208E+24</v>
      </c>
      <c r="FRG24" s="4">
        <f t="shared" si="75"/>
        <v>1.082841279061811E+24</v>
      </c>
      <c r="FRH24" s="4">
        <f t="shared" si="75"/>
        <v>1.0936696918524291E+24</v>
      </c>
      <c r="FRI24" s="4">
        <f t="shared" si="75"/>
        <v>1.1046063887709534E+24</v>
      </c>
      <c r="FRJ24" s="4">
        <f t="shared" si="75"/>
        <v>1.115652452658663E+24</v>
      </c>
      <c r="FRK24" s="4">
        <f t="shared" si="75"/>
        <v>1.1268089771852496E+24</v>
      </c>
      <c r="FRL24" s="4">
        <f t="shared" si="75"/>
        <v>1.1380770669571021E+24</v>
      </c>
      <c r="FRM24" s="4">
        <f t="shared" si="75"/>
        <v>1.1494578376266731E+24</v>
      </c>
      <c r="FRN24" s="4">
        <f t="shared" si="75"/>
        <v>1.1609524160029398E+24</v>
      </c>
      <c r="FRO24" s="4">
        <f t="shared" si="75"/>
        <v>1.1725619401629693E+24</v>
      </c>
      <c r="FRP24" s="4">
        <f t="shared" si="75"/>
        <v>1.184287559564599E+24</v>
      </c>
      <c r="FRQ24" s="4">
        <f t="shared" si="75"/>
        <v>1.1961304351602451E+24</v>
      </c>
      <c r="FRR24" s="4">
        <f t="shared" si="75"/>
        <v>1.2080917395118476E+24</v>
      </c>
      <c r="FRS24" s="4">
        <f t="shared" si="75"/>
        <v>1.220172656906966E+24</v>
      </c>
      <c r="FRT24" s="4">
        <f t="shared" si="75"/>
        <v>1.2323743834760356E+24</v>
      </c>
      <c r="FRU24" s="4">
        <f t="shared" si="75"/>
        <v>1.2446981273107961E+24</v>
      </c>
      <c r="FRV24" s="4">
        <f t="shared" si="75"/>
        <v>1.257145108583904E+24</v>
      </c>
      <c r="FRW24" s="4">
        <f t="shared" si="75"/>
        <v>1.2697165596697431E+24</v>
      </c>
      <c r="FRX24" s="4">
        <f t="shared" si="75"/>
        <v>1.2824137252664404E+24</v>
      </c>
      <c r="FRY24" s="4">
        <f t="shared" si="75"/>
        <v>1.2952378625191049E+24</v>
      </c>
      <c r="FRZ24" s="4">
        <f t="shared" si="75"/>
        <v>1.3081902411442961E+24</v>
      </c>
      <c r="FSA24" s="4">
        <f t="shared" si="75"/>
        <v>1.321272143555739E+24</v>
      </c>
      <c r="FSB24" s="4">
        <f t="shared" si="75"/>
        <v>1.3344848649912965E+24</v>
      </c>
      <c r="FSC24" s="4">
        <f t="shared" si="75"/>
        <v>1.3478297136412094E+24</v>
      </c>
      <c r="FSD24" s="4">
        <f t="shared" si="75"/>
        <v>1.3613080107776215E+24</v>
      </c>
      <c r="FSE24" s="4">
        <f t="shared" si="75"/>
        <v>1.3749210908853978E+24</v>
      </c>
      <c r="FSF24" s="4">
        <f t="shared" si="75"/>
        <v>1.3886703017942516E+24</v>
      </c>
      <c r="FSG24" s="4">
        <f t="shared" si="75"/>
        <v>1.4025570048121942E+24</v>
      </c>
      <c r="FSH24" s="4">
        <f t="shared" si="75"/>
        <v>1.4165825748603162E+24</v>
      </c>
      <c r="FSI24" s="4">
        <f t="shared" si="75"/>
        <v>1.4307484006089193E+24</v>
      </c>
      <c r="FSJ24" s="4">
        <f t="shared" si="75"/>
        <v>1.4450558846150084E+24</v>
      </c>
      <c r="FSK24" s="4">
        <f t="shared" si="75"/>
        <v>1.4595064434611585E+24</v>
      </c>
      <c r="FSL24" s="4">
        <f t="shared" si="75"/>
        <v>1.4741015078957701E+24</v>
      </c>
      <c r="FSM24" s="4">
        <f t="shared" si="75"/>
        <v>1.4888425229747278E+24</v>
      </c>
      <c r="FSN24" s="4">
        <f t="shared" ref="FSN24:FUY24" si="76">FSM24*(1+$Q$41)</f>
        <v>1.5037309482044751E+24</v>
      </c>
      <c r="FSO24" s="4">
        <f t="shared" si="76"/>
        <v>1.5187682576865199E+24</v>
      </c>
      <c r="FSP24" s="4">
        <f t="shared" si="76"/>
        <v>1.5339559402633851E+24</v>
      </c>
      <c r="FSQ24" s="4">
        <f t="shared" si="76"/>
        <v>1.5492954996660189E+24</v>
      </c>
      <c r="FSR24" s="4">
        <f t="shared" si="76"/>
        <v>1.5647884546626791E+24</v>
      </c>
      <c r="FSS24" s="4">
        <f t="shared" si="76"/>
        <v>1.5804363392093059E+24</v>
      </c>
      <c r="FST24" s="4">
        <f t="shared" si="76"/>
        <v>1.596240702601399E+24</v>
      </c>
      <c r="FSU24" s="4">
        <f t="shared" si="76"/>
        <v>1.6122031096274129E+24</v>
      </c>
      <c r="FSV24" s="4">
        <f t="shared" si="76"/>
        <v>1.628325140723687E+24</v>
      </c>
      <c r="FSW24" s="4">
        <f t="shared" si="76"/>
        <v>1.6446083921309239E+24</v>
      </c>
      <c r="FSX24" s="4">
        <f t="shared" si="76"/>
        <v>1.6610544760522332E+24</v>
      </c>
      <c r="FSY24" s="4">
        <f t="shared" si="76"/>
        <v>1.6776650208127554E+24</v>
      </c>
      <c r="FSZ24" s="4">
        <f t="shared" si="76"/>
        <v>1.6944416710208831E+24</v>
      </c>
      <c r="FTA24" s="4">
        <f t="shared" si="76"/>
        <v>1.711386087731092E+24</v>
      </c>
      <c r="FTB24" s="4">
        <f t="shared" si="76"/>
        <v>1.7284999486084028E+24</v>
      </c>
      <c r="FTC24" s="4">
        <f t="shared" si="76"/>
        <v>1.7457849480944868E+24</v>
      </c>
      <c r="FTD24" s="4">
        <f t="shared" si="76"/>
        <v>1.7632427975754316E+24</v>
      </c>
      <c r="FTE24" s="4">
        <f t="shared" si="76"/>
        <v>1.7808752255511859E+24</v>
      </c>
      <c r="FTF24" s="4">
        <f t="shared" si="76"/>
        <v>1.7986839778066978E+24</v>
      </c>
      <c r="FTG24" s="4">
        <f t="shared" si="76"/>
        <v>1.8166708175847648E+24</v>
      </c>
      <c r="FTH24" s="4">
        <f t="shared" si="76"/>
        <v>1.8348375257606125E+24</v>
      </c>
      <c r="FTI24" s="4">
        <f t="shared" si="76"/>
        <v>1.8531859010182187E+24</v>
      </c>
      <c r="FTJ24" s="4">
        <f t="shared" si="76"/>
        <v>1.8717177600284009E+24</v>
      </c>
      <c r="FTK24" s="4">
        <f t="shared" si="76"/>
        <v>1.890434937628685E+24</v>
      </c>
      <c r="FTL24" s="4">
        <f t="shared" si="76"/>
        <v>1.9093392870049719E+24</v>
      </c>
      <c r="FTM24" s="4">
        <f t="shared" si="76"/>
        <v>1.9284326798750216E+24</v>
      </c>
      <c r="FTN24" s="4">
        <f t="shared" si="76"/>
        <v>1.9477170066737717E+24</v>
      </c>
      <c r="FTO24" s="4">
        <f t="shared" si="76"/>
        <v>1.9671941767405095E+24</v>
      </c>
      <c r="FTP24" s="4">
        <f t="shared" si="76"/>
        <v>1.9868661185079146E+24</v>
      </c>
      <c r="FTQ24" s="4">
        <f t="shared" si="76"/>
        <v>2.0067347796929937E+24</v>
      </c>
      <c r="FTR24" s="4">
        <f t="shared" si="76"/>
        <v>2.0268021274899236E+24</v>
      </c>
      <c r="FTS24" s="4">
        <f t="shared" si="76"/>
        <v>2.0470701487648229E+24</v>
      </c>
      <c r="FTT24" s="4">
        <f t="shared" si="76"/>
        <v>2.0675408502524712E+24</v>
      </c>
      <c r="FTU24" s="4">
        <f t="shared" si="76"/>
        <v>2.0882162587549958E+24</v>
      </c>
      <c r="FTV24" s="4">
        <f t="shared" si="76"/>
        <v>2.1090984213425457E+24</v>
      </c>
      <c r="FTW24" s="4">
        <f t="shared" si="76"/>
        <v>2.1301894055559711E+24</v>
      </c>
      <c r="FTX24" s="4">
        <f t="shared" si="76"/>
        <v>2.1514912996115308E+24</v>
      </c>
      <c r="FTY24" s="4">
        <f t="shared" si="76"/>
        <v>2.1730062126076463E+24</v>
      </c>
      <c r="FTZ24" s="4">
        <f t="shared" si="76"/>
        <v>2.1947362747337226E+24</v>
      </c>
      <c r="FUA24" s="4">
        <f t="shared" si="76"/>
        <v>2.2166836374810599E+24</v>
      </c>
      <c r="FUB24" s="4">
        <f t="shared" si="76"/>
        <v>2.2388504738558706E+24</v>
      </c>
      <c r="FUC24" s="4">
        <f t="shared" si="76"/>
        <v>2.2612389785944292E+24</v>
      </c>
      <c r="FUD24" s="4">
        <f t="shared" si="76"/>
        <v>2.2838513683803737E+24</v>
      </c>
      <c r="FUE24" s="4">
        <f t="shared" si="76"/>
        <v>2.3066898820641775E+24</v>
      </c>
      <c r="FUF24" s="4">
        <f t="shared" si="76"/>
        <v>2.3297567808848191E+24</v>
      </c>
      <c r="FUG24" s="4">
        <f t="shared" si="76"/>
        <v>2.3530543486936674E+24</v>
      </c>
      <c r="FUH24" s="4">
        <f t="shared" si="76"/>
        <v>2.376584892180604E+24</v>
      </c>
      <c r="FUI24" s="4">
        <f t="shared" si="76"/>
        <v>2.4003507411024101E+24</v>
      </c>
      <c r="FUJ24" s="4">
        <f t="shared" si="76"/>
        <v>2.424354248513434E+24</v>
      </c>
      <c r="FUK24" s="4">
        <f t="shared" si="76"/>
        <v>2.4485977909985683E+24</v>
      </c>
      <c r="FUL24" s="4">
        <f t="shared" si="76"/>
        <v>2.4730837689085539E+24</v>
      </c>
      <c r="FUM24" s="4">
        <f t="shared" si="76"/>
        <v>2.4978146065976393E+24</v>
      </c>
      <c r="FUN24" s="4">
        <f t="shared" si="76"/>
        <v>2.5227927526636155E+24</v>
      </c>
      <c r="FUO24" s="4">
        <f t="shared" si="76"/>
        <v>2.5480206801902517E+24</v>
      </c>
      <c r="FUP24" s="4">
        <f t="shared" si="76"/>
        <v>2.573500886992154E+24</v>
      </c>
      <c r="FUQ24" s="4">
        <f t="shared" si="76"/>
        <v>2.5992358958620755E+24</v>
      </c>
      <c r="FUR24" s="4">
        <f t="shared" si="76"/>
        <v>2.6252282548206964E+24</v>
      </c>
      <c r="FUS24" s="4">
        <f t="shared" si="76"/>
        <v>2.6514805373689033E+24</v>
      </c>
      <c r="FUT24" s="4">
        <f t="shared" si="76"/>
        <v>2.6779953427425924E+24</v>
      </c>
      <c r="FUU24" s="4">
        <f t="shared" si="76"/>
        <v>2.7047752961700184E+24</v>
      </c>
      <c r="FUV24" s="4">
        <f t="shared" si="76"/>
        <v>2.7318230491317186E+24</v>
      </c>
      <c r="FUW24" s="4">
        <f t="shared" si="76"/>
        <v>2.7591412796230357E+24</v>
      </c>
      <c r="FUX24" s="4">
        <f t="shared" si="76"/>
        <v>2.7867326924192658E+24</v>
      </c>
      <c r="FUY24" s="4">
        <f t="shared" si="76"/>
        <v>2.8146000193434586E+24</v>
      </c>
      <c r="FUZ24" s="4">
        <f t="shared" ref="FUZ24:FXK24" si="77">FUY24*(1+$Q$41)</f>
        <v>2.8427460195368935E+24</v>
      </c>
      <c r="FVA24" s="4">
        <f t="shared" si="77"/>
        <v>2.8711734797322624E+24</v>
      </c>
      <c r="FVB24" s="4">
        <f t="shared" si="77"/>
        <v>2.8998852145295852E+24</v>
      </c>
      <c r="FVC24" s="4">
        <f t="shared" si="77"/>
        <v>2.928884066674881E+24</v>
      </c>
      <c r="FVD24" s="4">
        <f t="shared" si="77"/>
        <v>2.9581729073416298E+24</v>
      </c>
      <c r="FVE24" s="4">
        <f t="shared" si="77"/>
        <v>2.9877546364150459E+24</v>
      </c>
      <c r="FVF24" s="4">
        <f t="shared" si="77"/>
        <v>3.0176321827791965E+24</v>
      </c>
      <c r="FVG24" s="4">
        <f t="shared" si="77"/>
        <v>3.0478085046069885E+24</v>
      </c>
      <c r="FVH24" s="4">
        <f t="shared" si="77"/>
        <v>3.0782865896530585E+24</v>
      </c>
      <c r="FVI24" s="4">
        <f t="shared" si="77"/>
        <v>3.1090694555495893E+24</v>
      </c>
      <c r="FVJ24" s="4">
        <f t="shared" si="77"/>
        <v>3.1401601501050853E+24</v>
      </c>
      <c r="FVK24" s="4">
        <f t="shared" si="77"/>
        <v>3.1715617516061362E+24</v>
      </c>
      <c r="FVL24" s="4">
        <f t="shared" si="77"/>
        <v>3.2032773691221975E+24</v>
      </c>
      <c r="FVM24" s="4">
        <f t="shared" si="77"/>
        <v>3.2353101428134197E+24</v>
      </c>
      <c r="FVN24" s="4">
        <f t="shared" si="77"/>
        <v>3.2676632442415537E+24</v>
      </c>
      <c r="FVO24" s="4">
        <f t="shared" si="77"/>
        <v>3.3003398766839691E+24</v>
      </c>
      <c r="FVP24" s="4">
        <f t="shared" si="77"/>
        <v>3.3333432754508089E+24</v>
      </c>
      <c r="FVQ24" s="4">
        <f t="shared" si="77"/>
        <v>3.3666767082053171E+24</v>
      </c>
      <c r="FVR24" s="4">
        <f t="shared" si="77"/>
        <v>3.4003434752873704E+24</v>
      </c>
      <c r="FVS24" s="4">
        <f t="shared" si="77"/>
        <v>3.4343469100402443E+24</v>
      </c>
      <c r="FVT24" s="4">
        <f t="shared" si="77"/>
        <v>3.4686903791406468E+24</v>
      </c>
      <c r="FVU24" s="4">
        <f t="shared" si="77"/>
        <v>3.5033772829320532E+24</v>
      </c>
      <c r="FVV24" s="4">
        <f t="shared" si="77"/>
        <v>3.5384110557613736E+24</v>
      </c>
      <c r="FVW24" s="4">
        <f t="shared" si="77"/>
        <v>3.5737951663189873E+24</v>
      </c>
      <c r="FVX24" s="4">
        <f t="shared" si="77"/>
        <v>3.6095331179821772E+24</v>
      </c>
      <c r="FVY24" s="4">
        <f t="shared" si="77"/>
        <v>3.645628449161999E+24</v>
      </c>
      <c r="FVZ24" s="4">
        <f t="shared" si="77"/>
        <v>3.6820847336536191E+24</v>
      </c>
      <c r="FWA24" s="4">
        <f t="shared" si="77"/>
        <v>3.7189055809901554E+24</v>
      </c>
      <c r="FWB24" s="4">
        <f t="shared" si="77"/>
        <v>3.7560946368000573E+24</v>
      </c>
      <c r="FWC24" s="4">
        <f t="shared" si="77"/>
        <v>3.7936555831680576E+24</v>
      </c>
      <c r="FWD24" s="4">
        <f t="shared" si="77"/>
        <v>3.8315921389997381E+24</v>
      </c>
      <c r="FWE24" s="4">
        <f t="shared" si="77"/>
        <v>3.8699080603897353E+24</v>
      </c>
      <c r="FWF24" s="4">
        <f t="shared" si="77"/>
        <v>3.9086071409936325E+24</v>
      </c>
      <c r="FWG24" s="4">
        <f t="shared" si="77"/>
        <v>3.947693212403569E+24</v>
      </c>
      <c r="FWH24" s="4">
        <f t="shared" si="77"/>
        <v>3.9871701445276048E+24</v>
      </c>
      <c r="FWI24" s="4">
        <f t="shared" si="77"/>
        <v>4.0270418459728807E+24</v>
      </c>
      <c r="FWJ24" s="4">
        <f t="shared" si="77"/>
        <v>4.0673122644326097E+24</v>
      </c>
      <c r="FWK24" s="4">
        <f t="shared" si="77"/>
        <v>4.1079853870769359E+24</v>
      </c>
      <c r="FWL24" s="4">
        <f t="shared" si="77"/>
        <v>4.1490652409477052E+24</v>
      </c>
      <c r="FWM24" s="4">
        <f t="shared" si="77"/>
        <v>4.1905558933571821E+24</v>
      </c>
      <c r="FWN24" s="4">
        <f t="shared" si="77"/>
        <v>4.2324614522907542E+24</v>
      </c>
      <c r="FWO24" s="4">
        <f t="shared" si="77"/>
        <v>4.2747860668136618E+24</v>
      </c>
      <c r="FWP24" s="4">
        <f t="shared" si="77"/>
        <v>4.3175339274817987E+24</v>
      </c>
      <c r="FWQ24" s="4">
        <f t="shared" si="77"/>
        <v>4.360709266756617E+24</v>
      </c>
      <c r="FWR24" s="4">
        <f t="shared" si="77"/>
        <v>4.4043163594241831E+24</v>
      </c>
      <c r="FWS24" s="4">
        <f t="shared" si="77"/>
        <v>4.448359523018425E+24</v>
      </c>
      <c r="FWT24" s="4">
        <f t="shared" si="77"/>
        <v>4.4928431182486092E+24</v>
      </c>
      <c r="FWU24" s="4">
        <f t="shared" si="77"/>
        <v>4.5377715494310955E+24</v>
      </c>
      <c r="FWV24" s="4">
        <f t="shared" si="77"/>
        <v>4.5831492649254066E+24</v>
      </c>
      <c r="FWW24" s="4">
        <f t="shared" si="77"/>
        <v>4.6289807575746605E+24</v>
      </c>
      <c r="FWX24" s="4">
        <f t="shared" si="77"/>
        <v>4.6752705651504072E+24</v>
      </c>
      <c r="FWY24" s="4">
        <f t="shared" si="77"/>
        <v>4.7220232708019114E+24</v>
      </c>
      <c r="FWZ24" s="4">
        <f t="shared" si="77"/>
        <v>4.7692435035099306E+24</v>
      </c>
      <c r="FXA24" s="4">
        <f t="shared" si="77"/>
        <v>4.8169359385450297E+24</v>
      </c>
      <c r="FXB24" s="4">
        <f t="shared" si="77"/>
        <v>4.8651052979304797E+24</v>
      </c>
      <c r="FXC24" s="4">
        <f t="shared" si="77"/>
        <v>4.9137563509097843E+24</v>
      </c>
      <c r="FXD24" s="4">
        <f t="shared" si="77"/>
        <v>4.9628939144188826E+24</v>
      </c>
      <c r="FXE24" s="4">
        <f t="shared" si="77"/>
        <v>5.0125228535630716E+24</v>
      </c>
      <c r="FXF24" s="4">
        <f t="shared" si="77"/>
        <v>5.0626480820987024E+24</v>
      </c>
      <c r="FXG24" s="4">
        <f t="shared" si="77"/>
        <v>5.1132745629196897E+24</v>
      </c>
      <c r="FXH24" s="4">
        <f t="shared" si="77"/>
        <v>5.1644073085488866E+24</v>
      </c>
      <c r="FXI24" s="4">
        <f t="shared" si="77"/>
        <v>5.216051381634375E+24</v>
      </c>
      <c r="FXJ24" s="4">
        <f t="shared" si="77"/>
        <v>5.2682118954507193E+24</v>
      </c>
      <c r="FXK24" s="4">
        <f t="shared" si="77"/>
        <v>5.320894014405227E+24</v>
      </c>
      <c r="FXL24" s="4">
        <f t="shared" ref="FXL24:FZW24" si="78">FXK24*(1+$Q$41)</f>
        <v>5.3741029545492796E+24</v>
      </c>
      <c r="FXM24" s="4">
        <f t="shared" si="78"/>
        <v>5.4278439840947726E+24</v>
      </c>
      <c r="FXN24" s="4">
        <f t="shared" si="78"/>
        <v>5.4821224239357205E+24</v>
      </c>
      <c r="FXO24" s="4">
        <f t="shared" si="78"/>
        <v>5.5369436481750781E+24</v>
      </c>
      <c r="FXP24" s="4">
        <f t="shared" si="78"/>
        <v>5.5923130846568285E+24</v>
      </c>
      <c r="FXQ24" s="4">
        <f t="shared" si="78"/>
        <v>5.6482362155033965E+24</v>
      </c>
      <c r="FXR24" s="4">
        <f t="shared" si="78"/>
        <v>5.7047185776584304E+24</v>
      </c>
      <c r="FXS24" s="4">
        <f t="shared" si="78"/>
        <v>5.7617657634350147E+24</v>
      </c>
      <c r="FXT24" s="4">
        <f t="shared" si="78"/>
        <v>5.8193834210693647E+24</v>
      </c>
      <c r="FXU24" s="4">
        <f t="shared" si="78"/>
        <v>5.8775772552800588E+24</v>
      </c>
      <c r="FXV24" s="4">
        <f t="shared" si="78"/>
        <v>5.9363530278328594E+24</v>
      </c>
      <c r="FXW24" s="4">
        <f t="shared" si="78"/>
        <v>5.9957165581111881E+24</v>
      </c>
      <c r="FXX24" s="4">
        <f t="shared" si="78"/>
        <v>6.0556737236923003E+24</v>
      </c>
      <c r="FXY24" s="4">
        <f t="shared" si="78"/>
        <v>6.1162304609292232E+24</v>
      </c>
      <c r="FXZ24" s="4">
        <f t="shared" si="78"/>
        <v>6.1773927655385152E+24</v>
      </c>
      <c r="FYA24" s="4">
        <f t="shared" si="78"/>
        <v>6.2391666931939008E+24</v>
      </c>
      <c r="FYB24" s="4">
        <f t="shared" si="78"/>
        <v>6.3015583601258399E+24</v>
      </c>
      <c r="FYC24" s="4">
        <f t="shared" si="78"/>
        <v>6.3645739437270984E+24</v>
      </c>
      <c r="FYD24" s="4">
        <f t="shared" si="78"/>
        <v>6.4282196831643693E+24</v>
      </c>
      <c r="FYE24" s="4">
        <f t="shared" si="78"/>
        <v>6.4925018799960126E+24</v>
      </c>
      <c r="FYF24" s="4">
        <f t="shared" si="78"/>
        <v>6.5574268987959725E+24</v>
      </c>
      <c r="FYG24" s="4">
        <f t="shared" si="78"/>
        <v>6.6230011677839327E+24</v>
      </c>
      <c r="FYH24" s="4">
        <f t="shared" si="78"/>
        <v>6.6892311794617725E+24</v>
      </c>
      <c r="FYI24" s="4">
        <f t="shared" si="78"/>
        <v>6.7561234912563906E+24</v>
      </c>
      <c r="FYJ24" s="4">
        <f t="shared" si="78"/>
        <v>6.8236847261689543E+24</v>
      </c>
      <c r="FYK24" s="4">
        <f t="shared" si="78"/>
        <v>6.891921573430644E+24</v>
      </c>
      <c r="FYL24" s="4">
        <f t="shared" si="78"/>
        <v>6.9608407891649505E+24</v>
      </c>
      <c r="FYM24" s="4">
        <f t="shared" si="78"/>
        <v>7.0304491970565996E+24</v>
      </c>
      <c r="FYN24" s="4">
        <f t="shared" si="78"/>
        <v>7.1007536890271659E+24</v>
      </c>
      <c r="FYO24" s="4">
        <f t="shared" si="78"/>
        <v>7.1717612259174371E+24</v>
      </c>
      <c r="FYP24" s="4">
        <f t="shared" si="78"/>
        <v>7.2434788381766116E+24</v>
      </c>
      <c r="FYQ24" s="4">
        <f t="shared" si="78"/>
        <v>7.315913626558378E+24</v>
      </c>
      <c r="FYR24" s="4">
        <f t="shared" si="78"/>
        <v>7.3890727628239616E+24</v>
      </c>
      <c r="FYS24" s="4">
        <f t="shared" si="78"/>
        <v>7.4629634904522011E+24</v>
      </c>
      <c r="FYT24" s="4">
        <f t="shared" si="78"/>
        <v>7.5375931253567235E+24</v>
      </c>
      <c r="FYU24" s="4">
        <f t="shared" si="78"/>
        <v>7.6129690566102912E+24</v>
      </c>
      <c r="FYV24" s="4">
        <f t="shared" si="78"/>
        <v>7.6890987471763945E+24</v>
      </c>
      <c r="FYW24" s="4">
        <f t="shared" si="78"/>
        <v>7.7659897346481587E+24</v>
      </c>
      <c r="FYX24" s="4">
        <f t="shared" si="78"/>
        <v>7.8436496319946403E+24</v>
      </c>
      <c r="FYY24" s="4">
        <f t="shared" si="78"/>
        <v>7.9220861283145867E+24</v>
      </c>
      <c r="FYZ24" s="4">
        <f t="shared" si="78"/>
        <v>8.0013069895977325E+24</v>
      </c>
      <c r="FZA24" s="4">
        <f t="shared" si="78"/>
        <v>8.08132005949371E+24</v>
      </c>
      <c r="FZB24" s="4">
        <f t="shared" si="78"/>
        <v>8.1621332600886472E+24</v>
      </c>
      <c r="FZC24" s="4">
        <f t="shared" si="78"/>
        <v>8.2437545926895338E+24</v>
      </c>
      <c r="FZD24" s="4">
        <f t="shared" si="78"/>
        <v>8.3261921386164292E+24</v>
      </c>
      <c r="FZE24" s="4">
        <f t="shared" si="78"/>
        <v>8.4094540600025934E+24</v>
      </c>
      <c r="FZF24" s="4">
        <f t="shared" si="78"/>
        <v>8.4935486006026193E+24</v>
      </c>
      <c r="FZG24" s="4">
        <f t="shared" si="78"/>
        <v>8.5784840866086452E+24</v>
      </c>
      <c r="FZH24" s="4">
        <f t="shared" si="78"/>
        <v>8.6642689274747319E+24</v>
      </c>
      <c r="FZI24" s="4">
        <f t="shared" si="78"/>
        <v>8.7509116167494797E+24</v>
      </c>
      <c r="FZJ24" s="4">
        <f t="shared" si="78"/>
        <v>8.8384207329169742E+24</v>
      </c>
      <c r="FZK24" s="4">
        <f t="shared" si="78"/>
        <v>8.9268049402461443E+24</v>
      </c>
      <c r="FZL24" s="4">
        <f t="shared" si="78"/>
        <v>9.0160729896486057E+24</v>
      </c>
      <c r="FZM24" s="4">
        <f t="shared" si="78"/>
        <v>9.1062337195450916E+24</v>
      </c>
      <c r="FZN24" s="4">
        <f t="shared" si="78"/>
        <v>9.1972960567405423E+24</v>
      </c>
      <c r="FZO24" s="4">
        <f t="shared" si="78"/>
        <v>9.2892690173079478E+24</v>
      </c>
      <c r="FZP24" s="4">
        <f t="shared" si="78"/>
        <v>9.3821617074810269E+24</v>
      </c>
      <c r="FZQ24" s="4">
        <f t="shared" si="78"/>
        <v>9.4759833245558374E+24</v>
      </c>
      <c r="FZR24" s="4">
        <f t="shared" si="78"/>
        <v>9.5707431578013959E+24</v>
      </c>
      <c r="FZS24" s="4">
        <f t="shared" si="78"/>
        <v>9.6664505893794102E+24</v>
      </c>
      <c r="FZT24" s="4">
        <f t="shared" si="78"/>
        <v>9.7631150952732049E+24</v>
      </c>
      <c r="FZU24" s="4">
        <f t="shared" si="78"/>
        <v>9.860746246225936E+24</v>
      </c>
      <c r="FZV24" s="4">
        <f t="shared" si="78"/>
        <v>9.9593537086881948E+24</v>
      </c>
      <c r="FZW24" s="4">
        <f t="shared" si="78"/>
        <v>1.0058947245775078E+25</v>
      </c>
      <c r="FZX24" s="4">
        <f t="shared" ref="FZX24:GCI24" si="79">FZW24*(1+$Q$41)</f>
        <v>1.0159536718232829E+25</v>
      </c>
      <c r="FZY24" s="4">
        <f t="shared" si="79"/>
        <v>1.0261132085415157E+25</v>
      </c>
      <c r="FZZ24" s="4">
        <f t="shared" si="79"/>
        <v>1.0363743406269309E+25</v>
      </c>
      <c r="GAA24" s="4">
        <f t="shared" si="79"/>
        <v>1.0467380840332003E+25</v>
      </c>
      <c r="GAB24" s="4">
        <f t="shared" si="79"/>
        <v>1.0572054648735324E+25</v>
      </c>
      <c r="GAC24" s="4">
        <f t="shared" si="79"/>
        <v>1.0677775195222678E+25</v>
      </c>
      <c r="GAD24" s="4">
        <f t="shared" si="79"/>
        <v>1.0784552947174904E+25</v>
      </c>
      <c r="GAE24" s="4">
        <f t="shared" si="79"/>
        <v>1.0892398476646652E+25</v>
      </c>
      <c r="GAF24" s="4">
        <f t="shared" si="79"/>
        <v>1.1001322461413118E+25</v>
      </c>
      <c r="GAG24" s="4">
        <f t="shared" si="79"/>
        <v>1.1111335686027249E+25</v>
      </c>
      <c r="GAH24" s="4">
        <f t="shared" si="79"/>
        <v>1.1222449042887522E+25</v>
      </c>
      <c r="GAI24" s="4">
        <f t="shared" si="79"/>
        <v>1.1334673533316397E+25</v>
      </c>
      <c r="GAJ24" s="4">
        <f t="shared" si="79"/>
        <v>1.1448020268649562E+25</v>
      </c>
      <c r="GAK24" s="4">
        <f t="shared" si="79"/>
        <v>1.1562500471336059E+25</v>
      </c>
      <c r="GAL24" s="4">
        <f t="shared" si="79"/>
        <v>1.1678125476049419E+25</v>
      </c>
      <c r="GAM24" s="4">
        <f t="shared" si="79"/>
        <v>1.1794906730809914E+25</v>
      </c>
      <c r="GAN24" s="4">
        <f t="shared" si="79"/>
        <v>1.1912855798118014E+25</v>
      </c>
      <c r="GAO24" s="4">
        <f t="shared" si="79"/>
        <v>1.2031984356099194E+25</v>
      </c>
      <c r="GAP24" s="4">
        <f t="shared" si="79"/>
        <v>1.2152304199660185E+25</v>
      </c>
      <c r="GAQ24" s="4">
        <f t="shared" si="79"/>
        <v>1.2273827241656787E+25</v>
      </c>
      <c r="GAR24" s="4">
        <f t="shared" si="79"/>
        <v>1.2396565514073355E+25</v>
      </c>
      <c r="GAS24" s="4">
        <f t="shared" si="79"/>
        <v>1.2520531169214088E+25</v>
      </c>
      <c r="GAT24" s="4">
        <f t="shared" si="79"/>
        <v>1.2645736480906229E+25</v>
      </c>
      <c r="GAU24" s="4">
        <f t="shared" si="79"/>
        <v>1.277219384571529E+25</v>
      </c>
      <c r="GAV24" s="4">
        <f t="shared" si="79"/>
        <v>1.2899915784172444E+25</v>
      </c>
      <c r="GAW24" s="4">
        <f t="shared" si="79"/>
        <v>1.3028914942014169E+25</v>
      </c>
      <c r="GAX24" s="4">
        <f t="shared" si="79"/>
        <v>1.3159204091434312E+25</v>
      </c>
      <c r="GAY24" s="4">
        <f t="shared" si="79"/>
        <v>1.3290796132348656E+25</v>
      </c>
      <c r="GAZ24" s="4">
        <f t="shared" si="79"/>
        <v>1.3423704093672142E+25</v>
      </c>
      <c r="GBA24" s="4">
        <f t="shared" si="79"/>
        <v>1.3557941134608863E+25</v>
      </c>
      <c r="GBB24" s="4">
        <f t="shared" si="79"/>
        <v>1.3693520545954951E+25</v>
      </c>
      <c r="GBC24" s="4">
        <f t="shared" si="79"/>
        <v>1.3830455751414501E+25</v>
      </c>
      <c r="GBD24" s="4">
        <f t="shared" si="79"/>
        <v>1.3968760308928646E+25</v>
      </c>
      <c r="GBE24" s="4">
        <f t="shared" si="79"/>
        <v>1.4108447912017934E+25</v>
      </c>
      <c r="GBF24" s="4">
        <f t="shared" si="79"/>
        <v>1.4249532391138114E+25</v>
      </c>
      <c r="GBG24" s="4">
        <f t="shared" si="79"/>
        <v>1.4392027715049495E+25</v>
      </c>
      <c r="GBH24" s="4">
        <f t="shared" si="79"/>
        <v>1.453594799219999E+25</v>
      </c>
      <c r="GBI24" s="4">
        <f t="shared" si="79"/>
        <v>1.468130747212199E+25</v>
      </c>
      <c r="GBJ24" s="4">
        <f t="shared" si="79"/>
        <v>1.482812054684321E+25</v>
      </c>
      <c r="GBK24" s="4">
        <f t="shared" si="79"/>
        <v>1.4976401752311644E+25</v>
      </c>
      <c r="GBL24" s="4">
        <f t="shared" si="79"/>
        <v>1.512616576983476E+25</v>
      </c>
      <c r="GBM24" s="4">
        <f t="shared" si="79"/>
        <v>1.5277427427533107E+25</v>
      </c>
      <c r="GBN24" s="4">
        <f t="shared" si="79"/>
        <v>1.5430201701808437E+25</v>
      </c>
      <c r="GBO24" s="4">
        <f t="shared" si="79"/>
        <v>1.5584503718826522E+25</v>
      </c>
      <c r="GBP24" s="4">
        <f t="shared" si="79"/>
        <v>1.5740348756014787E+25</v>
      </c>
      <c r="GBQ24" s="4">
        <f t="shared" si="79"/>
        <v>1.5897752243574935E+25</v>
      </c>
      <c r="GBR24" s="4">
        <f t="shared" si="79"/>
        <v>1.6056729766010684E+25</v>
      </c>
      <c r="GBS24" s="4">
        <f t="shared" si="79"/>
        <v>1.621729706367079E+25</v>
      </c>
      <c r="GBT24" s="4">
        <f t="shared" si="79"/>
        <v>1.6379470034307499E+25</v>
      </c>
      <c r="GBU24" s="4">
        <f t="shared" si="79"/>
        <v>1.6543264734650574E+25</v>
      </c>
      <c r="GBV24" s="4">
        <f t="shared" si="79"/>
        <v>1.670869738199708E+25</v>
      </c>
      <c r="GBW24" s="4">
        <f t="shared" si="79"/>
        <v>1.687578435581705E+25</v>
      </c>
      <c r="GBX24" s="4">
        <f t="shared" si="79"/>
        <v>1.7044542199375221E+25</v>
      </c>
      <c r="GBY24" s="4">
        <f t="shared" si="79"/>
        <v>1.7214987621368975E+25</v>
      </c>
      <c r="GBZ24" s="4">
        <f t="shared" si="79"/>
        <v>1.7387137497582665E+25</v>
      </c>
      <c r="GCA24" s="4">
        <f t="shared" si="79"/>
        <v>1.7561008872558492E+25</v>
      </c>
      <c r="GCB24" s="4">
        <f t="shared" si="79"/>
        <v>1.7736618961284076E+25</v>
      </c>
      <c r="GCC24" s="4">
        <f t="shared" si="79"/>
        <v>1.7913985150896917E+25</v>
      </c>
      <c r="GCD24" s="4">
        <f t="shared" si="79"/>
        <v>1.8093125002405886E+25</v>
      </c>
      <c r="GCE24" s="4">
        <f t="shared" si="79"/>
        <v>1.8274056252429946E+25</v>
      </c>
      <c r="GCF24" s="4">
        <f t="shared" si="79"/>
        <v>1.8456796814954246E+25</v>
      </c>
      <c r="GCG24" s="4">
        <f t="shared" si="79"/>
        <v>1.8641364783103789E+25</v>
      </c>
      <c r="GCH24" s="4">
        <f t="shared" si="79"/>
        <v>1.8827778430934828E+25</v>
      </c>
      <c r="GCI24" s="4">
        <f t="shared" si="79"/>
        <v>1.9016056215244176E+25</v>
      </c>
      <c r="GCJ24" s="4">
        <f t="shared" ref="GCJ24:GEU24" si="80">GCI24*(1+$Q$41)</f>
        <v>1.9206216777396617E+25</v>
      </c>
      <c r="GCK24" s="4">
        <f t="shared" si="80"/>
        <v>1.9398278945170583E+25</v>
      </c>
      <c r="GCL24" s="4">
        <f t="shared" si="80"/>
        <v>1.959226173462229E+25</v>
      </c>
      <c r="GCM24" s="4">
        <f t="shared" si="80"/>
        <v>1.9788184351968513E+25</v>
      </c>
      <c r="GCN24" s="4">
        <f t="shared" si="80"/>
        <v>1.99860661954882E+25</v>
      </c>
      <c r="GCO24" s="4">
        <f t="shared" si="80"/>
        <v>2.0185926857443084E+25</v>
      </c>
      <c r="GCP24" s="4">
        <f t="shared" si="80"/>
        <v>2.0387786126017514E+25</v>
      </c>
      <c r="GCQ24" s="4">
        <f t="shared" si="80"/>
        <v>2.059166398727769E+25</v>
      </c>
      <c r="GCR24" s="4">
        <f t="shared" si="80"/>
        <v>2.0797580627150468E+25</v>
      </c>
      <c r="GCS24" s="4">
        <f t="shared" si="80"/>
        <v>2.1005556433421973E+25</v>
      </c>
      <c r="GCT24" s="4">
        <f t="shared" si="80"/>
        <v>2.1215611997756192E+25</v>
      </c>
      <c r="GCU24" s="4">
        <f t="shared" si="80"/>
        <v>2.1427768117733752E+25</v>
      </c>
      <c r="GCV24" s="4">
        <f t="shared" si="80"/>
        <v>2.1642045798911089E+25</v>
      </c>
      <c r="GCW24" s="4">
        <f t="shared" si="80"/>
        <v>2.18584662569002E+25</v>
      </c>
      <c r="GCX24" s="4">
        <f t="shared" si="80"/>
        <v>2.2077050919469204E+25</v>
      </c>
      <c r="GCY24" s="4">
        <f t="shared" si="80"/>
        <v>2.2297821428663897E+25</v>
      </c>
      <c r="GCZ24" s="4">
        <f t="shared" si="80"/>
        <v>2.2520799642950538E+25</v>
      </c>
      <c r="GDA24" s="4">
        <f t="shared" si="80"/>
        <v>2.2746007639380043E+25</v>
      </c>
      <c r="GDB24" s="4">
        <f t="shared" si="80"/>
        <v>2.2973467715773843E+25</v>
      </c>
      <c r="GDC24" s="4">
        <f t="shared" si="80"/>
        <v>2.3203202392931581E+25</v>
      </c>
      <c r="GDD24" s="4">
        <f t="shared" si="80"/>
        <v>2.3435234416860898E+25</v>
      </c>
      <c r="GDE24" s="4">
        <f t="shared" si="80"/>
        <v>2.3669586761029505E+25</v>
      </c>
      <c r="GDF24" s="4">
        <f t="shared" si="80"/>
        <v>2.39062826286398E+25</v>
      </c>
      <c r="GDG24" s="4">
        <f t="shared" si="80"/>
        <v>2.4145345454926197E+25</v>
      </c>
      <c r="GDH24" s="4">
        <f t="shared" si="80"/>
        <v>2.4386798909475459E+25</v>
      </c>
      <c r="GDI24" s="4">
        <f t="shared" si="80"/>
        <v>2.4630666898570215E+25</v>
      </c>
      <c r="GDJ24" s="4">
        <f t="shared" si="80"/>
        <v>2.4876973567555919E+25</v>
      </c>
      <c r="GDK24" s="4">
        <f t="shared" si="80"/>
        <v>2.512574330323148E+25</v>
      </c>
      <c r="GDL24" s="4">
        <f t="shared" si="80"/>
        <v>2.5377000736263796E+25</v>
      </c>
      <c r="GDM24" s="4">
        <f t="shared" si="80"/>
        <v>2.5630770743626433E+25</v>
      </c>
      <c r="GDN24" s="4">
        <f t="shared" si="80"/>
        <v>2.5887078451062696E+25</v>
      </c>
      <c r="GDO24" s="4">
        <f t="shared" si="80"/>
        <v>2.6145949235573326E+25</v>
      </c>
      <c r="GDP24" s="4">
        <f t="shared" si="80"/>
        <v>2.6407408727929057E+25</v>
      </c>
      <c r="GDQ24" s="4">
        <f t="shared" si="80"/>
        <v>2.6671482815208346E+25</v>
      </c>
      <c r="GDR24" s="4">
        <f t="shared" si="80"/>
        <v>2.693819764336043E+25</v>
      </c>
      <c r="GDS24" s="4">
        <f t="shared" si="80"/>
        <v>2.7207579619794036E+25</v>
      </c>
      <c r="GDT24" s="4">
        <f t="shared" si="80"/>
        <v>2.7479655415991979E+25</v>
      </c>
      <c r="GDU24" s="4">
        <f t="shared" si="80"/>
        <v>2.77544519701519E+25</v>
      </c>
      <c r="GDV24" s="4">
        <f t="shared" si="80"/>
        <v>2.803199648985342E+25</v>
      </c>
      <c r="GDW24" s="4">
        <f t="shared" si="80"/>
        <v>2.8312316454751955E+25</v>
      </c>
      <c r="GDX24" s="4">
        <f t="shared" si="80"/>
        <v>2.8595439619299473E+25</v>
      </c>
      <c r="GDY24" s="4">
        <f t="shared" si="80"/>
        <v>2.8881394015492469E+25</v>
      </c>
      <c r="GDZ24" s="4">
        <f t="shared" si="80"/>
        <v>2.9170207955647393E+25</v>
      </c>
      <c r="GEA24" s="4">
        <f t="shared" si="80"/>
        <v>2.9461910035203866E+25</v>
      </c>
      <c r="GEB24" s="4">
        <f t="shared" si="80"/>
        <v>2.9756529135555904E+25</v>
      </c>
      <c r="GEC24" s="4">
        <f t="shared" si="80"/>
        <v>3.0054094426911463E+25</v>
      </c>
      <c r="GED24" s="4">
        <f t="shared" si="80"/>
        <v>3.0354635371180579E+25</v>
      </c>
      <c r="GEE24" s="4">
        <f t="shared" si="80"/>
        <v>3.0658181724892385E+25</v>
      </c>
      <c r="GEF24" s="4">
        <f t="shared" si="80"/>
        <v>3.0964763542141309E+25</v>
      </c>
      <c r="GEG24" s="4">
        <f t="shared" si="80"/>
        <v>3.127441117756272E+25</v>
      </c>
      <c r="GEH24" s="4">
        <f t="shared" si="80"/>
        <v>3.1587155289338347E+25</v>
      </c>
      <c r="GEI24" s="4">
        <f t="shared" si="80"/>
        <v>3.1903026842231732E+25</v>
      </c>
      <c r="GEJ24" s="4">
        <f t="shared" si="80"/>
        <v>3.2222057110654049E+25</v>
      </c>
      <c r="GEK24" s="4">
        <f t="shared" si="80"/>
        <v>3.2544277681760589E+25</v>
      </c>
      <c r="GEL24" s="4">
        <f t="shared" si="80"/>
        <v>3.2869720458578195E+25</v>
      </c>
      <c r="GEM24" s="4">
        <f t="shared" si="80"/>
        <v>3.3198417663163976E+25</v>
      </c>
      <c r="GEN24" s="4">
        <f t="shared" si="80"/>
        <v>3.3530401839795617E+25</v>
      </c>
      <c r="GEO24" s="4">
        <f t="shared" si="80"/>
        <v>3.3865705858193573E+25</v>
      </c>
      <c r="GEP24" s="4">
        <f t="shared" si="80"/>
        <v>3.4204362916775508E+25</v>
      </c>
      <c r="GEQ24" s="4">
        <f t="shared" si="80"/>
        <v>3.4546406545943263E+25</v>
      </c>
      <c r="GER24" s="4">
        <f t="shared" si="80"/>
        <v>3.4891870611402695E+25</v>
      </c>
      <c r="GES24" s="4">
        <f t="shared" si="80"/>
        <v>3.524078931751672E+25</v>
      </c>
      <c r="GET24" s="4">
        <f t="shared" si="80"/>
        <v>3.5593197210691886E+25</v>
      </c>
      <c r="GEU24" s="4">
        <f t="shared" si="80"/>
        <v>3.5949129182798805E+25</v>
      </c>
      <c r="GEV24" s="4">
        <f t="shared" ref="GEV24:GHG24" si="81">GEU24*(1+$Q$41)</f>
        <v>3.6308620474626795E+25</v>
      </c>
      <c r="GEW24" s="4">
        <f t="shared" si="81"/>
        <v>3.6671706679373062E+25</v>
      </c>
      <c r="GEX24" s="4">
        <f t="shared" si="81"/>
        <v>3.703842374616679E+25</v>
      </c>
      <c r="GEY24" s="4">
        <f t="shared" si="81"/>
        <v>3.7408807983628459E+25</v>
      </c>
      <c r="GEZ24" s="4">
        <f t="shared" si="81"/>
        <v>3.7782896063464742E+25</v>
      </c>
      <c r="GFA24" s="4">
        <f t="shared" si="81"/>
        <v>3.8160725024099392E+25</v>
      </c>
      <c r="GFB24" s="4">
        <f t="shared" si="81"/>
        <v>3.8542332274340386E+25</v>
      </c>
      <c r="GFC24" s="4">
        <f t="shared" si="81"/>
        <v>3.8927755597083786E+25</v>
      </c>
      <c r="GFD24" s="4">
        <f t="shared" si="81"/>
        <v>3.9317033153054627E+25</v>
      </c>
      <c r="GFE24" s="4">
        <f t="shared" si="81"/>
        <v>3.9710203484585171E+25</v>
      </c>
      <c r="GFF24" s="4">
        <f t="shared" si="81"/>
        <v>4.0107305519431027E+25</v>
      </c>
      <c r="GFG24" s="4">
        <f t="shared" si="81"/>
        <v>4.0508378574625341E+25</v>
      </c>
      <c r="GFH24" s="4">
        <f t="shared" si="81"/>
        <v>4.0913462360371592E+25</v>
      </c>
      <c r="GFI24" s="4">
        <f t="shared" si="81"/>
        <v>4.1322596983975305E+25</v>
      </c>
      <c r="GFJ24" s="4">
        <f t="shared" si="81"/>
        <v>4.1735822953815057E+25</v>
      </c>
      <c r="GFK24" s="4">
        <f t="shared" si="81"/>
        <v>4.2153181183353211E+25</v>
      </c>
      <c r="GFL24" s="4">
        <f t="shared" si="81"/>
        <v>4.2574712995186747E+25</v>
      </c>
      <c r="GFM24" s="4">
        <f t="shared" si="81"/>
        <v>4.3000460125138619E+25</v>
      </c>
      <c r="GFN24" s="4">
        <f t="shared" si="81"/>
        <v>4.3430464726390006E+25</v>
      </c>
      <c r="GFO24" s="4">
        <f t="shared" si="81"/>
        <v>4.3864769373653903E+25</v>
      </c>
      <c r="GFP24" s="4">
        <f t="shared" si="81"/>
        <v>4.4303417067390443E+25</v>
      </c>
      <c r="GFQ24" s="4">
        <f t="shared" si="81"/>
        <v>4.4746451238064349E+25</v>
      </c>
      <c r="GFR24" s="4">
        <f t="shared" si="81"/>
        <v>4.5193915750444992E+25</v>
      </c>
      <c r="GFS24" s="4">
        <f t="shared" si="81"/>
        <v>4.5645854907949439E+25</v>
      </c>
      <c r="GFT24" s="4">
        <f t="shared" si="81"/>
        <v>4.6102313457028933E+25</v>
      </c>
      <c r="GFU24" s="4">
        <f t="shared" si="81"/>
        <v>4.6563336591599227E+25</v>
      </c>
      <c r="GFV24" s="4">
        <f t="shared" si="81"/>
        <v>4.7028969957515218E+25</v>
      </c>
      <c r="GFW24" s="4">
        <f t="shared" si="81"/>
        <v>4.7499259657090372E+25</v>
      </c>
      <c r="GFX24" s="4">
        <f t="shared" si="81"/>
        <v>4.7974252253661274E+25</v>
      </c>
      <c r="GFY24" s="4">
        <f t="shared" si="81"/>
        <v>4.8453994776197884E+25</v>
      </c>
      <c r="GFZ24" s="4">
        <f t="shared" si="81"/>
        <v>4.8938534723959863E+25</v>
      </c>
      <c r="GGA24" s="4">
        <f t="shared" si="81"/>
        <v>4.9427920071199461E+25</v>
      </c>
      <c r="GGB24" s="4">
        <f t="shared" si="81"/>
        <v>4.9922199271911456E+25</v>
      </c>
      <c r="GGC24" s="4">
        <f t="shared" si="81"/>
        <v>5.0421421264630567E+25</v>
      </c>
      <c r="GGD24" s="4">
        <f t="shared" si="81"/>
        <v>5.092563547727687E+25</v>
      </c>
      <c r="GGE24" s="4">
        <f t="shared" si="81"/>
        <v>5.1434891832049643E+25</v>
      </c>
      <c r="GGF24" s="4">
        <f t="shared" si="81"/>
        <v>5.1949240750370136E+25</v>
      </c>
      <c r="GGG24" s="4">
        <f t="shared" si="81"/>
        <v>5.2468733157873841E+25</v>
      </c>
      <c r="GGH24" s="4">
        <f t="shared" si="81"/>
        <v>5.2993420489452584E+25</v>
      </c>
      <c r="GGI24" s="4">
        <f t="shared" si="81"/>
        <v>5.3523354694347109E+25</v>
      </c>
      <c r="GGJ24" s="4">
        <f t="shared" si="81"/>
        <v>5.405858824129058E+25</v>
      </c>
      <c r="GGK24" s="4">
        <f t="shared" si="81"/>
        <v>5.4599174123703486E+25</v>
      </c>
      <c r="GGL24" s="4">
        <f t="shared" si="81"/>
        <v>5.5145165864940522E+25</v>
      </c>
      <c r="GGM24" s="4">
        <f t="shared" si="81"/>
        <v>5.5696617523589931E+25</v>
      </c>
      <c r="GGN24" s="4">
        <f t="shared" si="81"/>
        <v>5.6253583698825829E+25</v>
      </c>
      <c r="GGO24" s="4">
        <f t="shared" si="81"/>
        <v>5.6816119535814085E+25</v>
      </c>
      <c r="GGP24" s="4">
        <f t="shared" si="81"/>
        <v>5.7384280731172227E+25</v>
      </c>
      <c r="GGQ24" s="4">
        <f t="shared" si="81"/>
        <v>5.795812353848395E+25</v>
      </c>
      <c r="GGR24" s="4">
        <f t="shared" si="81"/>
        <v>5.8537704773868793E+25</v>
      </c>
      <c r="GGS24" s="4">
        <f t="shared" si="81"/>
        <v>5.9123081821607478E+25</v>
      </c>
      <c r="GGT24" s="4">
        <f t="shared" si="81"/>
        <v>5.971431263982355E+25</v>
      </c>
      <c r="GGU24" s="4">
        <f t="shared" si="81"/>
        <v>6.0311455766221789E+25</v>
      </c>
      <c r="GGV24" s="4">
        <f t="shared" si="81"/>
        <v>6.0914570323884011E+25</v>
      </c>
      <c r="GGW24" s="4">
        <f t="shared" si="81"/>
        <v>6.152371602712285E+25</v>
      </c>
      <c r="GGX24" s="4">
        <f t="shared" si="81"/>
        <v>6.2138953187394083E+25</v>
      </c>
      <c r="GGY24" s="4">
        <f t="shared" si="81"/>
        <v>6.2760342719268022E+25</v>
      </c>
      <c r="GGZ24" s="4">
        <f t="shared" si="81"/>
        <v>6.3387946146460701E+25</v>
      </c>
      <c r="GHA24" s="4">
        <f t="shared" si="81"/>
        <v>6.4021825607925305E+25</v>
      </c>
      <c r="GHB24" s="4">
        <f t="shared" si="81"/>
        <v>6.4662043864004556E+25</v>
      </c>
      <c r="GHC24" s="4">
        <f t="shared" si="81"/>
        <v>6.5308664302644605E+25</v>
      </c>
      <c r="GHD24" s="4">
        <f t="shared" si="81"/>
        <v>6.5961750945671049E+25</v>
      </c>
      <c r="GHE24" s="4">
        <f t="shared" si="81"/>
        <v>6.6621368455127758E+25</v>
      </c>
      <c r="GHF24" s="4">
        <f t="shared" si="81"/>
        <v>6.7287582139679035E+25</v>
      </c>
      <c r="GHG24" s="4">
        <f t="shared" si="81"/>
        <v>6.796045796107583E+25</v>
      </c>
      <c r="GHH24" s="4">
        <f t="shared" ref="GHH24:GJS24" si="82">GHG24*(1+$Q$41)</f>
        <v>6.8640062540686587E+25</v>
      </c>
      <c r="GHI24" s="4">
        <f t="shared" si="82"/>
        <v>6.9326463166093456E+25</v>
      </c>
      <c r="GHJ24" s="4">
        <f t="shared" si="82"/>
        <v>7.001972779775439E+25</v>
      </c>
      <c r="GHK24" s="4">
        <f t="shared" si="82"/>
        <v>7.0719925075731938E+25</v>
      </c>
      <c r="GHL24" s="4">
        <f t="shared" si="82"/>
        <v>7.1427124326489262E+25</v>
      </c>
      <c r="GHM24" s="4">
        <f t="shared" si="82"/>
        <v>7.2141395569754152E+25</v>
      </c>
      <c r="GHN24" s="4">
        <f t="shared" si="82"/>
        <v>7.286280952545169E+25</v>
      </c>
      <c r="GHO24" s="4">
        <f t="shared" si="82"/>
        <v>7.3591437620706206E+25</v>
      </c>
      <c r="GHP24" s="4">
        <f t="shared" si="82"/>
        <v>7.4327351996913267E+25</v>
      </c>
      <c r="GHQ24" s="4">
        <f t="shared" si="82"/>
        <v>7.5070625516882397E+25</v>
      </c>
      <c r="GHR24" s="4">
        <f t="shared" si="82"/>
        <v>7.5821331772051224E+25</v>
      </c>
      <c r="GHS24" s="4">
        <f t="shared" si="82"/>
        <v>7.6579545089771733E+25</v>
      </c>
      <c r="GHT24" s="4">
        <f t="shared" si="82"/>
        <v>7.7345340540669447E+25</v>
      </c>
      <c r="GHU24" s="4">
        <f t="shared" si="82"/>
        <v>7.8118793946076149E+25</v>
      </c>
      <c r="GHV24" s="4">
        <f t="shared" si="82"/>
        <v>7.8899981885536906E+25</v>
      </c>
      <c r="GHW24" s="4">
        <f t="shared" si="82"/>
        <v>7.9688981704392283E+25</v>
      </c>
      <c r="GHX24" s="4">
        <f t="shared" si="82"/>
        <v>8.048587152143621E+25</v>
      </c>
      <c r="GHY24" s="4">
        <f t="shared" si="82"/>
        <v>8.1290730236650579E+25</v>
      </c>
      <c r="GHZ24" s="4">
        <f t="shared" si="82"/>
        <v>8.2103637539017083E+25</v>
      </c>
      <c r="GIA24" s="4">
        <f t="shared" si="82"/>
        <v>8.2924673914407247E+25</v>
      </c>
      <c r="GIB24" s="4">
        <f t="shared" si="82"/>
        <v>8.3753920653551324E+25</v>
      </c>
      <c r="GIC24" s="4">
        <f t="shared" si="82"/>
        <v>8.4591459860086842E+25</v>
      </c>
      <c r="GID24" s="4">
        <f t="shared" si="82"/>
        <v>8.5437374458687707E+25</v>
      </c>
      <c r="GIE24" s="4">
        <f t="shared" si="82"/>
        <v>8.6291748203274578E+25</v>
      </c>
      <c r="GIF24" s="4">
        <f t="shared" si="82"/>
        <v>8.7154665685307321E+25</v>
      </c>
      <c r="GIG24" s="4">
        <f t="shared" si="82"/>
        <v>8.8026212342160397E+25</v>
      </c>
      <c r="GIH24" s="4">
        <f t="shared" si="82"/>
        <v>8.8906474465582009E+25</v>
      </c>
      <c r="GII24" s="4">
        <f t="shared" si="82"/>
        <v>8.9795539210237838E+25</v>
      </c>
      <c r="GIJ24" s="4">
        <f t="shared" si="82"/>
        <v>9.0693494602340218E+25</v>
      </c>
      <c r="GIK24" s="4">
        <f t="shared" si="82"/>
        <v>9.1600429548363619E+25</v>
      </c>
      <c r="GIL24" s="4">
        <f t="shared" si="82"/>
        <v>9.2516433843847254E+25</v>
      </c>
      <c r="GIM24" s="4">
        <f t="shared" si="82"/>
        <v>9.3441598182285726E+25</v>
      </c>
      <c r="GIN24" s="4">
        <f t="shared" si="82"/>
        <v>9.437601416410859E+25</v>
      </c>
      <c r="GIO24" s="4">
        <f t="shared" si="82"/>
        <v>9.5319774305749671E+25</v>
      </c>
      <c r="GIP24" s="4">
        <f t="shared" si="82"/>
        <v>9.6272972048807164E+25</v>
      </c>
      <c r="GIQ24" s="4">
        <f t="shared" si="82"/>
        <v>9.7235701769295237E+25</v>
      </c>
      <c r="GIR24" s="4">
        <f t="shared" si="82"/>
        <v>9.8208058786988193E+25</v>
      </c>
      <c r="GIS24" s="4">
        <f t="shared" si="82"/>
        <v>9.9190139374858078E+25</v>
      </c>
      <c r="GIT24" s="4">
        <f t="shared" si="82"/>
        <v>1.0018204076860666E+26</v>
      </c>
      <c r="GIU24" s="4">
        <f t="shared" si="82"/>
        <v>1.0118386117629272E+26</v>
      </c>
      <c r="GIV24" s="4">
        <f t="shared" si="82"/>
        <v>1.0219569978805565E+26</v>
      </c>
      <c r="GIW24" s="4">
        <f t="shared" si="82"/>
        <v>1.0321765678593621E+26</v>
      </c>
      <c r="GIX24" s="4">
        <f t="shared" si="82"/>
        <v>1.0424983335379557E+26</v>
      </c>
      <c r="GIY24" s="4">
        <f t="shared" si="82"/>
        <v>1.0529233168733352E+26</v>
      </c>
      <c r="GIZ24" s="4">
        <f t="shared" si="82"/>
        <v>1.0634525500420686E+26</v>
      </c>
      <c r="GJA24" s="4">
        <f t="shared" si="82"/>
        <v>1.0740870755424893E+26</v>
      </c>
      <c r="GJB24" s="4">
        <f t="shared" si="82"/>
        <v>1.0848279462979142E+26</v>
      </c>
      <c r="GJC24" s="4">
        <f t="shared" si="82"/>
        <v>1.0956762257608933E+26</v>
      </c>
      <c r="GJD24" s="4">
        <f t="shared" si="82"/>
        <v>1.1066329880185023E+26</v>
      </c>
      <c r="GJE24" s="4">
        <f t="shared" si="82"/>
        <v>1.1176993178986873E+26</v>
      </c>
      <c r="GJF24" s="4">
        <f t="shared" si="82"/>
        <v>1.1288763110776742E+26</v>
      </c>
      <c r="GJG24" s="4">
        <f t="shared" si="82"/>
        <v>1.1401650741884509E+26</v>
      </c>
      <c r="GJH24" s="4">
        <f t="shared" si="82"/>
        <v>1.1515667249303354E+26</v>
      </c>
      <c r="GJI24" s="4">
        <f t="shared" si="82"/>
        <v>1.1630823921796388E+26</v>
      </c>
      <c r="GJJ24" s="4">
        <f t="shared" si="82"/>
        <v>1.1747132161014352E+26</v>
      </c>
      <c r="GJK24" s="4">
        <f t="shared" si="82"/>
        <v>1.1864603482624495E+26</v>
      </c>
      <c r="GJL24" s="4">
        <f t="shared" si="82"/>
        <v>1.198324951745074E+26</v>
      </c>
      <c r="GJM24" s="4">
        <f t="shared" si="82"/>
        <v>1.2103082012625248E+26</v>
      </c>
      <c r="GJN24" s="4">
        <f t="shared" si="82"/>
        <v>1.2224112832751501E+26</v>
      </c>
      <c r="GJO24" s="4">
        <f t="shared" si="82"/>
        <v>1.2346353961079017E+26</v>
      </c>
      <c r="GJP24" s="4">
        <f t="shared" si="82"/>
        <v>1.2469817500689807E+26</v>
      </c>
      <c r="GJQ24" s="4">
        <f t="shared" si="82"/>
        <v>1.2594515675696704E+26</v>
      </c>
      <c r="GJR24" s="4">
        <f t="shared" si="82"/>
        <v>1.2720460832453671E+26</v>
      </c>
      <c r="GJS24" s="4">
        <f t="shared" si="82"/>
        <v>1.2847665440778208E+26</v>
      </c>
      <c r="GJT24" s="4">
        <f t="shared" ref="GJT24:GME24" si="83">GJS24*(1+$Q$41)</f>
        <v>1.297614209518599E+26</v>
      </c>
      <c r="GJU24" s="4">
        <f t="shared" si="83"/>
        <v>1.310590351613785E+26</v>
      </c>
      <c r="GJV24" s="4">
        <f t="shared" si="83"/>
        <v>1.3236962551299228E+26</v>
      </c>
      <c r="GJW24" s="4">
        <f t="shared" si="83"/>
        <v>1.336933217681222E+26</v>
      </c>
      <c r="GJX24" s="4">
        <f t="shared" si="83"/>
        <v>1.3503025498580343E+26</v>
      </c>
      <c r="GJY24" s="4">
        <f t="shared" si="83"/>
        <v>1.3638055753566147E+26</v>
      </c>
      <c r="GJZ24" s="4">
        <f t="shared" si="83"/>
        <v>1.3774436311101808E+26</v>
      </c>
      <c r="GKA24" s="4">
        <f t="shared" si="83"/>
        <v>1.3912180674212827E+26</v>
      </c>
      <c r="GKB24" s="4">
        <f t="shared" si="83"/>
        <v>1.4051302480954956E+26</v>
      </c>
      <c r="GKC24" s="4">
        <f t="shared" si="83"/>
        <v>1.4191815505764506E+26</v>
      </c>
      <c r="GKD24" s="4">
        <f t="shared" si="83"/>
        <v>1.4333733660822151E+26</v>
      </c>
      <c r="GKE24" s="4">
        <f t="shared" si="83"/>
        <v>1.4477070997430372E+26</v>
      </c>
      <c r="GKF24" s="4">
        <f t="shared" si="83"/>
        <v>1.4621841707404676E+26</v>
      </c>
      <c r="GKG24" s="4">
        <f t="shared" si="83"/>
        <v>1.4768060124478723E+26</v>
      </c>
      <c r="GKH24" s="4">
        <f t="shared" si="83"/>
        <v>1.4915740725723511E+26</v>
      </c>
      <c r="GKI24" s="4">
        <f t="shared" si="83"/>
        <v>1.5064898132980746E+26</v>
      </c>
      <c r="GKJ24" s="4">
        <f t="shared" si="83"/>
        <v>1.5215547114310553E+26</v>
      </c>
      <c r="GKK24" s="4">
        <f t="shared" si="83"/>
        <v>1.536770258545366E+26</v>
      </c>
      <c r="GKL24" s="4">
        <f t="shared" si="83"/>
        <v>1.5521379611308196E+26</v>
      </c>
      <c r="GKM24" s="4">
        <f t="shared" si="83"/>
        <v>1.5676593407421279E+26</v>
      </c>
      <c r="GKN24" s="4">
        <f t="shared" si="83"/>
        <v>1.5833359341495492E+26</v>
      </c>
      <c r="GKO24" s="4">
        <f t="shared" si="83"/>
        <v>1.5991692934910449E+26</v>
      </c>
      <c r="GKP24" s="4">
        <f t="shared" si="83"/>
        <v>1.6151609864259553E+26</v>
      </c>
      <c r="GKQ24" s="4">
        <f t="shared" si="83"/>
        <v>1.6313125962902149E+26</v>
      </c>
      <c r="GKR24" s="4">
        <f t="shared" si="83"/>
        <v>1.6476257222531173E+26</v>
      </c>
      <c r="GKS24" s="4">
        <f t="shared" si="83"/>
        <v>1.6641019794756484E+26</v>
      </c>
      <c r="GKT24" s="4">
        <f t="shared" si="83"/>
        <v>1.6807429992704048E+26</v>
      </c>
      <c r="GKU24" s="4">
        <f t="shared" si="83"/>
        <v>1.6975504292631089E+26</v>
      </c>
      <c r="GKV24" s="4">
        <f t="shared" si="83"/>
        <v>1.7145259335557399E+26</v>
      </c>
      <c r="GKW24" s="4">
        <f t="shared" si="83"/>
        <v>1.7316711928912972E+26</v>
      </c>
      <c r="GKX24" s="4">
        <f t="shared" si="83"/>
        <v>1.7489879048202101E+26</v>
      </c>
      <c r="GKY24" s="4">
        <f t="shared" si="83"/>
        <v>1.7664777838684121E+26</v>
      </c>
      <c r="GKZ24" s="4">
        <f t="shared" si="83"/>
        <v>1.7841425617070963E+26</v>
      </c>
      <c r="GLA24" s="4">
        <f t="shared" si="83"/>
        <v>1.8019839873241673E+26</v>
      </c>
      <c r="GLB24" s="4">
        <f t="shared" si="83"/>
        <v>1.8200038271974091E+26</v>
      </c>
      <c r="GLC24" s="4">
        <f t="shared" si="83"/>
        <v>1.8382038654693833E+26</v>
      </c>
      <c r="GLD24" s="4">
        <f t="shared" si="83"/>
        <v>1.8565859041240773E+26</v>
      </c>
      <c r="GLE24" s="4">
        <f t="shared" si="83"/>
        <v>1.8751517631653181E+26</v>
      </c>
      <c r="GLF24" s="4">
        <f t="shared" si="83"/>
        <v>1.8939032807969714E+26</v>
      </c>
      <c r="GLG24" s="4">
        <f t="shared" si="83"/>
        <v>1.9128423136049412E+26</v>
      </c>
      <c r="GLH24" s="4">
        <f t="shared" si="83"/>
        <v>1.9319707367409905E+26</v>
      </c>
      <c r="GLI24" s="4">
        <f t="shared" si="83"/>
        <v>1.9512904441084005E+26</v>
      </c>
      <c r="GLJ24" s="4">
        <f t="shared" si="83"/>
        <v>1.9708033485494846E+26</v>
      </c>
      <c r="GLK24" s="4">
        <f t="shared" si="83"/>
        <v>1.9905113820349794E+26</v>
      </c>
      <c r="GLL24" s="4">
        <f t="shared" si="83"/>
        <v>2.0104164958553293E+26</v>
      </c>
      <c r="GLM24" s="4">
        <f t="shared" si="83"/>
        <v>2.0305206608138825E+26</v>
      </c>
      <c r="GLN24" s="4">
        <f t="shared" si="83"/>
        <v>2.0508258674220213E+26</v>
      </c>
      <c r="GLO24" s="4">
        <f t="shared" si="83"/>
        <v>2.0713341260962414E+26</v>
      </c>
      <c r="GLP24" s="4">
        <f t="shared" si="83"/>
        <v>2.0920474673572039E+26</v>
      </c>
      <c r="GLQ24" s="4">
        <f t="shared" si="83"/>
        <v>2.1129679420307759E+26</v>
      </c>
      <c r="GLR24" s="4">
        <f t="shared" si="83"/>
        <v>2.1340976214510836E+26</v>
      </c>
      <c r="GLS24" s="4">
        <f t="shared" si="83"/>
        <v>2.1554385976655944E+26</v>
      </c>
      <c r="GLT24" s="4">
        <f t="shared" si="83"/>
        <v>2.1769929836422502E+26</v>
      </c>
      <c r="GLU24" s="4">
        <f t="shared" si="83"/>
        <v>2.1987629134786728E+26</v>
      </c>
      <c r="GLV24" s="4">
        <f t="shared" si="83"/>
        <v>2.2207505426134595E+26</v>
      </c>
      <c r="GLW24" s="4">
        <f t="shared" si="83"/>
        <v>2.2429580480395942E+26</v>
      </c>
      <c r="GLX24" s="4">
        <f t="shared" si="83"/>
        <v>2.2653876285199903E+26</v>
      </c>
      <c r="GLY24" s="4">
        <f t="shared" si="83"/>
        <v>2.2880415048051902E+26</v>
      </c>
      <c r="GLZ24" s="4">
        <f t="shared" si="83"/>
        <v>2.3109219198532421E+26</v>
      </c>
      <c r="GMA24" s="4">
        <f t="shared" si="83"/>
        <v>2.3340311390517744E+26</v>
      </c>
      <c r="GMB24" s="4">
        <f t="shared" si="83"/>
        <v>2.3573714504422922E+26</v>
      </c>
      <c r="GMC24" s="4">
        <f t="shared" si="83"/>
        <v>2.3809451649467151E+26</v>
      </c>
      <c r="GMD24" s="4">
        <f t="shared" si="83"/>
        <v>2.4047546165961823E+26</v>
      </c>
      <c r="GME24" s="4">
        <f t="shared" si="83"/>
        <v>2.4288021627621441E+26</v>
      </c>
      <c r="GMF24" s="4">
        <f t="shared" ref="GMF24:GOQ24" si="84">GME24*(1+$Q$41)</f>
        <v>2.4530901843897657E+26</v>
      </c>
      <c r="GMG24" s="4">
        <f t="shared" si="84"/>
        <v>2.4776210862336632E+26</v>
      </c>
      <c r="GMH24" s="4">
        <f t="shared" si="84"/>
        <v>2.5023972970959999E+26</v>
      </c>
      <c r="GMI24" s="4">
        <f t="shared" si="84"/>
        <v>2.52742127006696E+26</v>
      </c>
      <c r="GMJ24" s="4">
        <f t="shared" si="84"/>
        <v>2.5526954827676295E+26</v>
      </c>
      <c r="GMK24" s="4">
        <f t="shared" si="84"/>
        <v>2.5782224375953057E+26</v>
      </c>
      <c r="GML24" s="4">
        <f t="shared" si="84"/>
        <v>2.604004661971259E+26</v>
      </c>
      <c r="GMM24" s="4">
        <f t="shared" si="84"/>
        <v>2.6300447085909717E+26</v>
      </c>
      <c r="GMN24" s="4">
        <f t="shared" si="84"/>
        <v>2.6563451556768813E+26</v>
      </c>
      <c r="GMO24" s="4">
        <f t="shared" si="84"/>
        <v>2.6829086072336502E+26</v>
      </c>
      <c r="GMP24" s="4">
        <f t="shared" si="84"/>
        <v>2.7097376933059868E+26</v>
      </c>
      <c r="GMQ24" s="4">
        <f t="shared" si="84"/>
        <v>2.7368350702390466E+26</v>
      </c>
      <c r="GMR24" s="4">
        <f t="shared" si="84"/>
        <v>2.7642034209414371E+26</v>
      </c>
      <c r="GMS24" s="4">
        <f t="shared" si="84"/>
        <v>2.7918454551508515E+26</v>
      </c>
      <c r="GMT24" s="4">
        <f t="shared" si="84"/>
        <v>2.81976390970236E+26</v>
      </c>
      <c r="GMU24" s="4">
        <f t="shared" si="84"/>
        <v>2.8479615487993836E+26</v>
      </c>
      <c r="GMV24" s="4">
        <f t="shared" si="84"/>
        <v>2.8764411642873774E+26</v>
      </c>
      <c r="GMW24" s="4">
        <f t="shared" si="84"/>
        <v>2.9052055759302514E+26</v>
      </c>
      <c r="GMX24" s="4">
        <f t="shared" si="84"/>
        <v>2.9342576316895541E+26</v>
      </c>
      <c r="GMY24" s="4">
        <f t="shared" si="84"/>
        <v>2.9636002080064497E+26</v>
      </c>
      <c r="GMZ24" s="4">
        <f t="shared" si="84"/>
        <v>2.9932362100865144E+26</v>
      </c>
      <c r="GNA24" s="4">
        <f t="shared" si="84"/>
        <v>3.0231685721873795E+26</v>
      </c>
      <c r="GNB24" s="4">
        <f t="shared" si="84"/>
        <v>3.0534002579092532E+26</v>
      </c>
      <c r="GNC24" s="4">
        <f t="shared" si="84"/>
        <v>3.0839342604883458E+26</v>
      </c>
      <c r="GND24" s="4">
        <f t="shared" si="84"/>
        <v>3.1147736030932292E+26</v>
      </c>
      <c r="GNE24" s="4">
        <f t="shared" si="84"/>
        <v>3.1459213391241612E+26</v>
      </c>
      <c r="GNF24" s="4">
        <f t="shared" si="84"/>
        <v>3.1773805525154027E+26</v>
      </c>
      <c r="GNG24" s="4">
        <f t="shared" si="84"/>
        <v>3.209154358040557E+26</v>
      </c>
      <c r="GNH24" s="4">
        <f t="shared" si="84"/>
        <v>3.2412459016209624E+26</v>
      </c>
      <c r="GNI24" s="4">
        <f t="shared" si="84"/>
        <v>3.2736583606371722E+26</v>
      </c>
      <c r="GNJ24" s="4">
        <f t="shared" si="84"/>
        <v>3.3063949442435443E+26</v>
      </c>
      <c r="GNK24" s="4">
        <f t="shared" si="84"/>
        <v>3.3394588936859799E+26</v>
      </c>
      <c r="GNL24" s="4">
        <f t="shared" si="84"/>
        <v>3.3728534826228396E+26</v>
      </c>
      <c r="GNM24" s="4">
        <f t="shared" si="84"/>
        <v>3.4065820174490683E+26</v>
      </c>
      <c r="GNN24" s="4">
        <f t="shared" si="84"/>
        <v>3.4406478376235592E+26</v>
      </c>
      <c r="GNO24" s="4">
        <f t="shared" si="84"/>
        <v>3.4750543159997949E+26</v>
      </c>
      <c r="GNP24" s="4">
        <f t="shared" si="84"/>
        <v>3.5098048591597926E+26</v>
      </c>
      <c r="GNQ24" s="4">
        <f t="shared" si="84"/>
        <v>3.5449029077513903E+26</v>
      </c>
      <c r="GNR24" s="4">
        <f t="shared" si="84"/>
        <v>3.580351936828904E+26</v>
      </c>
      <c r="GNS24" s="4">
        <f t="shared" si="84"/>
        <v>3.6161554561971928E+26</v>
      </c>
      <c r="GNT24" s="4">
        <f t="shared" si="84"/>
        <v>3.6523170107591649E+26</v>
      </c>
      <c r="GNU24" s="4">
        <f t="shared" si="84"/>
        <v>3.6888401808667568E+26</v>
      </c>
      <c r="GNV24" s="4">
        <f t="shared" si="84"/>
        <v>3.7257285826754247E+26</v>
      </c>
      <c r="GNW24" s="4">
        <f t="shared" si="84"/>
        <v>3.7629858685021788E+26</v>
      </c>
      <c r="GNX24" s="4">
        <f t="shared" si="84"/>
        <v>3.8006157271872005E+26</v>
      </c>
      <c r="GNY24" s="4">
        <f t="shared" si="84"/>
        <v>3.8386218844590726E+26</v>
      </c>
      <c r="GNZ24" s="4">
        <f t="shared" si="84"/>
        <v>3.8770081033036631E+26</v>
      </c>
      <c r="GOA24" s="4">
        <f t="shared" si="84"/>
        <v>3.9157781843366996E+26</v>
      </c>
      <c r="GOB24" s="4">
        <f t="shared" si="84"/>
        <v>3.9549359661800666E+26</v>
      </c>
      <c r="GOC24" s="4">
        <f t="shared" si="84"/>
        <v>3.9944853258418677E+26</v>
      </c>
      <c r="GOD24" s="4">
        <f t="shared" si="84"/>
        <v>4.0344301791002862E+26</v>
      </c>
      <c r="GOE24" s="4">
        <f t="shared" si="84"/>
        <v>4.0747744808912889E+26</v>
      </c>
      <c r="GOF24" s="4">
        <f t="shared" si="84"/>
        <v>4.1155222257002021E+26</v>
      </c>
      <c r="GOG24" s="4">
        <f t="shared" si="84"/>
        <v>4.1566774479572041E+26</v>
      </c>
      <c r="GOH24" s="4">
        <f t="shared" si="84"/>
        <v>4.1982442224367765E+26</v>
      </c>
      <c r="GOI24" s="4">
        <f t="shared" si="84"/>
        <v>4.2402266646611443E+26</v>
      </c>
      <c r="GOJ24" s="4">
        <f t="shared" si="84"/>
        <v>4.282628931307756E+26</v>
      </c>
      <c r="GOK24" s="4">
        <f t="shared" si="84"/>
        <v>4.3254552206208337E+26</v>
      </c>
      <c r="GOL24" s="4">
        <f t="shared" si="84"/>
        <v>4.3687097728270419E+26</v>
      </c>
      <c r="GOM24" s="4">
        <f t="shared" si="84"/>
        <v>4.4123968705553123E+26</v>
      </c>
      <c r="GON24" s="4">
        <f t="shared" si="84"/>
        <v>4.4565208392608654E+26</v>
      </c>
      <c r="GOO24" s="4">
        <f t="shared" si="84"/>
        <v>4.5010860476534738E+26</v>
      </c>
      <c r="GOP24" s="4">
        <f t="shared" si="84"/>
        <v>4.5460969081300084E+26</v>
      </c>
      <c r="GOQ24" s="4">
        <f t="shared" si="84"/>
        <v>4.5915578772113088E+26</v>
      </c>
      <c r="GOR24" s="4">
        <f t="shared" ref="GOR24:GRC24" si="85">GOQ24*(1+$Q$41)</f>
        <v>4.6374734559834219E+26</v>
      </c>
      <c r="GOS24" s="4">
        <f t="shared" si="85"/>
        <v>4.6838481905432559E+26</v>
      </c>
      <c r="GOT24" s="4">
        <f t="shared" si="85"/>
        <v>4.7306866724486886E+26</v>
      </c>
      <c r="GOU24" s="4">
        <f t="shared" si="85"/>
        <v>4.7779935391731753E+26</v>
      </c>
      <c r="GOV24" s="4">
        <f t="shared" si="85"/>
        <v>4.8257734745649074E+26</v>
      </c>
      <c r="GOW24" s="4">
        <f t="shared" si="85"/>
        <v>4.8740312093105565E+26</v>
      </c>
      <c r="GOX24" s="4">
        <f t="shared" si="85"/>
        <v>4.9227715214036624E+26</v>
      </c>
      <c r="GOY24" s="4">
        <f t="shared" si="85"/>
        <v>4.9719992366176993E+26</v>
      </c>
      <c r="GOZ24" s="4">
        <f t="shared" si="85"/>
        <v>5.0217192289838766E+26</v>
      </c>
      <c r="GPA24" s="4">
        <f t="shared" si="85"/>
        <v>5.0719364212737153E+26</v>
      </c>
      <c r="GPB24" s="4">
        <f t="shared" si="85"/>
        <v>5.1226557854864528E+26</v>
      </c>
      <c r="GPC24" s="4">
        <f t="shared" si="85"/>
        <v>5.1738823433413175E+26</v>
      </c>
      <c r="GPD24" s="4">
        <f t="shared" si="85"/>
        <v>5.2256211667747307E+26</v>
      </c>
      <c r="GPE24" s="4">
        <f t="shared" si="85"/>
        <v>5.2778773784424778E+26</v>
      </c>
      <c r="GPF24" s="4">
        <f t="shared" si="85"/>
        <v>5.3306561522269025E+26</v>
      </c>
      <c r="GPG24" s="4">
        <f t="shared" si="85"/>
        <v>5.3839627137491715E+26</v>
      </c>
      <c r="GPH24" s="4">
        <f t="shared" si="85"/>
        <v>5.4378023408866633E+26</v>
      </c>
      <c r="GPI24" s="4">
        <f t="shared" si="85"/>
        <v>5.4921803642955302E+26</v>
      </c>
      <c r="GPJ24" s="4">
        <f t="shared" si="85"/>
        <v>5.5471021679384858E+26</v>
      </c>
      <c r="GPK24" s="4">
        <f t="shared" si="85"/>
        <v>5.6025731896178708E+26</v>
      </c>
      <c r="GPL24" s="4">
        <f t="shared" si="85"/>
        <v>5.6585989215140494E+26</v>
      </c>
      <c r="GPM24" s="4">
        <f t="shared" si="85"/>
        <v>5.7151849107291902E+26</v>
      </c>
      <c r="GPN24" s="4">
        <f t="shared" si="85"/>
        <v>5.7723367598364825E+26</v>
      </c>
      <c r="GPO24" s="4">
        <f t="shared" si="85"/>
        <v>5.8300601274348471E+26</v>
      </c>
      <c r="GPP24" s="4">
        <f t="shared" si="85"/>
        <v>5.8883607287091959E+26</v>
      </c>
      <c r="GPQ24" s="4">
        <f t="shared" si="85"/>
        <v>5.9472443359962881E+26</v>
      </c>
      <c r="GPR24" s="4">
        <f t="shared" si="85"/>
        <v>6.006716779356251E+26</v>
      </c>
      <c r="GPS24" s="4">
        <f t="shared" si="85"/>
        <v>6.0667839471498136E+26</v>
      </c>
      <c r="GPT24" s="4">
        <f t="shared" si="85"/>
        <v>6.1274517866213118E+26</v>
      </c>
      <c r="GPU24" s="4">
        <f t="shared" si="85"/>
        <v>6.1887263044875246E+26</v>
      </c>
      <c r="GPV24" s="4">
        <f t="shared" si="85"/>
        <v>6.2506135675323995E+26</v>
      </c>
      <c r="GPW24" s="4">
        <f t="shared" si="85"/>
        <v>6.3131197032077241E+26</v>
      </c>
      <c r="GPX24" s="4">
        <f t="shared" si="85"/>
        <v>6.3762509002398018E+26</v>
      </c>
      <c r="GPY24" s="4">
        <f t="shared" si="85"/>
        <v>6.4400134092422002E+26</v>
      </c>
      <c r="GPZ24" s="4">
        <f t="shared" si="85"/>
        <v>6.504413543334622E+26</v>
      </c>
      <c r="GQA24" s="4">
        <f t="shared" si="85"/>
        <v>6.5694576787679678E+26</v>
      </c>
      <c r="GQB24" s="4">
        <f t="shared" si="85"/>
        <v>6.635152255555648E+26</v>
      </c>
      <c r="GQC24" s="4">
        <f t="shared" si="85"/>
        <v>6.7015037781112039E+26</v>
      </c>
      <c r="GQD24" s="4">
        <f t="shared" si="85"/>
        <v>6.7685188158923157E+26</v>
      </c>
      <c r="GQE24" s="4">
        <f t="shared" si="85"/>
        <v>6.8362040040512395E+26</v>
      </c>
      <c r="GQF24" s="4">
        <f t="shared" si="85"/>
        <v>6.9045660440917521E+26</v>
      </c>
      <c r="GQG24" s="4">
        <f t="shared" si="85"/>
        <v>6.9736117045326701E+26</v>
      </c>
      <c r="GQH24" s="4">
        <f t="shared" si="85"/>
        <v>7.0433478215779966E+26</v>
      </c>
      <c r="GQI24" s="4">
        <f t="shared" si="85"/>
        <v>7.113781299793777E+26</v>
      </c>
      <c r="GQJ24" s="4">
        <f t="shared" si="85"/>
        <v>7.1849191127917145E+26</v>
      </c>
      <c r="GQK24" s="4">
        <f t="shared" si="85"/>
        <v>7.2567683039196318E+26</v>
      </c>
      <c r="GQL24" s="4">
        <f t="shared" si="85"/>
        <v>7.3293359869588281E+26</v>
      </c>
      <c r="GQM24" s="4">
        <f t="shared" si="85"/>
        <v>7.4026293468284168E+26</v>
      </c>
      <c r="GQN24" s="4">
        <f t="shared" si="85"/>
        <v>7.4766556402967011E+26</v>
      </c>
      <c r="GQO24" s="4">
        <f t="shared" si="85"/>
        <v>7.5514221966996678E+26</v>
      </c>
      <c r="GQP24" s="4">
        <f t="shared" si="85"/>
        <v>7.6269364186666649E+26</v>
      </c>
      <c r="GQQ24" s="4">
        <f t="shared" si="85"/>
        <v>7.7032057828533321E+26</v>
      </c>
      <c r="GQR24" s="4">
        <f t="shared" si="85"/>
        <v>7.7802378406818661E+26</v>
      </c>
      <c r="GQS24" s="4">
        <f t="shared" si="85"/>
        <v>7.8580402190886845E+26</v>
      </c>
      <c r="GQT24" s="4">
        <f t="shared" si="85"/>
        <v>7.9366206212795714E+26</v>
      </c>
      <c r="GQU24" s="4">
        <f t="shared" si="85"/>
        <v>8.0159868274923667E+26</v>
      </c>
      <c r="GQV24" s="4">
        <f t="shared" si="85"/>
        <v>8.0961466957672902E+26</v>
      </c>
      <c r="GQW24" s="4">
        <f t="shared" si="85"/>
        <v>8.1771081627249631E+26</v>
      </c>
      <c r="GQX24" s="4">
        <f t="shared" si="85"/>
        <v>8.2588792443522126E+26</v>
      </c>
      <c r="GQY24" s="4">
        <f t="shared" si="85"/>
        <v>8.3414680367957348E+26</v>
      </c>
      <c r="GQZ24" s="4">
        <f t="shared" si="85"/>
        <v>8.4248827171636927E+26</v>
      </c>
      <c r="GRA24" s="4">
        <f t="shared" si="85"/>
        <v>8.5091315443353303E+26</v>
      </c>
      <c r="GRB24" s="4">
        <f t="shared" si="85"/>
        <v>8.5942228597786835E+26</v>
      </c>
      <c r="GRC24" s="4">
        <f t="shared" si="85"/>
        <v>8.6801650883764704E+26</v>
      </c>
      <c r="GRD24" s="4">
        <f t="shared" ref="GRD24:GTO24" si="86">GRC24*(1+$Q$41)</f>
        <v>8.7669667392602352E+26</v>
      </c>
      <c r="GRE24" s="4">
        <f t="shared" si="86"/>
        <v>8.8546364066528371E+26</v>
      </c>
      <c r="GRF24" s="4">
        <f t="shared" si="86"/>
        <v>8.9431827707193662E+26</v>
      </c>
      <c r="GRG24" s="4">
        <f t="shared" si="86"/>
        <v>9.0326145984265604E+26</v>
      </c>
      <c r="GRH24" s="4">
        <f t="shared" si="86"/>
        <v>9.1229407444108259E+26</v>
      </c>
      <c r="GRI24" s="4">
        <f t="shared" si="86"/>
        <v>9.2141701518549339E+26</v>
      </c>
      <c r="GRJ24" s="4">
        <f t="shared" si="86"/>
        <v>9.3063118533734838E+26</v>
      </c>
      <c r="GRK24" s="4">
        <f t="shared" si="86"/>
        <v>9.3993749719072183E+26</v>
      </c>
      <c r="GRL24" s="4">
        <f t="shared" si="86"/>
        <v>9.4933687216262912E+26</v>
      </c>
      <c r="GRM24" s="4">
        <f t="shared" si="86"/>
        <v>9.5883024088425547E+26</v>
      </c>
      <c r="GRN24" s="4">
        <f t="shared" si="86"/>
        <v>9.6841854329309799E+26</v>
      </c>
      <c r="GRO24" s="4">
        <f t="shared" si="86"/>
        <v>9.7810272872602892E+26</v>
      </c>
      <c r="GRP24" s="4">
        <f t="shared" si="86"/>
        <v>9.8788375601328916E+26</v>
      </c>
      <c r="GRQ24" s="4">
        <f t="shared" si="86"/>
        <v>9.9776259357342203E+26</v>
      </c>
      <c r="GRR24" s="4">
        <f t="shared" si="86"/>
        <v>1.0077402195091562E+27</v>
      </c>
      <c r="GRS24" s="4">
        <f t="shared" si="86"/>
        <v>1.0178176217042477E+27</v>
      </c>
      <c r="GRT24" s="4">
        <f t="shared" si="86"/>
        <v>1.0279957979212902E+27</v>
      </c>
      <c r="GRU24" s="4">
        <f t="shared" si="86"/>
        <v>1.0382757559005032E+27</v>
      </c>
      <c r="GRV24" s="4">
        <f t="shared" si="86"/>
        <v>1.0486585134595082E+27</v>
      </c>
      <c r="GRW24" s="4">
        <f t="shared" si="86"/>
        <v>1.0591450985941033E+27</v>
      </c>
      <c r="GRX24" s="4">
        <f t="shared" si="86"/>
        <v>1.0697365495800443E+27</v>
      </c>
      <c r="GRY24" s="4">
        <f t="shared" si="86"/>
        <v>1.0804339150758447E+27</v>
      </c>
      <c r="GRZ24" s="4">
        <f t="shared" si="86"/>
        <v>1.0912382542266031E+27</v>
      </c>
      <c r="GSA24" s="4">
        <f t="shared" si="86"/>
        <v>1.1021506367688692E+27</v>
      </c>
      <c r="GSB24" s="4">
        <f t="shared" si="86"/>
        <v>1.1131721431365579E+27</v>
      </c>
      <c r="GSC24" s="4">
        <f t="shared" si="86"/>
        <v>1.1243038645679235E+27</v>
      </c>
      <c r="GSD24" s="4">
        <f t="shared" si="86"/>
        <v>1.1355469032136027E+27</v>
      </c>
      <c r="GSE24" s="4">
        <f t="shared" si="86"/>
        <v>1.1469023722457386E+27</v>
      </c>
      <c r="GSF24" s="4">
        <f t="shared" si="86"/>
        <v>1.158371395968196E+27</v>
      </c>
      <c r="GSG24" s="4">
        <f t="shared" si="86"/>
        <v>1.169955109927878E+27</v>
      </c>
      <c r="GSH24" s="4">
        <f t="shared" si="86"/>
        <v>1.1816546610271568E+27</v>
      </c>
      <c r="GSI24" s="4">
        <f t="shared" si="86"/>
        <v>1.1934712076374284E+27</v>
      </c>
      <c r="GSJ24" s="4">
        <f t="shared" si="86"/>
        <v>1.2054059197138027E+27</v>
      </c>
      <c r="GSK24" s="4">
        <f t="shared" si="86"/>
        <v>1.2174599789109407E+27</v>
      </c>
      <c r="GSL24" s="4">
        <f t="shared" si="86"/>
        <v>1.2296345787000502E+27</v>
      </c>
      <c r="GSM24" s="4">
        <f t="shared" si="86"/>
        <v>1.2419309244870507E+27</v>
      </c>
      <c r="GSN24" s="4">
        <f t="shared" si="86"/>
        <v>1.2543502337319212E+27</v>
      </c>
      <c r="GSO24" s="4">
        <f t="shared" si="86"/>
        <v>1.2668937360692405E+27</v>
      </c>
      <c r="GSP24" s="4">
        <f t="shared" si="86"/>
        <v>1.2795626734299328E+27</v>
      </c>
      <c r="GSQ24" s="4">
        <f t="shared" si="86"/>
        <v>1.2923583001642321E+27</v>
      </c>
      <c r="GSR24" s="4">
        <f t="shared" si="86"/>
        <v>1.3052818831658746E+27</v>
      </c>
      <c r="GSS24" s="4">
        <f t="shared" si="86"/>
        <v>1.3183347019975333E+27</v>
      </c>
      <c r="GST24" s="4">
        <f t="shared" si="86"/>
        <v>1.3315180490175086E+27</v>
      </c>
      <c r="GSU24" s="4">
        <f t="shared" si="86"/>
        <v>1.3448332295076837E+27</v>
      </c>
      <c r="GSV24" s="4">
        <f t="shared" si="86"/>
        <v>1.3582815618027607E+27</v>
      </c>
      <c r="GSW24" s="4">
        <f t="shared" si="86"/>
        <v>1.3718643774207883E+27</v>
      </c>
      <c r="GSX24" s="4">
        <f t="shared" si="86"/>
        <v>1.3855830211949962E+27</v>
      </c>
      <c r="GSY24" s="4">
        <f t="shared" si="86"/>
        <v>1.3994388514069462E+27</v>
      </c>
      <c r="GSZ24" s="4">
        <f t="shared" si="86"/>
        <v>1.4134332399210155E+27</v>
      </c>
      <c r="GTA24" s="4">
        <f t="shared" si="86"/>
        <v>1.4275675723202256E+27</v>
      </c>
      <c r="GTB24" s="4">
        <f t="shared" si="86"/>
        <v>1.441843248043428E+27</v>
      </c>
      <c r="GTC24" s="4">
        <f t="shared" si="86"/>
        <v>1.4562616805238624E+27</v>
      </c>
      <c r="GTD24" s="4">
        <f t="shared" si="86"/>
        <v>1.4708242973291011E+27</v>
      </c>
      <c r="GTE24" s="4">
        <f t="shared" si="86"/>
        <v>1.485532540302392E+27</v>
      </c>
      <c r="GTF24" s="4">
        <f t="shared" si="86"/>
        <v>1.5003878657054159E+27</v>
      </c>
      <c r="GTG24" s="4">
        <f t="shared" si="86"/>
        <v>1.5153917443624701E+27</v>
      </c>
      <c r="GTH24" s="4">
        <f t="shared" si="86"/>
        <v>1.5305456618060948E+27</v>
      </c>
      <c r="GTI24" s="4">
        <f t="shared" si="86"/>
        <v>1.5458511184241556E+27</v>
      </c>
      <c r="GTJ24" s="4">
        <f t="shared" si="86"/>
        <v>1.5613096296083972E+27</v>
      </c>
      <c r="GTK24" s="4">
        <f t="shared" si="86"/>
        <v>1.5769227259044813E+27</v>
      </c>
      <c r="GTL24" s="4">
        <f t="shared" si="86"/>
        <v>1.5926919531635261E+27</v>
      </c>
      <c r="GTM24" s="4">
        <f t="shared" si="86"/>
        <v>1.6086188726951613E+27</v>
      </c>
      <c r="GTN24" s="4">
        <f t="shared" si="86"/>
        <v>1.624705061422113E+27</v>
      </c>
      <c r="GTO24" s="4">
        <f t="shared" si="86"/>
        <v>1.6409521120363342E+27</v>
      </c>
      <c r="GTP24" s="4">
        <f t="shared" ref="GTP24:GWA24" si="87">GTO24*(1+$Q$41)</f>
        <v>1.6573616331566976E+27</v>
      </c>
      <c r="GTQ24" s="4">
        <f t="shared" si="87"/>
        <v>1.6739352494882647E+27</v>
      </c>
      <c r="GTR24" s="4">
        <f t="shared" si="87"/>
        <v>1.6906746019831474E+27</v>
      </c>
      <c r="GTS24" s="4">
        <f t="shared" si="87"/>
        <v>1.7075813480029788E+27</v>
      </c>
      <c r="GTT24" s="4">
        <f t="shared" si="87"/>
        <v>1.7246571614830085E+27</v>
      </c>
      <c r="GTU24" s="4">
        <f t="shared" si="87"/>
        <v>1.7419037330978385E+27</v>
      </c>
      <c r="GTV24" s="4">
        <f t="shared" si="87"/>
        <v>1.7593227704288169E+27</v>
      </c>
      <c r="GTW24" s="4">
        <f t="shared" si="87"/>
        <v>1.7769159981331051E+27</v>
      </c>
      <c r="GTX24" s="4">
        <f t="shared" si="87"/>
        <v>1.7946851581144362E+27</v>
      </c>
      <c r="GTY24" s="4">
        <f t="shared" si="87"/>
        <v>1.8126320096955807E+27</v>
      </c>
      <c r="GTZ24" s="4">
        <f t="shared" si="87"/>
        <v>1.8307583297925366E+27</v>
      </c>
      <c r="GUA24" s="4">
        <f t="shared" si="87"/>
        <v>1.849065913090462E+27</v>
      </c>
      <c r="GUB24" s="4">
        <f t="shared" si="87"/>
        <v>1.8675565722213667E+27</v>
      </c>
      <c r="GUC24" s="4">
        <f t="shared" si="87"/>
        <v>1.8862321379435804E+27</v>
      </c>
      <c r="GUD24" s="4">
        <f t="shared" si="87"/>
        <v>1.9050944593230161E+27</v>
      </c>
      <c r="GUE24" s="4">
        <f t="shared" si="87"/>
        <v>1.9241454039162463E+27</v>
      </c>
      <c r="GUF24" s="4">
        <f t="shared" si="87"/>
        <v>1.9433868579554087E+27</v>
      </c>
      <c r="GUG24" s="4">
        <f t="shared" si="87"/>
        <v>1.9628207265349627E+27</v>
      </c>
      <c r="GUH24" s="4">
        <f t="shared" si="87"/>
        <v>1.9824489338003125E+27</v>
      </c>
      <c r="GUI24" s="4">
        <f t="shared" si="87"/>
        <v>2.0022734231383156E+27</v>
      </c>
      <c r="GUJ24" s="4">
        <f t="shared" si="87"/>
        <v>2.0222961573696988E+27</v>
      </c>
      <c r="GUK24" s="4">
        <f t="shared" si="87"/>
        <v>2.0425191189433959E+27</v>
      </c>
      <c r="GUL24" s="4">
        <f t="shared" si="87"/>
        <v>2.0629443101328298E+27</v>
      </c>
      <c r="GUM24" s="4">
        <f t="shared" si="87"/>
        <v>2.0835737532341582E+27</v>
      </c>
      <c r="GUN24" s="4">
        <f t="shared" si="87"/>
        <v>2.1044094907664998E+27</v>
      </c>
      <c r="GUO24" s="4">
        <f t="shared" si="87"/>
        <v>2.1254535856741648E+27</v>
      </c>
      <c r="GUP24" s="4">
        <f t="shared" si="87"/>
        <v>2.1467081215309065E+27</v>
      </c>
      <c r="GUQ24" s="4">
        <f t="shared" si="87"/>
        <v>2.1681752027462155E+27</v>
      </c>
      <c r="GUR24" s="4">
        <f t="shared" si="87"/>
        <v>2.1898569547736776E+27</v>
      </c>
      <c r="GUS24" s="4">
        <f t="shared" si="87"/>
        <v>2.2117555243214143E+27</v>
      </c>
      <c r="GUT24" s="4">
        <f t="shared" si="87"/>
        <v>2.2338730795646284E+27</v>
      </c>
      <c r="GUU24" s="4">
        <f t="shared" si="87"/>
        <v>2.2562118103602746E+27</v>
      </c>
      <c r="GUV24" s="4">
        <f t="shared" si="87"/>
        <v>2.2787739284638774E+27</v>
      </c>
      <c r="GUW24" s="4">
        <f t="shared" si="87"/>
        <v>2.3015616677485161E+27</v>
      </c>
      <c r="GUX24" s="4">
        <f t="shared" si="87"/>
        <v>2.3245772844260014E+27</v>
      </c>
      <c r="GUY24" s="4">
        <f t="shared" si="87"/>
        <v>2.3478230572702614E+27</v>
      </c>
      <c r="GUZ24" s="4">
        <f t="shared" si="87"/>
        <v>2.3713012878429641E+27</v>
      </c>
      <c r="GVA24" s="4">
        <f t="shared" si="87"/>
        <v>2.3950143007213937E+27</v>
      </c>
      <c r="GVB24" s="4">
        <f t="shared" si="87"/>
        <v>2.4189644437286076E+27</v>
      </c>
      <c r="GVC24" s="4">
        <f t="shared" si="87"/>
        <v>2.4431540881658938E+27</v>
      </c>
      <c r="GVD24" s="4">
        <f t="shared" si="87"/>
        <v>2.4675856290475527E+27</v>
      </c>
      <c r="GVE24" s="4">
        <f t="shared" si="87"/>
        <v>2.4922614853380281E+27</v>
      </c>
      <c r="GVF24" s="4">
        <f t="shared" si="87"/>
        <v>2.5171841001914082E+27</v>
      </c>
      <c r="GVG24" s="4">
        <f t="shared" si="87"/>
        <v>2.5423559411933224E+27</v>
      </c>
      <c r="GVH24" s="4">
        <f t="shared" si="87"/>
        <v>2.5677795006052555E+27</v>
      </c>
      <c r="GVI24" s="4">
        <f t="shared" si="87"/>
        <v>2.5934572956113079E+27</v>
      </c>
      <c r="GVJ24" s="4">
        <f t="shared" si="87"/>
        <v>2.6193918685674212E+27</v>
      </c>
      <c r="GVK24" s="4">
        <f t="shared" si="87"/>
        <v>2.6455857872530953E+27</v>
      </c>
      <c r="GVL24" s="4">
        <f t="shared" si="87"/>
        <v>2.6720416451256263E+27</v>
      </c>
      <c r="GVM24" s="4">
        <f t="shared" si="87"/>
        <v>2.6987620615768828E+27</v>
      </c>
      <c r="GVN24" s="4">
        <f t="shared" si="87"/>
        <v>2.7257496821926515E+27</v>
      </c>
      <c r="GVO24" s="4">
        <f t="shared" si="87"/>
        <v>2.7530071790145779E+27</v>
      </c>
      <c r="GVP24" s="4">
        <f t="shared" si="87"/>
        <v>2.7805372508047238E+27</v>
      </c>
      <c r="GVQ24" s="4">
        <f t="shared" si="87"/>
        <v>2.8083426233127709E+27</v>
      </c>
      <c r="GVR24" s="4">
        <f t="shared" si="87"/>
        <v>2.8364260495458986E+27</v>
      </c>
      <c r="GVS24" s="4">
        <f t="shared" si="87"/>
        <v>2.8647903100413574E+27</v>
      </c>
      <c r="GVT24" s="4">
        <f t="shared" si="87"/>
        <v>2.8934382131417711E+27</v>
      </c>
      <c r="GVU24" s="4">
        <f t="shared" si="87"/>
        <v>2.9223725952731886E+27</v>
      </c>
      <c r="GVV24" s="4">
        <f t="shared" si="87"/>
        <v>2.9515963212259203E+27</v>
      </c>
      <c r="GVW24" s="4">
        <f t="shared" si="87"/>
        <v>2.9811122844381796E+27</v>
      </c>
      <c r="GVX24" s="4">
        <f t="shared" si="87"/>
        <v>3.0109234072825613E+27</v>
      </c>
      <c r="GVY24" s="4">
        <f t="shared" si="87"/>
        <v>3.0410326413553871E+27</v>
      </c>
      <c r="GVZ24" s="4">
        <f t="shared" si="87"/>
        <v>3.0714429677689409E+27</v>
      </c>
      <c r="GWA24" s="4">
        <f t="shared" si="87"/>
        <v>3.10215739744663E+27</v>
      </c>
      <c r="GWB24" s="4">
        <f t="shared" ref="GWB24:GYM24" si="88">GWA24*(1+$Q$41)</f>
        <v>3.1331789714210963E+27</v>
      </c>
      <c r="GWC24" s="4">
        <f t="shared" si="88"/>
        <v>3.1645107611353073E+27</v>
      </c>
      <c r="GWD24" s="4">
        <f t="shared" si="88"/>
        <v>3.1961558687466607E+27</v>
      </c>
      <c r="GWE24" s="4">
        <f t="shared" si="88"/>
        <v>3.2281174274341274E+27</v>
      </c>
      <c r="GWF24" s="4">
        <f t="shared" si="88"/>
        <v>3.2603986017084687E+27</v>
      </c>
      <c r="GWG24" s="4">
        <f t="shared" si="88"/>
        <v>3.2930025877255532E+27</v>
      </c>
      <c r="GWH24" s="4">
        <f t="shared" si="88"/>
        <v>3.325932613602809E+27</v>
      </c>
      <c r="GWI24" s="4">
        <f t="shared" si="88"/>
        <v>3.3591919397388371E+27</v>
      </c>
      <c r="GWJ24" s="4">
        <f t="shared" si="88"/>
        <v>3.3927838591362255E+27</v>
      </c>
      <c r="GWK24" s="4">
        <f t="shared" si="88"/>
        <v>3.4267116977275877E+27</v>
      </c>
      <c r="GWL24" s="4">
        <f t="shared" si="88"/>
        <v>3.4609788147048635E+27</v>
      </c>
      <c r="GWM24" s="4">
        <f t="shared" si="88"/>
        <v>3.4955886028519124E+27</v>
      </c>
      <c r="GWN24" s="4">
        <f t="shared" si="88"/>
        <v>3.5305444888804316E+27</v>
      </c>
      <c r="GWO24" s="4">
        <f t="shared" si="88"/>
        <v>3.5658499337692358E+27</v>
      </c>
      <c r="GWP24" s="4">
        <f t="shared" si="88"/>
        <v>3.6015084331069279E+27</v>
      </c>
      <c r="GWQ24" s="4">
        <f t="shared" si="88"/>
        <v>3.637523517437997E+27</v>
      </c>
      <c r="GWR24" s="4">
        <f t="shared" si="88"/>
        <v>3.6738987526123771E+27</v>
      </c>
      <c r="GWS24" s="4">
        <f t="shared" si="88"/>
        <v>3.7106377401385012E+27</v>
      </c>
      <c r="GWT24" s="4">
        <f t="shared" si="88"/>
        <v>3.7477441175398863E+27</v>
      </c>
      <c r="GWU24" s="4">
        <f t="shared" si="88"/>
        <v>3.7852215587152853E+27</v>
      </c>
      <c r="GWV24" s="4">
        <f t="shared" si="88"/>
        <v>3.823073774302438E+27</v>
      </c>
      <c r="GWW24" s="4">
        <f t="shared" si="88"/>
        <v>3.8613045120454624E+27</v>
      </c>
      <c r="GWX24" s="4">
        <f t="shared" si="88"/>
        <v>3.899917557165917E+27</v>
      </c>
      <c r="GWY24" s="4">
        <f t="shared" si="88"/>
        <v>3.9389167327375765E+27</v>
      </c>
      <c r="GWZ24" s="4">
        <f t="shared" si="88"/>
        <v>3.9783059000649521E+27</v>
      </c>
      <c r="GXA24" s="4">
        <f t="shared" si="88"/>
        <v>4.0180889590656016E+27</v>
      </c>
      <c r="GXB24" s="4">
        <f t="shared" si="88"/>
        <v>4.0582698486562575E+27</v>
      </c>
      <c r="GXC24" s="4">
        <f t="shared" si="88"/>
        <v>4.0988525471428202E+27</v>
      </c>
      <c r="GXD24" s="4">
        <f t="shared" si="88"/>
        <v>4.1398410726142482E+27</v>
      </c>
      <c r="GXE24" s="4">
        <f t="shared" si="88"/>
        <v>4.1812394833403905E+27</v>
      </c>
      <c r="GXF24" s="4">
        <f t="shared" si="88"/>
        <v>4.2230518781737943E+27</v>
      </c>
      <c r="GXG24" s="4">
        <f t="shared" si="88"/>
        <v>4.2652823969555324E+27</v>
      </c>
      <c r="GXH24" s="4">
        <f t="shared" si="88"/>
        <v>4.3079352209250879E+27</v>
      </c>
      <c r="GXI24" s="4">
        <f t="shared" si="88"/>
        <v>4.3510145731343387E+27</v>
      </c>
      <c r="GXJ24" s="4">
        <f t="shared" si="88"/>
        <v>4.3945247188656823E+27</v>
      </c>
      <c r="GXK24" s="4">
        <f t="shared" si="88"/>
        <v>4.438469966054339E+27</v>
      </c>
      <c r="GXL24" s="4">
        <f t="shared" si="88"/>
        <v>4.4828546657148825E+27</v>
      </c>
      <c r="GXM24" s="4">
        <f t="shared" si="88"/>
        <v>4.5276832123720315E+27</v>
      </c>
      <c r="GXN24" s="4">
        <f t="shared" si="88"/>
        <v>4.5729600444957519E+27</v>
      </c>
      <c r="GXO24" s="4">
        <f t="shared" si="88"/>
        <v>4.6186896449407096E+27</v>
      </c>
      <c r="GXP24" s="4">
        <f t="shared" si="88"/>
        <v>4.6648765413901166E+27</v>
      </c>
      <c r="GXQ24" s="4">
        <f t="shared" si="88"/>
        <v>4.7115253068040179E+27</v>
      </c>
      <c r="GXR24" s="4">
        <f t="shared" si="88"/>
        <v>4.7586405598720584E+27</v>
      </c>
      <c r="GXS24" s="4">
        <f t="shared" si="88"/>
        <v>4.806226965470779E+27</v>
      </c>
      <c r="GXT24" s="4">
        <f t="shared" si="88"/>
        <v>4.8542892351254868E+27</v>
      </c>
      <c r="GXU24" s="4">
        <f t="shared" si="88"/>
        <v>4.9028321274767417E+27</v>
      </c>
      <c r="GXV24" s="4">
        <f t="shared" si="88"/>
        <v>4.9518604487515087E+27</v>
      </c>
      <c r="GXW24" s="4">
        <f t="shared" si="88"/>
        <v>5.0013790532390237E+27</v>
      </c>
      <c r="GXX24" s="4">
        <f t="shared" si="88"/>
        <v>5.0513928437714139E+27</v>
      </c>
      <c r="GXY24" s="4">
        <f t="shared" si="88"/>
        <v>5.1019067722091282E+27</v>
      </c>
      <c r="GXZ24" s="4">
        <f t="shared" si="88"/>
        <v>5.1529258399312192E+27</v>
      </c>
      <c r="GYA24" s="4">
        <f t="shared" si="88"/>
        <v>5.2044550983305319E+27</v>
      </c>
      <c r="GYB24" s="4">
        <f t="shared" si="88"/>
        <v>5.2564996493138369E+27</v>
      </c>
      <c r="GYC24" s="4">
        <f t="shared" si="88"/>
        <v>5.3090646458069754E+27</v>
      </c>
      <c r="GYD24" s="4">
        <f t="shared" si="88"/>
        <v>5.362155292265045E+27</v>
      </c>
      <c r="GYE24" s="4">
        <f t="shared" si="88"/>
        <v>5.4157768451876952E+27</v>
      </c>
      <c r="GYF24" s="4">
        <f t="shared" si="88"/>
        <v>5.469934613639572E+27</v>
      </c>
      <c r="GYG24" s="4">
        <f t="shared" si="88"/>
        <v>5.5246339597759673E+27</v>
      </c>
      <c r="GYH24" s="4">
        <f t="shared" si="88"/>
        <v>5.5798802993737266E+27</v>
      </c>
      <c r="GYI24" s="4">
        <f t="shared" si="88"/>
        <v>5.6356791023674634E+27</v>
      </c>
      <c r="GYJ24" s="4">
        <f t="shared" si="88"/>
        <v>5.6920358933911378E+27</v>
      </c>
      <c r="GYK24" s="4">
        <f t="shared" si="88"/>
        <v>5.7489562523250494E+27</v>
      </c>
      <c r="GYL24" s="4">
        <f t="shared" si="88"/>
        <v>5.8064458148483001E+27</v>
      </c>
      <c r="GYM24" s="4">
        <f t="shared" si="88"/>
        <v>5.8645102729967829E+27</v>
      </c>
      <c r="GYN24" s="4">
        <f t="shared" ref="GYN24:HAY24" si="89">GYM24*(1+$Q$41)</f>
        <v>5.9231553757267509E+27</v>
      </c>
      <c r="GYO24" s="4">
        <f t="shared" si="89"/>
        <v>5.9823869294840182E+27</v>
      </c>
      <c r="GYP24" s="4">
        <f t="shared" si="89"/>
        <v>6.042210798778858E+27</v>
      </c>
      <c r="GYQ24" s="4">
        <f t="shared" si="89"/>
        <v>6.1026329067666461E+27</v>
      </c>
      <c r="GYR24" s="4">
        <f t="shared" si="89"/>
        <v>6.1636592358343127E+27</v>
      </c>
      <c r="GYS24" s="4">
        <f t="shared" si="89"/>
        <v>6.225295828192656E+27</v>
      </c>
      <c r="GYT24" s="4">
        <f t="shared" si="89"/>
        <v>6.2875487864745822E+27</v>
      </c>
      <c r="GYU24" s="4">
        <f t="shared" si="89"/>
        <v>6.3504242743393276E+27</v>
      </c>
      <c r="GYV24" s="4">
        <f t="shared" si="89"/>
        <v>6.4139285170827208E+27</v>
      </c>
      <c r="GYW24" s="4">
        <f t="shared" si="89"/>
        <v>6.4780678022535477E+27</v>
      </c>
      <c r="GYX24" s="4">
        <f t="shared" si="89"/>
        <v>6.5428484802760832E+27</v>
      </c>
      <c r="GYY24" s="4">
        <f t="shared" si="89"/>
        <v>6.6082769650788445E+27</v>
      </c>
      <c r="GYZ24" s="4">
        <f t="shared" si="89"/>
        <v>6.674359734729633E+27</v>
      </c>
      <c r="GZA24" s="4">
        <f t="shared" si="89"/>
        <v>6.7411033320769297E+27</v>
      </c>
      <c r="GZB24" s="4">
        <f t="shared" si="89"/>
        <v>6.808514365397699E+27</v>
      </c>
      <c r="GZC24" s="4">
        <f t="shared" si="89"/>
        <v>6.8765995090516762E+27</v>
      </c>
      <c r="GZD24" s="4">
        <f t="shared" si="89"/>
        <v>6.9453655041421928E+27</v>
      </c>
      <c r="GZE24" s="4">
        <f t="shared" si="89"/>
        <v>7.0148191591836148E+27</v>
      </c>
      <c r="GZF24" s="4">
        <f t="shared" si="89"/>
        <v>7.0849673507754507E+27</v>
      </c>
      <c r="GZG24" s="4">
        <f t="shared" si="89"/>
        <v>7.1558170242832058E+27</v>
      </c>
      <c r="GZH24" s="4">
        <f t="shared" si="89"/>
        <v>7.2273751945260378E+27</v>
      </c>
      <c r="GZI24" s="4">
        <f t="shared" si="89"/>
        <v>7.299648946471298E+27</v>
      </c>
      <c r="GZJ24" s="4">
        <f t="shared" si="89"/>
        <v>7.3726454359360112E+27</v>
      </c>
      <c r="GZK24" s="4">
        <f t="shared" si="89"/>
        <v>7.4463718902953717E+27</v>
      </c>
      <c r="GZL24" s="4">
        <f t="shared" si="89"/>
        <v>7.5208356091983254E+27</v>
      </c>
      <c r="GZM24" s="4">
        <f t="shared" si="89"/>
        <v>7.5960439652903092E+27</v>
      </c>
      <c r="GZN24" s="4">
        <f t="shared" si="89"/>
        <v>7.6720044049432127E+27</v>
      </c>
      <c r="GZO24" s="4">
        <f t="shared" si="89"/>
        <v>7.7487244489926446E+27</v>
      </c>
      <c r="GZP24" s="4">
        <f t="shared" si="89"/>
        <v>7.8262116934825715E+27</v>
      </c>
      <c r="GZQ24" s="4">
        <f t="shared" si="89"/>
        <v>7.9044738104173968E+27</v>
      </c>
      <c r="GZR24" s="4">
        <f t="shared" si="89"/>
        <v>7.9835185485215709E+27</v>
      </c>
      <c r="GZS24" s="4">
        <f t="shared" si="89"/>
        <v>8.0633537340067869E+27</v>
      </c>
      <c r="GZT24" s="4">
        <f t="shared" si="89"/>
        <v>8.1439872713468545E+27</v>
      </c>
      <c r="GZU24" s="4">
        <f t="shared" si="89"/>
        <v>8.2254271440603227E+27</v>
      </c>
      <c r="GZV24" s="4">
        <f t="shared" si="89"/>
        <v>8.307681415500926E+27</v>
      </c>
      <c r="GZW24" s="4">
        <f t="shared" si="89"/>
        <v>8.3907582296559351E+27</v>
      </c>
      <c r="GZX24" s="4">
        <f t="shared" si="89"/>
        <v>8.4746658119524948E+27</v>
      </c>
      <c r="GZY24" s="4">
        <f t="shared" si="89"/>
        <v>8.5594124700720201E+27</v>
      </c>
      <c r="GZZ24" s="4">
        <f t="shared" si="89"/>
        <v>8.64500659477274E+27</v>
      </c>
      <c r="HAA24" s="4">
        <f t="shared" si="89"/>
        <v>8.731456660720467E+27</v>
      </c>
      <c r="HAB24" s="4">
        <f t="shared" si="89"/>
        <v>8.8187712273276716E+27</v>
      </c>
      <c r="HAC24" s="4">
        <f t="shared" si="89"/>
        <v>8.9069589396009487E+27</v>
      </c>
      <c r="HAD24" s="4">
        <f t="shared" si="89"/>
        <v>8.9960285289969584E+27</v>
      </c>
      <c r="HAE24" s="4">
        <f t="shared" si="89"/>
        <v>9.0859888142869286E+27</v>
      </c>
      <c r="HAF24" s="4">
        <f t="shared" si="89"/>
        <v>9.1768487024297984E+27</v>
      </c>
      <c r="HAG24" s="4">
        <f t="shared" si="89"/>
        <v>9.2686171894540967E+27</v>
      </c>
      <c r="HAH24" s="4">
        <f t="shared" si="89"/>
        <v>9.3613033613486378E+27</v>
      </c>
      <c r="HAI24" s="4">
        <f t="shared" si="89"/>
        <v>9.4549163949621243E+27</v>
      </c>
      <c r="HAJ24" s="4">
        <f t="shared" si="89"/>
        <v>9.5494655589117461E+27</v>
      </c>
      <c r="HAK24" s="4">
        <f t="shared" si="89"/>
        <v>9.6449602145008637E+27</v>
      </c>
      <c r="HAL24" s="4">
        <f t="shared" si="89"/>
        <v>9.7414098166458721E+27</v>
      </c>
      <c r="HAM24" s="4">
        <f t="shared" si="89"/>
        <v>9.8388239148123307E+27</v>
      </c>
      <c r="HAN24" s="4">
        <f t="shared" si="89"/>
        <v>9.9372121539604551E+27</v>
      </c>
      <c r="HAO24" s="4">
        <f t="shared" si="89"/>
        <v>1.003658427550006E+28</v>
      </c>
      <c r="HAP24" s="4">
        <f t="shared" si="89"/>
        <v>1.0136950118255061E+28</v>
      </c>
      <c r="HAQ24" s="4">
        <f t="shared" si="89"/>
        <v>1.0238319619437611E+28</v>
      </c>
      <c r="HAR24" s="4">
        <f t="shared" si="89"/>
        <v>1.0340702815631988E+28</v>
      </c>
      <c r="HAS24" s="4">
        <f t="shared" si="89"/>
        <v>1.0444109843788309E+28</v>
      </c>
      <c r="HAT24" s="4">
        <f t="shared" si="89"/>
        <v>1.0548550942226192E+28</v>
      </c>
      <c r="HAU24" s="4">
        <f t="shared" si="89"/>
        <v>1.0654036451648455E+28</v>
      </c>
      <c r="HAV24" s="4">
        <f t="shared" si="89"/>
        <v>1.076057681616494E+28</v>
      </c>
      <c r="HAW24" s="4">
        <f t="shared" si="89"/>
        <v>1.0868182584326589E+28</v>
      </c>
      <c r="HAX24" s="4">
        <f t="shared" si="89"/>
        <v>1.0976864410169855E+28</v>
      </c>
      <c r="HAY24" s="4">
        <f t="shared" si="89"/>
        <v>1.1086633054271555E+28</v>
      </c>
      <c r="HAZ24" s="4">
        <f t="shared" ref="HAZ24:HDK24" si="90">HAY24*(1+$Q$41)</f>
        <v>1.119749938481427E+28</v>
      </c>
      <c r="HBA24" s="4">
        <f t="shared" si="90"/>
        <v>1.1309474378662413E+28</v>
      </c>
      <c r="HBB24" s="4">
        <f t="shared" si="90"/>
        <v>1.1422569122449038E+28</v>
      </c>
      <c r="HBC24" s="4">
        <f t="shared" si="90"/>
        <v>1.1536794813673527E+28</v>
      </c>
      <c r="HBD24" s="4">
        <f t="shared" si="90"/>
        <v>1.1652162761810262E+28</v>
      </c>
      <c r="HBE24" s="4">
        <f t="shared" si="90"/>
        <v>1.1768684389428364E+28</v>
      </c>
      <c r="HBF24" s="4">
        <f t="shared" si="90"/>
        <v>1.1886371233322647E+28</v>
      </c>
      <c r="HBG24" s="4">
        <f t="shared" si="90"/>
        <v>1.2005234945655875E+28</v>
      </c>
      <c r="HBH24" s="4">
        <f t="shared" si="90"/>
        <v>1.2125287295112433E+28</v>
      </c>
      <c r="HBI24" s="4">
        <f t="shared" si="90"/>
        <v>1.2246540168063558E+28</v>
      </c>
      <c r="HBJ24" s="4">
        <f t="shared" si="90"/>
        <v>1.2369005569744194E+28</v>
      </c>
      <c r="HBK24" s="4">
        <f t="shared" si="90"/>
        <v>1.2492695625441636E+28</v>
      </c>
      <c r="HBL24" s="4">
        <f t="shared" si="90"/>
        <v>1.2617622581696052E+28</v>
      </c>
      <c r="HBM24" s="4">
        <f t="shared" si="90"/>
        <v>1.2743798807513013E+28</v>
      </c>
      <c r="HBN24" s="4">
        <f t="shared" si="90"/>
        <v>1.2871236795588142E+28</v>
      </c>
      <c r="HBO24" s="4">
        <f t="shared" si="90"/>
        <v>1.2999949163544024E+28</v>
      </c>
      <c r="HBP24" s="4">
        <f t="shared" si="90"/>
        <v>1.3129948655179465E+28</v>
      </c>
      <c r="HBQ24" s="4">
        <f t="shared" si="90"/>
        <v>1.3261248141731261E+28</v>
      </c>
      <c r="HBR24" s="4">
        <f t="shared" si="90"/>
        <v>1.3393860623148573E+28</v>
      </c>
      <c r="HBS24" s="4">
        <f t="shared" si="90"/>
        <v>1.3527799229380058E+28</v>
      </c>
      <c r="HBT24" s="4">
        <f t="shared" si="90"/>
        <v>1.3663077221673858E+28</v>
      </c>
      <c r="HBU24" s="4">
        <f t="shared" si="90"/>
        <v>1.3799707993890597E+28</v>
      </c>
      <c r="HBV24" s="4">
        <f t="shared" si="90"/>
        <v>1.3937705073829502E+28</v>
      </c>
      <c r="HBW24" s="4">
        <f t="shared" si="90"/>
        <v>1.4077082124567797E+28</v>
      </c>
      <c r="HBX24" s="4">
        <f t="shared" si="90"/>
        <v>1.4217852945813475E+28</v>
      </c>
      <c r="HBY24" s="4">
        <f t="shared" si="90"/>
        <v>1.436003147527161E+28</v>
      </c>
      <c r="HBZ24" s="4">
        <f t="shared" si="90"/>
        <v>1.4503631790024326E+28</v>
      </c>
      <c r="HCA24" s="4">
        <f t="shared" si="90"/>
        <v>1.464866810792457E+28</v>
      </c>
      <c r="HCB24" s="4">
        <f t="shared" si="90"/>
        <v>1.4795154789003815E+28</v>
      </c>
      <c r="HCC24" s="4">
        <f t="shared" si="90"/>
        <v>1.4943106336893854E+28</v>
      </c>
      <c r="HCD24" s="4">
        <f t="shared" si="90"/>
        <v>1.5092537400262792E+28</v>
      </c>
      <c r="HCE24" s="4">
        <f t="shared" si="90"/>
        <v>1.5243462774265421E+28</v>
      </c>
      <c r="HCF24" s="4">
        <f t="shared" si="90"/>
        <v>1.5395897402008074E+28</v>
      </c>
      <c r="HCG24" s="4">
        <f t="shared" si="90"/>
        <v>1.5549856376028156E+28</v>
      </c>
      <c r="HCH24" s="4">
        <f t="shared" si="90"/>
        <v>1.5705354939788437E+28</v>
      </c>
      <c r="HCI24" s="4">
        <f t="shared" si="90"/>
        <v>1.5862408489186321E+28</v>
      </c>
      <c r="HCJ24" s="4">
        <f t="shared" si="90"/>
        <v>1.6021032574078183E+28</v>
      </c>
      <c r="HCK24" s="4">
        <f t="shared" si="90"/>
        <v>1.6181242899818965E+28</v>
      </c>
      <c r="HCL24" s="4">
        <f t="shared" si="90"/>
        <v>1.6343055328817155E+28</v>
      </c>
      <c r="HCM24" s="4">
        <f t="shared" si="90"/>
        <v>1.6506485882105326E+28</v>
      </c>
      <c r="HCN24" s="4">
        <f t="shared" si="90"/>
        <v>1.6671550740926379E+28</v>
      </c>
      <c r="HCO24" s="4">
        <f t="shared" si="90"/>
        <v>1.6838266248335642E+28</v>
      </c>
      <c r="HCP24" s="4">
        <f t="shared" si="90"/>
        <v>1.7006648910818999E+28</v>
      </c>
      <c r="HCQ24" s="4">
        <f t="shared" si="90"/>
        <v>1.7176715399927188E+28</v>
      </c>
      <c r="HCR24" s="4">
        <f t="shared" si="90"/>
        <v>1.734848255392646E+28</v>
      </c>
      <c r="HCS24" s="4">
        <f t="shared" si="90"/>
        <v>1.7521967379465724E+28</v>
      </c>
      <c r="HCT24" s="4">
        <f t="shared" si="90"/>
        <v>1.7697187053260382E+28</v>
      </c>
      <c r="HCU24" s="4">
        <f t="shared" si="90"/>
        <v>1.7874158923792986E+28</v>
      </c>
      <c r="HCV24" s="4">
        <f t="shared" si="90"/>
        <v>1.8052900513030916E+28</v>
      </c>
      <c r="HCW24" s="4">
        <f t="shared" si="90"/>
        <v>1.8233429518161225E+28</v>
      </c>
      <c r="HCX24" s="4">
        <f t="shared" si="90"/>
        <v>1.8415763813342838E+28</v>
      </c>
      <c r="HCY24" s="4">
        <f t="shared" si="90"/>
        <v>1.8599921451476267E+28</v>
      </c>
      <c r="HCZ24" s="4">
        <f t="shared" si="90"/>
        <v>1.8785920665991031E+28</v>
      </c>
      <c r="HDA24" s="4">
        <f t="shared" si="90"/>
        <v>1.8973779872650941E+28</v>
      </c>
      <c r="HDB24" s="4">
        <f t="shared" si="90"/>
        <v>1.916351767137745E+28</v>
      </c>
      <c r="HDC24" s="4">
        <f t="shared" si="90"/>
        <v>1.9355152848091224E+28</v>
      </c>
      <c r="HDD24" s="4">
        <f t="shared" si="90"/>
        <v>1.9548704376572136E+28</v>
      </c>
      <c r="HDE24" s="4">
        <f t="shared" si="90"/>
        <v>1.9744191420337857E+28</v>
      </c>
      <c r="HDF24" s="4">
        <f t="shared" si="90"/>
        <v>1.9941633334541238E+28</v>
      </c>
      <c r="HDG24" s="4">
        <f t="shared" si="90"/>
        <v>2.014104966788665E+28</v>
      </c>
      <c r="HDH24" s="4">
        <f t="shared" si="90"/>
        <v>2.0342460164565517E+28</v>
      </c>
      <c r="HDI24" s="4">
        <f t="shared" si="90"/>
        <v>2.0545884766211173E+28</v>
      </c>
      <c r="HDJ24" s="4">
        <f t="shared" si="90"/>
        <v>2.0751343613873283E+28</v>
      </c>
      <c r="HDK24" s="4">
        <f t="shared" si="90"/>
        <v>2.0958857050012015E+28</v>
      </c>
      <c r="HDL24" s="4">
        <f t="shared" ref="HDL24:HFW24" si="91">HDK24*(1+$Q$41)</f>
        <v>2.1168445620512134E+28</v>
      </c>
      <c r="HDM24" s="4">
        <f t="shared" si="91"/>
        <v>2.1380130076717254E+28</v>
      </c>
      <c r="HDN24" s="4">
        <f t="shared" si="91"/>
        <v>2.1593931377484427E+28</v>
      </c>
      <c r="HDO24" s="4">
        <f t="shared" si="91"/>
        <v>2.1809870691259272E+28</v>
      </c>
      <c r="HDP24" s="4">
        <f t="shared" si="91"/>
        <v>2.2027969398171863E+28</v>
      </c>
      <c r="HDQ24" s="4">
        <f t="shared" si="91"/>
        <v>2.2248249092153583E+28</v>
      </c>
      <c r="HDR24" s="4">
        <f t="shared" si="91"/>
        <v>2.2470731583075118E+28</v>
      </c>
      <c r="HDS24" s="4">
        <f t="shared" si="91"/>
        <v>2.2695438898905869E+28</v>
      </c>
      <c r="HDT24" s="4">
        <f t="shared" si="91"/>
        <v>2.2922393287894926E+28</v>
      </c>
      <c r="HDU24" s="4">
        <f t="shared" si="91"/>
        <v>2.3151617220773874E+28</v>
      </c>
      <c r="HDV24" s="4">
        <f t="shared" si="91"/>
        <v>2.3383133392981613E+28</v>
      </c>
      <c r="HDW24" s="4">
        <f t="shared" si="91"/>
        <v>2.3616964726911429E+28</v>
      </c>
      <c r="HDX24" s="4">
        <f t="shared" si="91"/>
        <v>2.3853134374180543E+28</v>
      </c>
      <c r="HDY24" s="4">
        <f t="shared" si="91"/>
        <v>2.4091665717922347E+28</v>
      </c>
      <c r="HDZ24" s="4">
        <f t="shared" si="91"/>
        <v>2.433258237510157E+28</v>
      </c>
      <c r="HEA24" s="4">
        <f t="shared" si="91"/>
        <v>2.4575908198852587E+28</v>
      </c>
      <c r="HEB24" s="4">
        <f t="shared" si="91"/>
        <v>2.4821667280841114E+28</v>
      </c>
      <c r="HEC24" s="4">
        <f t="shared" si="91"/>
        <v>2.5069883953649527E+28</v>
      </c>
      <c r="HED24" s="4">
        <f t="shared" si="91"/>
        <v>2.5320582793186023E+28</v>
      </c>
      <c r="HEE24" s="4">
        <f t="shared" si="91"/>
        <v>2.5573788621117884E+28</v>
      </c>
      <c r="HEF24" s="4">
        <f t="shared" si="91"/>
        <v>2.5829526507329064E+28</v>
      </c>
      <c r="HEG24" s="4">
        <f t="shared" si="91"/>
        <v>2.6087821772402355E+28</v>
      </c>
      <c r="HEH24" s="4">
        <f t="shared" si="91"/>
        <v>2.6348699990126379E+28</v>
      </c>
      <c r="HEI24" s="4">
        <f t="shared" si="91"/>
        <v>2.6612186990027643E+28</v>
      </c>
      <c r="HEJ24" s="4">
        <f t="shared" si="91"/>
        <v>2.6878308859927922E+28</v>
      </c>
      <c r="HEK24" s="4">
        <f t="shared" si="91"/>
        <v>2.7147091948527201E+28</v>
      </c>
      <c r="HEL24" s="4">
        <f t="shared" si="91"/>
        <v>2.7418562868012473E+28</v>
      </c>
      <c r="HEM24" s="4">
        <f t="shared" si="91"/>
        <v>2.7692748496692597E+28</v>
      </c>
      <c r="HEN24" s="4">
        <f t="shared" si="91"/>
        <v>2.7969675981659521E+28</v>
      </c>
      <c r="HEO24" s="4">
        <f t="shared" si="91"/>
        <v>2.8249372741476116E+28</v>
      </c>
      <c r="HEP24" s="4">
        <f t="shared" si="91"/>
        <v>2.8531866468890878E+28</v>
      </c>
      <c r="HEQ24" s="4">
        <f t="shared" si="91"/>
        <v>2.8817185133579785E+28</v>
      </c>
      <c r="HER24" s="4">
        <f t="shared" si="91"/>
        <v>2.9105356984915583E+28</v>
      </c>
      <c r="HES24" s="4">
        <f t="shared" si="91"/>
        <v>2.9396410554764739E+28</v>
      </c>
      <c r="HET24" s="4">
        <f t="shared" si="91"/>
        <v>2.9690374660312387E+28</v>
      </c>
      <c r="HEU24" s="4">
        <f t="shared" si="91"/>
        <v>2.998727840691551E+28</v>
      </c>
      <c r="HEV24" s="4">
        <f t="shared" si="91"/>
        <v>3.0287151190984667E+28</v>
      </c>
      <c r="HEW24" s="4">
        <f t="shared" si="91"/>
        <v>3.0590022702894516E+28</v>
      </c>
      <c r="HEX24" s="4">
        <f t="shared" si="91"/>
        <v>3.0895922929923459E+28</v>
      </c>
      <c r="HEY24" s="4">
        <f t="shared" si="91"/>
        <v>3.1204882159222693E+28</v>
      </c>
      <c r="HEZ24" s="4">
        <f t="shared" si="91"/>
        <v>3.151693098081492E+28</v>
      </c>
      <c r="HFA24" s="4">
        <f t="shared" si="91"/>
        <v>3.1832100290623071E+28</v>
      </c>
      <c r="HFB24" s="4">
        <f t="shared" si="91"/>
        <v>3.21504212935293E+28</v>
      </c>
      <c r="HFC24" s="4">
        <f t="shared" si="91"/>
        <v>3.2471925506464592E+28</v>
      </c>
      <c r="HFD24" s="4">
        <f t="shared" si="91"/>
        <v>3.2796644761529239E+28</v>
      </c>
      <c r="HFE24" s="4">
        <f t="shared" si="91"/>
        <v>3.312461120914453E+28</v>
      </c>
      <c r="HFF24" s="4">
        <f t="shared" si="91"/>
        <v>3.3455857321235976E+28</v>
      </c>
      <c r="HFG24" s="4">
        <f t="shared" si="91"/>
        <v>3.3790415894448337E+28</v>
      </c>
      <c r="HFH24" s="4">
        <f t="shared" si="91"/>
        <v>3.4128320053392819E+28</v>
      </c>
      <c r="HFI24" s="4">
        <f t="shared" si="91"/>
        <v>3.4469603253926748E+28</v>
      </c>
      <c r="HFJ24" s="4">
        <f t="shared" si="91"/>
        <v>3.4814299286466014E+28</v>
      </c>
      <c r="HFK24" s="4">
        <f t="shared" si="91"/>
        <v>3.5162442279330676E+28</v>
      </c>
      <c r="HFL24" s="4">
        <f t="shared" si="91"/>
        <v>3.5514066702123982E+28</v>
      </c>
      <c r="HFM24" s="4">
        <f t="shared" si="91"/>
        <v>3.586920736914522E+28</v>
      </c>
      <c r="HFN24" s="4">
        <f t="shared" si="91"/>
        <v>3.6227899442836672E+28</v>
      </c>
      <c r="HFO24" s="4">
        <f t="shared" si="91"/>
        <v>3.6590178437265039E+28</v>
      </c>
      <c r="HFP24" s="4">
        <f t="shared" si="91"/>
        <v>3.6956080221637692E+28</v>
      </c>
      <c r="HFQ24" s="4">
        <f t="shared" si="91"/>
        <v>3.7325641023854069E+28</v>
      </c>
      <c r="HFR24" s="4">
        <f t="shared" si="91"/>
        <v>3.769889743409261E+28</v>
      </c>
      <c r="HFS24" s="4">
        <f t="shared" si="91"/>
        <v>3.8075886408433538E+28</v>
      </c>
      <c r="HFT24" s="4">
        <f t="shared" si="91"/>
        <v>3.8456645272517871E+28</v>
      </c>
      <c r="HFU24" s="4">
        <f t="shared" si="91"/>
        <v>3.8841211725243051E+28</v>
      </c>
      <c r="HFV24" s="4">
        <f t="shared" si="91"/>
        <v>3.9229623842495483E+28</v>
      </c>
      <c r="HFW24" s="4">
        <f t="shared" si="91"/>
        <v>3.9621920080920435E+28</v>
      </c>
      <c r="HFX24" s="4">
        <f t="shared" ref="HFX24:HII24" si="92">HFW24*(1+$Q$41)</f>
        <v>4.0018139281729636E+28</v>
      </c>
      <c r="HFY24" s="4">
        <f t="shared" si="92"/>
        <v>4.041832067454693E+28</v>
      </c>
      <c r="HFZ24" s="4">
        <f t="shared" si="92"/>
        <v>4.0822503881292403E+28</v>
      </c>
      <c r="HGA24" s="4">
        <f t="shared" si="92"/>
        <v>4.1230728920105325E+28</v>
      </c>
      <c r="HGB24" s="4">
        <f t="shared" si="92"/>
        <v>4.1643036209306382E+28</v>
      </c>
      <c r="HGC24" s="4">
        <f t="shared" si="92"/>
        <v>4.2059466571399446E+28</v>
      </c>
      <c r="HGD24" s="4">
        <f t="shared" si="92"/>
        <v>4.2480061237113439E+28</v>
      </c>
      <c r="HGE24" s="4">
        <f t="shared" si="92"/>
        <v>4.2904861849484571E+28</v>
      </c>
      <c r="HGF24" s="4">
        <f t="shared" si="92"/>
        <v>4.3333910467979416E+28</v>
      </c>
      <c r="HGG24" s="4">
        <f t="shared" si="92"/>
        <v>4.3767249572659209E+28</v>
      </c>
      <c r="HGH24" s="4">
        <f t="shared" si="92"/>
        <v>4.4204922068385803E+28</v>
      </c>
      <c r="HGI24" s="4">
        <f t="shared" si="92"/>
        <v>4.4646971289069665E+28</v>
      </c>
      <c r="HGJ24" s="4">
        <f t="shared" si="92"/>
        <v>4.509344100196036E+28</v>
      </c>
      <c r="HGK24" s="4">
        <f t="shared" si="92"/>
        <v>4.5544375411979961E+28</v>
      </c>
      <c r="HGL24" s="4">
        <f t="shared" si="92"/>
        <v>4.5999819166099758E+28</v>
      </c>
      <c r="HGM24" s="4">
        <f t="shared" si="92"/>
        <v>4.6459817357760759E+28</v>
      </c>
      <c r="HGN24" s="4">
        <f t="shared" si="92"/>
        <v>4.6924415531338369E+28</v>
      </c>
      <c r="HGO24" s="4">
        <f t="shared" si="92"/>
        <v>4.7393659686651749E+28</v>
      </c>
      <c r="HGP24" s="4">
        <f t="shared" si="92"/>
        <v>4.7867596283518269E+28</v>
      </c>
      <c r="HGQ24" s="4">
        <f t="shared" si="92"/>
        <v>4.8346272246353454E+28</v>
      </c>
      <c r="HGR24" s="4">
        <f t="shared" si="92"/>
        <v>4.8829734968816993E+28</v>
      </c>
      <c r="HGS24" s="4">
        <f t="shared" si="92"/>
        <v>4.9318032318505161E+28</v>
      </c>
      <c r="HGT24" s="4">
        <f t="shared" si="92"/>
        <v>4.9811212641690212E+28</v>
      </c>
      <c r="HGU24" s="4">
        <f t="shared" si="92"/>
        <v>5.030932476810711E+28</v>
      </c>
      <c r="HGV24" s="4">
        <f t="shared" si="92"/>
        <v>5.0812418015788184E+28</v>
      </c>
      <c r="HGW24" s="4">
        <f t="shared" si="92"/>
        <v>5.1320542195946063E+28</v>
      </c>
      <c r="HGX24" s="4">
        <f t="shared" si="92"/>
        <v>5.1833747617905526E+28</v>
      </c>
      <c r="HGY24" s="4">
        <f t="shared" si="92"/>
        <v>5.2352085094084579E+28</v>
      </c>
      <c r="HGZ24" s="4">
        <f t="shared" si="92"/>
        <v>5.2875605945025422E+28</v>
      </c>
      <c r="HHA24" s="4">
        <f t="shared" si="92"/>
        <v>5.3404362004475675E+28</v>
      </c>
      <c r="HHB24" s="4">
        <f t="shared" si="92"/>
        <v>5.3938405624520435E+28</v>
      </c>
      <c r="HHC24" s="4">
        <f t="shared" si="92"/>
        <v>5.4477789680765643E+28</v>
      </c>
      <c r="HHD24" s="4">
        <f t="shared" si="92"/>
        <v>5.5022567577573297E+28</v>
      </c>
      <c r="HHE24" s="4">
        <f t="shared" si="92"/>
        <v>5.5572793253349027E+28</v>
      </c>
      <c r="HHF24" s="4">
        <f t="shared" si="92"/>
        <v>5.6128521185882517E+28</v>
      </c>
      <c r="HHG24" s="4">
        <f t="shared" si="92"/>
        <v>5.6689806397741341E+28</v>
      </c>
      <c r="HHH24" s="4">
        <f t="shared" si="92"/>
        <v>5.7256704461718759E+28</v>
      </c>
      <c r="HHI24" s="4">
        <f t="shared" si="92"/>
        <v>5.7829271506335951E+28</v>
      </c>
      <c r="HHJ24" s="4">
        <f t="shared" si="92"/>
        <v>5.8407564221399311E+28</v>
      </c>
      <c r="HHK24" s="4">
        <f t="shared" si="92"/>
        <v>5.8991639863613305E+28</v>
      </c>
      <c r="HHL24" s="4">
        <f t="shared" si="92"/>
        <v>5.9581556262249436E+28</v>
      </c>
      <c r="HHM24" s="4">
        <f t="shared" si="92"/>
        <v>6.0177371824871932E+28</v>
      </c>
      <c r="HHN24" s="4">
        <f t="shared" si="92"/>
        <v>6.0779145543120654E+28</v>
      </c>
      <c r="HHO24" s="4">
        <f t="shared" si="92"/>
        <v>6.1386936998551857E+28</v>
      </c>
      <c r="HHP24" s="4">
        <f t="shared" si="92"/>
        <v>6.2000806368537373E+28</v>
      </c>
      <c r="HHQ24" s="4">
        <f t="shared" si="92"/>
        <v>6.2620814432222752E+28</v>
      </c>
      <c r="HHR24" s="4">
        <f t="shared" si="92"/>
        <v>6.3247022576544976E+28</v>
      </c>
      <c r="HHS24" s="4">
        <f t="shared" si="92"/>
        <v>6.387949280231043E+28</v>
      </c>
      <c r="HHT24" s="4">
        <f t="shared" si="92"/>
        <v>6.4518287730333533E+28</v>
      </c>
      <c r="HHU24" s="4">
        <f t="shared" si="92"/>
        <v>6.5163470607636872E+28</v>
      </c>
      <c r="HHV24" s="4">
        <f t="shared" si="92"/>
        <v>6.581510531371324E+28</v>
      </c>
      <c r="HHW24" s="4">
        <f t="shared" si="92"/>
        <v>6.6473256366850374E+28</v>
      </c>
      <c r="HHX24" s="4">
        <f t="shared" si="92"/>
        <v>6.7137988930518878E+28</v>
      </c>
      <c r="HHY24" s="4">
        <f t="shared" si="92"/>
        <v>6.7809368819824071E+28</v>
      </c>
      <c r="HHZ24" s="4">
        <f t="shared" si="92"/>
        <v>6.8487462508022316E+28</v>
      </c>
      <c r="HIA24" s="4">
        <f t="shared" si="92"/>
        <v>6.9172337133102539E+28</v>
      </c>
      <c r="HIB24" s="4">
        <f t="shared" si="92"/>
        <v>6.9864060504433561E+28</v>
      </c>
      <c r="HIC24" s="4">
        <f t="shared" si="92"/>
        <v>7.0562701109477897E+28</v>
      </c>
      <c r="HID24" s="4">
        <f t="shared" si="92"/>
        <v>7.1268328120572675E+28</v>
      </c>
      <c r="HIE24" s="4">
        <f t="shared" si="92"/>
        <v>7.1981011401778399E+28</v>
      </c>
      <c r="HIF24" s="4">
        <f t="shared" si="92"/>
        <v>7.2700821515796185E+28</v>
      </c>
      <c r="HIG24" s="4">
        <f t="shared" si="92"/>
        <v>7.3427829730954148E+28</v>
      </c>
      <c r="HIH24" s="4">
        <f t="shared" si="92"/>
        <v>7.4162108028263686E+28</v>
      </c>
      <c r="HII24" s="4">
        <f t="shared" si="92"/>
        <v>7.4903729108546325E+28</v>
      </c>
      <c r="HIJ24" s="4">
        <f t="shared" ref="HIJ24:HKU24" si="93">HII24*(1+$Q$41)</f>
        <v>7.5652766399631789E+28</v>
      </c>
      <c r="HIK24" s="4">
        <f t="shared" si="93"/>
        <v>7.640929406362811E+28</v>
      </c>
      <c r="HIL24" s="4">
        <f t="shared" si="93"/>
        <v>7.7173387004264389E+28</v>
      </c>
      <c r="HIM24" s="4">
        <f t="shared" si="93"/>
        <v>7.7945120874307035E+28</v>
      </c>
      <c r="HIN24" s="4">
        <f t="shared" si="93"/>
        <v>7.8724572083050106E+28</v>
      </c>
      <c r="HIO24" s="4">
        <f t="shared" si="93"/>
        <v>7.95118178038806E+28</v>
      </c>
      <c r="HIP24" s="4">
        <f t="shared" si="93"/>
        <v>8.0306935981919399E+28</v>
      </c>
      <c r="HIQ24" s="4">
        <f t="shared" si="93"/>
        <v>8.1110005341738586E+28</v>
      </c>
      <c r="HIR24" s="4">
        <f t="shared" si="93"/>
        <v>8.1921105395155968E+28</v>
      </c>
      <c r="HIS24" s="4">
        <f t="shared" si="93"/>
        <v>8.2740316449107537E+28</v>
      </c>
      <c r="HIT24" s="4">
        <f t="shared" si="93"/>
        <v>8.3567719613598608E+28</v>
      </c>
      <c r="HIU24" s="4">
        <f t="shared" si="93"/>
        <v>8.4403396809734604E+28</v>
      </c>
      <c r="HIV24" s="4">
        <f t="shared" si="93"/>
        <v>8.5247430777831944E+28</v>
      </c>
      <c r="HIW24" s="4">
        <f t="shared" si="93"/>
        <v>8.6099905085610257E+28</v>
      </c>
      <c r="HIX24" s="4">
        <f t="shared" si="93"/>
        <v>8.6960904136466367E+28</v>
      </c>
      <c r="HIY24" s="4">
        <f t="shared" si="93"/>
        <v>8.7830513177831025E+28</v>
      </c>
      <c r="HIZ24" s="4">
        <f t="shared" si="93"/>
        <v>8.8708818309609341E+28</v>
      </c>
      <c r="HJA24" s="4">
        <f t="shared" si="93"/>
        <v>8.9595906492705428E+28</v>
      </c>
      <c r="HJB24" s="4">
        <f t="shared" si="93"/>
        <v>9.0491865557632475E+28</v>
      </c>
      <c r="HJC24" s="4">
        <f t="shared" si="93"/>
        <v>9.1396784213208794E+28</v>
      </c>
      <c r="HJD24" s="4">
        <f t="shared" si="93"/>
        <v>9.231075205534088E+28</v>
      </c>
      <c r="HJE24" s="4">
        <f t="shared" si="93"/>
        <v>9.3233859575894282E+28</v>
      </c>
      <c r="HJF24" s="4">
        <f t="shared" si="93"/>
        <v>9.4166198171653223E+28</v>
      </c>
      <c r="HJG24" s="4">
        <f t="shared" si="93"/>
        <v>9.5107860153369748E+28</v>
      </c>
      <c r="HJH24" s="4">
        <f t="shared" si="93"/>
        <v>9.6058938754903455E+28</v>
      </c>
      <c r="HJI24" s="4">
        <f t="shared" si="93"/>
        <v>9.7019528142452492E+28</v>
      </c>
      <c r="HJJ24" s="4">
        <f t="shared" si="93"/>
        <v>9.7989723423877021E+28</v>
      </c>
      <c r="HJK24" s="4">
        <f t="shared" si="93"/>
        <v>9.8969620658115796E+28</v>
      </c>
      <c r="HJL24" s="4">
        <f t="shared" si="93"/>
        <v>9.9959316864696962E+28</v>
      </c>
      <c r="HJM24" s="4">
        <f t="shared" si="93"/>
        <v>1.0095891003334393E+29</v>
      </c>
      <c r="HJN24" s="4">
        <f t="shared" si="93"/>
        <v>1.0196849913367737E+29</v>
      </c>
      <c r="HJO24" s="4">
        <f t="shared" si="93"/>
        <v>1.0298818412501415E+29</v>
      </c>
      <c r="HJP24" s="4">
        <f t="shared" si="93"/>
        <v>1.0401806596626429E+29</v>
      </c>
      <c r="HJQ24" s="4">
        <f t="shared" si="93"/>
        <v>1.0505824662592693E+29</v>
      </c>
      <c r="HJR24" s="4">
        <f t="shared" si="93"/>
        <v>1.061088290921862E+29</v>
      </c>
      <c r="HJS24" s="4">
        <f t="shared" si="93"/>
        <v>1.0716991738310805E+29</v>
      </c>
      <c r="HJT24" s="4">
        <f t="shared" si="93"/>
        <v>1.0824161655693913E+29</v>
      </c>
      <c r="HJU24" s="4">
        <f t="shared" si="93"/>
        <v>1.0932403272250853E+29</v>
      </c>
      <c r="HJV24" s="4">
        <f t="shared" si="93"/>
        <v>1.1041727304973361E+29</v>
      </c>
      <c r="HJW24" s="4">
        <f t="shared" si="93"/>
        <v>1.1152144578023094E+29</v>
      </c>
      <c r="HJX24" s="4">
        <f t="shared" si="93"/>
        <v>1.1263666023803326E+29</v>
      </c>
      <c r="HJY24" s="4">
        <f t="shared" si="93"/>
        <v>1.1376302684041358E+29</v>
      </c>
      <c r="HJZ24" s="4">
        <f t="shared" si="93"/>
        <v>1.1490065710881773E+29</v>
      </c>
      <c r="HKA24" s="4">
        <f t="shared" si="93"/>
        <v>1.160496636799059E+29</v>
      </c>
      <c r="HKB24" s="4">
        <f t="shared" si="93"/>
        <v>1.1721016031670496E+29</v>
      </c>
      <c r="HKC24" s="4">
        <f t="shared" si="93"/>
        <v>1.1838226191987201E+29</v>
      </c>
      <c r="HKD24" s="4">
        <f t="shared" si="93"/>
        <v>1.1956608453907074E+29</v>
      </c>
      <c r="HKE24" s="4">
        <f t="shared" si="93"/>
        <v>1.2076174538446145E+29</v>
      </c>
      <c r="HKF24" s="4">
        <f t="shared" si="93"/>
        <v>1.2196936283830606E+29</v>
      </c>
      <c r="HKG24" s="4">
        <f t="shared" si="93"/>
        <v>1.2318905646668912E+29</v>
      </c>
      <c r="HKH24" s="4">
        <f t="shared" si="93"/>
        <v>1.2442094703135601E+29</v>
      </c>
      <c r="HKI24" s="4">
        <f t="shared" si="93"/>
        <v>1.2566515650166957E+29</v>
      </c>
      <c r="HKJ24" s="4">
        <f t="shared" si="93"/>
        <v>1.2692180806668627E+29</v>
      </c>
      <c r="HKK24" s="4">
        <f t="shared" si="93"/>
        <v>1.2819102614735312E+29</v>
      </c>
      <c r="HKL24" s="4">
        <f t="shared" si="93"/>
        <v>1.2947293640882666E+29</v>
      </c>
      <c r="HKM24" s="4">
        <f t="shared" si="93"/>
        <v>1.3076766577291493E+29</v>
      </c>
      <c r="HKN24" s="4">
        <f t="shared" si="93"/>
        <v>1.3207534243064408E+29</v>
      </c>
      <c r="HKO24" s="4">
        <f t="shared" si="93"/>
        <v>1.3339609585495053E+29</v>
      </c>
      <c r="HKP24" s="4">
        <f t="shared" si="93"/>
        <v>1.3473005681350005E+29</v>
      </c>
      <c r="HKQ24" s="4">
        <f t="shared" si="93"/>
        <v>1.3607735738163506E+29</v>
      </c>
      <c r="HKR24" s="4">
        <f t="shared" si="93"/>
        <v>1.3743813095545142E+29</v>
      </c>
      <c r="HKS24" s="4">
        <f t="shared" si="93"/>
        <v>1.3881251226500593E+29</v>
      </c>
      <c r="HKT24" s="4">
        <f t="shared" si="93"/>
        <v>1.4020063738765599E+29</v>
      </c>
      <c r="HKU24" s="4">
        <f t="shared" si="93"/>
        <v>1.4160264376153255E+29</v>
      </c>
      <c r="HKV24" s="4">
        <f t="shared" ref="HKV24:HNG24" si="94">HKU24*(1+$Q$41)</f>
        <v>1.4301867019914788E+29</v>
      </c>
      <c r="HKW24" s="4">
        <f t="shared" si="94"/>
        <v>1.4444885690113936E+29</v>
      </c>
      <c r="HKX24" s="4">
        <f t="shared" si="94"/>
        <v>1.4589334547015076E+29</v>
      </c>
      <c r="HKY24" s="4">
        <f t="shared" si="94"/>
        <v>1.4735227892485227E+29</v>
      </c>
      <c r="HKZ24" s="4">
        <f t="shared" si="94"/>
        <v>1.488258017141008E+29</v>
      </c>
      <c r="HLA24" s="4">
        <f t="shared" si="94"/>
        <v>1.5031405973124181E+29</v>
      </c>
      <c r="HLB24" s="4">
        <f t="shared" si="94"/>
        <v>1.5181720032855423E+29</v>
      </c>
      <c r="HLC24" s="4">
        <f t="shared" si="94"/>
        <v>1.5333537233183977E+29</v>
      </c>
      <c r="HLD24" s="4">
        <f t="shared" si="94"/>
        <v>1.5486872605515816E+29</v>
      </c>
      <c r="HLE24" s="4">
        <f t="shared" si="94"/>
        <v>1.5641741331570974E+29</v>
      </c>
      <c r="HLF24" s="4">
        <f t="shared" si="94"/>
        <v>1.5798158744886684E+29</v>
      </c>
      <c r="HLG24" s="4">
        <f t="shared" si="94"/>
        <v>1.5956140332335552E+29</v>
      </c>
      <c r="HLH24" s="4">
        <f t="shared" si="94"/>
        <v>1.6115701735658907E+29</v>
      </c>
      <c r="HLI24" s="4">
        <f t="shared" si="94"/>
        <v>1.6276858753015498E+29</v>
      </c>
      <c r="HLJ24" s="4">
        <f t="shared" si="94"/>
        <v>1.6439627340545655E+29</v>
      </c>
      <c r="HLK24" s="4">
        <f t="shared" si="94"/>
        <v>1.660402361395111E+29</v>
      </c>
      <c r="HLL24" s="4">
        <f t="shared" si="94"/>
        <v>1.6770063850090623E+29</v>
      </c>
      <c r="HLM24" s="4">
        <f t="shared" si="94"/>
        <v>1.693776448859153E+29</v>
      </c>
      <c r="HLN24" s="4">
        <f t="shared" si="94"/>
        <v>1.7107142133477444E+29</v>
      </c>
      <c r="HLO24" s="4">
        <f t="shared" si="94"/>
        <v>1.7278213554812219E+29</v>
      </c>
      <c r="HLP24" s="4">
        <f t="shared" si="94"/>
        <v>1.7450995690360341E+29</v>
      </c>
      <c r="HLQ24" s="4">
        <f t="shared" si="94"/>
        <v>1.7625505647263943E+29</v>
      </c>
      <c r="HLR24" s="4">
        <f t="shared" si="94"/>
        <v>1.7801760703736582E+29</v>
      </c>
      <c r="HLS24" s="4">
        <f t="shared" si="94"/>
        <v>1.797977831077395E+29</v>
      </c>
      <c r="HLT24" s="4">
        <f t="shared" si="94"/>
        <v>1.815957609388169E+29</v>
      </c>
      <c r="HLU24" s="4">
        <f t="shared" si="94"/>
        <v>1.8341171854820508E+29</v>
      </c>
      <c r="HLV24" s="4">
        <f t="shared" si="94"/>
        <v>1.8524583573368712E+29</v>
      </c>
      <c r="HLW24" s="4">
        <f t="shared" si="94"/>
        <v>1.8709829409102399E+29</v>
      </c>
      <c r="HLX24" s="4">
        <f t="shared" si="94"/>
        <v>1.8896927703193425E+29</v>
      </c>
      <c r="HLY24" s="4">
        <f t="shared" si="94"/>
        <v>1.9085896980225361E+29</v>
      </c>
      <c r="HLZ24" s="4">
        <f t="shared" si="94"/>
        <v>1.9276755950027614E+29</v>
      </c>
      <c r="HMA24" s="4">
        <f t="shared" si="94"/>
        <v>1.9469523509527891E+29</v>
      </c>
      <c r="HMB24" s="4">
        <f t="shared" si="94"/>
        <v>1.966421874462317E+29</v>
      </c>
      <c r="HMC24" s="4">
        <f t="shared" si="94"/>
        <v>1.98608609320694E+29</v>
      </c>
      <c r="HMD24" s="4">
        <f t="shared" si="94"/>
        <v>2.0059469541390095E+29</v>
      </c>
      <c r="HME24" s="4">
        <f t="shared" si="94"/>
        <v>2.0260064236803996E+29</v>
      </c>
      <c r="HMF24" s="4">
        <f t="shared" si="94"/>
        <v>2.0462664879172035E+29</v>
      </c>
      <c r="HMG24" s="4">
        <f t="shared" si="94"/>
        <v>2.0667291527963755E+29</v>
      </c>
      <c r="HMH24" s="4">
        <f t="shared" si="94"/>
        <v>2.0873964443243394E+29</v>
      </c>
      <c r="HMI24" s="4">
        <f t="shared" si="94"/>
        <v>2.1082704087675828E+29</v>
      </c>
      <c r="HMJ24" s="4">
        <f t="shared" si="94"/>
        <v>2.1293531128552585E+29</v>
      </c>
      <c r="HMK24" s="4">
        <f t="shared" si="94"/>
        <v>2.150646643983811E+29</v>
      </c>
      <c r="HML24" s="4">
        <f t="shared" si="94"/>
        <v>2.1721531104236489E+29</v>
      </c>
      <c r="HMM24" s="4">
        <f t="shared" si="94"/>
        <v>2.1938746415278853E+29</v>
      </c>
      <c r="HMN24" s="4">
        <f t="shared" si="94"/>
        <v>2.2158133879431641E+29</v>
      </c>
      <c r="HMO24" s="4">
        <f t="shared" si="94"/>
        <v>2.2379715218225958E+29</v>
      </c>
      <c r="HMP24" s="4">
        <f t="shared" si="94"/>
        <v>2.2603512370408218E+29</v>
      </c>
      <c r="HMQ24" s="4">
        <f t="shared" si="94"/>
        <v>2.2829547494112302E+29</v>
      </c>
      <c r="HMR24" s="4">
        <f t="shared" si="94"/>
        <v>2.3057842969053426E+29</v>
      </c>
      <c r="HMS24" s="4">
        <f t="shared" si="94"/>
        <v>2.328842139874396E+29</v>
      </c>
      <c r="HMT24" s="4">
        <f t="shared" si="94"/>
        <v>2.3521305612731399E+29</v>
      </c>
      <c r="HMU24" s="4">
        <f t="shared" si="94"/>
        <v>2.3756518668858712E+29</v>
      </c>
      <c r="HMV24" s="4">
        <f t="shared" si="94"/>
        <v>2.3994083855547299E+29</v>
      </c>
      <c r="HMW24" s="4">
        <f t="shared" si="94"/>
        <v>2.423402469410277E+29</v>
      </c>
      <c r="HMX24" s="4">
        <f t="shared" si="94"/>
        <v>2.4476364941043797E+29</v>
      </c>
      <c r="HMY24" s="4">
        <f t="shared" si="94"/>
        <v>2.4721128590454236E+29</v>
      </c>
      <c r="HMZ24" s="4">
        <f t="shared" si="94"/>
        <v>2.4968339876358778E+29</v>
      </c>
      <c r="HNA24" s="4">
        <f t="shared" si="94"/>
        <v>2.5218023275122366E+29</v>
      </c>
      <c r="HNB24" s="4">
        <f t="shared" si="94"/>
        <v>2.5470203507873588E+29</v>
      </c>
      <c r="HNC24" s="4">
        <f t="shared" si="94"/>
        <v>2.5724905542952324E+29</v>
      </c>
      <c r="HND24" s="4">
        <f t="shared" si="94"/>
        <v>2.5982154598381847E+29</v>
      </c>
      <c r="HNE24" s="4">
        <f t="shared" si="94"/>
        <v>2.6241976144365664E+29</v>
      </c>
      <c r="HNF24" s="4">
        <f t="shared" si="94"/>
        <v>2.6504395905809323E+29</v>
      </c>
      <c r="HNG24" s="4">
        <f t="shared" si="94"/>
        <v>2.6769439864867415E+29</v>
      </c>
      <c r="HNH24" s="4">
        <f t="shared" ref="HNH24:HPS24" si="95">HNG24*(1+$Q$41)</f>
        <v>2.7037134263516091E+29</v>
      </c>
      <c r="HNI24" s="4">
        <f t="shared" si="95"/>
        <v>2.7307505606151254E+29</v>
      </c>
      <c r="HNJ24" s="4">
        <f t="shared" si="95"/>
        <v>2.7580580662212767E+29</v>
      </c>
      <c r="HNK24" s="4">
        <f t="shared" si="95"/>
        <v>2.7856386468834894E+29</v>
      </c>
      <c r="HNL24" s="4">
        <f t="shared" si="95"/>
        <v>2.8134950333523242E+29</v>
      </c>
      <c r="HNM24" s="4">
        <f t="shared" si="95"/>
        <v>2.8416299836858476E+29</v>
      </c>
      <c r="HNN24" s="4">
        <f t="shared" si="95"/>
        <v>2.8700462835227061E+29</v>
      </c>
      <c r="HNO24" s="4">
        <f t="shared" si="95"/>
        <v>2.8987467463579331E+29</v>
      </c>
      <c r="HNP24" s="4">
        <f t="shared" si="95"/>
        <v>2.9277342138215123E+29</v>
      </c>
      <c r="HNQ24" s="4">
        <f t="shared" si="95"/>
        <v>2.9570115559597273E+29</v>
      </c>
      <c r="HNR24" s="4">
        <f t="shared" si="95"/>
        <v>2.9865816715193245E+29</v>
      </c>
      <c r="HNS24" s="4">
        <f t="shared" si="95"/>
        <v>3.0164474882345179E+29</v>
      </c>
      <c r="HNT24" s="4">
        <f t="shared" si="95"/>
        <v>3.0466119631168633E+29</v>
      </c>
      <c r="HNU24" s="4">
        <f t="shared" si="95"/>
        <v>3.0770780827480319E+29</v>
      </c>
      <c r="HNV24" s="4">
        <f t="shared" si="95"/>
        <v>3.1078488635755121E+29</v>
      </c>
      <c r="HNW24" s="4">
        <f t="shared" si="95"/>
        <v>3.1389273522112674E+29</v>
      </c>
      <c r="HNX24" s="4">
        <f t="shared" si="95"/>
        <v>3.1703166257333801E+29</v>
      </c>
      <c r="HNY24" s="4">
        <f t="shared" si="95"/>
        <v>3.2020197919907142E+29</v>
      </c>
      <c r="HNZ24" s="4">
        <f t="shared" si="95"/>
        <v>3.2340399899106211E+29</v>
      </c>
      <c r="HOA24" s="4">
        <f t="shared" si="95"/>
        <v>3.2663803898097271E+29</v>
      </c>
      <c r="HOB24" s="4">
        <f t="shared" si="95"/>
        <v>3.2990441937078245E+29</v>
      </c>
      <c r="HOC24" s="4">
        <f t="shared" si="95"/>
        <v>3.332034635644903E+29</v>
      </c>
      <c r="HOD24" s="4">
        <f t="shared" si="95"/>
        <v>3.3653549820013522E+29</v>
      </c>
      <c r="HOE24" s="4">
        <f t="shared" si="95"/>
        <v>3.3990085318213661E+29</v>
      </c>
      <c r="HOF24" s="4">
        <f t="shared" si="95"/>
        <v>3.4329986171395801E+29</v>
      </c>
      <c r="HOG24" s="4">
        <f t="shared" si="95"/>
        <v>3.4673286033109759E+29</v>
      </c>
      <c r="HOH24" s="4">
        <f t="shared" si="95"/>
        <v>3.502001889344086E+29</v>
      </c>
      <c r="HOI24" s="4">
        <f t="shared" si="95"/>
        <v>3.537021908237527E+29</v>
      </c>
      <c r="HOJ24" s="4">
        <f t="shared" si="95"/>
        <v>3.5723921273199023E+29</v>
      </c>
      <c r="HOK24" s="4">
        <f t="shared" si="95"/>
        <v>3.6081160485931016E+29</v>
      </c>
      <c r="HOL24" s="4">
        <f t="shared" si="95"/>
        <v>3.6441972090790324E+29</v>
      </c>
      <c r="HOM24" s="4">
        <f t="shared" si="95"/>
        <v>3.6806391811698229E+29</v>
      </c>
      <c r="HON24" s="4">
        <f t="shared" si="95"/>
        <v>3.7174455729815208E+29</v>
      </c>
      <c r="HOO24" s="4">
        <f t="shared" si="95"/>
        <v>3.7546200287113359E+29</v>
      </c>
      <c r="HOP24" s="4">
        <f t="shared" si="95"/>
        <v>3.792166228998449E+29</v>
      </c>
      <c r="HOQ24" s="4">
        <f t="shared" si="95"/>
        <v>3.8300878912884332E+29</v>
      </c>
      <c r="HOR24" s="4">
        <f t="shared" si="95"/>
        <v>3.8683887702013173E+29</v>
      </c>
      <c r="HOS24" s="4">
        <f t="shared" si="95"/>
        <v>3.9070726579033305E+29</v>
      </c>
      <c r="HOT24" s="4">
        <f t="shared" si="95"/>
        <v>3.9461433844823636E+29</v>
      </c>
      <c r="HOU24" s="4">
        <f t="shared" si="95"/>
        <v>3.9856048183271869E+29</v>
      </c>
      <c r="HOV24" s="4">
        <f t="shared" si="95"/>
        <v>4.025460866510459E+29</v>
      </c>
      <c r="HOW24" s="4">
        <f t="shared" si="95"/>
        <v>4.0657154751755634E+29</v>
      </c>
      <c r="HOX24" s="4">
        <f t="shared" si="95"/>
        <v>4.1063726299273187E+29</v>
      </c>
      <c r="HOY24" s="4">
        <f t="shared" si="95"/>
        <v>4.1474363562265919E+29</v>
      </c>
      <c r="HOZ24" s="4">
        <f t="shared" si="95"/>
        <v>4.1889107197888579E+29</v>
      </c>
      <c r="HPA24" s="4">
        <f t="shared" si="95"/>
        <v>4.2307998269867466E+29</v>
      </c>
      <c r="HPB24" s="4">
        <f t="shared" si="95"/>
        <v>4.2731078252566138E+29</v>
      </c>
      <c r="HPC24" s="4">
        <f t="shared" si="95"/>
        <v>4.3158389035091803E+29</v>
      </c>
      <c r="HPD24" s="4">
        <f t="shared" si="95"/>
        <v>4.3589972925442723E+29</v>
      </c>
      <c r="HPE24" s="4">
        <f t="shared" si="95"/>
        <v>4.4025872654697153E+29</v>
      </c>
      <c r="HPF24" s="4">
        <f t="shared" si="95"/>
        <v>4.4466131381244128E+29</v>
      </c>
      <c r="HPG24" s="4">
        <f t="shared" si="95"/>
        <v>4.4910792695056573E+29</v>
      </c>
      <c r="HPH24" s="4">
        <f t="shared" si="95"/>
        <v>4.5359900622007135E+29</v>
      </c>
      <c r="HPI24" s="4">
        <f t="shared" si="95"/>
        <v>4.5813499628227204E+29</v>
      </c>
      <c r="HPJ24" s="4">
        <f t="shared" si="95"/>
        <v>4.6271634624509477E+29</v>
      </c>
      <c r="HPK24" s="4">
        <f t="shared" si="95"/>
        <v>4.6734350970754576E+29</v>
      </c>
      <c r="HPL24" s="4">
        <f t="shared" si="95"/>
        <v>4.7201694480462119E+29</v>
      </c>
      <c r="HPM24" s="4">
        <f t="shared" si="95"/>
        <v>4.7673711425266741E+29</v>
      </c>
      <c r="HPN24" s="4">
        <f t="shared" si="95"/>
        <v>4.8150448539519407E+29</v>
      </c>
      <c r="HPO24" s="4">
        <f t="shared" si="95"/>
        <v>4.8631953024914601E+29</v>
      </c>
      <c r="HPP24" s="4">
        <f t="shared" si="95"/>
        <v>4.9118272555163747E+29</v>
      </c>
      <c r="HPQ24" s="4">
        <f t="shared" si="95"/>
        <v>4.9609455280715387E+29</v>
      </c>
      <c r="HPR24" s="4">
        <f t="shared" si="95"/>
        <v>5.0105549833522543E+29</v>
      </c>
      <c r="HPS24" s="4">
        <f t="shared" si="95"/>
        <v>5.0606605331857766E+29</v>
      </c>
      <c r="HPT24" s="4">
        <f t="shared" ref="HPT24:HSE24" si="96">HPS24*(1+$Q$41)</f>
        <v>5.1112671385176345E+29</v>
      </c>
      <c r="HPU24" s="4">
        <f t="shared" si="96"/>
        <v>5.1623798099028106E+29</v>
      </c>
      <c r="HPV24" s="4">
        <f t="shared" si="96"/>
        <v>5.2140036080018387E+29</v>
      </c>
      <c r="HPW24" s="4">
        <f t="shared" si="96"/>
        <v>5.266143644081857E+29</v>
      </c>
      <c r="HPX24" s="4">
        <f t="shared" si="96"/>
        <v>5.3188050805226758E+29</v>
      </c>
      <c r="HPY24" s="4">
        <f t="shared" si="96"/>
        <v>5.3719931313279025E+29</v>
      </c>
      <c r="HPZ24" s="4">
        <f t="shared" si="96"/>
        <v>5.4257130626411816E+29</v>
      </c>
      <c r="HQA24" s="4">
        <f t="shared" si="96"/>
        <v>5.4799701932675937E+29</v>
      </c>
      <c r="HQB24" s="4">
        <f t="shared" si="96"/>
        <v>5.5347698952002695E+29</v>
      </c>
      <c r="HQC24" s="4">
        <f t="shared" si="96"/>
        <v>5.5901175941522723E+29</v>
      </c>
      <c r="HQD24" s="4">
        <f t="shared" si="96"/>
        <v>5.6460187700937954E+29</v>
      </c>
      <c r="HQE24" s="4">
        <f t="shared" si="96"/>
        <v>5.7024789577947337E+29</v>
      </c>
      <c r="HQF24" s="4">
        <f t="shared" si="96"/>
        <v>5.7595037473726814E+29</v>
      </c>
      <c r="HQG24" s="4">
        <f t="shared" si="96"/>
        <v>5.8170987848464085E+29</v>
      </c>
      <c r="HQH24" s="4">
        <f t="shared" si="96"/>
        <v>5.875269772694873E+29</v>
      </c>
      <c r="HQI24" s="4">
        <f t="shared" si="96"/>
        <v>5.9340224704218219E+29</v>
      </c>
      <c r="HQJ24" s="4">
        <f t="shared" si="96"/>
        <v>5.9933626951260404E+29</v>
      </c>
      <c r="HQK24" s="4">
        <f t="shared" si="96"/>
        <v>6.053296322077301E+29</v>
      </c>
      <c r="HQL24" s="4">
        <f t="shared" si="96"/>
        <v>6.1138292852980739E+29</v>
      </c>
      <c r="HQM24" s="4">
        <f t="shared" si="96"/>
        <v>6.1749675781510545E+29</v>
      </c>
      <c r="HQN24" s="4">
        <f t="shared" si="96"/>
        <v>6.2367172539325647E+29</v>
      </c>
      <c r="HQO24" s="4">
        <f t="shared" si="96"/>
        <v>6.2990844264718902E+29</v>
      </c>
      <c r="HQP24" s="4">
        <f t="shared" si="96"/>
        <v>6.3620752707366087E+29</v>
      </c>
      <c r="HQQ24" s="4">
        <f t="shared" si="96"/>
        <v>6.4256960234439752E+29</v>
      </c>
      <c r="HQR24" s="4">
        <f t="shared" si="96"/>
        <v>6.4899529836784152E+29</v>
      </c>
      <c r="HQS24" s="4">
        <f t="shared" si="96"/>
        <v>6.5548525135151996E+29</v>
      </c>
      <c r="HQT24" s="4">
        <f t="shared" si="96"/>
        <v>6.6204010386503522E+29</v>
      </c>
      <c r="HQU24" s="4">
        <f t="shared" si="96"/>
        <v>6.6866050490368553E+29</v>
      </c>
      <c r="HQV24" s="4">
        <f t="shared" si="96"/>
        <v>6.7534710995272246E+29</v>
      </c>
      <c r="HQW24" s="4">
        <f t="shared" si="96"/>
        <v>6.8210058105224976E+29</v>
      </c>
      <c r="HQX24" s="4">
        <f t="shared" si="96"/>
        <v>6.8892158686277226E+29</v>
      </c>
      <c r="HQY24" s="4">
        <f t="shared" si="96"/>
        <v>6.9581080273139993E+29</v>
      </c>
      <c r="HQZ24" s="4">
        <f t="shared" si="96"/>
        <v>7.0276891075871393E+29</v>
      </c>
      <c r="HRA24" s="4">
        <f t="shared" si="96"/>
        <v>7.0979659986630104E+29</v>
      </c>
      <c r="HRB24" s="4">
        <f t="shared" si="96"/>
        <v>7.1689456586496406E+29</v>
      </c>
      <c r="HRC24" s="4">
        <f t="shared" si="96"/>
        <v>7.2406351152361369E+29</v>
      </c>
      <c r="HRD24" s="4">
        <f t="shared" si="96"/>
        <v>7.3130414663884978E+29</v>
      </c>
      <c r="HRE24" s="4">
        <f t="shared" si="96"/>
        <v>7.3861718810523823E+29</v>
      </c>
      <c r="HRF24" s="4">
        <f t="shared" si="96"/>
        <v>7.4600335998629063E+29</v>
      </c>
      <c r="HRG24" s="4">
        <f t="shared" si="96"/>
        <v>7.534633935861536E+29</v>
      </c>
      <c r="HRH24" s="4">
        <f t="shared" si="96"/>
        <v>7.6099802752201521E+29</v>
      </c>
      <c r="HRI24" s="4">
        <f t="shared" si="96"/>
        <v>7.6860800779723532E+29</v>
      </c>
      <c r="HRJ24" s="4">
        <f t="shared" si="96"/>
        <v>7.762940878752077E+29</v>
      </c>
      <c r="HRK24" s="4">
        <f t="shared" si="96"/>
        <v>7.8405702875395976E+29</v>
      </c>
      <c r="HRL24" s="4">
        <f t="shared" si="96"/>
        <v>7.918975990414993E+29</v>
      </c>
      <c r="HRM24" s="4">
        <f t="shared" si="96"/>
        <v>7.9981657503191426E+29</v>
      </c>
      <c r="HRN24" s="4">
        <f t="shared" si="96"/>
        <v>8.0781474078223341E+29</v>
      </c>
      <c r="HRO24" s="4">
        <f t="shared" si="96"/>
        <v>8.1589288819005568E+29</v>
      </c>
      <c r="HRP24" s="4">
        <f t="shared" si="96"/>
        <v>8.2405181707195621E+29</v>
      </c>
      <c r="HRQ24" s="4">
        <f t="shared" si="96"/>
        <v>8.3229233524267579E+29</v>
      </c>
      <c r="HRR24" s="4">
        <f t="shared" si="96"/>
        <v>8.406152585951025E+29</v>
      </c>
      <c r="HRS24" s="4">
        <f t="shared" si="96"/>
        <v>8.4902141118105355E+29</v>
      </c>
      <c r="HRT24" s="4">
        <f t="shared" si="96"/>
        <v>8.5751162529286413E+29</v>
      </c>
      <c r="HRU24" s="4">
        <f t="shared" si="96"/>
        <v>8.6608674154579275E+29</v>
      </c>
      <c r="HRV24" s="4">
        <f t="shared" si="96"/>
        <v>8.747476089612507E+29</v>
      </c>
      <c r="HRW24" s="4">
        <f t="shared" si="96"/>
        <v>8.8349508505086316E+29</v>
      </c>
      <c r="HRX24" s="4">
        <f t="shared" si="96"/>
        <v>8.9233003590137175E+29</v>
      </c>
      <c r="HRY24" s="4">
        <f t="shared" si="96"/>
        <v>9.0125333626038548E+29</v>
      </c>
      <c r="HRZ24" s="4">
        <f t="shared" si="96"/>
        <v>9.1026586962298931E+29</v>
      </c>
      <c r="HSA24" s="4">
        <f t="shared" si="96"/>
        <v>9.1936852831921927E+29</v>
      </c>
      <c r="HSB24" s="4">
        <f t="shared" si="96"/>
        <v>9.2856221360241153E+29</v>
      </c>
      <c r="HSC24" s="4">
        <f t="shared" si="96"/>
        <v>9.3784783573843561E+29</v>
      </c>
      <c r="HSD24" s="4">
        <f t="shared" si="96"/>
        <v>9.4722631409582001E+29</v>
      </c>
      <c r="HSE24" s="4">
        <f t="shared" si="96"/>
        <v>9.5669857723677821E+29</v>
      </c>
      <c r="HSF24" s="4">
        <f t="shared" ref="HSF24:HUQ24" si="97">HSE24*(1+$Q$41)</f>
        <v>9.6626556300914605E+29</v>
      </c>
      <c r="HSG24" s="4">
        <f t="shared" si="97"/>
        <v>9.7592821863923748E+29</v>
      </c>
      <c r="HSH24" s="4">
        <f t="shared" si="97"/>
        <v>9.8568750082562993E+29</v>
      </c>
      <c r="HSI24" s="4">
        <f t="shared" si="97"/>
        <v>9.9554437583388624E+29</v>
      </c>
      <c r="HSJ24" s="4">
        <f t="shared" si="97"/>
        <v>1.0054998195922251E+30</v>
      </c>
      <c r="HSK24" s="4">
        <f t="shared" si="97"/>
        <v>1.0155548177881474E+30</v>
      </c>
      <c r="HSL24" s="4">
        <f t="shared" si="97"/>
        <v>1.0257103659660289E+30</v>
      </c>
      <c r="HSM24" s="4">
        <f t="shared" si="97"/>
        <v>1.0359674696256892E+30</v>
      </c>
      <c r="HSN24" s="4">
        <f t="shared" si="97"/>
        <v>1.0463271443219462E+30</v>
      </c>
      <c r="HSO24" s="4">
        <f t="shared" si="97"/>
        <v>1.0567904157651656E+30</v>
      </c>
      <c r="HSP24" s="4">
        <f t="shared" si="97"/>
        <v>1.0673583199228174E+30</v>
      </c>
      <c r="HSQ24" s="4">
        <f t="shared" si="97"/>
        <v>1.0780319031220455E+30</v>
      </c>
      <c r="HSR24" s="4">
        <f t="shared" si="97"/>
        <v>1.088812222153266E+30</v>
      </c>
      <c r="HSS24" s="4">
        <f t="shared" si="97"/>
        <v>1.0997003443747987E+30</v>
      </c>
      <c r="HST24" s="4">
        <f t="shared" si="97"/>
        <v>1.1106973478185467E+30</v>
      </c>
      <c r="HSU24" s="4">
        <f t="shared" si="97"/>
        <v>1.1218043212967322E+30</v>
      </c>
      <c r="HSV24" s="4">
        <f t="shared" si="97"/>
        <v>1.1330223645096995E+30</v>
      </c>
      <c r="HSW24" s="4">
        <f t="shared" si="97"/>
        <v>1.1443525881547965E+30</v>
      </c>
      <c r="HSX24" s="4">
        <f t="shared" si="97"/>
        <v>1.1557961140363444E+30</v>
      </c>
      <c r="HSY24" s="4">
        <f t="shared" si="97"/>
        <v>1.1673540751767079E+30</v>
      </c>
      <c r="HSZ24" s="4">
        <f t="shared" si="97"/>
        <v>1.179027615928475E+30</v>
      </c>
      <c r="HTA24" s="4">
        <f t="shared" si="97"/>
        <v>1.1908178920877598E+30</v>
      </c>
      <c r="HTB24" s="4">
        <f t="shared" si="97"/>
        <v>1.2027260710086373E+30</v>
      </c>
      <c r="HTC24" s="4">
        <f t="shared" si="97"/>
        <v>1.2147533317187237E+30</v>
      </c>
      <c r="HTD24" s="4">
        <f t="shared" si="97"/>
        <v>1.2269008650359109E+30</v>
      </c>
      <c r="HTE24" s="4">
        <f t="shared" si="97"/>
        <v>1.23916987368627E+30</v>
      </c>
      <c r="HTF24" s="4">
        <f t="shared" si="97"/>
        <v>1.2515615724231327E+30</v>
      </c>
      <c r="HTG24" s="4">
        <f t="shared" si="97"/>
        <v>1.2640771881473641E+30</v>
      </c>
      <c r="HTH24" s="4">
        <f t="shared" si="97"/>
        <v>1.2767179600288377E+30</v>
      </c>
      <c r="HTI24" s="4">
        <f t="shared" si="97"/>
        <v>1.289485139629126E+30</v>
      </c>
      <c r="HTJ24" s="4">
        <f t="shared" si="97"/>
        <v>1.3023799910254174E+30</v>
      </c>
      <c r="HTK24" s="4">
        <f t="shared" si="97"/>
        <v>1.3154037909356716E+30</v>
      </c>
      <c r="HTL24" s="4">
        <f t="shared" si="97"/>
        <v>1.3285578288450284E+30</v>
      </c>
      <c r="HTM24" s="4">
        <f t="shared" si="97"/>
        <v>1.3418434071334786E+30</v>
      </c>
      <c r="HTN24" s="4">
        <f t="shared" si="97"/>
        <v>1.3552618412048134E+30</v>
      </c>
      <c r="HTO24" s="4">
        <f t="shared" si="97"/>
        <v>1.3688144596168616E+30</v>
      </c>
      <c r="HTP24" s="4">
        <f t="shared" si="97"/>
        <v>1.3825026042130301E+30</v>
      </c>
      <c r="HTQ24" s="4">
        <f t="shared" si="97"/>
        <v>1.3963276302551605E+30</v>
      </c>
      <c r="HTR24" s="4">
        <f t="shared" si="97"/>
        <v>1.4102909065577121E+30</v>
      </c>
      <c r="HTS24" s="4">
        <f t="shared" si="97"/>
        <v>1.4243938156232891E+30</v>
      </c>
      <c r="HTT24" s="4">
        <f t="shared" si="97"/>
        <v>1.438637753779522E+30</v>
      </c>
      <c r="HTU24" s="4">
        <f t="shared" si="97"/>
        <v>1.4530241313173172E+30</v>
      </c>
      <c r="HTV24" s="4">
        <f t="shared" si="97"/>
        <v>1.4675543726304905E+30</v>
      </c>
      <c r="HTW24" s="4">
        <f t="shared" si="97"/>
        <v>1.4822299163567953E+30</v>
      </c>
      <c r="HTX24" s="4">
        <f t="shared" si="97"/>
        <v>1.4970522155203632E+30</v>
      </c>
      <c r="HTY24" s="4">
        <f t="shared" si="97"/>
        <v>1.5120227376755669E+30</v>
      </c>
      <c r="HTZ24" s="4">
        <f t="shared" si="97"/>
        <v>1.5271429650523226E+30</v>
      </c>
      <c r="HUA24" s="4">
        <f t="shared" si="97"/>
        <v>1.5424143947028458E+30</v>
      </c>
      <c r="HUB24" s="4">
        <f t="shared" si="97"/>
        <v>1.5578385386498742E+30</v>
      </c>
      <c r="HUC24" s="4">
        <f t="shared" si="97"/>
        <v>1.573416924036373E+30</v>
      </c>
      <c r="HUD24" s="4">
        <f t="shared" si="97"/>
        <v>1.5891510932767366E+30</v>
      </c>
      <c r="HUE24" s="4">
        <f t="shared" si="97"/>
        <v>1.6050426042095039E+30</v>
      </c>
      <c r="HUF24" s="4">
        <f t="shared" si="97"/>
        <v>1.621093030251599E+30</v>
      </c>
      <c r="HUG24" s="4">
        <f t="shared" si="97"/>
        <v>1.637303960554115E+30</v>
      </c>
      <c r="HUH24" s="4">
        <f t="shared" si="97"/>
        <v>1.653677000159656E+30</v>
      </c>
      <c r="HUI24" s="4">
        <f t="shared" si="97"/>
        <v>1.6702137701612526E+30</v>
      </c>
      <c r="HUJ24" s="4">
        <f t="shared" si="97"/>
        <v>1.686915907862865E+30</v>
      </c>
      <c r="HUK24" s="4">
        <f t="shared" si="97"/>
        <v>1.7037850669414937E+30</v>
      </c>
      <c r="HUL24" s="4">
        <f t="shared" si="97"/>
        <v>1.7208229176109088E+30</v>
      </c>
      <c r="HUM24" s="4">
        <f t="shared" si="97"/>
        <v>1.738031146787018E+30</v>
      </c>
      <c r="HUN24" s="4">
        <f t="shared" si="97"/>
        <v>1.7554114582548883E+30</v>
      </c>
      <c r="HUO24" s="4">
        <f t="shared" si="97"/>
        <v>1.7729655728374372E+30</v>
      </c>
      <c r="HUP24" s="4">
        <f t="shared" si="97"/>
        <v>1.7906952285658115E+30</v>
      </c>
      <c r="HUQ24" s="4">
        <f t="shared" si="97"/>
        <v>1.8086021808514698E+30</v>
      </c>
      <c r="HUR24" s="4">
        <f t="shared" ref="HUR24:HXC24" si="98">HUQ24*(1+$Q$41)</f>
        <v>1.8266882026599844E+30</v>
      </c>
      <c r="HUS24" s="4">
        <f t="shared" si="98"/>
        <v>1.8449550846865841E+30</v>
      </c>
      <c r="HUT24" s="4">
        <f t="shared" si="98"/>
        <v>1.8634046355334501E+30</v>
      </c>
      <c r="HUU24" s="4">
        <f t="shared" si="98"/>
        <v>1.8820386818887847E+30</v>
      </c>
      <c r="HUV24" s="4">
        <f t="shared" si="98"/>
        <v>1.9008590687076727E+30</v>
      </c>
      <c r="HUW24" s="4">
        <f t="shared" si="98"/>
        <v>1.9198676593947493E+30</v>
      </c>
      <c r="HUX24" s="4">
        <f t="shared" si="98"/>
        <v>1.9390663359886967E+30</v>
      </c>
      <c r="HUY24" s="4">
        <f t="shared" si="98"/>
        <v>1.9584569993485837E+30</v>
      </c>
      <c r="HUZ24" s="4">
        <f t="shared" si="98"/>
        <v>1.9780415693420695E+30</v>
      </c>
      <c r="HVA24" s="4">
        <f t="shared" si="98"/>
        <v>1.9978219850354903E+30</v>
      </c>
      <c r="HVB24" s="4">
        <f t="shared" si="98"/>
        <v>2.0178002048858453E+30</v>
      </c>
      <c r="HVC24" s="4">
        <f t="shared" si="98"/>
        <v>2.0379782069347038E+30</v>
      </c>
      <c r="HVD24" s="4">
        <f t="shared" si="98"/>
        <v>2.0583579890040507E+30</v>
      </c>
      <c r="HVE24" s="4">
        <f t="shared" si="98"/>
        <v>2.0789415688940913E+30</v>
      </c>
      <c r="HVF24" s="4">
        <f t="shared" si="98"/>
        <v>2.0997309845830321E+30</v>
      </c>
      <c r="HVG24" s="4">
        <f t="shared" si="98"/>
        <v>2.1207282944288625E+30</v>
      </c>
      <c r="HVH24" s="4">
        <f t="shared" si="98"/>
        <v>2.1419355773731512E+30</v>
      </c>
      <c r="HVI24" s="4">
        <f t="shared" si="98"/>
        <v>2.1633549331468826E+30</v>
      </c>
      <c r="HVJ24" s="4">
        <f t="shared" si="98"/>
        <v>2.1849884824783515E+30</v>
      </c>
      <c r="HVK24" s="4">
        <f t="shared" si="98"/>
        <v>2.206838367303135E+30</v>
      </c>
      <c r="HVL24" s="4">
        <f t="shared" si="98"/>
        <v>2.2289067509761664E+30</v>
      </c>
      <c r="HVM24" s="4">
        <f t="shared" si="98"/>
        <v>2.251195818485928E+30</v>
      </c>
      <c r="HVN24" s="4">
        <f t="shared" si="98"/>
        <v>2.2737077766707874E+30</v>
      </c>
      <c r="HVO24" s="4">
        <f t="shared" si="98"/>
        <v>2.2964448544374954E+30</v>
      </c>
      <c r="HVP24" s="4">
        <f t="shared" si="98"/>
        <v>2.3194093029818703E+30</v>
      </c>
      <c r="HVQ24" s="4">
        <f t="shared" si="98"/>
        <v>2.3426033960116889E+30</v>
      </c>
      <c r="HVR24" s="4">
        <f t="shared" si="98"/>
        <v>2.3660294299718057E+30</v>
      </c>
      <c r="HVS24" s="4">
        <f t="shared" si="98"/>
        <v>2.3896897242715238E+30</v>
      </c>
      <c r="HVT24" s="4">
        <f t="shared" si="98"/>
        <v>2.4135866215142389E+30</v>
      </c>
      <c r="HVU24" s="4">
        <f t="shared" si="98"/>
        <v>2.4377224877293812E+30</v>
      </c>
      <c r="HVV24" s="4">
        <f t="shared" si="98"/>
        <v>2.4620997126066752E+30</v>
      </c>
      <c r="HVW24" s="4">
        <f t="shared" si="98"/>
        <v>2.4867207097327419E+30</v>
      </c>
      <c r="HVX24" s="4">
        <f t="shared" si="98"/>
        <v>2.5115879168300693E+30</v>
      </c>
      <c r="HVY24" s="4">
        <f t="shared" si="98"/>
        <v>2.5367037959983699E+30</v>
      </c>
      <c r="HVZ24" s="4">
        <f t="shared" si="98"/>
        <v>2.5620708339583537E+30</v>
      </c>
      <c r="HWA24" s="4">
        <f t="shared" si="98"/>
        <v>2.5876915422979371E+30</v>
      </c>
      <c r="HWB24" s="4">
        <f t="shared" si="98"/>
        <v>2.6135684577209163E+30</v>
      </c>
      <c r="HWC24" s="4">
        <f t="shared" si="98"/>
        <v>2.6397041422981254E+30</v>
      </c>
      <c r="HWD24" s="4">
        <f t="shared" si="98"/>
        <v>2.6661011837211069E+30</v>
      </c>
      <c r="HWE24" s="4">
        <f t="shared" si="98"/>
        <v>2.692762195558318E+30</v>
      </c>
      <c r="HWF24" s="4">
        <f t="shared" si="98"/>
        <v>2.7196898175139015E+30</v>
      </c>
      <c r="HWG24" s="4">
        <f t="shared" si="98"/>
        <v>2.7468867156890403E+30</v>
      </c>
      <c r="HWH24" s="4">
        <f t="shared" si="98"/>
        <v>2.7743555828459306E+30</v>
      </c>
      <c r="HWI24" s="4">
        <f t="shared" si="98"/>
        <v>2.8020991386743897E+30</v>
      </c>
      <c r="HWJ24" s="4">
        <f t="shared" si="98"/>
        <v>2.8301201300611336E+30</v>
      </c>
      <c r="HWK24" s="4">
        <f t="shared" si="98"/>
        <v>2.8584213313617448E+30</v>
      </c>
      <c r="HWL24" s="4">
        <f t="shared" si="98"/>
        <v>2.8870055446753622E+30</v>
      </c>
      <c r="HWM24" s="4">
        <f t="shared" si="98"/>
        <v>2.9158756001221157E+30</v>
      </c>
      <c r="HWN24" s="4">
        <f t="shared" si="98"/>
        <v>2.9450343561233367E+30</v>
      </c>
      <c r="HWO24" s="4">
        <f t="shared" si="98"/>
        <v>2.97448469968457E+30</v>
      </c>
      <c r="HWP24" s="4">
        <f t="shared" si="98"/>
        <v>3.0042295466814158E+30</v>
      </c>
      <c r="HWQ24" s="4">
        <f t="shared" si="98"/>
        <v>3.0342718421482303E+30</v>
      </c>
      <c r="HWR24" s="4">
        <f t="shared" si="98"/>
        <v>3.0646145605697125E+30</v>
      </c>
      <c r="HWS24" s="4">
        <f t="shared" si="98"/>
        <v>3.0952607061754096E+30</v>
      </c>
      <c r="HWT24" s="4">
        <f t="shared" si="98"/>
        <v>3.1262133132371635E+30</v>
      </c>
      <c r="HWU24" s="4">
        <f t="shared" si="98"/>
        <v>3.1574754463695354E+30</v>
      </c>
      <c r="HWV24" s="4">
        <f t="shared" si="98"/>
        <v>3.1890502008332309E+30</v>
      </c>
      <c r="HWW24" s="4">
        <f t="shared" si="98"/>
        <v>3.2209407028415635E+30</v>
      </c>
      <c r="HWX24" s="4">
        <f t="shared" si="98"/>
        <v>3.2531501098699793E+30</v>
      </c>
      <c r="HWY24" s="4">
        <f t="shared" si="98"/>
        <v>3.285681610968679E+30</v>
      </c>
      <c r="HWZ24" s="4">
        <f t="shared" si="98"/>
        <v>3.3185384270783661E+30</v>
      </c>
      <c r="HXA24" s="4">
        <f t="shared" si="98"/>
        <v>3.3517238113491498E+30</v>
      </c>
      <c r="HXB24" s="4">
        <f t="shared" si="98"/>
        <v>3.385241049462641E+30</v>
      </c>
      <c r="HXC24" s="4">
        <f t="shared" si="98"/>
        <v>3.4190934599572672E+30</v>
      </c>
      <c r="HXD24" s="4">
        <f t="shared" ref="HXD24:HZO24" si="99">HXC24*(1+$Q$41)</f>
        <v>3.4532843945568401E+30</v>
      </c>
      <c r="HXE24" s="4">
        <f t="shared" si="99"/>
        <v>3.4878172385024085E+30</v>
      </c>
      <c r="HXF24" s="4">
        <f t="shared" si="99"/>
        <v>3.5226954108874329E+30</v>
      </c>
      <c r="HXG24" s="4">
        <f t="shared" si="99"/>
        <v>3.5579223649963074E+30</v>
      </c>
      <c r="HXH24" s="4">
        <f t="shared" si="99"/>
        <v>3.5935015886462705E+30</v>
      </c>
      <c r="HXI24" s="4">
        <f t="shared" si="99"/>
        <v>3.6294366045327334E+30</v>
      </c>
      <c r="HXJ24" s="4">
        <f t="shared" si="99"/>
        <v>3.6657309705780605E+30</v>
      </c>
      <c r="HXK24" s="4">
        <f t="shared" si="99"/>
        <v>3.7023882802838413E+30</v>
      </c>
      <c r="HXL24" s="4">
        <f t="shared" si="99"/>
        <v>3.7394121630866795E+30</v>
      </c>
      <c r="HXM24" s="4">
        <f t="shared" si="99"/>
        <v>3.7768062847175463E+30</v>
      </c>
      <c r="HXN24" s="4">
        <f t="shared" si="99"/>
        <v>3.814574347564722E+30</v>
      </c>
      <c r="HXO24" s="4">
        <f t="shared" si="99"/>
        <v>3.8527200910403689E+30</v>
      </c>
      <c r="HXP24" s="4">
        <f t="shared" si="99"/>
        <v>3.8912472919507725E+30</v>
      </c>
      <c r="HXQ24" s="4">
        <f t="shared" si="99"/>
        <v>3.9301597648702805E+30</v>
      </c>
      <c r="HXR24" s="4">
        <f t="shared" si="99"/>
        <v>3.9694613625189833E+30</v>
      </c>
      <c r="HXS24" s="4">
        <f t="shared" si="99"/>
        <v>4.0091559761441729E+30</v>
      </c>
      <c r="HXT24" s="4">
        <f t="shared" si="99"/>
        <v>4.0492475359056147E+30</v>
      </c>
      <c r="HXU24" s="4">
        <f t="shared" si="99"/>
        <v>4.0897400112646712E+30</v>
      </c>
      <c r="HXV24" s="4">
        <f t="shared" si="99"/>
        <v>4.1306374113773181E+30</v>
      </c>
      <c r="HXW24" s="4">
        <f t="shared" si="99"/>
        <v>4.1719437854910916E+30</v>
      </c>
      <c r="HXX24" s="4">
        <f t="shared" si="99"/>
        <v>4.2136632233460027E+30</v>
      </c>
      <c r="HXY24" s="4">
        <f t="shared" si="99"/>
        <v>4.2557998555794628E+30</v>
      </c>
      <c r="HXZ24" s="4">
        <f t="shared" si="99"/>
        <v>4.2983578541352576E+30</v>
      </c>
      <c r="HYA24" s="4">
        <f t="shared" si="99"/>
        <v>4.3413414326766105E+30</v>
      </c>
      <c r="HYB24" s="4">
        <f t="shared" si="99"/>
        <v>4.3847548470033767E+30</v>
      </c>
      <c r="HYC24" s="4">
        <f t="shared" si="99"/>
        <v>4.4286023954734108E+30</v>
      </c>
      <c r="HYD24" s="4">
        <f t="shared" si="99"/>
        <v>4.4728884194281447E+30</v>
      </c>
      <c r="HYE24" s="4">
        <f t="shared" si="99"/>
        <v>4.5176173036224264E+30</v>
      </c>
      <c r="HYF24" s="4">
        <f t="shared" si="99"/>
        <v>4.5627934766586506E+30</v>
      </c>
      <c r="HYG24" s="4">
        <f t="shared" si="99"/>
        <v>4.6084214114252368E+30</v>
      </c>
      <c r="HYH24" s="4">
        <f t="shared" si="99"/>
        <v>4.6545056255394893E+30</v>
      </c>
      <c r="HYI24" s="4">
        <f t="shared" si="99"/>
        <v>4.7010506817948842E+30</v>
      </c>
      <c r="HYJ24" s="4">
        <f t="shared" si="99"/>
        <v>4.7480611886128333E+30</v>
      </c>
      <c r="HYK24" s="4">
        <f t="shared" si="99"/>
        <v>4.7955418004989617E+30</v>
      </c>
      <c r="HYL24" s="4">
        <f t="shared" si="99"/>
        <v>4.8434972185039512E+30</v>
      </c>
      <c r="HYM24" s="4">
        <f t="shared" si="99"/>
        <v>4.8919321906889908E+30</v>
      </c>
      <c r="HYN24" s="4">
        <f t="shared" si="99"/>
        <v>4.9408515125958805E+30</v>
      </c>
      <c r="HYO24" s="4">
        <f t="shared" si="99"/>
        <v>4.9902600277218395E+30</v>
      </c>
      <c r="HYP24" s="4">
        <f t="shared" si="99"/>
        <v>5.040162627999058E+30</v>
      </c>
      <c r="HYQ24" s="4">
        <f t="shared" si="99"/>
        <v>5.0905642542790488E+30</v>
      </c>
      <c r="HYR24" s="4">
        <f t="shared" si="99"/>
        <v>5.1414698968218391E+30</v>
      </c>
      <c r="HYS24" s="4">
        <f t="shared" si="99"/>
        <v>5.1928845957900577E+30</v>
      </c>
      <c r="HYT24" s="4">
        <f t="shared" si="99"/>
        <v>5.2448134417479578E+30</v>
      </c>
      <c r="HYU24" s="4">
        <f t="shared" si="99"/>
        <v>5.2972615761654377E+30</v>
      </c>
      <c r="HYV24" s="4">
        <f t="shared" si="99"/>
        <v>5.3502341919270919E+30</v>
      </c>
      <c r="HYW24" s="4">
        <f t="shared" si="99"/>
        <v>5.403736533846363E+30</v>
      </c>
      <c r="HYX24" s="4">
        <f t="shared" si="99"/>
        <v>5.4577738991848267E+30</v>
      </c>
      <c r="HYY24" s="4">
        <f t="shared" si="99"/>
        <v>5.5123516381766753E+30</v>
      </c>
      <c r="HYZ24" s="4">
        <f t="shared" si="99"/>
        <v>5.5674751545584426E+30</v>
      </c>
      <c r="HZA24" s="4">
        <f t="shared" si="99"/>
        <v>5.6231499061040267E+30</v>
      </c>
      <c r="HZB24" s="4">
        <f t="shared" si="99"/>
        <v>5.6793814051650671E+30</v>
      </c>
      <c r="HZC24" s="4">
        <f t="shared" si="99"/>
        <v>5.736175219216718E+30</v>
      </c>
      <c r="HZD24" s="4">
        <f t="shared" si="99"/>
        <v>5.7935369714088849E+30</v>
      </c>
      <c r="HZE24" s="4">
        <f t="shared" si="99"/>
        <v>5.8514723411229738E+30</v>
      </c>
      <c r="HZF24" s="4">
        <f t="shared" si="99"/>
        <v>5.9099870645342036E+30</v>
      </c>
      <c r="HZG24" s="4">
        <f t="shared" si="99"/>
        <v>5.969086935179546E+30</v>
      </c>
      <c r="HZH24" s="4">
        <f t="shared" si="99"/>
        <v>6.0287778045313411E+30</v>
      </c>
      <c r="HZI24" s="4">
        <f t="shared" si="99"/>
        <v>6.0890655825766541E+30</v>
      </c>
      <c r="HZJ24" s="4">
        <f t="shared" si="99"/>
        <v>6.1499562384024211E+30</v>
      </c>
      <c r="HZK24" s="4">
        <f t="shared" si="99"/>
        <v>6.2114558007864454E+30</v>
      </c>
      <c r="HZL24" s="4">
        <f t="shared" si="99"/>
        <v>6.2735703587943101E+30</v>
      </c>
      <c r="HZM24" s="4">
        <f t="shared" si="99"/>
        <v>6.3363060623822535E+30</v>
      </c>
      <c r="HZN24" s="4">
        <f t="shared" si="99"/>
        <v>6.3996691230060761E+30</v>
      </c>
      <c r="HZO24" s="4">
        <f t="shared" si="99"/>
        <v>6.4636658142361366E+30</v>
      </c>
      <c r="HZP24" s="4">
        <f t="shared" ref="HZP24:ICA24" si="100">HZO24*(1+$Q$41)</f>
        <v>6.5283024723784982E+30</v>
      </c>
      <c r="HZQ24" s="4">
        <f t="shared" si="100"/>
        <v>6.5935854971022837E+30</v>
      </c>
      <c r="HZR24" s="4">
        <f t="shared" si="100"/>
        <v>6.6595213520733069E+30</v>
      </c>
      <c r="HZS24" s="4">
        <f t="shared" si="100"/>
        <v>6.7261165655940398E+30</v>
      </c>
      <c r="HZT24" s="4">
        <f t="shared" si="100"/>
        <v>6.7933777312499808E+30</v>
      </c>
      <c r="HZU24" s="4">
        <f t="shared" si="100"/>
        <v>6.8613115085624803E+30</v>
      </c>
      <c r="HZV24" s="4">
        <f t="shared" si="100"/>
        <v>6.929924623648105E+30</v>
      </c>
      <c r="HZW24" s="4">
        <f t="shared" si="100"/>
        <v>6.9992238698845865E+30</v>
      </c>
      <c r="HZX24" s="4">
        <f t="shared" si="100"/>
        <v>7.0692161085834325E+30</v>
      </c>
      <c r="HZY24" s="4">
        <f t="shared" si="100"/>
        <v>7.1399082696692668E+30</v>
      </c>
      <c r="HZZ24" s="4">
        <f t="shared" si="100"/>
        <v>7.2113073523659594E+30</v>
      </c>
      <c r="IAA24" s="4">
        <f t="shared" si="100"/>
        <v>7.2834204258896191E+30</v>
      </c>
      <c r="IAB24" s="4">
        <f t="shared" si="100"/>
        <v>7.3562546301485158E+30</v>
      </c>
      <c r="IAC24" s="4">
        <f t="shared" si="100"/>
        <v>7.4298171764500006E+30</v>
      </c>
      <c r="IAD24" s="4">
        <f t="shared" si="100"/>
        <v>7.5041153482145005E+30</v>
      </c>
      <c r="IAE24" s="4">
        <f t="shared" si="100"/>
        <v>7.5791565016966454E+30</v>
      </c>
      <c r="IAF24" s="4">
        <f t="shared" si="100"/>
        <v>7.6549480667136123E+30</v>
      </c>
      <c r="IAG24" s="4">
        <f t="shared" si="100"/>
        <v>7.7314975473807482E+30</v>
      </c>
      <c r="IAH24" s="4">
        <f t="shared" si="100"/>
        <v>7.8088125228545553E+30</v>
      </c>
      <c r="IAI24" s="4">
        <f t="shared" si="100"/>
        <v>7.8869006480831008E+30</v>
      </c>
      <c r="IAJ24" s="4">
        <f t="shared" si="100"/>
        <v>7.9657696545639313E+30</v>
      </c>
      <c r="IAK24" s="4">
        <f t="shared" si="100"/>
        <v>8.0454273511095706E+30</v>
      </c>
      <c r="IAL24" s="4">
        <f t="shared" si="100"/>
        <v>8.1258816246206667E+30</v>
      </c>
      <c r="IAM24" s="4">
        <f t="shared" si="100"/>
        <v>8.2071404408668737E+30</v>
      </c>
      <c r="IAN24" s="4">
        <f t="shared" si="100"/>
        <v>8.2892118452755421E+30</v>
      </c>
      <c r="IAO24" s="4">
        <f t="shared" si="100"/>
        <v>8.3721039637282977E+30</v>
      </c>
      <c r="IAP24" s="4">
        <f t="shared" si="100"/>
        <v>8.4558250033655812E+30</v>
      </c>
      <c r="IAQ24" s="4">
        <f t="shared" si="100"/>
        <v>8.5403832533992376E+30</v>
      </c>
      <c r="IAR24" s="4">
        <f t="shared" si="100"/>
        <v>8.6257870859332305E+30</v>
      </c>
      <c r="IAS24" s="4">
        <f t="shared" si="100"/>
        <v>8.7120449567925625E+30</v>
      </c>
      <c r="IAT24" s="4">
        <f t="shared" si="100"/>
        <v>8.7991654063604886E+30</v>
      </c>
      <c r="IAU24" s="4">
        <f t="shared" si="100"/>
        <v>8.8871570604240938E+30</v>
      </c>
      <c r="IAV24" s="4">
        <f t="shared" si="100"/>
        <v>8.9760286310283349E+30</v>
      </c>
      <c r="IAW24" s="4">
        <f t="shared" si="100"/>
        <v>9.065788917338618E+30</v>
      </c>
      <c r="IAX24" s="4">
        <f t="shared" si="100"/>
        <v>9.1564468065120039E+30</v>
      </c>
      <c r="IAY24" s="4">
        <f t="shared" si="100"/>
        <v>9.2480112745771241E+30</v>
      </c>
      <c r="IAZ24" s="4">
        <f t="shared" si="100"/>
        <v>9.3404913873228959E+30</v>
      </c>
      <c r="IBA24" s="4">
        <f t="shared" si="100"/>
        <v>9.4338963011961251E+30</v>
      </c>
      <c r="IBB24" s="4">
        <f t="shared" si="100"/>
        <v>9.528235264208086E+30</v>
      </c>
      <c r="IBC24" s="4">
        <f t="shared" si="100"/>
        <v>9.6235176168501675E+30</v>
      </c>
      <c r="IBD24" s="4">
        <f t="shared" si="100"/>
        <v>9.7197527930186692E+30</v>
      </c>
      <c r="IBE24" s="4">
        <f t="shared" si="100"/>
        <v>9.8169503209488559E+30</v>
      </c>
      <c r="IBF24" s="4">
        <f t="shared" si="100"/>
        <v>9.9151198241583445E+30</v>
      </c>
      <c r="IBG24" s="4">
        <f t="shared" si="100"/>
        <v>1.0014271022399927E+31</v>
      </c>
      <c r="IBH24" s="4">
        <f t="shared" si="100"/>
        <v>1.0114413732623926E+31</v>
      </c>
      <c r="IBI24" s="4">
        <f t="shared" si="100"/>
        <v>1.0215557869950166E+31</v>
      </c>
      <c r="IBJ24" s="4">
        <f t="shared" si="100"/>
        <v>1.0317713448649669E+31</v>
      </c>
      <c r="IBK24" s="4">
        <f t="shared" si="100"/>
        <v>1.0420890583136166E+31</v>
      </c>
      <c r="IBL24" s="4">
        <f t="shared" si="100"/>
        <v>1.0525099488967527E+31</v>
      </c>
      <c r="IBM24" s="4">
        <f t="shared" si="100"/>
        <v>1.0630350483857203E+31</v>
      </c>
      <c r="IBN24" s="4">
        <f t="shared" si="100"/>
        <v>1.0736653988695775E+31</v>
      </c>
      <c r="IBO24" s="4">
        <f t="shared" si="100"/>
        <v>1.0844020528582732E+31</v>
      </c>
      <c r="IBP24" s="4">
        <f t="shared" si="100"/>
        <v>1.0952460733868561E+31</v>
      </c>
      <c r="IBQ24" s="4">
        <f t="shared" si="100"/>
        <v>1.1061985341207246E+31</v>
      </c>
      <c r="IBR24" s="4">
        <f t="shared" si="100"/>
        <v>1.1172605194619318E+31</v>
      </c>
      <c r="IBS24" s="4">
        <f t="shared" si="100"/>
        <v>1.1284331246565511E+31</v>
      </c>
      <c r="IBT24" s="4">
        <f t="shared" si="100"/>
        <v>1.1397174559031167E+31</v>
      </c>
      <c r="IBU24" s="4">
        <f t="shared" si="100"/>
        <v>1.1511146304621479E+31</v>
      </c>
      <c r="IBV24" s="4">
        <f t="shared" si="100"/>
        <v>1.1626257767667694E+31</v>
      </c>
      <c r="IBW24" s="4">
        <f t="shared" si="100"/>
        <v>1.1742520345344371E+31</v>
      </c>
      <c r="IBX24" s="4">
        <f t="shared" si="100"/>
        <v>1.1859945548797815E+31</v>
      </c>
      <c r="IBY24" s="4">
        <f t="shared" si="100"/>
        <v>1.1978545004285794E+31</v>
      </c>
      <c r="IBZ24" s="4">
        <f t="shared" si="100"/>
        <v>1.2098330454328652E+31</v>
      </c>
      <c r="ICA24" s="4">
        <f t="shared" si="100"/>
        <v>1.2219313758871939E+31</v>
      </c>
      <c r="ICB24" s="4">
        <f t="shared" ref="ICB24:IEM24" si="101">ICA24*(1+$Q$41)</f>
        <v>1.2341506896460658E+31</v>
      </c>
      <c r="ICC24" s="4">
        <f t="shared" si="101"/>
        <v>1.2464921965425264E+31</v>
      </c>
      <c r="ICD24" s="4">
        <f t="shared" si="101"/>
        <v>1.2589571185079517E+31</v>
      </c>
      <c r="ICE24" s="4">
        <f t="shared" si="101"/>
        <v>1.2715466896930312E+31</v>
      </c>
      <c r="ICF24" s="4">
        <f t="shared" si="101"/>
        <v>1.2842621565899615E+31</v>
      </c>
      <c r="ICG24" s="4">
        <f t="shared" si="101"/>
        <v>1.2971047781558611E+31</v>
      </c>
      <c r="ICH24" s="4">
        <f t="shared" si="101"/>
        <v>1.3100758259374197E+31</v>
      </c>
      <c r="ICI24" s="4">
        <f t="shared" si="101"/>
        <v>1.323176584196794E+31</v>
      </c>
      <c r="ICJ24" s="4">
        <f t="shared" si="101"/>
        <v>1.336408350038762E+31</v>
      </c>
      <c r="ICK24" s="4">
        <f t="shared" si="101"/>
        <v>1.3497724335391496E+31</v>
      </c>
      <c r="ICL24" s="4">
        <f t="shared" si="101"/>
        <v>1.3632701578745412E+31</v>
      </c>
      <c r="ICM24" s="4">
        <f t="shared" si="101"/>
        <v>1.3769028594532867E+31</v>
      </c>
      <c r="ICN24" s="4">
        <f t="shared" si="101"/>
        <v>1.3906718880478195E+31</v>
      </c>
      <c r="ICO24" s="4">
        <f t="shared" si="101"/>
        <v>1.4045786069282977E+31</v>
      </c>
      <c r="ICP24" s="4">
        <f t="shared" si="101"/>
        <v>1.4186243929975807E+31</v>
      </c>
      <c r="ICQ24" s="4">
        <f t="shared" si="101"/>
        <v>1.4328106369275565E+31</v>
      </c>
      <c r="ICR24" s="4">
        <f t="shared" si="101"/>
        <v>1.447138743296832E+31</v>
      </c>
      <c r="ICS24" s="4">
        <f t="shared" si="101"/>
        <v>1.4616101307298002E+31</v>
      </c>
      <c r="ICT24" s="4">
        <f t="shared" si="101"/>
        <v>1.4762262320370981E+31</v>
      </c>
      <c r="ICU24" s="4">
        <f t="shared" si="101"/>
        <v>1.4909884943574691E+31</v>
      </c>
      <c r="ICV24" s="4">
        <f t="shared" si="101"/>
        <v>1.5058983793010437E+31</v>
      </c>
      <c r="ICW24" s="4">
        <f t="shared" si="101"/>
        <v>1.5209573630940542E+31</v>
      </c>
      <c r="ICX24" s="4">
        <f t="shared" si="101"/>
        <v>1.5361669367249946E+31</v>
      </c>
      <c r="ICY24" s="4">
        <f t="shared" si="101"/>
        <v>1.5515286060922445E+31</v>
      </c>
      <c r="ICZ24" s="4">
        <f t="shared" si="101"/>
        <v>1.5670438921531668E+31</v>
      </c>
      <c r="IDA24" s="4">
        <f t="shared" si="101"/>
        <v>1.5827143310746986E+31</v>
      </c>
      <c r="IDB24" s="4">
        <f t="shared" si="101"/>
        <v>1.5985414743854455E+31</v>
      </c>
      <c r="IDC24" s="4">
        <f t="shared" si="101"/>
        <v>1.6145268891293E+31</v>
      </c>
      <c r="IDD24" s="4">
        <f t="shared" si="101"/>
        <v>1.630672158020593E+31</v>
      </c>
      <c r="IDE24" s="4">
        <f t="shared" si="101"/>
        <v>1.6469788796007989E+31</v>
      </c>
      <c r="IDF24" s="4">
        <f t="shared" si="101"/>
        <v>1.6634486683968069E+31</v>
      </c>
      <c r="IDG24" s="4">
        <f t="shared" si="101"/>
        <v>1.680083155080775E+31</v>
      </c>
      <c r="IDH24" s="4">
        <f t="shared" si="101"/>
        <v>1.6968839866315828E+31</v>
      </c>
      <c r="IDI24" s="4">
        <f t="shared" si="101"/>
        <v>1.7138528264978985E+31</v>
      </c>
      <c r="IDJ24" s="4">
        <f t="shared" si="101"/>
        <v>1.7309913547628775E+31</v>
      </c>
      <c r="IDK24" s="4">
        <f t="shared" si="101"/>
        <v>1.7483012683105064E+31</v>
      </c>
      <c r="IDL24" s="4">
        <f t="shared" si="101"/>
        <v>1.7657842809936116E+31</v>
      </c>
      <c r="IDM24" s="4">
        <f t="shared" si="101"/>
        <v>1.7834421238035476E+31</v>
      </c>
      <c r="IDN24" s="4">
        <f t="shared" si="101"/>
        <v>1.8012765450415832E+31</v>
      </c>
      <c r="IDO24" s="4">
        <f t="shared" si="101"/>
        <v>1.8192893104919991E+31</v>
      </c>
      <c r="IDP24" s="4">
        <f t="shared" si="101"/>
        <v>1.8374822035969191E+31</v>
      </c>
      <c r="IDQ24" s="4">
        <f t="shared" si="101"/>
        <v>1.8558570256328884E+31</v>
      </c>
      <c r="IDR24" s="4">
        <f t="shared" si="101"/>
        <v>1.8744155958892173E+31</v>
      </c>
      <c r="IDS24" s="4">
        <f t="shared" si="101"/>
        <v>1.8931597518481096E+31</v>
      </c>
      <c r="IDT24" s="4">
        <f t="shared" si="101"/>
        <v>1.9120913493665907E+31</v>
      </c>
      <c r="IDU24" s="4">
        <f t="shared" si="101"/>
        <v>1.9312122628602566E+31</v>
      </c>
      <c r="IDV24" s="4">
        <f t="shared" si="101"/>
        <v>1.9505243854888591E+31</v>
      </c>
      <c r="IDW24" s="4">
        <f t="shared" si="101"/>
        <v>1.9700296293437478E+31</v>
      </c>
      <c r="IDX24" s="4">
        <f t="shared" si="101"/>
        <v>1.9897299256371854E+31</v>
      </c>
      <c r="IDY24" s="4">
        <f t="shared" si="101"/>
        <v>2.0096272248935572E+31</v>
      </c>
      <c r="IDZ24" s="4">
        <f t="shared" si="101"/>
        <v>2.0297234971424927E+31</v>
      </c>
      <c r="IEA24" s="4">
        <f t="shared" si="101"/>
        <v>2.0500207321139177E+31</v>
      </c>
      <c r="IEB24" s="4">
        <f t="shared" si="101"/>
        <v>2.070520939435057E+31</v>
      </c>
      <c r="IEC24" s="4">
        <f t="shared" si="101"/>
        <v>2.0912261488294074E+31</v>
      </c>
      <c r="IED24" s="4">
        <f t="shared" si="101"/>
        <v>2.1121384103177015E+31</v>
      </c>
      <c r="IEE24" s="4">
        <f t="shared" si="101"/>
        <v>2.1332597944208786E+31</v>
      </c>
      <c r="IEF24" s="4">
        <f t="shared" si="101"/>
        <v>2.1545923923650875E+31</v>
      </c>
      <c r="IEG24" s="4">
        <f t="shared" si="101"/>
        <v>2.1761383162887382E+31</v>
      </c>
      <c r="IEH24" s="4">
        <f t="shared" si="101"/>
        <v>2.1978996994516258E+31</v>
      </c>
      <c r="IEI24" s="4">
        <f t="shared" si="101"/>
        <v>2.219878696446142E+31</v>
      </c>
      <c r="IEJ24" s="4">
        <f t="shared" si="101"/>
        <v>2.2420774834106035E+31</v>
      </c>
      <c r="IEK24" s="4">
        <f t="shared" si="101"/>
        <v>2.2644982582447098E+31</v>
      </c>
      <c r="IEL24" s="4">
        <f t="shared" si="101"/>
        <v>2.2871432408271569E+31</v>
      </c>
      <c r="IEM24" s="4">
        <f t="shared" si="101"/>
        <v>2.3100146732354284E+31</v>
      </c>
      <c r="IEN24" s="4">
        <f t="shared" ref="IEN24:IGY24" si="102">IEM24*(1+$Q$41)</f>
        <v>2.3331148199677829E+31</v>
      </c>
      <c r="IEO24" s="4">
        <f t="shared" si="102"/>
        <v>2.3564459681674606E+31</v>
      </c>
      <c r="IEP24" s="4">
        <f t="shared" si="102"/>
        <v>2.3800104278491354E+31</v>
      </c>
      <c r="IEQ24" s="4">
        <f t="shared" si="102"/>
        <v>2.4038105321276269E+31</v>
      </c>
      <c r="IER24" s="4">
        <f t="shared" si="102"/>
        <v>2.4278486374489033E+31</v>
      </c>
      <c r="IES24" s="4">
        <f t="shared" si="102"/>
        <v>2.4521271238233924E+31</v>
      </c>
      <c r="IET24" s="4">
        <f t="shared" si="102"/>
        <v>2.4766483950616264E+31</v>
      </c>
      <c r="IEU24" s="4">
        <f t="shared" si="102"/>
        <v>2.5014148790122426E+31</v>
      </c>
      <c r="IEV24" s="4">
        <f t="shared" si="102"/>
        <v>2.5264290278023651E+31</v>
      </c>
      <c r="IEW24" s="4">
        <f t="shared" si="102"/>
        <v>2.5516933180803889E+31</v>
      </c>
      <c r="IEX24" s="4">
        <f t="shared" si="102"/>
        <v>2.5772102512611927E+31</v>
      </c>
      <c r="IEY24" s="4">
        <f t="shared" si="102"/>
        <v>2.6029823537738045E+31</v>
      </c>
      <c r="IEZ24" s="4">
        <f t="shared" si="102"/>
        <v>2.6290121773115424E+31</v>
      </c>
      <c r="IFA24" s="4">
        <f t="shared" si="102"/>
        <v>2.655302299084658E+31</v>
      </c>
      <c r="IFB24" s="4">
        <f t="shared" si="102"/>
        <v>2.6818553220755045E+31</v>
      </c>
      <c r="IFC24" s="4">
        <f t="shared" si="102"/>
        <v>2.7086738752962597E+31</v>
      </c>
      <c r="IFD24" s="4">
        <f t="shared" si="102"/>
        <v>2.7357606140492222E+31</v>
      </c>
      <c r="IFE24" s="4">
        <f t="shared" si="102"/>
        <v>2.7631182201897144E+31</v>
      </c>
      <c r="IFF24" s="4">
        <f t="shared" si="102"/>
        <v>2.7907494023916115E+31</v>
      </c>
      <c r="IFG24" s="4">
        <f t="shared" si="102"/>
        <v>2.8186568964155275E+31</v>
      </c>
      <c r="IFH24" s="4">
        <f t="shared" si="102"/>
        <v>2.8468434653796827E+31</v>
      </c>
      <c r="IFI24" s="4">
        <f t="shared" si="102"/>
        <v>2.8753119000334796E+31</v>
      </c>
      <c r="IFJ24" s="4">
        <f t="shared" si="102"/>
        <v>2.9040650190338147E+31</v>
      </c>
      <c r="IFK24" s="4">
        <f t="shared" si="102"/>
        <v>2.9331056692241529E+31</v>
      </c>
      <c r="IFL24" s="4">
        <f t="shared" si="102"/>
        <v>2.9624367259163946E+31</v>
      </c>
      <c r="IFM24" s="4">
        <f t="shared" si="102"/>
        <v>2.9920610931755586E+31</v>
      </c>
      <c r="IFN24" s="4">
        <f t="shared" si="102"/>
        <v>3.021981704107314E+31</v>
      </c>
      <c r="IFO24" s="4">
        <f t="shared" si="102"/>
        <v>3.0522015211483871E+31</v>
      </c>
      <c r="IFP24" s="4">
        <f t="shared" si="102"/>
        <v>3.0827235363598708E+31</v>
      </c>
      <c r="IFQ24" s="4">
        <f t="shared" si="102"/>
        <v>3.1135507717234694E+31</v>
      </c>
      <c r="IFR24" s="4">
        <f t="shared" si="102"/>
        <v>3.1446862794407039E+31</v>
      </c>
      <c r="IFS24" s="4">
        <f t="shared" si="102"/>
        <v>3.176133142235111E+31</v>
      </c>
      <c r="IFT24" s="4">
        <f t="shared" si="102"/>
        <v>3.207894473657462E+31</v>
      </c>
      <c r="IFU24" s="4">
        <f t="shared" si="102"/>
        <v>3.2399734183940365E+31</v>
      </c>
      <c r="IFV24" s="4">
        <f t="shared" si="102"/>
        <v>3.272373152577977E+31</v>
      </c>
      <c r="IFW24" s="4">
        <f t="shared" si="102"/>
        <v>3.3050968841037569E+31</v>
      </c>
      <c r="IFX24" s="4">
        <f t="shared" si="102"/>
        <v>3.3381478529447945E+31</v>
      </c>
      <c r="IFY24" s="4">
        <f t="shared" si="102"/>
        <v>3.3715293314742425E+31</v>
      </c>
      <c r="IFZ24" s="4">
        <f t="shared" si="102"/>
        <v>3.4052446247889848E+31</v>
      </c>
      <c r="IGA24" s="4">
        <f t="shared" si="102"/>
        <v>3.4392970710368748E+31</v>
      </c>
      <c r="IGB24" s="4">
        <f t="shared" si="102"/>
        <v>3.4736900417472435E+31</v>
      </c>
      <c r="IGC24" s="4">
        <f t="shared" si="102"/>
        <v>3.5084269421647159E+31</v>
      </c>
      <c r="IGD24" s="4">
        <f t="shared" si="102"/>
        <v>3.543511211586363E+31</v>
      </c>
      <c r="IGE24" s="4">
        <f t="shared" si="102"/>
        <v>3.5789463237022265E+31</v>
      </c>
      <c r="IGF24" s="4">
        <f t="shared" si="102"/>
        <v>3.6147357869392486E+31</v>
      </c>
      <c r="IGG24" s="4">
        <f t="shared" si="102"/>
        <v>3.6508831448086412E+31</v>
      </c>
      <c r="IGH24" s="4">
        <f t="shared" si="102"/>
        <v>3.6873919762567276E+31</v>
      </c>
      <c r="IGI24" s="4">
        <f t="shared" si="102"/>
        <v>3.7242658960192951E+31</v>
      </c>
      <c r="IGJ24" s="4">
        <f t="shared" si="102"/>
        <v>3.7615085549794879E+31</v>
      </c>
      <c r="IGK24" s="4">
        <f t="shared" si="102"/>
        <v>3.799123640529283E+31</v>
      </c>
      <c r="IGL24" s="4">
        <f t="shared" si="102"/>
        <v>3.8371148769345757E+31</v>
      </c>
      <c r="IGM24" s="4">
        <f t="shared" si="102"/>
        <v>3.8754860257039216E+31</v>
      </c>
      <c r="IGN24" s="4">
        <f t="shared" si="102"/>
        <v>3.9142408859609609E+31</v>
      </c>
      <c r="IGO24" s="4">
        <f t="shared" si="102"/>
        <v>3.9533832948205707E+31</v>
      </c>
      <c r="IGP24" s="4">
        <f t="shared" si="102"/>
        <v>3.9929171277687763E+31</v>
      </c>
      <c r="IGQ24" s="4">
        <f t="shared" si="102"/>
        <v>4.0328462990464642E+31</v>
      </c>
      <c r="IGR24" s="4">
        <f t="shared" si="102"/>
        <v>4.0731747620369285E+31</v>
      </c>
      <c r="IGS24" s="4">
        <f t="shared" si="102"/>
        <v>4.1139065096572979E+31</v>
      </c>
      <c r="IGT24" s="4">
        <f t="shared" si="102"/>
        <v>4.1550455747538713E+31</v>
      </c>
      <c r="IGU24" s="4">
        <f t="shared" si="102"/>
        <v>4.1965960305014099E+31</v>
      </c>
      <c r="IGV24" s="4">
        <f t="shared" si="102"/>
        <v>4.238561990806424E+31</v>
      </c>
      <c r="IGW24" s="4">
        <f t="shared" si="102"/>
        <v>4.2809476107144879E+31</v>
      </c>
      <c r="IGX24" s="4">
        <f t="shared" si="102"/>
        <v>4.323757086821633E+31</v>
      </c>
      <c r="IGY24" s="4">
        <f t="shared" si="102"/>
        <v>4.3669946576898496E+31</v>
      </c>
      <c r="IGZ24" s="4">
        <f t="shared" ref="IGZ24:IJK24" si="103">IGY24*(1+$Q$41)</f>
        <v>4.4106646042667479E+31</v>
      </c>
      <c r="IHA24" s="4">
        <f t="shared" si="103"/>
        <v>4.4547712503094159E+31</v>
      </c>
      <c r="IHB24" s="4">
        <f t="shared" si="103"/>
        <v>4.4993189628125099E+31</v>
      </c>
      <c r="IHC24" s="4">
        <f t="shared" si="103"/>
        <v>4.5443121524406348E+31</v>
      </c>
      <c r="IHD24" s="4">
        <f t="shared" si="103"/>
        <v>4.5897552739650412E+31</v>
      </c>
      <c r="IHE24" s="4">
        <f t="shared" si="103"/>
        <v>4.6356528267046913E+31</v>
      </c>
      <c r="IHF24" s="4">
        <f t="shared" si="103"/>
        <v>4.6820093549717378E+31</v>
      </c>
      <c r="IHG24" s="4">
        <f t="shared" si="103"/>
        <v>4.7288294485214552E+31</v>
      </c>
      <c r="IHH24" s="4">
        <f t="shared" si="103"/>
        <v>4.7761177430066698E+31</v>
      </c>
      <c r="IHI24" s="4">
        <f t="shared" si="103"/>
        <v>4.8238789204367361E+31</v>
      </c>
      <c r="IHJ24" s="4">
        <f t="shared" si="103"/>
        <v>4.8721177096411034E+31</v>
      </c>
      <c r="IHK24" s="4">
        <f t="shared" si="103"/>
        <v>4.9208388867375141E+31</v>
      </c>
      <c r="IHL24" s="4">
        <f t="shared" si="103"/>
        <v>4.9700472756048891E+31</v>
      </c>
      <c r="IHM24" s="4">
        <f t="shared" si="103"/>
        <v>5.0197477483609382E+31</v>
      </c>
      <c r="IHN24" s="4">
        <f t="shared" si="103"/>
        <v>5.0699452258445476E+31</v>
      </c>
      <c r="IHO24" s="4">
        <f t="shared" si="103"/>
        <v>5.120644678102993E+31</v>
      </c>
      <c r="IHP24" s="4">
        <f t="shared" si="103"/>
        <v>5.1718511248840228E+31</v>
      </c>
      <c r="IHQ24" s="4">
        <f t="shared" si="103"/>
        <v>5.2235696361328634E+31</v>
      </c>
      <c r="IHR24" s="4">
        <f t="shared" si="103"/>
        <v>5.2758053324941924E+31</v>
      </c>
      <c r="IHS24" s="4">
        <f t="shared" si="103"/>
        <v>5.3285633858191341E+31</v>
      </c>
      <c r="IHT24" s="4">
        <f t="shared" si="103"/>
        <v>5.3818490196773256E+31</v>
      </c>
      <c r="IHU24" s="4">
        <f t="shared" si="103"/>
        <v>5.4356675098740989E+31</v>
      </c>
      <c r="IHV24" s="4">
        <f t="shared" si="103"/>
        <v>5.4900241849728397E+31</v>
      </c>
      <c r="IHW24" s="4">
        <f t="shared" si="103"/>
        <v>5.5449244268225681E+31</v>
      </c>
      <c r="IHX24" s="4">
        <f t="shared" si="103"/>
        <v>5.6003736710907941E+31</v>
      </c>
      <c r="IHY24" s="4">
        <f t="shared" si="103"/>
        <v>5.6563774078017019E+31</v>
      </c>
      <c r="IHZ24" s="4">
        <f t="shared" si="103"/>
        <v>5.7129411818797188E+31</v>
      </c>
      <c r="IIA24" s="4">
        <f t="shared" si="103"/>
        <v>5.7700705936985159E+31</v>
      </c>
      <c r="IIB24" s="4">
        <f t="shared" si="103"/>
        <v>5.8277712996355007E+31</v>
      </c>
      <c r="IIC24" s="4">
        <f t="shared" si="103"/>
        <v>5.8860490126318556E+31</v>
      </c>
      <c r="IID24" s="4">
        <f t="shared" si="103"/>
        <v>5.9449095027581746E+31</v>
      </c>
      <c r="IIE24" s="4">
        <f t="shared" si="103"/>
        <v>6.0043585977857562E+31</v>
      </c>
      <c r="IIF24" s="4">
        <f t="shared" si="103"/>
        <v>6.0644021837636141E+31</v>
      </c>
      <c r="IIG24" s="4">
        <f t="shared" si="103"/>
        <v>6.1250462056012498E+31</v>
      </c>
      <c r="IIH24" s="4">
        <f t="shared" si="103"/>
        <v>6.1862966676572627E+31</v>
      </c>
      <c r="III24" s="4">
        <f t="shared" si="103"/>
        <v>6.2481596343338356E+31</v>
      </c>
      <c r="IIJ24" s="4">
        <f t="shared" si="103"/>
        <v>6.3106412306771737E+31</v>
      </c>
      <c r="IIK24" s="4">
        <f t="shared" si="103"/>
        <v>6.3737476429839452E+31</v>
      </c>
      <c r="IIL24" s="4">
        <f t="shared" si="103"/>
        <v>6.4374851194137846E+31</v>
      </c>
      <c r="IIM24" s="4">
        <f t="shared" si="103"/>
        <v>6.5018599706079224E+31</v>
      </c>
      <c r="IIN24" s="4">
        <f t="shared" si="103"/>
        <v>6.566878570314002E+31</v>
      </c>
      <c r="IIO24" s="4">
        <f t="shared" si="103"/>
        <v>6.6325473560171417E+31</v>
      </c>
      <c r="IIP24" s="4">
        <f t="shared" si="103"/>
        <v>6.6988728295773128E+31</v>
      </c>
      <c r="IIQ24" s="4">
        <f t="shared" si="103"/>
        <v>6.7658615578730859E+31</v>
      </c>
      <c r="IIR24" s="4">
        <f t="shared" si="103"/>
        <v>6.8335201734518164E+31</v>
      </c>
      <c r="IIS24" s="4">
        <f t="shared" si="103"/>
        <v>6.9018553751863346E+31</v>
      </c>
      <c r="IIT24" s="4">
        <f t="shared" si="103"/>
        <v>6.9708739289381983E+31</v>
      </c>
      <c r="IIU24" s="4">
        <f t="shared" si="103"/>
        <v>7.0405826682275801E+31</v>
      </c>
      <c r="IIV24" s="4">
        <f t="shared" si="103"/>
        <v>7.1109884949098561E+31</v>
      </c>
      <c r="IIW24" s="4">
        <f t="shared" si="103"/>
        <v>7.1820983798589546E+31</v>
      </c>
      <c r="IIX24" s="4">
        <f t="shared" si="103"/>
        <v>7.2539193636575446E+31</v>
      </c>
      <c r="IIY24" s="4">
        <f t="shared" si="103"/>
        <v>7.3264585572941203E+31</v>
      </c>
      <c r="IIZ24" s="4">
        <f t="shared" si="103"/>
        <v>7.3997231428670612E+31</v>
      </c>
      <c r="IJA24" s="4">
        <f t="shared" si="103"/>
        <v>7.4737203742957314E+31</v>
      </c>
      <c r="IJB24" s="4">
        <f t="shared" si="103"/>
        <v>7.5484575780386891E+31</v>
      </c>
      <c r="IJC24" s="4">
        <f t="shared" si="103"/>
        <v>7.623942153819076E+31</v>
      </c>
      <c r="IJD24" s="4">
        <f t="shared" si="103"/>
        <v>7.7001815753572672E+31</v>
      </c>
      <c r="IJE24" s="4">
        <f t="shared" si="103"/>
        <v>7.7771833911108404E+31</v>
      </c>
      <c r="IJF24" s="4">
        <f t="shared" si="103"/>
        <v>7.8549552250219487E+31</v>
      </c>
      <c r="IJG24" s="4">
        <f t="shared" si="103"/>
        <v>7.9335047772721687E+31</v>
      </c>
      <c r="IJH24" s="4">
        <f t="shared" si="103"/>
        <v>8.0128398250448901E+31</v>
      </c>
      <c r="IJI24" s="4">
        <f t="shared" si="103"/>
        <v>8.0929682232953394E+31</v>
      </c>
      <c r="IJJ24" s="4">
        <f t="shared" si="103"/>
        <v>8.1738979055282934E+31</v>
      </c>
      <c r="IJK24" s="4">
        <f t="shared" si="103"/>
        <v>8.2556368845835759E+31</v>
      </c>
      <c r="IJL24" s="4">
        <f t="shared" ref="IJL24:ILW24" si="104">IJK24*(1+$Q$41)</f>
        <v>8.3381932534294118E+31</v>
      </c>
      <c r="IJM24" s="4">
        <f t="shared" si="104"/>
        <v>8.4215751859637052E+31</v>
      </c>
      <c r="IJN24" s="4">
        <f t="shared" si="104"/>
        <v>8.5057909378233424E+31</v>
      </c>
      <c r="IJO24" s="4">
        <f t="shared" si="104"/>
        <v>8.5908488472015751E+31</v>
      </c>
      <c r="IJP24" s="4">
        <f t="shared" si="104"/>
        <v>8.6767573356735902E+31</v>
      </c>
      <c r="IJQ24" s="4">
        <f t="shared" si="104"/>
        <v>8.7635249090303257E+31</v>
      </c>
      <c r="IJR24" s="4">
        <f t="shared" si="104"/>
        <v>8.8511601581206294E+31</v>
      </c>
      <c r="IJS24" s="4">
        <f t="shared" si="104"/>
        <v>8.939671759701836E+31</v>
      </c>
      <c r="IJT24" s="4">
        <f t="shared" si="104"/>
        <v>9.0290684772988538E+31</v>
      </c>
      <c r="IJU24" s="4">
        <f t="shared" si="104"/>
        <v>9.1193591620718424E+31</v>
      </c>
      <c r="IJV24" s="4">
        <f t="shared" si="104"/>
        <v>9.2105527536925614E+31</v>
      </c>
      <c r="IJW24" s="4">
        <f t="shared" si="104"/>
        <v>9.3026582812294878E+31</v>
      </c>
      <c r="IJX24" s="4">
        <f t="shared" si="104"/>
        <v>9.3956848640417821E+31</v>
      </c>
      <c r="IJY24" s="4">
        <f t="shared" si="104"/>
        <v>9.4896417126821993E+31</v>
      </c>
      <c r="IJZ24" s="4">
        <f t="shared" si="104"/>
        <v>9.5845381298090205E+31</v>
      </c>
      <c r="IKA24" s="4">
        <f t="shared" si="104"/>
        <v>9.6803835111071115E+31</v>
      </c>
      <c r="IKB24" s="4">
        <f t="shared" si="104"/>
        <v>9.7771873462181824E+31</v>
      </c>
      <c r="IKC24" s="4">
        <f t="shared" si="104"/>
        <v>9.8749592196803646E+31</v>
      </c>
      <c r="IKD24" s="4">
        <f t="shared" si="104"/>
        <v>9.9737088118771681E+31</v>
      </c>
      <c r="IKE24" s="4">
        <f t="shared" si="104"/>
        <v>1.0073445899995939E+32</v>
      </c>
      <c r="IKF24" s="4">
        <f t="shared" si="104"/>
        <v>1.0174180358995899E+32</v>
      </c>
      <c r="IKG24" s="4">
        <f t="shared" si="104"/>
        <v>1.0275922162585857E+32</v>
      </c>
      <c r="IKH24" s="4">
        <f t="shared" si="104"/>
        <v>1.0378681384211716E+32</v>
      </c>
      <c r="IKI24" s="4">
        <f t="shared" si="104"/>
        <v>1.0482468198053834E+32</v>
      </c>
      <c r="IKJ24" s="4">
        <f t="shared" si="104"/>
        <v>1.0587292880034373E+32</v>
      </c>
      <c r="IKK24" s="4">
        <f t="shared" si="104"/>
        <v>1.0693165808834717E+32</v>
      </c>
      <c r="IKL24" s="4">
        <f t="shared" si="104"/>
        <v>1.0800097466923064E+32</v>
      </c>
      <c r="IKM24" s="4">
        <f t="shared" si="104"/>
        <v>1.0908098441592295E+32</v>
      </c>
      <c r="IKN24" s="4">
        <f t="shared" si="104"/>
        <v>1.1017179426008218E+32</v>
      </c>
      <c r="IKO24" s="4">
        <f t="shared" si="104"/>
        <v>1.1127351220268301E+32</v>
      </c>
      <c r="IKP24" s="4">
        <f t="shared" si="104"/>
        <v>1.1238624732470985E+32</v>
      </c>
      <c r="IKQ24" s="4">
        <f t="shared" si="104"/>
        <v>1.1351010979795695E+32</v>
      </c>
      <c r="IKR24" s="4">
        <f t="shared" si="104"/>
        <v>1.1464521089593652E+32</v>
      </c>
      <c r="IKS24" s="4">
        <f t="shared" si="104"/>
        <v>1.1579166300489589E+32</v>
      </c>
      <c r="IKT24" s="4">
        <f t="shared" si="104"/>
        <v>1.1694957963494485E+32</v>
      </c>
      <c r="IKU24" s="4">
        <f t="shared" si="104"/>
        <v>1.181190754312943E+32</v>
      </c>
      <c r="IKV24" s="4">
        <f t="shared" si="104"/>
        <v>1.1930026618560724E+32</v>
      </c>
      <c r="IKW24" s="4">
        <f t="shared" si="104"/>
        <v>1.2049326884746332E+32</v>
      </c>
      <c r="IKX24" s="4">
        <f t="shared" si="104"/>
        <v>1.2169820153593795E+32</v>
      </c>
      <c r="IKY24" s="4">
        <f t="shared" si="104"/>
        <v>1.2291518355129734E+32</v>
      </c>
      <c r="IKZ24" s="4">
        <f t="shared" si="104"/>
        <v>1.2414433538681031E+32</v>
      </c>
      <c r="ILA24" s="4">
        <f t="shared" si="104"/>
        <v>1.2538577874067841E+32</v>
      </c>
      <c r="ILB24" s="4">
        <f t="shared" si="104"/>
        <v>1.2663963652808519E+32</v>
      </c>
      <c r="ILC24" s="4">
        <f t="shared" si="104"/>
        <v>1.2790603289336605E+32</v>
      </c>
      <c r="ILD24" s="4">
        <f t="shared" si="104"/>
        <v>1.2918509322229972E+32</v>
      </c>
      <c r="ILE24" s="4">
        <f t="shared" si="104"/>
        <v>1.3047694415452271E+32</v>
      </c>
      <c r="ILF24" s="4">
        <f t="shared" si="104"/>
        <v>1.3178171359606794E+32</v>
      </c>
      <c r="ILG24" s="4">
        <f t="shared" si="104"/>
        <v>1.3309953073202861E+32</v>
      </c>
      <c r="ILH24" s="4">
        <f t="shared" si="104"/>
        <v>1.344305260393489E+32</v>
      </c>
      <c r="ILI24" s="4">
        <f t="shared" si="104"/>
        <v>1.3577483129974238E+32</v>
      </c>
      <c r="ILJ24" s="4">
        <f t="shared" si="104"/>
        <v>1.371325796127398E+32</v>
      </c>
      <c r="ILK24" s="4">
        <f t="shared" si="104"/>
        <v>1.385039054088672E+32</v>
      </c>
      <c r="ILL24" s="4">
        <f t="shared" si="104"/>
        <v>1.3988894446295588E+32</v>
      </c>
      <c r="ILM24" s="4">
        <f t="shared" si="104"/>
        <v>1.4128783390758544E+32</v>
      </c>
      <c r="ILN24" s="4">
        <f t="shared" si="104"/>
        <v>1.4270071224666129E+32</v>
      </c>
      <c r="ILO24" s="4">
        <f t="shared" si="104"/>
        <v>1.441277193691279E+32</v>
      </c>
      <c r="ILP24" s="4">
        <f t="shared" si="104"/>
        <v>1.4556899656281919E+32</v>
      </c>
      <c r="ILQ24" s="4">
        <f t="shared" si="104"/>
        <v>1.4702468652844738E+32</v>
      </c>
      <c r="ILR24" s="4">
        <f t="shared" si="104"/>
        <v>1.4849493339373185E+32</v>
      </c>
      <c r="ILS24" s="4">
        <f t="shared" si="104"/>
        <v>1.4997988272766917E+32</v>
      </c>
      <c r="ILT24" s="4">
        <f t="shared" si="104"/>
        <v>1.5147968155494587E+32</v>
      </c>
      <c r="ILU24" s="4">
        <f t="shared" si="104"/>
        <v>1.5299447837049533E+32</v>
      </c>
      <c r="ILV24" s="4">
        <f t="shared" si="104"/>
        <v>1.5452442315420029E+32</v>
      </c>
      <c r="ILW24" s="4">
        <f t="shared" si="104"/>
        <v>1.560696673857423E+32</v>
      </c>
      <c r="ILX24" s="4">
        <f t="shared" ref="ILX24:IOI24" si="105">ILW24*(1+$Q$41)</f>
        <v>1.5763036405959973E+32</v>
      </c>
      <c r="ILY24" s="4">
        <f t="shared" si="105"/>
        <v>1.5920666770019573E+32</v>
      </c>
      <c r="ILZ24" s="4">
        <f t="shared" si="105"/>
        <v>1.6079873437719769E+32</v>
      </c>
      <c r="IMA24" s="4">
        <f t="shared" si="105"/>
        <v>1.6240672172096966E+32</v>
      </c>
      <c r="IMB24" s="4">
        <f t="shared" si="105"/>
        <v>1.6403078893817936E+32</v>
      </c>
      <c r="IMC24" s="4">
        <f t="shared" si="105"/>
        <v>1.6567109682756115E+32</v>
      </c>
      <c r="IMD24" s="4">
        <f t="shared" si="105"/>
        <v>1.6732780779583678E+32</v>
      </c>
      <c r="IME24" s="4">
        <f t="shared" si="105"/>
        <v>1.6900108587379516E+32</v>
      </c>
      <c r="IMF24" s="4">
        <f t="shared" si="105"/>
        <v>1.7069109673253311E+32</v>
      </c>
      <c r="IMG24" s="4">
        <f t="shared" si="105"/>
        <v>1.7239800769985845E+32</v>
      </c>
      <c r="IMH24" s="4">
        <f t="shared" si="105"/>
        <v>1.7412198777685704E+32</v>
      </c>
      <c r="IMI24" s="4">
        <f t="shared" si="105"/>
        <v>1.7586320765462562E+32</v>
      </c>
      <c r="IMJ24" s="4">
        <f t="shared" si="105"/>
        <v>1.7762183973117187E+32</v>
      </c>
      <c r="IMK24" s="4">
        <f t="shared" si="105"/>
        <v>1.7939805812848361E+32</v>
      </c>
      <c r="IML24" s="4">
        <f t="shared" si="105"/>
        <v>1.8119203870976844E+32</v>
      </c>
      <c r="IMM24" s="4">
        <f t="shared" si="105"/>
        <v>1.8300395909686611E+32</v>
      </c>
      <c r="IMN24" s="4">
        <f t="shared" si="105"/>
        <v>1.8483399868783476E+32</v>
      </c>
      <c r="IMO24" s="4">
        <f t="shared" si="105"/>
        <v>1.8668233867471312E+32</v>
      </c>
      <c r="IMP24" s="4">
        <f t="shared" si="105"/>
        <v>1.8854916206146027E+32</v>
      </c>
      <c r="IMQ24" s="4">
        <f t="shared" si="105"/>
        <v>1.9043465368207486E+32</v>
      </c>
      <c r="IMR24" s="4">
        <f t="shared" si="105"/>
        <v>1.923390002188956E+32</v>
      </c>
      <c r="IMS24" s="4">
        <f t="shared" si="105"/>
        <v>1.9426239022108455E+32</v>
      </c>
      <c r="IMT24" s="4">
        <f t="shared" si="105"/>
        <v>1.9620501412329539E+32</v>
      </c>
      <c r="IMU24" s="4">
        <f t="shared" si="105"/>
        <v>1.9816706426452835E+32</v>
      </c>
      <c r="IMV24" s="4">
        <f t="shared" si="105"/>
        <v>2.0014873490717363E+32</v>
      </c>
      <c r="IMW24" s="4">
        <f t="shared" si="105"/>
        <v>2.0215022225624536E+32</v>
      </c>
      <c r="IMX24" s="4">
        <f t="shared" si="105"/>
        <v>2.0417172447880781E+32</v>
      </c>
      <c r="IMY24" s="4">
        <f t="shared" si="105"/>
        <v>2.0621344172359589E+32</v>
      </c>
      <c r="IMZ24" s="4">
        <f t="shared" si="105"/>
        <v>2.0827557614083186E+32</v>
      </c>
      <c r="INA24" s="4">
        <f t="shared" si="105"/>
        <v>2.1035833190224017E+32</v>
      </c>
      <c r="INB24" s="4">
        <f t="shared" si="105"/>
        <v>2.1246191522126257E+32</v>
      </c>
      <c r="INC24" s="4">
        <f t="shared" si="105"/>
        <v>2.145865343734752E+32</v>
      </c>
      <c r="IND24" s="4">
        <f t="shared" si="105"/>
        <v>2.1673239971720994E+32</v>
      </c>
      <c r="INE24" s="4">
        <f t="shared" si="105"/>
        <v>2.1889972371438203E+32</v>
      </c>
      <c r="INF24" s="4">
        <f t="shared" si="105"/>
        <v>2.2108872095152584E+32</v>
      </c>
      <c r="ING24" s="4">
        <f t="shared" si="105"/>
        <v>2.2329960816104112E+32</v>
      </c>
      <c r="INH24" s="4">
        <f t="shared" si="105"/>
        <v>2.2553260424265154E+32</v>
      </c>
      <c r="INI24" s="4">
        <f t="shared" si="105"/>
        <v>2.2778793028507804E+32</v>
      </c>
      <c r="INJ24" s="4">
        <f t="shared" si="105"/>
        <v>2.3006580958792883E+32</v>
      </c>
      <c r="INK24" s="4">
        <f t="shared" si="105"/>
        <v>2.323664676838081E+32</v>
      </c>
      <c r="INL24" s="4">
        <f t="shared" si="105"/>
        <v>2.3469013236064617E+32</v>
      </c>
      <c r="INM24" s="4">
        <f t="shared" si="105"/>
        <v>2.3703703368425264E+32</v>
      </c>
      <c r="INN24" s="4">
        <f t="shared" si="105"/>
        <v>2.3940740402109518E+32</v>
      </c>
      <c r="INO24" s="4">
        <f t="shared" si="105"/>
        <v>2.4180147806130613E+32</v>
      </c>
      <c r="INP24" s="4">
        <f t="shared" si="105"/>
        <v>2.4421949284191918E+32</v>
      </c>
      <c r="INQ24" s="4">
        <f t="shared" si="105"/>
        <v>2.4666168777033836E+32</v>
      </c>
      <c r="INR24" s="4">
        <f t="shared" si="105"/>
        <v>2.4912830464804175E+32</v>
      </c>
      <c r="INS24" s="4">
        <f t="shared" si="105"/>
        <v>2.5161958769452219E+32</v>
      </c>
      <c r="INT24" s="4">
        <f t="shared" si="105"/>
        <v>2.5413578357146741E+32</v>
      </c>
      <c r="INU24" s="4">
        <f t="shared" si="105"/>
        <v>2.566771414071821E+32</v>
      </c>
      <c r="INV24" s="4">
        <f t="shared" si="105"/>
        <v>2.5924391282125391E+32</v>
      </c>
      <c r="INW24" s="4">
        <f t="shared" si="105"/>
        <v>2.6183635194946645E+32</v>
      </c>
      <c r="INX24" s="4">
        <f t="shared" si="105"/>
        <v>2.6445471546896109E+32</v>
      </c>
      <c r="INY24" s="4">
        <f t="shared" si="105"/>
        <v>2.6709926262365071E+32</v>
      </c>
      <c r="INZ24" s="4">
        <f t="shared" si="105"/>
        <v>2.6977025524988723E+32</v>
      </c>
      <c r="IOA24" s="4">
        <f t="shared" si="105"/>
        <v>2.7246795780238612E+32</v>
      </c>
      <c r="IOB24" s="4">
        <f t="shared" si="105"/>
        <v>2.7519263738040998E+32</v>
      </c>
      <c r="IOC24" s="4">
        <f t="shared" si="105"/>
        <v>2.7794456375421407E+32</v>
      </c>
      <c r="IOD24" s="4">
        <f t="shared" si="105"/>
        <v>2.8072400939175622E+32</v>
      </c>
      <c r="IOE24" s="4">
        <f t="shared" si="105"/>
        <v>2.8353124948567378E+32</v>
      </c>
      <c r="IOF24" s="4">
        <f t="shared" si="105"/>
        <v>2.8636656198053053E+32</v>
      </c>
      <c r="IOG24" s="4">
        <f t="shared" si="105"/>
        <v>2.8923022760033583E+32</v>
      </c>
      <c r="IOH24" s="4">
        <f t="shared" si="105"/>
        <v>2.921225298763392E+32</v>
      </c>
      <c r="IOI24" s="4">
        <f t="shared" si="105"/>
        <v>2.9504375517510261E+32</v>
      </c>
      <c r="IOJ24" s="4">
        <f t="shared" ref="IOJ24:IQU24" si="106">IOI24*(1+$Q$41)</f>
        <v>2.9799419272685365E+32</v>
      </c>
      <c r="IOK24" s="4">
        <f t="shared" si="106"/>
        <v>3.0097413465412219E+32</v>
      </c>
      <c r="IOL24" s="4">
        <f t="shared" si="106"/>
        <v>3.0398387600066342E+32</v>
      </c>
      <c r="IOM24" s="4">
        <f t="shared" si="106"/>
        <v>3.0702371476067007E+32</v>
      </c>
      <c r="ION24" s="4">
        <f t="shared" si="106"/>
        <v>3.1009395190827678E+32</v>
      </c>
      <c r="IOO24" s="4">
        <f t="shared" si="106"/>
        <v>3.1319489142735956E+32</v>
      </c>
      <c r="IOP24" s="4">
        <f t="shared" si="106"/>
        <v>3.1632684034163317E+32</v>
      </c>
      <c r="IOQ24" s="4">
        <f t="shared" si="106"/>
        <v>3.1949010874504951E+32</v>
      </c>
      <c r="IOR24" s="4">
        <f t="shared" si="106"/>
        <v>3.2268500983249999E+32</v>
      </c>
      <c r="IOS24" s="4">
        <f t="shared" si="106"/>
        <v>3.2591185993082499E+32</v>
      </c>
      <c r="IOT24" s="4">
        <f t="shared" si="106"/>
        <v>3.2917097853013321E+32</v>
      </c>
      <c r="IOU24" s="4">
        <f t="shared" si="106"/>
        <v>3.3246268831543452E+32</v>
      </c>
      <c r="IOV24" s="4">
        <f t="shared" si="106"/>
        <v>3.357873151985889E+32</v>
      </c>
      <c r="IOW24" s="4">
        <f t="shared" si="106"/>
        <v>3.3914518835057476E+32</v>
      </c>
      <c r="IOX24" s="4">
        <f t="shared" si="106"/>
        <v>3.4253664023408048E+32</v>
      </c>
      <c r="IOY24" s="4">
        <f t="shared" si="106"/>
        <v>3.4596200663642132E+32</v>
      </c>
      <c r="IOZ24" s="4">
        <f t="shared" si="106"/>
        <v>3.4942162670278557E+32</v>
      </c>
      <c r="IPA24" s="4">
        <f t="shared" si="106"/>
        <v>3.5291584296981342E+32</v>
      </c>
      <c r="IPB24" s="4">
        <f t="shared" si="106"/>
        <v>3.5644500139951152E+32</v>
      </c>
      <c r="IPC24" s="4">
        <f t="shared" si="106"/>
        <v>3.6000945141350668E+32</v>
      </c>
      <c r="IPD24" s="4">
        <f t="shared" si="106"/>
        <v>3.6360954592764172E+32</v>
      </c>
      <c r="IPE24" s="4">
        <f t="shared" si="106"/>
        <v>3.6724564138691815E+32</v>
      </c>
      <c r="IPF24" s="4">
        <f t="shared" si="106"/>
        <v>3.7091809780078735E+32</v>
      </c>
      <c r="IPG24" s="4">
        <f t="shared" si="106"/>
        <v>3.7462727877879523E+32</v>
      </c>
      <c r="IPH24" s="4">
        <f t="shared" si="106"/>
        <v>3.783735515665832E+32</v>
      </c>
      <c r="IPI24" s="4">
        <f t="shared" si="106"/>
        <v>3.8215728708224905E+32</v>
      </c>
      <c r="IPJ24" s="4">
        <f t="shared" si="106"/>
        <v>3.8597885995307155E+32</v>
      </c>
      <c r="IPK24" s="4">
        <f t="shared" si="106"/>
        <v>3.8983864855260229E+32</v>
      </c>
      <c r="IPL24" s="4">
        <f t="shared" si="106"/>
        <v>3.9373703503812834E+32</v>
      </c>
      <c r="IPM24" s="4">
        <f t="shared" si="106"/>
        <v>3.9767440538850966E+32</v>
      </c>
      <c r="IPN24" s="4">
        <f t="shared" si="106"/>
        <v>4.0165114944239474E+32</v>
      </c>
      <c r="IPO24" s="4">
        <f t="shared" si="106"/>
        <v>4.0566766093681866E+32</v>
      </c>
      <c r="IPP24" s="4">
        <f t="shared" si="106"/>
        <v>4.0972433754618686E+32</v>
      </c>
      <c r="IPQ24" s="4">
        <f t="shared" si="106"/>
        <v>4.138215809216487E+32</v>
      </c>
      <c r="IPR24" s="4">
        <f t="shared" si="106"/>
        <v>4.1795979673086522E+32</v>
      </c>
      <c r="IPS24" s="4">
        <f t="shared" si="106"/>
        <v>4.2213939469817387E+32</v>
      </c>
      <c r="IPT24" s="4">
        <f t="shared" si="106"/>
        <v>4.2636078864515561E+32</v>
      </c>
      <c r="IPU24" s="4">
        <f t="shared" si="106"/>
        <v>4.3062439653160717E+32</v>
      </c>
      <c r="IPV24" s="4">
        <f t="shared" si="106"/>
        <v>4.3493064049692324E+32</v>
      </c>
      <c r="IPW24" s="4">
        <f t="shared" si="106"/>
        <v>4.3927994690189245E+32</v>
      </c>
      <c r="IPX24" s="4">
        <f t="shared" si="106"/>
        <v>4.436727463709114E+32</v>
      </c>
      <c r="IPY24" s="4">
        <f t="shared" si="106"/>
        <v>4.4810947383462052E+32</v>
      </c>
      <c r="IPZ24" s="4">
        <f t="shared" si="106"/>
        <v>4.5259056857296676E+32</v>
      </c>
      <c r="IQA24" s="4">
        <f t="shared" si="106"/>
        <v>4.5711647425869641E+32</v>
      </c>
      <c r="IQB24" s="4">
        <f t="shared" si="106"/>
        <v>4.616876390012834E+32</v>
      </c>
      <c r="IQC24" s="4">
        <f t="shared" si="106"/>
        <v>4.6630451539129626E+32</v>
      </c>
      <c r="IQD24" s="4">
        <f t="shared" si="106"/>
        <v>4.7096756054520926E+32</v>
      </c>
      <c r="IQE24" s="4">
        <f t="shared" si="106"/>
        <v>4.7567723615066133E+32</v>
      </c>
      <c r="IQF24" s="4">
        <f t="shared" si="106"/>
        <v>4.8043400851216793E+32</v>
      </c>
      <c r="IQG24" s="4">
        <f t="shared" si="106"/>
        <v>4.8523834859728961E+32</v>
      </c>
      <c r="IQH24" s="4">
        <f t="shared" si="106"/>
        <v>4.9009073208326252E+32</v>
      </c>
      <c r="IQI24" s="4">
        <f t="shared" si="106"/>
        <v>4.9499163940409517E+32</v>
      </c>
      <c r="IQJ24" s="4">
        <f t="shared" si="106"/>
        <v>4.9994155579813609E+32</v>
      </c>
      <c r="IQK24" s="4">
        <f t="shared" si="106"/>
        <v>5.0494097135611748E+32</v>
      </c>
      <c r="IQL24" s="4">
        <f t="shared" si="106"/>
        <v>5.0999038106967864E+32</v>
      </c>
      <c r="IQM24" s="4">
        <f t="shared" si="106"/>
        <v>5.150902848803754E+32</v>
      </c>
      <c r="IQN24" s="4">
        <f t="shared" si="106"/>
        <v>5.2024118772917919E+32</v>
      </c>
      <c r="IQO24" s="4">
        <f t="shared" si="106"/>
        <v>5.2544359960647098E+32</v>
      </c>
      <c r="IQP24" s="4">
        <f t="shared" si="106"/>
        <v>5.3069803560253567E+32</v>
      </c>
      <c r="IQQ24" s="4">
        <f t="shared" si="106"/>
        <v>5.3600501595856106E+32</v>
      </c>
      <c r="IQR24" s="4">
        <f t="shared" si="106"/>
        <v>5.4136506611814666E+32</v>
      </c>
      <c r="IQS24" s="4">
        <f t="shared" si="106"/>
        <v>5.4677871677932814E+32</v>
      </c>
      <c r="IQT24" s="4">
        <f t="shared" si="106"/>
        <v>5.5224650394712143E+32</v>
      </c>
      <c r="IQU24" s="4">
        <f t="shared" si="106"/>
        <v>5.5776896898659263E+32</v>
      </c>
      <c r="IQV24" s="4">
        <f t="shared" ref="IQV24:ITG24" si="107">IQU24*(1+$Q$41)</f>
        <v>5.6334665867645857E+32</v>
      </c>
      <c r="IQW24" s="4">
        <f t="shared" si="107"/>
        <v>5.6898012526322318E+32</v>
      </c>
      <c r="IQX24" s="4">
        <f t="shared" si="107"/>
        <v>5.7466992651585541E+32</v>
      </c>
      <c r="IQY24" s="4">
        <f t="shared" si="107"/>
        <v>5.8041662578101399E+32</v>
      </c>
      <c r="IQZ24" s="4">
        <f t="shared" si="107"/>
        <v>5.8622079203882415E+32</v>
      </c>
      <c r="IRA24" s="4">
        <f t="shared" si="107"/>
        <v>5.9208299995921238E+32</v>
      </c>
      <c r="IRB24" s="4">
        <f t="shared" si="107"/>
        <v>5.9800382995880452E+32</v>
      </c>
      <c r="IRC24" s="4">
        <f t="shared" si="107"/>
        <v>6.0398386825839261E+32</v>
      </c>
      <c r="IRD24" s="4">
        <f t="shared" si="107"/>
        <v>6.1002370694097651E+32</v>
      </c>
      <c r="IRE24" s="4">
        <f t="shared" si="107"/>
        <v>6.161239440103863E+32</v>
      </c>
      <c r="IRF24" s="4">
        <f t="shared" si="107"/>
        <v>6.2228518345049017E+32</v>
      </c>
      <c r="IRG24" s="4">
        <f t="shared" si="107"/>
        <v>6.2850803528499507E+32</v>
      </c>
      <c r="IRH24" s="4">
        <f t="shared" si="107"/>
        <v>6.3479311563784501E+32</v>
      </c>
      <c r="IRI24" s="4">
        <f t="shared" si="107"/>
        <v>6.4114104679422343E+32</v>
      </c>
      <c r="IRJ24" s="4">
        <f t="shared" si="107"/>
        <v>6.4755245726216568E+32</v>
      </c>
      <c r="IRK24" s="4">
        <f t="shared" si="107"/>
        <v>6.5402798183478729E+32</v>
      </c>
      <c r="IRL24" s="4">
        <f t="shared" si="107"/>
        <v>6.6056826165313523E+32</v>
      </c>
      <c r="IRM24" s="4">
        <f t="shared" si="107"/>
        <v>6.6717394426966653E+32</v>
      </c>
      <c r="IRN24" s="4">
        <f t="shared" si="107"/>
        <v>6.7384568371236315E+32</v>
      </c>
      <c r="IRO24" s="4">
        <f t="shared" si="107"/>
        <v>6.8058414054948676E+32</v>
      </c>
      <c r="IRP24" s="4">
        <f t="shared" si="107"/>
        <v>6.8738998195498167E+32</v>
      </c>
      <c r="IRQ24" s="4">
        <f t="shared" si="107"/>
        <v>6.9426388177453145E+32</v>
      </c>
      <c r="IRR24" s="4">
        <f t="shared" si="107"/>
        <v>7.0120652059227682E+32</v>
      </c>
      <c r="IRS24" s="4">
        <f t="shared" si="107"/>
        <v>7.0821858579819966E+32</v>
      </c>
      <c r="IRT24" s="4">
        <f t="shared" si="107"/>
        <v>7.1530077165618162E+32</v>
      </c>
      <c r="IRU24" s="4">
        <f t="shared" si="107"/>
        <v>7.2245377937274341E+32</v>
      </c>
      <c r="IRV24" s="4">
        <f t="shared" si="107"/>
        <v>7.2967831716647089E+32</v>
      </c>
      <c r="IRW24" s="4">
        <f t="shared" si="107"/>
        <v>7.3697510033813559E+32</v>
      </c>
      <c r="IRX24" s="4">
        <f t="shared" si="107"/>
        <v>7.4434485134151693E+32</v>
      </c>
      <c r="IRY24" s="4">
        <f t="shared" si="107"/>
        <v>7.5178829985493213E+32</v>
      </c>
      <c r="IRZ24" s="4">
        <f t="shared" si="107"/>
        <v>7.5930618285348149E+32</v>
      </c>
      <c r="ISA24" s="4">
        <f t="shared" si="107"/>
        <v>7.6689924468201632E+32</v>
      </c>
      <c r="ISB24" s="4">
        <f t="shared" si="107"/>
        <v>7.7456823712883649E+32</v>
      </c>
      <c r="ISC24" s="4">
        <f t="shared" si="107"/>
        <v>7.8231391950012492E+32</v>
      </c>
      <c r="ISD24" s="4">
        <f t="shared" si="107"/>
        <v>7.9013705869512619E+32</v>
      </c>
      <c r="ISE24" s="4">
        <f t="shared" si="107"/>
        <v>7.9803842928207745E+32</v>
      </c>
      <c r="ISF24" s="4">
        <f t="shared" si="107"/>
        <v>8.0601881357489822E+32</v>
      </c>
      <c r="ISG24" s="4">
        <f t="shared" si="107"/>
        <v>8.140790017106472E+32</v>
      </c>
      <c r="ISH24" s="4">
        <f t="shared" si="107"/>
        <v>8.2221979172775368E+32</v>
      </c>
      <c r="ISI24" s="4">
        <f t="shared" si="107"/>
        <v>8.3044198964503125E+32</v>
      </c>
      <c r="ISJ24" s="4">
        <f t="shared" si="107"/>
        <v>8.3874640954148156E+32</v>
      </c>
      <c r="ISK24" s="4">
        <f t="shared" si="107"/>
        <v>8.4713387363689644E+32</v>
      </c>
      <c r="ISL24" s="4">
        <f t="shared" si="107"/>
        <v>8.5560521237326543E+32</v>
      </c>
      <c r="ISM24" s="4">
        <f t="shared" si="107"/>
        <v>8.6416126449699809E+32</v>
      </c>
      <c r="ISN24" s="4">
        <f t="shared" si="107"/>
        <v>8.7280287714196809E+32</v>
      </c>
      <c r="ISO24" s="4">
        <f t="shared" si="107"/>
        <v>8.8153090591338778E+32</v>
      </c>
      <c r="ISP24" s="4">
        <f t="shared" si="107"/>
        <v>8.9034621497252163E+32</v>
      </c>
      <c r="ISQ24" s="4">
        <f t="shared" si="107"/>
        <v>8.9924967712224684E+32</v>
      </c>
      <c r="ISR24" s="4">
        <f t="shared" si="107"/>
        <v>9.082421738934693E+32</v>
      </c>
      <c r="ISS24" s="4">
        <f t="shared" si="107"/>
        <v>9.1732459563240394E+32</v>
      </c>
      <c r="IST24" s="4">
        <f t="shared" si="107"/>
        <v>9.2649784158872805E+32</v>
      </c>
      <c r="ISU24" s="4">
        <f t="shared" si="107"/>
        <v>9.3576282000461528E+32</v>
      </c>
      <c r="ISV24" s="4">
        <f t="shared" si="107"/>
        <v>9.4512044820466149E+32</v>
      </c>
      <c r="ISW24" s="4">
        <f t="shared" si="107"/>
        <v>9.5457165268670811E+32</v>
      </c>
      <c r="ISX24" s="4">
        <f t="shared" si="107"/>
        <v>9.6411736921357527E+32</v>
      </c>
      <c r="ISY24" s="4">
        <f t="shared" si="107"/>
        <v>9.7375854290571109E+32</v>
      </c>
      <c r="ISZ24" s="4">
        <f t="shared" si="107"/>
        <v>9.8349612833476817E+32</v>
      </c>
      <c r="ITA24" s="4">
        <f t="shared" si="107"/>
        <v>9.9333108961811588E+32</v>
      </c>
      <c r="ITB24" s="4">
        <f t="shared" si="107"/>
        <v>1.0032644005142971E+33</v>
      </c>
      <c r="ITC24" s="4">
        <f t="shared" si="107"/>
        <v>1.0132970445194401E+33</v>
      </c>
      <c r="ITD24" s="4">
        <f t="shared" si="107"/>
        <v>1.0234300149646345E+33</v>
      </c>
      <c r="ITE24" s="4">
        <f t="shared" si="107"/>
        <v>1.0336643151142809E+33</v>
      </c>
      <c r="ITF24" s="4">
        <f t="shared" si="107"/>
        <v>1.0440009582654237E+33</v>
      </c>
      <c r="ITG24" s="4">
        <f t="shared" si="107"/>
        <v>1.054440967848078E+33</v>
      </c>
      <c r="ITH24" s="4">
        <f t="shared" ref="ITH24:IVS24" si="108">ITG24*(1+$Q$41)</f>
        <v>1.0649853775265588E+33</v>
      </c>
      <c r="ITI24" s="4">
        <f t="shared" si="108"/>
        <v>1.0756352313018244E+33</v>
      </c>
      <c r="ITJ24" s="4">
        <f t="shared" si="108"/>
        <v>1.0863915836148427E+33</v>
      </c>
      <c r="ITK24" s="4">
        <f t="shared" si="108"/>
        <v>1.0972554994509912E+33</v>
      </c>
      <c r="ITL24" s="4">
        <f t="shared" si="108"/>
        <v>1.1082280544455012E+33</v>
      </c>
      <c r="ITM24" s="4">
        <f t="shared" si="108"/>
        <v>1.1193103349899562E+33</v>
      </c>
      <c r="ITN24" s="4">
        <f t="shared" si="108"/>
        <v>1.1305034383398559E+33</v>
      </c>
      <c r="ITO24" s="4">
        <f t="shared" si="108"/>
        <v>1.1418084727232544E+33</v>
      </c>
      <c r="ITP24" s="4">
        <f t="shared" si="108"/>
        <v>1.153226557450487E+33</v>
      </c>
      <c r="ITQ24" s="4">
        <f t="shared" si="108"/>
        <v>1.1647588230249918E+33</v>
      </c>
      <c r="ITR24" s="4">
        <f t="shared" si="108"/>
        <v>1.1764064112552418E+33</v>
      </c>
      <c r="ITS24" s="4">
        <f t="shared" si="108"/>
        <v>1.1881704753677942E+33</v>
      </c>
      <c r="ITT24" s="4">
        <f t="shared" si="108"/>
        <v>1.2000521801214721E+33</v>
      </c>
      <c r="ITU24" s="4">
        <f t="shared" si="108"/>
        <v>1.2120527019226869E+33</v>
      </c>
      <c r="ITV24" s="4">
        <f t="shared" si="108"/>
        <v>1.2241732289419137E+33</v>
      </c>
      <c r="ITW24" s="4">
        <f t="shared" si="108"/>
        <v>1.2364149612313329E+33</v>
      </c>
      <c r="ITX24" s="4">
        <f t="shared" si="108"/>
        <v>1.2487791108436463E+33</v>
      </c>
      <c r="ITY24" s="4">
        <f t="shared" si="108"/>
        <v>1.2612669019520828E+33</v>
      </c>
      <c r="ITZ24" s="4">
        <f t="shared" si="108"/>
        <v>1.2738795709716036E+33</v>
      </c>
      <c r="IUA24" s="4">
        <f t="shared" si="108"/>
        <v>1.2866183666813197E+33</v>
      </c>
      <c r="IUB24" s="4">
        <f t="shared" si="108"/>
        <v>1.2994845503481327E+33</v>
      </c>
      <c r="IUC24" s="4">
        <f t="shared" si="108"/>
        <v>1.3124793958516139E+33</v>
      </c>
      <c r="IUD24" s="4">
        <f t="shared" si="108"/>
        <v>1.3256041898101301E+33</v>
      </c>
      <c r="IUE24" s="4">
        <f t="shared" si="108"/>
        <v>1.3388602317082314E+33</v>
      </c>
      <c r="IUF24" s="4">
        <f t="shared" si="108"/>
        <v>1.3522488340253136E+33</v>
      </c>
      <c r="IUG24" s="4">
        <f t="shared" si="108"/>
        <v>1.3657713223655669E+33</v>
      </c>
      <c r="IUH24" s="4">
        <f t="shared" si="108"/>
        <v>1.3794290355892226E+33</v>
      </c>
      <c r="IUI24" s="4">
        <f t="shared" si="108"/>
        <v>1.3932233259451147E+33</v>
      </c>
      <c r="IUJ24" s="4">
        <f t="shared" si="108"/>
        <v>1.407155559204566E+33</v>
      </c>
      <c r="IUK24" s="4">
        <f t="shared" si="108"/>
        <v>1.4212271147966118E+33</v>
      </c>
      <c r="IUL24" s="4">
        <f t="shared" si="108"/>
        <v>1.4354393859445778E+33</v>
      </c>
      <c r="IUM24" s="4">
        <f t="shared" si="108"/>
        <v>1.4497937798040236E+33</v>
      </c>
      <c r="IUN24" s="4">
        <f t="shared" si="108"/>
        <v>1.4642917176020639E+33</v>
      </c>
      <c r="IUO24" s="4">
        <f t="shared" si="108"/>
        <v>1.4789346347780845E+33</v>
      </c>
      <c r="IUP24" s="4">
        <f t="shared" si="108"/>
        <v>1.4937239811258655E+33</v>
      </c>
      <c r="IUQ24" s="4">
        <f t="shared" si="108"/>
        <v>1.5086612209371243E+33</v>
      </c>
      <c r="IUR24" s="4">
        <f t="shared" si="108"/>
        <v>1.5237478331464955E+33</v>
      </c>
      <c r="IUS24" s="4">
        <f t="shared" si="108"/>
        <v>1.5389853114779603E+33</v>
      </c>
      <c r="IUT24" s="4">
        <f t="shared" si="108"/>
        <v>1.55437516459274E+33</v>
      </c>
      <c r="IUU24" s="4">
        <f t="shared" si="108"/>
        <v>1.5699189162386674E+33</v>
      </c>
      <c r="IUV24" s="4">
        <f t="shared" si="108"/>
        <v>1.5856181054010542E+33</v>
      </c>
      <c r="IUW24" s="4">
        <f t="shared" si="108"/>
        <v>1.6014742864550649E+33</v>
      </c>
      <c r="IUX24" s="4">
        <f t="shared" si="108"/>
        <v>1.6174890293196155E+33</v>
      </c>
      <c r="IUY24" s="4">
        <f t="shared" si="108"/>
        <v>1.6336639196128118E+33</v>
      </c>
      <c r="IUZ24" s="4">
        <f t="shared" si="108"/>
        <v>1.65000055880894E+33</v>
      </c>
      <c r="IVA24" s="4">
        <f t="shared" si="108"/>
        <v>1.6665005643970293E+33</v>
      </c>
      <c r="IVB24" s="4">
        <f t="shared" si="108"/>
        <v>1.6831655700409997E+33</v>
      </c>
      <c r="IVC24" s="4">
        <f t="shared" si="108"/>
        <v>1.6999972257414097E+33</v>
      </c>
      <c r="IVD24" s="4">
        <f t="shared" si="108"/>
        <v>1.7169971979988237E+33</v>
      </c>
      <c r="IVE24" s="4">
        <f t="shared" si="108"/>
        <v>1.7341671699788119E+33</v>
      </c>
      <c r="IVF24" s="4">
        <f t="shared" si="108"/>
        <v>1.7515088416785999E+33</v>
      </c>
      <c r="IVG24" s="4">
        <f t="shared" si="108"/>
        <v>1.7690239300953859E+33</v>
      </c>
      <c r="IVH24" s="4">
        <f t="shared" si="108"/>
        <v>1.7867141693963396E+33</v>
      </c>
      <c r="IVI24" s="4">
        <f t="shared" si="108"/>
        <v>1.8045813110903031E+33</v>
      </c>
      <c r="IVJ24" s="4">
        <f t="shared" si="108"/>
        <v>1.8226271242012061E+33</v>
      </c>
      <c r="IVK24" s="4">
        <f t="shared" si="108"/>
        <v>1.8408533954432183E+33</v>
      </c>
      <c r="IVL24" s="4">
        <f t="shared" si="108"/>
        <v>1.8592619293976504E+33</v>
      </c>
      <c r="IVM24" s="4">
        <f t="shared" si="108"/>
        <v>1.877854548691627E+33</v>
      </c>
      <c r="IVN24" s="4">
        <f t="shared" si="108"/>
        <v>1.8966330941785433E+33</v>
      </c>
      <c r="IVO24" s="4">
        <f t="shared" si="108"/>
        <v>1.9155994251203287E+33</v>
      </c>
      <c r="IVP24" s="4">
        <f t="shared" si="108"/>
        <v>1.9347554193715319E+33</v>
      </c>
      <c r="IVQ24" s="4">
        <f t="shared" si="108"/>
        <v>1.9541029735652473E+33</v>
      </c>
      <c r="IVR24" s="4">
        <f t="shared" si="108"/>
        <v>1.9736440033008996E+33</v>
      </c>
      <c r="IVS24" s="4">
        <f t="shared" si="108"/>
        <v>1.9933804433339085E+33</v>
      </c>
      <c r="IVT24" s="4">
        <f t="shared" ref="IVT24:IYE24" si="109">IVS24*(1+$Q$41)</f>
        <v>2.0133142477672477E+33</v>
      </c>
      <c r="IVU24" s="4">
        <f t="shared" si="109"/>
        <v>2.0334473902449203E+33</v>
      </c>
      <c r="IVV24" s="4">
        <f t="shared" si="109"/>
        <v>2.0537818641473695E+33</v>
      </c>
      <c r="IVW24" s="4">
        <f t="shared" si="109"/>
        <v>2.0743196827888432E+33</v>
      </c>
      <c r="IVX24" s="4">
        <f t="shared" si="109"/>
        <v>2.0950628796167315E+33</v>
      </c>
      <c r="IVY24" s="4">
        <f t="shared" si="109"/>
        <v>2.1160135084128988E+33</v>
      </c>
      <c r="IVZ24" s="4">
        <f t="shared" si="109"/>
        <v>2.1371736434970277E+33</v>
      </c>
      <c r="IWA24" s="4">
        <f t="shared" si="109"/>
        <v>2.1585453799319981E+33</v>
      </c>
      <c r="IWB24" s="4">
        <f t="shared" si="109"/>
        <v>2.180130833731318E+33</v>
      </c>
      <c r="IWC24" s="4">
        <f t="shared" si="109"/>
        <v>2.2019321420686312E+33</v>
      </c>
      <c r="IWD24" s="4">
        <f t="shared" si="109"/>
        <v>2.2239514634893175E+33</v>
      </c>
      <c r="IWE24" s="4">
        <f t="shared" si="109"/>
        <v>2.2461909781242107E+33</v>
      </c>
      <c r="IWF24" s="4">
        <f t="shared" si="109"/>
        <v>2.2686528879054529E+33</v>
      </c>
      <c r="IWG24" s="4">
        <f t="shared" si="109"/>
        <v>2.2913394167845073E+33</v>
      </c>
      <c r="IWH24" s="4">
        <f t="shared" si="109"/>
        <v>2.3142528109523525E+33</v>
      </c>
      <c r="IWI24" s="4">
        <f t="shared" si="109"/>
        <v>2.3373953390618759E+33</v>
      </c>
      <c r="IWJ24" s="4">
        <f t="shared" si="109"/>
        <v>2.3607692924524947E+33</v>
      </c>
      <c r="IWK24" s="4">
        <f t="shared" si="109"/>
        <v>2.3843769853770196E+33</v>
      </c>
      <c r="IWL24" s="4">
        <f t="shared" si="109"/>
        <v>2.40822075523079E+33</v>
      </c>
      <c r="IWM24" s="4">
        <f t="shared" si="109"/>
        <v>2.4323029627830979E+33</v>
      </c>
      <c r="IWN24" s="4">
        <f t="shared" si="109"/>
        <v>2.456625992410929E+33</v>
      </c>
      <c r="IWO24" s="4">
        <f t="shared" si="109"/>
        <v>2.4811922523350382E+33</v>
      </c>
      <c r="IWP24" s="4">
        <f t="shared" si="109"/>
        <v>2.5060041748583885E+33</v>
      </c>
      <c r="IWQ24" s="4">
        <f t="shared" si="109"/>
        <v>2.5310642166069725E+33</v>
      </c>
      <c r="IWR24" s="4">
        <f t="shared" si="109"/>
        <v>2.5563748587730421E+33</v>
      </c>
      <c r="IWS24" s="4">
        <f t="shared" si="109"/>
        <v>2.5819386073607726E+33</v>
      </c>
      <c r="IWT24" s="4">
        <f t="shared" si="109"/>
        <v>2.6077579934343804E+33</v>
      </c>
      <c r="IWU24" s="4">
        <f t="shared" si="109"/>
        <v>2.6338355733687242E+33</v>
      </c>
      <c r="IWV24" s="4">
        <f t="shared" si="109"/>
        <v>2.6601739291024117E+33</v>
      </c>
      <c r="IWW24" s="4">
        <f t="shared" si="109"/>
        <v>2.6867756683934357E+33</v>
      </c>
      <c r="IWX24" s="4">
        <f t="shared" si="109"/>
        <v>2.7136434250773702E+33</v>
      </c>
      <c r="IWY24" s="4">
        <f t="shared" si="109"/>
        <v>2.7407798593281438E+33</v>
      </c>
      <c r="IWZ24" s="4">
        <f t="shared" si="109"/>
        <v>2.768187657921425E+33</v>
      </c>
      <c r="IXA24" s="4">
        <f t="shared" si="109"/>
        <v>2.7958695345006395E+33</v>
      </c>
      <c r="IXB24" s="4">
        <f t="shared" si="109"/>
        <v>2.8238282298456459E+33</v>
      </c>
      <c r="IXC24" s="4">
        <f t="shared" si="109"/>
        <v>2.8520665121441025E+33</v>
      </c>
      <c r="IXD24" s="4">
        <f t="shared" si="109"/>
        <v>2.8805871772655437E+33</v>
      </c>
      <c r="IXE24" s="4">
        <f t="shared" si="109"/>
        <v>2.9093930490381991E+33</v>
      </c>
      <c r="IXF24" s="4">
        <f t="shared" si="109"/>
        <v>2.9384869795285811E+33</v>
      </c>
      <c r="IXG24" s="4">
        <f t="shared" si="109"/>
        <v>2.9678718493238669E+33</v>
      </c>
      <c r="IXH24" s="4">
        <f t="shared" si="109"/>
        <v>2.9975505678171055E+33</v>
      </c>
      <c r="IXI24" s="4">
        <f t="shared" si="109"/>
        <v>3.0275260734952763E+33</v>
      </c>
      <c r="IXJ24" s="4">
        <f t="shared" si="109"/>
        <v>3.0578013342302288E+33</v>
      </c>
      <c r="IXK24" s="4">
        <f t="shared" si="109"/>
        <v>3.0883793475725312E+33</v>
      </c>
      <c r="IXL24" s="4">
        <f t="shared" si="109"/>
        <v>3.1192631410482565E+33</v>
      </c>
      <c r="IXM24" s="4">
        <f t="shared" si="109"/>
        <v>3.1504557724587393E+33</v>
      </c>
      <c r="IXN24" s="4">
        <f t="shared" si="109"/>
        <v>3.1819603301833265E+33</v>
      </c>
      <c r="IXO24" s="4">
        <f t="shared" si="109"/>
        <v>3.2137799334851596E+33</v>
      </c>
      <c r="IXP24" s="4">
        <f t="shared" si="109"/>
        <v>3.2459177328200113E+33</v>
      </c>
      <c r="IXQ24" s="4">
        <f t="shared" si="109"/>
        <v>3.2783769101482115E+33</v>
      </c>
      <c r="IXR24" s="4">
        <f t="shared" si="109"/>
        <v>3.3111606792496935E+33</v>
      </c>
      <c r="IXS24" s="4">
        <f t="shared" si="109"/>
        <v>3.3442722860421907E+33</v>
      </c>
      <c r="IXT24" s="4">
        <f t="shared" si="109"/>
        <v>3.3777150089026126E+33</v>
      </c>
      <c r="IXU24" s="4">
        <f t="shared" si="109"/>
        <v>3.4114921589916389E+33</v>
      </c>
      <c r="IXV24" s="4">
        <f t="shared" si="109"/>
        <v>3.4456070805815553E+33</v>
      </c>
      <c r="IXW24" s="4">
        <f t="shared" si="109"/>
        <v>3.4800631513873706E+33</v>
      </c>
      <c r="IXX24" s="4">
        <f t="shared" si="109"/>
        <v>3.5148637829012443E+33</v>
      </c>
      <c r="IXY24" s="4">
        <f t="shared" si="109"/>
        <v>3.5500124207302566E+33</v>
      </c>
      <c r="IXZ24" s="4">
        <f t="shared" si="109"/>
        <v>3.5855125449375589E+33</v>
      </c>
      <c r="IYA24" s="4">
        <f t="shared" si="109"/>
        <v>3.6213676703869344E+33</v>
      </c>
      <c r="IYB24" s="4">
        <f t="shared" si="109"/>
        <v>3.657581347090804E+33</v>
      </c>
      <c r="IYC24" s="4">
        <f t="shared" si="109"/>
        <v>3.694157160561712E+33</v>
      </c>
      <c r="IYD24" s="4">
        <f t="shared" si="109"/>
        <v>3.731098732167329E+33</v>
      </c>
      <c r="IYE24" s="4">
        <f t="shared" si="109"/>
        <v>3.7684097194890025E+33</v>
      </c>
      <c r="IYF24" s="4">
        <f t="shared" ref="IYF24:JAQ24" si="110">IYE24*(1+$Q$41)</f>
        <v>3.8060938166838928E+33</v>
      </c>
      <c r="IYG24" s="4">
        <f t="shared" si="110"/>
        <v>3.8441547548507317E+33</v>
      </c>
      <c r="IYH24" s="4">
        <f t="shared" si="110"/>
        <v>3.8825963023992388E+33</v>
      </c>
      <c r="IYI24" s="4">
        <f t="shared" si="110"/>
        <v>3.9214222654232312E+33</v>
      </c>
      <c r="IYJ24" s="4">
        <f t="shared" si="110"/>
        <v>3.9606364880774633E+33</v>
      </c>
      <c r="IYK24" s="4">
        <f t="shared" si="110"/>
        <v>4.0002428529582379E+33</v>
      </c>
      <c r="IYL24" s="4">
        <f t="shared" si="110"/>
        <v>4.0402452814878203E+33</v>
      </c>
      <c r="IYM24" s="4">
        <f t="shared" si="110"/>
        <v>4.0806477343026988E+33</v>
      </c>
      <c r="IYN24" s="4">
        <f t="shared" si="110"/>
        <v>4.121454211645726E+33</v>
      </c>
      <c r="IYO24" s="4">
        <f t="shared" si="110"/>
        <v>4.1626687537621831E+33</v>
      </c>
      <c r="IYP24" s="4">
        <f t="shared" si="110"/>
        <v>4.2042954412998051E+33</v>
      </c>
      <c r="IYQ24" s="4">
        <f t="shared" si="110"/>
        <v>4.2463383957128029E+33</v>
      </c>
      <c r="IYR24" s="4">
        <f t="shared" si="110"/>
        <v>4.288801779669931E+33</v>
      </c>
      <c r="IYS24" s="4">
        <f t="shared" si="110"/>
        <v>4.33168979746663E+33</v>
      </c>
      <c r="IYT24" s="4">
        <f t="shared" si="110"/>
        <v>4.3750066954412964E+33</v>
      </c>
      <c r="IYU24" s="4">
        <f t="shared" si="110"/>
        <v>4.4187567623957092E+33</v>
      </c>
      <c r="IYV24" s="4">
        <f t="shared" si="110"/>
        <v>4.4629443300196663E+33</v>
      </c>
      <c r="IYW24" s="4">
        <f t="shared" si="110"/>
        <v>4.507573773319863E+33</v>
      </c>
      <c r="IYX24" s="4">
        <f t="shared" si="110"/>
        <v>4.5526495110530614E+33</v>
      </c>
      <c r="IYY24" s="4">
        <f t="shared" si="110"/>
        <v>4.5981760061635922E+33</v>
      </c>
      <c r="IYZ24" s="4">
        <f t="shared" si="110"/>
        <v>4.6441577662252283E+33</v>
      </c>
      <c r="IZA24" s="4">
        <f t="shared" si="110"/>
        <v>4.6905993438874806E+33</v>
      </c>
      <c r="IZB24" s="4">
        <f t="shared" si="110"/>
        <v>4.7375053373263552E+33</v>
      </c>
      <c r="IZC24" s="4">
        <f t="shared" si="110"/>
        <v>4.7848803906996191E+33</v>
      </c>
      <c r="IZD24" s="4">
        <f t="shared" si="110"/>
        <v>4.8327291946066152E+33</v>
      </c>
      <c r="IZE24" s="4">
        <f t="shared" si="110"/>
        <v>4.8810564865526815E+33</v>
      </c>
      <c r="IZF24" s="4">
        <f t="shared" si="110"/>
        <v>4.9298670514182082E+33</v>
      </c>
      <c r="IZG24" s="4">
        <f t="shared" si="110"/>
        <v>4.9791657219323902E+33</v>
      </c>
      <c r="IZH24" s="4">
        <f t="shared" si="110"/>
        <v>5.0289573791517139E+33</v>
      </c>
      <c r="IZI24" s="4">
        <f t="shared" si="110"/>
        <v>5.0792469529432312E+33</v>
      </c>
      <c r="IZJ24" s="4">
        <f t="shared" si="110"/>
        <v>5.1300394224726636E+33</v>
      </c>
      <c r="IZK24" s="4">
        <f t="shared" si="110"/>
        <v>5.1813398166973901E+33</v>
      </c>
      <c r="IZL24" s="4">
        <f t="shared" si="110"/>
        <v>5.2331532148643638E+33</v>
      </c>
      <c r="IZM24" s="4">
        <f t="shared" si="110"/>
        <v>5.2854847470130079E+33</v>
      </c>
      <c r="IZN24" s="4">
        <f t="shared" si="110"/>
        <v>5.338339594483138E+33</v>
      </c>
      <c r="IZO24" s="4">
        <f t="shared" si="110"/>
        <v>5.3917229904279694E+33</v>
      </c>
      <c r="IZP24" s="4">
        <f t="shared" si="110"/>
        <v>5.4456402203322486E+33</v>
      </c>
      <c r="IZQ24" s="4">
        <f t="shared" si="110"/>
        <v>5.5000966225355707E+33</v>
      </c>
      <c r="IZR24" s="4">
        <f t="shared" si="110"/>
        <v>5.5550975887609264E+33</v>
      </c>
      <c r="IZS24" s="4">
        <f t="shared" si="110"/>
        <v>5.6106485646485361E+33</v>
      </c>
      <c r="IZT24" s="4">
        <f t="shared" si="110"/>
        <v>5.6667550502950215E+33</v>
      </c>
      <c r="IZU24" s="4">
        <f t="shared" si="110"/>
        <v>5.7234226007979723E+33</v>
      </c>
      <c r="IZV24" s="4">
        <f t="shared" si="110"/>
        <v>5.7806568268059515E+33</v>
      </c>
      <c r="IZW24" s="4">
        <f t="shared" si="110"/>
        <v>5.8384633950740106E+33</v>
      </c>
      <c r="IZX24" s="4">
        <f t="shared" si="110"/>
        <v>5.8968480290247511E+33</v>
      </c>
      <c r="IZY24" s="4">
        <f t="shared" si="110"/>
        <v>5.9558165093149986E+33</v>
      </c>
      <c r="IZZ24" s="4">
        <f t="shared" si="110"/>
        <v>6.0153746744081487E+33</v>
      </c>
      <c r="JAA24" s="4">
        <f t="shared" si="110"/>
        <v>6.0755284211522305E+33</v>
      </c>
      <c r="JAB24" s="4">
        <f t="shared" si="110"/>
        <v>6.1362837053637523E+33</v>
      </c>
      <c r="JAC24" s="4">
        <f t="shared" si="110"/>
        <v>6.1976465424173895E+33</v>
      </c>
      <c r="JAD24" s="4">
        <f t="shared" si="110"/>
        <v>6.2596230078415638E+33</v>
      </c>
      <c r="JAE24" s="4">
        <f t="shared" si="110"/>
        <v>6.32221923791998E+33</v>
      </c>
      <c r="JAF24" s="4">
        <f t="shared" si="110"/>
        <v>6.3854414302991798E+33</v>
      </c>
      <c r="JAG24" s="4">
        <f t="shared" si="110"/>
        <v>6.4492958446021722E+33</v>
      </c>
      <c r="JAH24" s="4">
        <f t="shared" si="110"/>
        <v>6.5137888030481935E+33</v>
      </c>
      <c r="JAI24" s="4">
        <f t="shared" si="110"/>
        <v>6.5789266910786757E+33</v>
      </c>
      <c r="JAJ24" s="4">
        <f t="shared" si="110"/>
        <v>6.6447159579894624E+33</v>
      </c>
      <c r="JAK24" s="4">
        <f t="shared" si="110"/>
        <v>6.7111631175693568E+33</v>
      </c>
      <c r="JAL24" s="4">
        <f t="shared" si="110"/>
        <v>6.7782747487450501E+33</v>
      </c>
      <c r="JAM24" s="4">
        <f t="shared" si="110"/>
        <v>6.8460574962325004E+33</v>
      </c>
      <c r="JAN24" s="4">
        <f t="shared" si="110"/>
        <v>6.9145180711948258E+33</v>
      </c>
      <c r="JAO24" s="4">
        <f t="shared" si="110"/>
        <v>6.9836632519067745E+33</v>
      </c>
      <c r="JAP24" s="4">
        <f t="shared" si="110"/>
        <v>7.0534998844258421E+33</v>
      </c>
      <c r="JAQ24" s="4">
        <f t="shared" si="110"/>
        <v>7.1240348832701005E+33</v>
      </c>
      <c r="JAR24" s="4">
        <f t="shared" ref="JAR24:JDC24" si="111">JAQ24*(1+$Q$41)</f>
        <v>7.1952752321028019E+33</v>
      </c>
      <c r="JAS24" s="4">
        <f t="shared" si="111"/>
        <v>7.2672279844238299E+33</v>
      </c>
      <c r="JAT24" s="4">
        <f t="shared" si="111"/>
        <v>7.3399002642680681E+33</v>
      </c>
      <c r="JAU24" s="4">
        <f t="shared" si="111"/>
        <v>7.4132992669107488E+33</v>
      </c>
      <c r="JAV24" s="4">
        <f t="shared" si="111"/>
        <v>7.4874322595798567E+33</v>
      </c>
      <c r="JAW24" s="4">
        <f t="shared" si="111"/>
        <v>7.562306582175655E+33</v>
      </c>
      <c r="JAX24" s="4">
        <f t="shared" si="111"/>
        <v>7.6379296479974113E+33</v>
      </c>
      <c r="JAY24" s="4">
        <f t="shared" si="111"/>
        <v>7.7143089444773855E+33</v>
      </c>
      <c r="JAZ24" s="4">
        <f t="shared" si="111"/>
        <v>7.7914520339221595E+33</v>
      </c>
      <c r="JBA24" s="4">
        <f t="shared" si="111"/>
        <v>7.869366554261381E+33</v>
      </c>
      <c r="JBB24" s="4">
        <f t="shared" si="111"/>
        <v>7.9480602198039952E+33</v>
      </c>
      <c r="JBC24" s="4">
        <f t="shared" si="111"/>
        <v>8.0275408220020353E+33</v>
      </c>
      <c r="JBD24" s="4">
        <f t="shared" si="111"/>
        <v>8.1078162302220552E+33</v>
      </c>
      <c r="JBE24" s="4">
        <f t="shared" si="111"/>
        <v>8.1888943925242759E+33</v>
      </c>
      <c r="JBF24" s="4">
        <f t="shared" si="111"/>
        <v>8.2707833364495192E+33</v>
      </c>
      <c r="JBG24" s="4">
        <f t="shared" si="111"/>
        <v>8.3534911698140146E+33</v>
      </c>
      <c r="JBH24" s="4">
        <f t="shared" si="111"/>
        <v>8.4370260815121552E+33</v>
      </c>
      <c r="JBI24" s="4">
        <f t="shared" si="111"/>
        <v>8.521396342327277E+33</v>
      </c>
      <c r="JBJ24" s="4">
        <f t="shared" si="111"/>
        <v>8.6066103057505497E+33</v>
      </c>
      <c r="JBK24" s="4">
        <f t="shared" si="111"/>
        <v>8.6926764088080551E+33</v>
      </c>
      <c r="JBL24" s="4">
        <f t="shared" si="111"/>
        <v>8.7796031728961363E+33</v>
      </c>
      <c r="JBM24" s="4">
        <f t="shared" si="111"/>
        <v>8.8673992046250977E+33</v>
      </c>
      <c r="JBN24" s="4">
        <f t="shared" si="111"/>
        <v>8.9560731966713485E+33</v>
      </c>
      <c r="JBO24" s="4">
        <f t="shared" si="111"/>
        <v>9.0456339286380618E+33</v>
      </c>
      <c r="JBP24" s="4">
        <f t="shared" si="111"/>
        <v>9.1360902679244427E+33</v>
      </c>
      <c r="JBQ24" s="4">
        <f t="shared" si="111"/>
        <v>9.2274511706036873E+33</v>
      </c>
      <c r="JBR24" s="4">
        <f t="shared" si="111"/>
        <v>9.3197256823097248E+33</v>
      </c>
      <c r="JBS24" s="4">
        <f t="shared" si="111"/>
        <v>9.4129229391328218E+33</v>
      </c>
      <c r="JBT24" s="4">
        <f t="shared" si="111"/>
        <v>9.5070521685241505E+33</v>
      </c>
      <c r="JBU24" s="4">
        <f t="shared" si="111"/>
        <v>9.6021226902093917E+33</v>
      </c>
      <c r="JBV24" s="4">
        <f t="shared" si="111"/>
        <v>9.6981439171114856E+33</v>
      </c>
      <c r="JBW24" s="4">
        <f t="shared" si="111"/>
        <v>9.7951253562826006E+33</v>
      </c>
      <c r="JBX24" s="4">
        <f t="shared" si="111"/>
        <v>9.8930766098454271E+33</v>
      </c>
      <c r="JBY24" s="4">
        <f t="shared" si="111"/>
        <v>9.992007375943882E+33</v>
      </c>
      <c r="JBZ24" s="4">
        <f t="shared" si="111"/>
        <v>1.009192744970332E+34</v>
      </c>
      <c r="JCA24" s="4">
        <f t="shared" si="111"/>
        <v>1.0192846724200354E+34</v>
      </c>
      <c r="JCB24" s="4">
        <f t="shared" si="111"/>
        <v>1.0294775191442357E+34</v>
      </c>
      <c r="JCC24" s="4">
        <f t="shared" si="111"/>
        <v>1.0397722943356781E+34</v>
      </c>
      <c r="JCD24" s="4">
        <f t="shared" si="111"/>
        <v>1.0501700172790348E+34</v>
      </c>
      <c r="JCE24" s="4">
        <f t="shared" si="111"/>
        <v>1.0606717174518252E+34</v>
      </c>
      <c r="JCF24" s="4">
        <f t="shared" si="111"/>
        <v>1.0712784346263434E+34</v>
      </c>
      <c r="JCG24" s="4">
        <f t="shared" si="111"/>
        <v>1.0819912189726069E+34</v>
      </c>
      <c r="JCH24" s="4">
        <f t="shared" si="111"/>
        <v>1.092811131162333E+34</v>
      </c>
      <c r="JCI24" s="4">
        <f t="shared" si="111"/>
        <v>1.1037392424739564E+34</v>
      </c>
      <c r="JCJ24" s="4">
        <f t="shared" si="111"/>
        <v>1.114776634898696E+34</v>
      </c>
      <c r="JCK24" s="4">
        <f t="shared" si="111"/>
        <v>1.125924401247683E+34</v>
      </c>
      <c r="JCL24" s="4">
        <f t="shared" si="111"/>
        <v>1.1371836452601598E+34</v>
      </c>
      <c r="JCM24" s="4">
        <f t="shared" si="111"/>
        <v>1.1485554817127614E+34</v>
      </c>
      <c r="JCN24" s="4">
        <f t="shared" si="111"/>
        <v>1.1600410365298889E+34</v>
      </c>
      <c r="JCO24" s="4">
        <f t="shared" si="111"/>
        <v>1.1716414468951879E+34</v>
      </c>
      <c r="JCP24" s="4">
        <f t="shared" si="111"/>
        <v>1.1833578613641398E+34</v>
      </c>
      <c r="JCQ24" s="4">
        <f t="shared" si="111"/>
        <v>1.1951914399777812E+34</v>
      </c>
      <c r="JCR24" s="4">
        <f t="shared" si="111"/>
        <v>1.2071433543775591E+34</v>
      </c>
      <c r="JCS24" s="4">
        <f t="shared" si="111"/>
        <v>1.2192147879213348E+34</v>
      </c>
      <c r="JCT24" s="4">
        <f t="shared" si="111"/>
        <v>1.2314069358005483E+34</v>
      </c>
      <c r="JCU24" s="4">
        <f t="shared" si="111"/>
        <v>1.2437210051585538E+34</v>
      </c>
      <c r="JCV24" s="4">
        <f t="shared" si="111"/>
        <v>1.2561582152101392E+34</v>
      </c>
      <c r="JCW24" s="4">
        <f t="shared" si="111"/>
        <v>1.2687197973622406E+34</v>
      </c>
      <c r="JCX24" s="4">
        <f t="shared" si="111"/>
        <v>1.2814069953358629E+34</v>
      </c>
      <c r="JCY24" s="4">
        <f t="shared" si="111"/>
        <v>1.2942210652892217E+34</v>
      </c>
      <c r="JCZ24" s="4">
        <f t="shared" si="111"/>
        <v>1.3071632759421139E+34</v>
      </c>
      <c r="JDA24" s="4">
        <f t="shared" si="111"/>
        <v>1.3202349087015349E+34</v>
      </c>
      <c r="JDB24" s="4">
        <f t="shared" si="111"/>
        <v>1.3334372577885502E+34</v>
      </c>
      <c r="JDC24" s="4">
        <f t="shared" si="111"/>
        <v>1.3467716303664356E+34</v>
      </c>
      <c r="JDD24" s="4">
        <f t="shared" ref="JDD24:JFO24" si="112">JDC24*(1+$Q$41)</f>
        <v>1.3602393466700999E+34</v>
      </c>
      <c r="JDE24" s="4">
        <f t="shared" si="112"/>
        <v>1.3738417401368008E+34</v>
      </c>
      <c r="JDF24" s="4">
        <f t="shared" si="112"/>
        <v>1.3875801575381687E+34</v>
      </c>
      <c r="JDG24" s="4">
        <f t="shared" si="112"/>
        <v>1.4014559591135503E+34</v>
      </c>
      <c r="JDH24" s="4">
        <f t="shared" si="112"/>
        <v>1.4154705187046859E+34</v>
      </c>
      <c r="JDI24" s="4">
        <f t="shared" si="112"/>
        <v>1.4296252238917327E+34</v>
      </c>
      <c r="JDJ24" s="4">
        <f t="shared" si="112"/>
        <v>1.4439214761306501E+34</v>
      </c>
      <c r="JDK24" s="4">
        <f t="shared" si="112"/>
        <v>1.4583606908919566E+34</v>
      </c>
      <c r="JDL24" s="4">
        <f t="shared" si="112"/>
        <v>1.4729442978008762E+34</v>
      </c>
      <c r="JDM24" s="4">
        <f t="shared" si="112"/>
        <v>1.487673740778885E+34</v>
      </c>
      <c r="JDN24" s="4">
        <f t="shared" si="112"/>
        <v>1.5025504781866738E+34</v>
      </c>
      <c r="JDO24" s="4">
        <f t="shared" si="112"/>
        <v>1.5175759829685405E+34</v>
      </c>
      <c r="JDP24" s="4">
        <f t="shared" si="112"/>
        <v>1.532751742798226E+34</v>
      </c>
      <c r="JDQ24" s="4">
        <f t="shared" si="112"/>
        <v>1.5480792602262082E+34</v>
      </c>
      <c r="JDR24" s="4">
        <f t="shared" si="112"/>
        <v>1.5635600528284702E+34</v>
      </c>
      <c r="JDS24" s="4">
        <f t="shared" si="112"/>
        <v>1.5791956533567549E+34</v>
      </c>
      <c r="JDT24" s="4">
        <f t="shared" si="112"/>
        <v>1.5949876098903224E+34</v>
      </c>
      <c r="JDU24" s="4">
        <f t="shared" si="112"/>
        <v>1.6109374859892256E+34</v>
      </c>
      <c r="JDV24" s="4">
        <f t="shared" si="112"/>
        <v>1.6270468608491178E+34</v>
      </c>
      <c r="JDW24" s="4">
        <f t="shared" si="112"/>
        <v>1.6433173294576089E+34</v>
      </c>
      <c r="JDX24" s="4">
        <f t="shared" si="112"/>
        <v>1.6597505027521851E+34</v>
      </c>
      <c r="JDY24" s="4">
        <f t="shared" si="112"/>
        <v>1.6763480077797069E+34</v>
      </c>
      <c r="JDZ24" s="4">
        <f t="shared" si="112"/>
        <v>1.6931114878575039E+34</v>
      </c>
      <c r="JEA24" s="4">
        <f t="shared" si="112"/>
        <v>1.710042602736079E+34</v>
      </c>
      <c r="JEB24" s="4">
        <f t="shared" si="112"/>
        <v>1.7271430287634398E+34</v>
      </c>
      <c r="JEC24" s="4">
        <f t="shared" si="112"/>
        <v>1.7444144590510743E+34</v>
      </c>
      <c r="JED24" s="4">
        <f t="shared" si="112"/>
        <v>1.761858603641585E+34</v>
      </c>
      <c r="JEE24" s="4">
        <f t="shared" si="112"/>
        <v>1.7794771896780008E+34</v>
      </c>
      <c r="JEF24" s="4">
        <f t="shared" si="112"/>
        <v>1.7972719615747809E+34</v>
      </c>
      <c r="JEG24" s="4">
        <f t="shared" si="112"/>
        <v>1.8152446811905288E+34</v>
      </c>
      <c r="JEH24" s="4">
        <f t="shared" si="112"/>
        <v>1.8333971280024341E+34</v>
      </c>
      <c r="JEI24" s="4">
        <f t="shared" si="112"/>
        <v>1.8517310992824584E+34</v>
      </c>
      <c r="JEJ24" s="4">
        <f t="shared" si="112"/>
        <v>1.8702484102752831E+34</v>
      </c>
      <c r="JEK24" s="4">
        <f t="shared" si="112"/>
        <v>1.888950894378036E+34</v>
      </c>
      <c r="JEL24" s="4">
        <f t="shared" si="112"/>
        <v>1.9078404033218163E+34</v>
      </c>
      <c r="JEM24" s="4">
        <f t="shared" si="112"/>
        <v>1.9269188073550344E+34</v>
      </c>
      <c r="JEN24" s="4">
        <f t="shared" si="112"/>
        <v>1.9461879954285847E+34</v>
      </c>
      <c r="JEO24" s="4">
        <f t="shared" si="112"/>
        <v>1.9656498753828705E+34</v>
      </c>
      <c r="JEP24" s="4">
        <f t="shared" si="112"/>
        <v>1.9853063741366993E+34</v>
      </c>
      <c r="JEQ24" s="4">
        <f t="shared" si="112"/>
        <v>2.0051594378780662E+34</v>
      </c>
      <c r="JER24" s="4">
        <f t="shared" si="112"/>
        <v>2.025211032256847E+34</v>
      </c>
      <c r="JES24" s="4">
        <f t="shared" si="112"/>
        <v>2.0454631425794154E+34</v>
      </c>
      <c r="JET24" s="4">
        <f t="shared" si="112"/>
        <v>2.0659177740052095E+34</v>
      </c>
      <c r="JEU24" s="4">
        <f t="shared" si="112"/>
        <v>2.0865769517452614E+34</v>
      </c>
      <c r="JEV24" s="4">
        <f t="shared" si="112"/>
        <v>2.1074427212627141E+34</v>
      </c>
      <c r="JEW24" s="4">
        <f t="shared" si="112"/>
        <v>2.1285171484753413E+34</v>
      </c>
      <c r="JEX24" s="4">
        <f t="shared" si="112"/>
        <v>2.1498023199600945E+34</v>
      </c>
      <c r="JEY24" s="4">
        <f t="shared" si="112"/>
        <v>2.1713003431596954E+34</v>
      </c>
      <c r="JEZ24" s="4">
        <f t="shared" si="112"/>
        <v>2.1930133465912922E+34</v>
      </c>
      <c r="JFA24" s="4">
        <f t="shared" si="112"/>
        <v>2.2149434800572053E+34</v>
      </c>
      <c r="JFB24" s="4">
        <f t="shared" si="112"/>
        <v>2.2370929148577775E+34</v>
      </c>
      <c r="JFC24" s="4">
        <f t="shared" si="112"/>
        <v>2.2594638440063555E+34</v>
      </c>
      <c r="JFD24" s="4">
        <f t="shared" si="112"/>
        <v>2.2820584824464191E+34</v>
      </c>
      <c r="JFE24" s="4">
        <f t="shared" si="112"/>
        <v>2.3048790672708835E+34</v>
      </c>
      <c r="JFF24" s="4">
        <f t="shared" si="112"/>
        <v>2.3279278579435923E+34</v>
      </c>
      <c r="JFG24" s="4">
        <f t="shared" si="112"/>
        <v>2.351207136523028E+34</v>
      </c>
      <c r="JFH24" s="4">
        <f t="shared" si="112"/>
        <v>2.3747192078882584E+34</v>
      </c>
      <c r="JFI24" s="4">
        <f t="shared" si="112"/>
        <v>2.3984663999671409E+34</v>
      </c>
      <c r="JFJ24" s="4">
        <f t="shared" si="112"/>
        <v>2.4224510639668122E+34</v>
      </c>
      <c r="JFK24" s="4">
        <f t="shared" si="112"/>
        <v>2.4466755746064805E+34</v>
      </c>
      <c r="JFL24" s="4">
        <f t="shared" si="112"/>
        <v>2.4711423303525451E+34</v>
      </c>
      <c r="JFM24" s="4">
        <f t="shared" si="112"/>
        <v>2.4958537536560704E+34</v>
      </c>
      <c r="JFN24" s="4">
        <f t="shared" si="112"/>
        <v>2.520812291192631E+34</v>
      </c>
      <c r="JFO24" s="4">
        <f t="shared" si="112"/>
        <v>2.5460204141045572E+34</v>
      </c>
      <c r="JFP24" s="4">
        <f t="shared" ref="JFP24:JIA24" si="113">JFO24*(1+$Q$41)</f>
        <v>2.5714806182456027E+34</v>
      </c>
      <c r="JFQ24" s="4">
        <f t="shared" si="113"/>
        <v>2.5971954244280587E+34</v>
      </c>
      <c r="JFR24" s="4">
        <f t="shared" si="113"/>
        <v>2.6231673786723392E+34</v>
      </c>
      <c r="JFS24" s="4">
        <f t="shared" si="113"/>
        <v>2.6493990524590625E+34</v>
      </c>
      <c r="JFT24" s="4">
        <f t="shared" si="113"/>
        <v>2.6758930429836531E+34</v>
      </c>
      <c r="JFU24" s="4">
        <f t="shared" si="113"/>
        <v>2.7026519734134899E+34</v>
      </c>
      <c r="JFV24" s="4">
        <f t="shared" si="113"/>
        <v>2.7296784931476249E+34</v>
      </c>
      <c r="JFW24" s="4">
        <f t="shared" si="113"/>
        <v>2.756975278079101E+34</v>
      </c>
      <c r="JFX24" s="4">
        <f t="shared" si="113"/>
        <v>2.7845450308598921E+34</v>
      </c>
      <c r="JFY24" s="4">
        <f t="shared" si="113"/>
        <v>2.8123904811684909E+34</v>
      </c>
      <c r="JFZ24" s="4">
        <f t="shared" si="113"/>
        <v>2.840514385980176E+34</v>
      </c>
      <c r="JGA24" s="4">
        <f t="shared" si="113"/>
        <v>2.8689195298399779E+34</v>
      </c>
      <c r="JGB24" s="4">
        <f t="shared" si="113"/>
        <v>2.8976087251383777E+34</v>
      </c>
      <c r="JGC24" s="4">
        <f t="shared" si="113"/>
        <v>2.9265848123897617E+34</v>
      </c>
      <c r="JGD24" s="4">
        <f t="shared" si="113"/>
        <v>2.9558506605136592E+34</v>
      </c>
      <c r="JGE24" s="4">
        <f t="shared" si="113"/>
        <v>2.985409167118796E+34</v>
      </c>
      <c r="JGF24" s="4">
        <f t="shared" si="113"/>
        <v>3.0152632587899841E+34</v>
      </c>
      <c r="JGG24" s="4">
        <f t="shared" si="113"/>
        <v>3.0454158913778842E+34</v>
      </c>
      <c r="JGH24" s="4">
        <f t="shared" si="113"/>
        <v>3.0758700502916632E+34</v>
      </c>
      <c r="JGI24" s="4">
        <f t="shared" si="113"/>
        <v>3.1066287507945796E+34</v>
      </c>
      <c r="JGJ24" s="4">
        <f t="shared" si="113"/>
        <v>3.1376950383025253E+34</v>
      </c>
      <c r="JGK24" s="4">
        <f t="shared" si="113"/>
        <v>3.1690719886855507E+34</v>
      </c>
      <c r="JGL24" s="4">
        <f t="shared" si="113"/>
        <v>3.2007627085724064E+34</v>
      </c>
      <c r="JGM24" s="4">
        <f t="shared" si="113"/>
        <v>3.2327703356581305E+34</v>
      </c>
      <c r="JGN24" s="4">
        <f t="shared" si="113"/>
        <v>3.2650980390147119E+34</v>
      </c>
      <c r="JGO24" s="4">
        <f t="shared" si="113"/>
        <v>3.297749019404859E+34</v>
      </c>
      <c r="JGP24" s="4">
        <f t="shared" si="113"/>
        <v>3.3307265095989076E+34</v>
      </c>
      <c r="JGQ24" s="4">
        <f t="shared" si="113"/>
        <v>3.3640337746948967E+34</v>
      </c>
      <c r="JGR24" s="4">
        <f t="shared" si="113"/>
        <v>3.3976741124418455E+34</v>
      </c>
      <c r="JGS24" s="4">
        <f t="shared" si="113"/>
        <v>3.4316508535662639E+34</v>
      </c>
      <c r="JGT24" s="4">
        <f t="shared" si="113"/>
        <v>3.4659673621019268E+34</v>
      </c>
      <c r="JGU24" s="4">
        <f t="shared" si="113"/>
        <v>3.5006270357229459E+34</v>
      </c>
      <c r="JGV24" s="4">
        <f t="shared" si="113"/>
        <v>3.5356333060801753E+34</v>
      </c>
      <c r="JGW24" s="4">
        <f t="shared" si="113"/>
        <v>3.5709896391409772E+34</v>
      </c>
      <c r="JGX24" s="4">
        <f t="shared" si="113"/>
        <v>3.6066995355323872E+34</v>
      </c>
      <c r="JGY24" s="4">
        <f t="shared" si="113"/>
        <v>3.6427665308877113E+34</v>
      </c>
      <c r="JGZ24" s="4">
        <f t="shared" si="113"/>
        <v>3.6791941961965885E+34</v>
      </c>
      <c r="JHA24" s="4">
        <f t="shared" si="113"/>
        <v>3.7159861381585544E+34</v>
      </c>
      <c r="JHB24" s="4">
        <f t="shared" si="113"/>
        <v>3.7531459995401402E+34</v>
      </c>
      <c r="JHC24" s="4">
        <f t="shared" si="113"/>
        <v>3.7906774595355416E+34</v>
      </c>
      <c r="JHD24" s="4">
        <f t="shared" si="113"/>
        <v>3.8285842341308968E+34</v>
      </c>
      <c r="JHE24" s="4">
        <f t="shared" si="113"/>
        <v>3.8668700764722056E+34</v>
      </c>
      <c r="JHF24" s="4">
        <f t="shared" si="113"/>
        <v>3.9055387772369276E+34</v>
      </c>
      <c r="JHG24" s="4">
        <f t="shared" si="113"/>
        <v>3.9445941650092968E+34</v>
      </c>
      <c r="JHH24" s="4">
        <f t="shared" si="113"/>
        <v>3.9840401066593901E+34</v>
      </c>
      <c r="JHI24" s="4">
        <f t="shared" si="113"/>
        <v>4.023880507725984E+34</v>
      </c>
      <c r="JHJ24" s="4">
        <f t="shared" si="113"/>
        <v>4.064119312803244E+34</v>
      </c>
      <c r="JHK24" s="4">
        <f t="shared" si="113"/>
        <v>4.1047605059312767E+34</v>
      </c>
      <c r="JHL24" s="4">
        <f t="shared" si="113"/>
        <v>4.1458081109905896E+34</v>
      </c>
      <c r="JHM24" s="4">
        <f t="shared" si="113"/>
        <v>4.1872661921004957E+34</v>
      </c>
      <c r="JHN24" s="4">
        <f t="shared" si="113"/>
        <v>4.229138854021501E+34</v>
      </c>
      <c r="JHO24" s="4">
        <f t="shared" si="113"/>
        <v>4.2714302425617163E+34</v>
      </c>
      <c r="JHP24" s="4">
        <f t="shared" si="113"/>
        <v>4.3141445449873335E+34</v>
      </c>
      <c r="JHQ24" s="4">
        <f t="shared" si="113"/>
        <v>4.3572859904372073E+34</v>
      </c>
      <c r="JHR24" s="4">
        <f t="shared" si="113"/>
        <v>4.4008588503415796E+34</v>
      </c>
      <c r="JHS24" s="4">
        <f t="shared" si="113"/>
        <v>4.4448674388449954E+34</v>
      </c>
      <c r="JHT24" s="4">
        <f t="shared" si="113"/>
        <v>4.4893161132334451E+34</v>
      </c>
      <c r="JHU24" s="4">
        <f t="shared" si="113"/>
        <v>4.5342092743657797E+34</v>
      </c>
      <c r="JHV24" s="4">
        <f t="shared" si="113"/>
        <v>4.5795513671094375E+34</v>
      </c>
      <c r="JHW24" s="4">
        <f t="shared" si="113"/>
        <v>4.6253468807805318E+34</v>
      </c>
      <c r="JHX24" s="4">
        <f t="shared" si="113"/>
        <v>4.671600349588337E+34</v>
      </c>
      <c r="JHY24" s="4">
        <f t="shared" si="113"/>
        <v>4.7183163530842202E+34</v>
      </c>
      <c r="JHZ24" s="4">
        <f t="shared" si="113"/>
        <v>4.7654995166150625E+34</v>
      </c>
      <c r="JIA24" s="4">
        <f t="shared" si="113"/>
        <v>4.8131545117812134E+34</v>
      </c>
      <c r="JIB24" s="4">
        <f t="shared" ref="JIB24:JKM24" si="114">JIA24*(1+$Q$41)</f>
        <v>4.8612860568990255E+34</v>
      </c>
      <c r="JIC24" s="4">
        <f t="shared" si="114"/>
        <v>4.9098989174680156E+34</v>
      </c>
      <c r="JID24" s="4">
        <f t="shared" si="114"/>
        <v>4.9589979066426963E+34</v>
      </c>
      <c r="JIE24" s="4">
        <f t="shared" si="114"/>
        <v>5.0085878857091234E+34</v>
      </c>
      <c r="JIF24" s="4">
        <f t="shared" si="114"/>
        <v>5.0586737645662146E+34</v>
      </c>
      <c r="JIG24" s="4">
        <f t="shared" si="114"/>
        <v>5.1092605022118766E+34</v>
      </c>
      <c r="JIH24" s="4">
        <f t="shared" si="114"/>
        <v>5.1603531072339954E+34</v>
      </c>
      <c r="JII24" s="4">
        <f t="shared" si="114"/>
        <v>5.2119566383063351E+34</v>
      </c>
      <c r="JIJ24" s="4">
        <f t="shared" si="114"/>
        <v>5.2640762046893987E+34</v>
      </c>
      <c r="JIK24" s="4">
        <f t="shared" si="114"/>
        <v>5.3167169667362927E+34</v>
      </c>
      <c r="JIL24" s="4">
        <f t="shared" si="114"/>
        <v>5.3698841364036554E+34</v>
      </c>
      <c r="JIM24" s="4">
        <f t="shared" si="114"/>
        <v>5.423582977767692E+34</v>
      </c>
      <c r="JIN24" s="4">
        <f t="shared" si="114"/>
        <v>5.4778188075453687E+34</v>
      </c>
      <c r="JIO24" s="4">
        <f t="shared" si="114"/>
        <v>5.5325969956208219E+34</v>
      </c>
      <c r="JIP24" s="4">
        <f t="shared" si="114"/>
        <v>5.5879229655770304E+34</v>
      </c>
      <c r="JIQ24" s="4">
        <f t="shared" si="114"/>
        <v>5.6438021952328011E+34</v>
      </c>
      <c r="JIR24" s="4">
        <f t="shared" si="114"/>
        <v>5.7002402171851295E+34</v>
      </c>
      <c r="JIS24" s="4">
        <f t="shared" si="114"/>
        <v>5.7572426193569811E+34</v>
      </c>
      <c r="JIT24" s="4">
        <f t="shared" si="114"/>
        <v>5.8148150455505512E+34</v>
      </c>
      <c r="JIU24" s="4">
        <f t="shared" si="114"/>
        <v>5.8729631960060566E+34</v>
      </c>
      <c r="JIV24" s="4">
        <f t="shared" si="114"/>
        <v>5.9316928279661174E+34</v>
      </c>
      <c r="JIW24" s="4">
        <f t="shared" si="114"/>
        <v>5.991009756245779E+34</v>
      </c>
      <c r="JIX24" s="4">
        <f t="shared" si="114"/>
        <v>6.0509198538082366E+34</v>
      </c>
      <c r="JIY24" s="4">
        <f t="shared" si="114"/>
        <v>6.1114290523463193E+34</v>
      </c>
      <c r="JIZ24" s="4">
        <f t="shared" si="114"/>
        <v>6.1725433428697824E+34</v>
      </c>
      <c r="JJA24" s="4">
        <f t="shared" si="114"/>
        <v>6.2342687762984807E+34</v>
      </c>
      <c r="JJB24" s="4">
        <f t="shared" si="114"/>
        <v>6.2966114640614658E+34</v>
      </c>
      <c r="JJC24" s="4">
        <f t="shared" si="114"/>
        <v>6.3595775787020807E+34</v>
      </c>
      <c r="JJD24" s="4">
        <f t="shared" si="114"/>
        <v>6.4231733544891016E+34</v>
      </c>
      <c r="JJE24" s="4">
        <f t="shared" si="114"/>
        <v>6.4874050880339927E+34</v>
      </c>
      <c r="JJF24" s="4">
        <f t="shared" si="114"/>
        <v>6.5522791389143329E+34</v>
      </c>
      <c r="JJG24" s="4">
        <f t="shared" si="114"/>
        <v>6.6178019303034765E+34</v>
      </c>
      <c r="JJH24" s="4">
        <f t="shared" si="114"/>
        <v>6.6839799496065113E+34</v>
      </c>
      <c r="JJI24" s="4">
        <f t="shared" si="114"/>
        <v>6.7508197491025761E+34</v>
      </c>
      <c r="JJJ24" s="4">
        <f t="shared" si="114"/>
        <v>6.8183279465936022E+34</v>
      </c>
      <c r="JJK24" s="4">
        <f t="shared" si="114"/>
        <v>6.8865112260595382E+34</v>
      </c>
      <c r="JJL24" s="4">
        <f t="shared" si="114"/>
        <v>6.9553763383201338E+34</v>
      </c>
      <c r="JJM24" s="4">
        <f t="shared" si="114"/>
        <v>7.0249301017033355E+34</v>
      </c>
      <c r="JJN24" s="4">
        <f t="shared" si="114"/>
        <v>7.0951794027203691E+34</v>
      </c>
      <c r="JJO24" s="4">
        <f t="shared" si="114"/>
        <v>7.1661311967475726E+34</v>
      </c>
      <c r="JJP24" s="4">
        <f t="shared" si="114"/>
        <v>7.2377925087150486E+34</v>
      </c>
      <c r="JJQ24" s="4">
        <f t="shared" si="114"/>
        <v>7.3101704338021994E+34</v>
      </c>
      <c r="JJR24" s="4">
        <f t="shared" si="114"/>
        <v>7.3832721381402219E+34</v>
      </c>
      <c r="JJS24" s="4">
        <f t="shared" si="114"/>
        <v>7.4571048595216239E+34</v>
      </c>
      <c r="JJT24" s="4">
        <f t="shared" si="114"/>
        <v>7.5316759081168405E+34</v>
      </c>
      <c r="JJU24" s="4">
        <f t="shared" si="114"/>
        <v>7.6069926671980088E+34</v>
      </c>
      <c r="JJV24" s="4">
        <f t="shared" si="114"/>
        <v>7.6830625938699891E+34</v>
      </c>
      <c r="JJW24" s="4">
        <f t="shared" si="114"/>
        <v>7.7598932198086894E+34</v>
      </c>
      <c r="JJX24" s="4">
        <f t="shared" si="114"/>
        <v>7.8374921520067761E+34</v>
      </c>
      <c r="JJY24" s="4">
        <f t="shared" si="114"/>
        <v>7.9158670735268435E+34</v>
      </c>
      <c r="JJZ24" s="4">
        <f t="shared" si="114"/>
        <v>7.9950257442621122E+34</v>
      </c>
      <c r="JKA24" s="4">
        <f t="shared" si="114"/>
        <v>8.0749760017047331E+34</v>
      </c>
      <c r="JKB24" s="4">
        <f t="shared" si="114"/>
        <v>8.1557257617217806E+34</v>
      </c>
      <c r="JKC24" s="4">
        <f t="shared" si="114"/>
        <v>8.2372830193389989E+34</v>
      </c>
      <c r="JKD24" s="4">
        <f t="shared" si="114"/>
        <v>8.3196558495323898E+34</v>
      </c>
      <c r="JKE24" s="4">
        <f t="shared" si="114"/>
        <v>8.4028524080277141E+34</v>
      </c>
      <c r="JKF24" s="4">
        <f t="shared" si="114"/>
        <v>8.4868809321079922E+34</v>
      </c>
      <c r="JKG24" s="4">
        <f t="shared" si="114"/>
        <v>8.5717497414290713E+34</v>
      </c>
      <c r="JKH24" s="4">
        <f t="shared" si="114"/>
        <v>8.6574672388433615E+34</v>
      </c>
      <c r="JKI24" s="4">
        <f t="shared" si="114"/>
        <v>8.7440419112317946E+34</v>
      </c>
      <c r="JKJ24" s="4">
        <f t="shared" si="114"/>
        <v>8.8314823303441124E+34</v>
      </c>
      <c r="JKK24" s="4">
        <f t="shared" si="114"/>
        <v>8.9197971536475532E+34</v>
      </c>
      <c r="JKL24" s="4">
        <f t="shared" si="114"/>
        <v>9.0089951251840297E+34</v>
      </c>
      <c r="JKM24" s="4">
        <f t="shared" si="114"/>
        <v>9.0990850764358696E+34</v>
      </c>
      <c r="JKN24" s="4">
        <f t="shared" ref="JKN24:JMY24" si="115">JKM24*(1+$Q$41)</f>
        <v>9.1900759272002283E+34</v>
      </c>
      <c r="JKO24" s="4">
        <f t="shared" si="115"/>
        <v>9.2819766864722303E+34</v>
      </c>
      <c r="JKP24" s="4">
        <f t="shared" si="115"/>
        <v>9.3747964533369527E+34</v>
      </c>
      <c r="JKQ24" s="4">
        <f t="shared" si="115"/>
        <v>9.4685444178703229E+34</v>
      </c>
      <c r="JKR24" s="4">
        <f t="shared" si="115"/>
        <v>9.5632298620490271E+34</v>
      </c>
      <c r="JKS24" s="4">
        <f t="shared" si="115"/>
        <v>9.6588621606695173E+34</v>
      </c>
      <c r="JKT24" s="4">
        <f t="shared" si="115"/>
        <v>9.7554507822762131E+34</v>
      </c>
      <c r="JKU24" s="4">
        <f t="shared" si="115"/>
        <v>9.8530052900989745E+34</v>
      </c>
      <c r="JKV24" s="4">
        <f t="shared" si="115"/>
        <v>9.9515353429999635E+34</v>
      </c>
      <c r="JKW24" s="4">
        <f t="shared" si="115"/>
        <v>1.0051050696429963E+35</v>
      </c>
      <c r="JKX24" s="4">
        <f t="shared" si="115"/>
        <v>1.0151561203394263E+35</v>
      </c>
      <c r="JKY24" s="4">
        <f t="shared" si="115"/>
        <v>1.0253076815428206E+35</v>
      </c>
      <c r="JKZ24" s="4">
        <f t="shared" si="115"/>
        <v>1.0355607583582488E+35</v>
      </c>
      <c r="JLA24" s="4">
        <f t="shared" si="115"/>
        <v>1.0459163659418313E+35</v>
      </c>
      <c r="JLB24" s="4">
        <f t="shared" si="115"/>
        <v>1.0563755296012497E+35</v>
      </c>
      <c r="JLC24" s="4">
        <f t="shared" si="115"/>
        <v>1.0669392848972622E+35</v>
      </c>
      <c r="JLD24" s="4">
        <f t="shared" si="115"/>
        <v>1.0776086777462348E+35</v>
      </c>
      <c r="JLE24" s="4">
        <f t="shared" si="115"/>
        <v>1.0883847645236971E+35</v>
      </c>
      <c r="JLF24" s="4">
        <f t="shared" si="115"/>
        <v>1.0992686121689341E+35</v>
      </c>
      <c r="JLG24" s="4">
        <f t="shared" si="115"/>
        <v>1.1102612982906234E+35</v>
      </c>
      <c r="JLH24" s="4">
        <f t="shared" si="115"/>
        <v>1.1213639112735298E+35</v>
      </c>
      <c r="JLI24" s="4">
        <f t="shared" si="115"/>
        <v>1.132577550386265E+35</v>
      </c>
      <c r="JLJ24" s="4">
        <f t="shared" si="115"/>
        <v>1.1439033258901277E+35</v>
      </c>
      <c r="JLK24" s="4">
        <f t="shared" si="115"/>
        <v>1.155342359149029E+35</v>
      </c>
      <c r="JLL24" s="4">
        <f t="shared" si="115"/>
        <v>1.1668957827405193E+35</v>
      </c>
      <c r="JLM24" s="4">
        <f t="shared" si="115"/>
        <v>1.1785647405679244E+35</v>
      </c>
      <c r="JLN24" s="4">
        <f t="shared" si="115"/>
        <v>1.1903503879736037E+35</v>
      </c>
      <c r="JLO24" s="4">
        <f t="shared" si="115"/>
        <v>1.2022538918533397E+35</v>
      </c>
      <c r="JLP24" s="4">
        <f t="shared" si="115"/>
        <v>1.2142764307718731E+35</v>
      </c>
      <c r="JLQ24" s="4">
        <f t="shared" si="115"/>
        <v>1.2264191950795919E+35</v>
      </c>
      <c r="JLR24" s="4">
        <f t="shared" si="115"/>
        <v>1.2386833870303878E+35</v>
      </c>
      <c r="JLS24" s="4">
        <f t="shared" si="115"/>
        <v>1.2510702209006918E+35</v>
      </c>
      <c r="JLT24" s="4">
        <f t="shared" si="115"/>
        <v>1.2635809231096988E+35</v>
      </c>
      <c r="JLU24" s="4">
        <f t="shared" si="115"/>
        <v>1.2762167323407959E+35</v>
      </c>
      <c r="JLV24" s="4">
        <f t="shared" si="115"/>
        <v>1.2889788996642038E+35</v>
      </c>
      <c r="JLW24" s="4">
        <f t="shared" si="115"/>
        <v>1.3018686886608458E+35</v>
      </c>
      <c r="JLX24" s="4">
        <f t="shared" si="115"/>
        <v>1.3148873755474542E+35</v>
      </c>
      <c r="JLY24" s="4">
        <f t="shared" si="115"/>
        <v>1.3280362493029288E+35</v>
      </c>
      <c r="JLZ24" s="4">
        <f t="shared" si="115"/>
        <v>1.3413166117959581E+35</v>
      </c>
      <c r="JMA24" s="4">
        <f t="shared" si="115"/>
        <v>1.3547297779139178E+35</v>
      </c>
      <c r="JMB24" s="4">
        <f t="shared" si="115"/>
        <v>1.368277075693057E+35</v>
      </c>
      <c r="JMC24" s="4">
        <f t="shared" si="115"/>
        <v>1.3819598464499875E+35</v>
      </c>
      <c r="JMD24" s="4">
        <f t="shared" si="115"/>
        <v>1.3957794449144875E+35</v>
      </c>
      <c r="JME24" s="4">
        <f t="shared" si="115"/>
        <v>1.4097372393636324E+35</v>
      </c>
      <c r="JMF24" s="4">
        <f t="shared" si="115"/>
        <v>1.4238346117572686E+35</v>
      </c>
      <c r="JMG24" s="4">
        <f t="shared" si="115"/>
        <v>1.4380729578748413E+35</v>
      </c>
      <c r="JMH24" s="4">
        <f t="shared" si="115"/>
        <v>1.4524536874535897E+35</v>
      </c>
      <c r="JMI24" s="4">
        <f t="shared" si="115"/>
        <v>1.4669782243281256E+35</v>
      </c>
      <c r="JMJ24" s="4">
        <f t="shared" si="115"/>
        <v>1.4816480065714068E+35</v>
      </c>
      <c r="JMK24" s="4">
        <f t="shared" si="115"/>
        <v>1.4964644866371209E+35</v>
      </c>
      <c r="JML24" s="4">
        <f t="shared" si="115"/>
        <v>1.5114291315034922E+35</v>
      </c>
      <c r="JMM24" s="4">
        <f t="shared" si="115"/>
        <v>1.5265434228185271E+35</v>
      </c>
      <c r="JMN24" s="4">
        <f t="shared" si="115"/>
        <v>1.5418088570467123E+35</v>
      </c>
      <c r="JMO24" s="4">
        <f t="shared" si="115"/>
        <v>1.5572269456171794E+35</v>
      </c>
      <c r="JMP24" s="4">
        <f t="shared" si="115"/>
        <v>1.5727992150733513E+35</v>
      </c>
      <c r="JMQ24" s="4">
        <f t="shared" si="115"/>
        <v>1.5885272072240848E+35</v>
      </c>
      <c r="JMR24" s="4">
        <f t="shared" si="115"/>
        <v>1.6044124792963256E+35</v>
      </c>
      <c r="JMS24" s="4">
        <f t="shared" si="115"/>
        <v>1.6204566040892889E+35</v>
      </c>
      <c r="JMT24" s="4">
        <f t="shared" si="115"/>
        <v>1.6366611701301819E+35</v>
      </c>
      <c r="JMU24" s="4">
        <f t="shared" si="115"/>
        <v>1.6530277818314838E+35</v>
      </c>
      <c r="JMV24" s="4">
        <f t="shared" si="115"/>
        <v>1.6695580596497987E+35</v>
      </c>
      <c r="JMW24" s="4">
        <f t="shared" si="115"/>
        <v>1.6862536402462968E+35</v>
      </c>
      <c r="JMX24" s="4">
        <f t="shared" si="115"/>
        <v>1.7031161766487599E+35</v>
      </c>
      <c r="JMY24" s="4">
        <f t="shared" si="115"/>
        <v>1.7201473384152476E+35</v>
      </c>
      <c r="JMZ24" s="4">
        <f t="shared" ref="JMZ24:JPK24" si="116">JMY24*(1+$Q$41)</f>
        <v>1.7373488117993999E+35</v>
      </c>
      <c r="JNA24" s="4">
        <f t="shared" si="116"/>
        <v>1.7547222999173941E+35</v>
      </c>
      <c r="JNB24" s="4">
        <f t="shared" si="116"/>
        <v>1.7722695229165681E+35</v>
      </c>
      <c r="JNC24" s="4">
        <f t="shared" si="116"/>
        <v>1.7899922181457338E+35</v>
      </c>
      <c r="JND24" s="4">
        <f t="shared" si="116"/>
        <v>1.8078921403271913E+35</v>
      </c>
      <c r="JNE24" s="4">
        <f t="shared" si="116"/>
        <v>1.8259710617304631E+35</v>
      </c>
      <c r="JNF24" s="4">
        <f t="shared" si="116"/>
        <v>1.8442307723477678E+35</v>
      </c>
      <c r="JNG24" s="4">
        <f t="shared" si="116"/>
        <v>1.8626730800712456E+35</v>
      </c>
      <c r="JNH24" s="4">
        <f t="shared" si="116"/>
        <v>1.8812998108719581E+35</v>
      </c>
      <c r="JNI24" s="4">
        <f t="shared" si="116"/>
        <v>1.9001128089806778E+35</v>
      </c>
      <c r="JNJ24" s="4">
        <f t="shared" si="116"/>
        <v>1.9191139370704847E+35</v>
      </c>
      <c r="JNK24" s="4">
        <f t="shared" si="116"/>
        <v>1.9383050764411897E+35</v>
      </c>
      <c r="JNL24" s="4">
        <f t="shared" si="116"/>
        <v>1.9576881272056018E+35</v>
      </c>
      <c r="JNM24" s="4">
        <f t="shared" si="116"/>
        <v>1.9772650084776579E+35</v>
      </c>
      <c r="JNN24" s="4">
        <f t="shared" si="116"/>
        <v>1.9970376585624344E+35</v>
      </c>
      <c r="JNO24" s="4">
        <f t="shared" si="116"/>
        <v>2.0170080351480588E+35</v>
      </c>
      <c r="JNP24" s="4">
        <f t="shared" si="116"/>
        <v>2.0371781154995393E+35</v>
      </c>
      <c r="JNQ24" s="4">
        <f t="shared" si="116"/>
        <v>2.0575498966545347E+35</v>
      </c>
      <c r="JNR24" s="4">
        <f t="shared" si="116"/>
        <v>2.0781253956210799E+35</v>
      </c>
      <c r="JNS24" s="4">
        <f t="shared" si="116"/>
        <v>2.0989066495772908E+35</v>
      </c>
      <c r="JNT24" s="4">
        <f t="shared" si="116"/>
        <v>2.1198957160730636E+35</v>
      </c>
      <c r="JNU24" s="4">
        <f t="shared" si="116"/>
        <v>2.1410946732337941E+35</v>
      </c>
      <c r="JNV24" s="4">
        <f t="shared" si="116"/>
        <v>2.1625056199661322E+35</v>
      </c>
      <c r="JNW24" s="4">
        <f t="shared" si="116"/>
        <v>2.1841306761657936E+35</v>
      </c>
      <c r="JNX24" s="4">
        <f t="shared" si="116"/>
        <v>2.2059719829274517E+35</v>
      </c>
      <c r="JNY24" s="4">
        <f t="shared" si="116"/>
        <v>2.2280317027567264E+35</v>
      </c>
      <c r="JNZ24" s="4">
        <f t="shared" si="116"/>
        <v>2.2503120197842938E+35</v>
      </c>
      <c r="JOA24" s="4">
        <f t="shared" si="116"/>
        <v>2.2728151399821366E+35</v>
      </c>
      <c r="JOB24" s="4">
        <f t="shared" si="116"/>
        <v>2.2955432913819582E+35</v>
      </c>
      <c r="JOC24" s="4">
        <f t="shared" si="116"/>
        <v>2.3184987242957777E+35</v>
      </c>
      <c r="JOD24" s="4">
        <f t="shared" si="116"/>
        <v>2.3416837115387356E+35</v>
      </c>
      <c r="JOE24" s="4">
        <f t="shared" si="116"/>
        <v>2.3651005486541228E+35</v>
      </c>
      <c r="JOF24" s="4">
        <f t="shared" si="116"/>
        <v>2.3887515541406642E+35</v>
      </c>
      <c r="JOG24" s="4">
        <f t="shared" si="116"/>
        <v>2.4126390696820709E+35</v>
      </c>
      <c r="JOH24" s="4">
        <f t="shared" si="116"/>
        <v>2.4367654603788917E+35</v>
      </c>
      <c r="JOI24" s="4">
        <f t="shared" si="116"/>
        <v>2.4611331149826807E+35</v>
      </c>
      <c r="JOJ24" s="4">
        <f t="shared" si="116"/>
        <v>2.4857444461325075E+35</v>
      </c>
      <c r="JOK24" s="4">
        <f t="shared" si="116"/>
        <v>2.5106018905938326E+35</v>
      </c>
      <c r="JOL24" s="4">
        <f t="shared" si="116"/>
        <v>2.5357079094997708E+35</v>
      </c>
      <c r="JOM24" s="4">
        <f t="shared" si="116"/>
        <v>2.5610649885947685E+35</v>
      </c>
      <c r="JON24" s="4">
        <f t="shared" si="116"/>
        <v>2.586675638480716E+35</v>
      </c>
      <c r="JOO24" s="4">
        <f t="shared" si="116"/>
        <v>2.6125423948655232E+35</v>
      </c>
      <c r="JOP24" s="4">
        <f t="shared" si="116"/>
        <v>2.6386678188141784E+35</v>
      </c>
      <c r="JOQ24" s="4">
        <f t="shared" si="116"/>
        <v>2.6650544970023202E+35</v>
      </c>
      <c r="JOR24" s="4">
        <f t="shared" si="116"/>
        <v>2.6917050419723436E+35</v>
      </c>
      <c r="JOS24" s="4">
        <f t="shared" si="116"/>
        <v>2.718622092392067E+35</v>
      </c>
      <c r="JOT24" s="4">
        <f t="shared" si="116"/>
        <v>2.7458083133159876E+35</v>
      </c>
      <c r="JOU24" s="4">
        <f t="shared" si="116"/>
        <v>2.7732663964491476E+35</v>
      </c>
      <c r="JOV24" s="4">
        <f t="shared" si="116"/>
        <v>2.8009990604136389E+35</v>
      </c>
      <c r="JOW24" s="4">
        <f t="shared" si="116"/>
        <v>2.8290090510177753E+35</v>
      </c>
      <c r="JOX24" s="4">
        <f t="shared" si="116"/>
        <v>2.8572991415279531E+35</v>
      </c>
      <c r="JOY24" s="4">
        <f t="shared" si="116"/>
        <v>2.8858721329432326E+35</v>
      </c>
      <c r="JOZ24" s="4">
        <f t="shared" si="116"/>
        <v>2.914730854272665E+35</v>
      </c>
      <c r="JPA24" s="4">
        <f t="shared" si="116"/>
        <v>2.9438781628153917E+35</v>
      </c>
      <c r="JPB24" s="4">
        <f t="shared" si="116"/>
        <v>2.9733169444435456E+35</v>
      </c>
      <c r="JPC24" s="4">
        <f t="shared" si="116"/>
        <v>3.0030501138879809E+35</v>
      </c>
      <c r="JPD24" s="4">
        <f t="shared" si="116"/>
        <v>3.0330806150268608E+35</v>
      </c>
      <c r="JPE24" s="4">
        <f t="shared" si="116"/>
        <v>3.0634114211771295E+35</v>
      </c>
      <c r="JPF24" s="4">
        <f t="shared" si="116"/>
        <v>3.0940455353889009E+35</v>
      </c>
      <c r="JPG24" s="4">
        <f t="shared" si="116"/>
        <v>3.1249859907427898E+35</v>
      </c>
      <c r="JPH24" s="4">
        <f t="shared" si="116"/>
        <v>3.1562358506502179E+35</v>
      </c>
      <c r="JPI24" s="4">
        <f t="shared" si="116"/>
        <v>3.1877982091567201E+35</v>
      </c>
      <c r="JPJ24" s="4">
        <f t="shared" si="116"/>
        <v>3.2196761912482873E+35</v>
      </c>
      <c r="JPK24" s="4">
        <f t="shared" si="116"/>
        <v>3.2518729531607702E+35</v>
      </c>
      <c r="JPL24" s="4">
        <f t="shared" ref="JPL24:JRW24" si="117">JPK24*(1+$Q$41)</f>
        <v>3.2843916826923779E+35</v>
      </c>
      <c r="JPM24" s="4">
        <f t="shared" si="117"/>
        <v>3.3172355995193017E+35</v>
      </c>
      <c r="JPN24" s="4">
        <f t="shared" si="117"/>
        <v>3.350407955514495E+35</v>
      </c>
      <c r="JPO24" s="4">
        <f t="shared" si="117"/>
        <v>3.3839120350696399E+35</v>
      </c>
      <c r="JPP24" s="4">
        <f t="shared" si="117"/>
        <v>3.417751155420336E+35</v>
      </c>
      <c r="JPQ24" s="4">
        <f t="shared" si="117"/>
        <v>3.4519286669745396E+35</v>
      </c>
      <c r="JPR24" s="4">
        <f t="shared" si="117"/>
        <v>3.4864479536442851E+35</v>
      </c>
      <c r="JPS24" s="4">
        <f t="shared" si="117"/>
        <v>3.5213124331807282E+35</v>
      </c>
      <c r="JPT24" s="4">
        <f t="shared" si="117"/>
        <v>3.5565255575125358E+35</v>
      </c>
      <c r="JPU24" s="4">
        <f t="shared" si="117"/>
        <v>3.5920908130876609E+35</v>
      </c>
      <c r="JPV24" s="4">
        <f t="shared" si="117"/>
        <v>3.6280117212185377E+35</v>
      </c>
      <c r="JPW24" s="4">
        <f t="shared" si="117"/>
        <v>3.6642918384307229E+35</v>
      </c>
      <c r="JPX24" s="4">
        <f t="shared" si="117"/>
        <v>3.7009347568150304E+35</v>
      </c>
      <c r="JPY24" s="4">
        <f t="shared" si="117"/>
        <v>3.737944104383181E+35</v>
      </c>
      <c r="JPZ24" s="4">
        <f t="shared" si="117"/>
        <v>3.7753235454270126E+35</v>
      </c>
      <c r="JQA24" s="4">
        <f t="shared" si="117"/>
        <v>3.813076780881283E+35</v>
      </c>
      <c r="JQB24" s="4">
        <f t="shared" si="117"/>
        <v>3.8512075486900958E+35</v>
      </c>
      <c r="JQC24" s="4">
        <f t="shared" si="117"/>
        <v>3.889719624176997E+35</v>
      </c>
      <c r="JQD24" s="4">
        <f t="shared" si="117"/>
        <v>3.9286168204187674E+35</v>
      </c>
      <c r="JQE24" s="4">
        <f t="shared" si="117"/>
        <v>3.967902988622955E+35</v>
      </c>
      <c r="JQF24" s="4">
        <f t="shared" si="117"/>
        <v>4.0075820185091844E+35</v>
      </c>
      <c r="JQG24" s="4">
        <f t="shared" si="117"/>
        <v>4.0476578386942765E+35</v>
      </c>
      <c r="JQH24" s="4">
        <f t="shared" si="117"/>
        <v>4.0881344170812193E+35</v>
      </c>
      <c r="JQI24" s="4">
        <f t="shared" si="117"/>
        <v>4.1290157612520316E+35</v>
      </c>
      <c r="JQJ24" s="4">
        <f t="shared" si="117"/>
        <v>4.1703059188645518E+35</v>
      </c>
      <c r="JQK24" s="4">
        <f t="shared" si="117"/>
        <v>4.212008978053197E+35</v>
      </c>
      <c r="JQL24" s="4">
        <f t="shared" si="117"/>
        <v>4.2541290678337293E+35</v>
      </c>
      <c r="JQM24" s="4">
        <f t="shared" si="117"/>
        <v>4.2966703585120664E+35</v>
      </c>
      <c r="JQN24" s="4">
        <f t="shared" si="117"/>
        <v>4.3396370620971873E+35</v>
      </c>
      <c r="JQO24" s="4">
        <f t="shared" si="117"/>
        <v>4.3830334327181594E+35</v>
      </c>
      <c r="JQP24" s="4">
        <f t="shared" si="117"/>
        <v>4.4268637670453407E+35</v>
      </c>
      <c r="JQQ24" s="4">
        <f t="shared" si="117"/>
        <v>4.4711324047157941E+35</v>
      </c>
      <c r="JQR24" s="4">
        <f t="shared" si="117"/>
        <v>4.515843728762952E+35</v>
      </c>
      <c r="JQS24" s="4">
        <f t="shared" si="117"/>
        <v>4.5610021660505816E+35</v>
      </c>
      <c r="JQT24" s="4">
        <f t="shared" si="117"/>
        <v>4.6066121877110873E+35</v>
      </c>
      <c r="JQU24" s="4">
        <f t="shared" si="117"/>
        <v>4.6526783095881981E+35</v>
      </c>
      <c r="JQV24" s="4">
        <f t="shared" si="117"/>
        <v>4.6992050926840799E+35</v>
      </c>
      <c r="JQW24" s="4">
        <f t="shared" si="117"/>
        <v>4.7461971436109208E+35</v>
      </c>
      <c r="JQX24" s="4">
        <f t="shared" si="117"/>
        <v>4.7936591150470298E+35</v>
      </c>
      <c r="JQY24" s="4">
        <f t="shared" si="117"/>
        <v>4.8415957061975004E+35</v>
      </c>
      <c r="JQZ24" s="4">
        <f t="shared" si="117"/>
        <v>4.8900116632594756E+35</v>
      </c>
      <c r="JRA24" s="4">
        <f t="shared" si="117"/>
        <v>4.9389117798920702E+35</v>
      </c>
      <c r="JRB24" s="4">
        <f t="shared" si="117"/>
        <v>4.9883008976909906E+35</v>
      </c>
      <c r="JRC24" s="4">
        <f t="shared" si="117"/>
        <v>5.0381839066679008E+35</v>
      </c>
      <c r="JRD24" s="4">
        <f t="shared" si="117"/>
        <v>5.0885657457345802E+35</v>
      </c>
      <c r="JRE24" s="4">
        <f t="shared" si="117"/>
        <v>5.1394514031919257E+35</v>
      </c>
      <c r="JRF24" s="4">
        <f t="shared" si="117"/>
        <v>5.1908459172238453E+35</v>
      </c>
      <c r="JRG24" s="4">
        <f t="shared" si="117"/>
        <v>5.2427543763960837E+35</v>
      </c>
      <c r="JRH24" s="4">
        <f t="shared" si="117"/>
        <v>5.2951819201600449E+35</v>
      </c>
      <c r="JRI24" s="4">
        <f t="shared" si="117"/>
        <v>5.3481337393616457E+35</v>
      </c>
      <c r="JRJ24" s="4">
        <f t="shared" si="117"/>
        <v>5.4016150767552625E+35</v>
      </c>
      <c r="JRK24" s="4">
        <f t="shared" si="117"/>
        <v>5.4556312275228149E+35</v>
      </c>
      <c r="JRL24" s="4">
        <f t="shared" si="117"/>
        <v>5.5101875397980431E+35</v>
      </c>
      <c r="JRM24" s="4">
        <f t="shared" si="117"/>
        <v>5.5652894151960235E+35</v>
      </c>
      <c r="JRN24" s="4">
        <f t="shared" si="117"/>
        <v>5.6209423093479835E+35</v>
      </c>
      <c r="JRO24" s="4">
        <f t="shared" si="117"/>
        <v>5.6771517324414636E+35</v>
      </c>
      <c r="JRP24" s="4">
        <f t="shared" si="117"/>
        <v>5.7339232497658782E+35</v>
      </c>
      <c r="JRQ24" s="4">
        <f t="shared" si="117"/>
        <v>5.7912624822635367E+35</v>
      </c>
      <c r="JRR24" s="4">
        <f t="shared" si="117"/>
        <v>5.8491751070861721E+35</v>
      </c>
      <c r="JRS24" s="4">
        <f t="shared" si="117"/>
        <v>5.9076668581570338E+35</v>
      </c>
      <c r="JRT24" s="4">
        <f t="shared" si="117"/>
        <v>5.9667435267386042E+35</v>
      </c>
      <c r="JRU24" s="4">
        <f t="shared" si="117"/>
        <v>6.0264109620059905E+35</v>
      </c>
      <c r="JRV24" s="4">
        <f t="shared" si="117"/>
        <v>6.0866750716260504E+35</v>
      </c>
      <c r="JRW24" s="4">
        <f t="shared" si="117"/>
        <v>6.1475418223423109E+35</v>
      </c>
      <c r="JRX24" s="4">
        <f t="shared" ref="JRX24:JUI24" si="118">JRW24*(1+$Q$41)</f>
        <v>6.2090172405657341E+35</v>
      </c>
      <c r="JRY24" s="4">
        <f t="shared" si="118"/>
        <v>6.2711074129713918E+35</v>
      </c>
      <c r="JRZ24" s="4">
        <f t="shared" si="118"/>
        <v>6.3338184871011056E+35</v>
      </c>
      <c r="JSA24" s="4">
        <f t="shared" si="118"/>
        <v>6.3971566719721164E+35</v>
      </c>
      <c r="JSB24" s="4">
        <f t="shared" si="118"/>
        <v>6.4611282386918376E+35</v>
      </c>
      <c r="JSC24" s="4">
        <f t="shared" si="118"/>
        <v>6.5257395210787559E+35</v>
      </c>
      <c r="JSD24" s="4">
        <f t="shared" si="118"/>
        <v>6.5909969162895433E+35</v>
      </c>
      <c r="JSE24" s="4">
        <f t="shared" si="118"/>
        <v>6.6569068854524381E+35</v>
      </c>
      <c r="JSF24" s="4">
        <f t="shared" si="118"/>
        <v>6.7234759543069628E+35</v>
      </c>
      <c r="JSG24" s="4">
        <f t="shared" si="118"/>
        <v>6.7907107138500319E+35</v>
      </c>
      <c r="JSH24" s="4">
        <f t="shared" si="118"/>
        <v>6.8586178209885322E+35</v>
      </c>
      <c r="JSI24" s="4">
        <f t="shared" si="118"/>
        <v>6.9272039991984172E+35</v>
      </c>
      <c r="JSJ24" s="4">
        <f t="shared" si="118"/>
        <v>6.9964760391904021E+35</v>
      </c>
      <c r="JSK24" s="4">
        <f t="shared" si="118"/>
        <v>7.0664407995823056E+35</v>
      </c>
      <c r="JSL24" s="4">
        <f t="shared" si="118"/>
        <v>7.1371052075781289E+35</v>
      </c>
      <c r="JSM24" s="4">
        <f t="shared" si="118"/>
        <v>7.2084762596539097E+35</v>
      </c>
      <c r="JSN24" s="4">
        <f t="shared" si="118"/>
        <v>7.2805610222504481E+35</v>
      </c>
      <c r="JSO24" s="4">
        <f t="shared" si="118"/>
        <v>7.3533666324729531E+35</v>
      </c>
      <c r="JSP24" s="4">
        <f t="shared" si="118"/>
        <v>7.4269002987976827E+35</v>
      </c>
      <c r="JSQ24" s="4">
        <f t="shared" si="118"/>
        <v>7.5011693017856602E+35</v>
      </c>
      <c r="JSR24" s="4">
        <f t="shared" si="118"/>
        <v>7.5761809948035169E+35</v>
      </c>
      <c r="JSS24" s="4">
        <f t="shared" si="118"/>
        <v>7.6519428047515528E+35</v>
      </c>
      <c r="JST24" s="4">
        <f t="shared" si="118"/>
        <v>7.7284622327990678E+35</v>
      </c>
      <c r="JSU24" s="4">
        <f t="shared" si="118"/>
        <v>7.8057468551270588E+35</v>
      </c>
      <c r="JSV24" s="4">
        <f t="shared" si="118"/>
        <v>7.8838043236783293E+35</v>
      </c>
      <c r="JSW24" s="4">
        <f t="shared" si="118"/>
        <v>7.9626423669151132E+35</v>
      </c>
      <c r="JSX24" s="4">
        <f t="shared" si="118"/>
        <v>8.042268790584265E+35</v>
      </c>
      <c r="JSY24" s="4">
        <f t="shared" si="118"/>
        <v>8.1226914784901077E+35</v>
      </c>
      <c r="JSZ24" s="4">
        <f t="shared" si="118"/>
        <v>8.2039183932750089E+35</v>
      </c>
      <c r="JTA24" s="4">
        <f t="shared" si="118"/>
        <v>8.285957577207759E+35</v>
      </c>
      <c r="JTB24" s="4">
        <f t="shared" si="118"/>
        <v>8.3688171529798365E+35</v>
      </c>
      <c r="JTC24" s="4">
        <f t="shared" si="118"/>
        <v>8.4525053245096351E+35</v>
      </c>
      <c r="JTD24" s="4">
        <f t="shared" si="118"/>
        <v>8.5370303777547322E+35</v>
      </c>
      <c r="JTE24" s="4">
        <f t="shared" si="118"/>
        <v>8.62240068153228E+35</v>
      </c>
      <c r="JTF24" s="4">
        <f t="shared" si="118"/>
        <v>8.7086246883476025E+35</v>
      </c>
      <c r="JTG24" s="4">
        <f t="shared" si="118"/>
        <v>8.7957109352310784E+35</v>
      </c>
      <c r="JTH24" s="4">
        <f t="shared" si="118"/>
        <v>8.8836680445833888E+35</v>
      </c>
      <c r="JTI24" s="4">
        <f t="shared" si="118"/>
        <v>8.9725047250292234E+35</v>
      </c>
      <c r="JTJ24" s="4">
        <f t="shared" si="118"/>
        <v>9.0622297722795155E+35</v>
      </c>
      <c r="JTK24" s="4">
        <f t="shared" si="118"/>
        <v>9.1528520700023111E+35</v>
      </c>
      <c r="JTL24" s="4">
        <f t="shared" si="118"/>
        <v>9.244380590702335E+35</v>
      </c>
      <c r="JTM24" s="4">
        <f t="shared" si="118"/>
        <v>9.3368243966093578E+35</v>
      </c>
      <c r="JTN24" s="4">
        <f t="shared" si="118"/>
        <v>9.4301926405754513E+35</v>
      </c>
      <c r="JTO24" s="4">
        <f t="shared" si="118"/>
        <v>9.5244945669812066E+35</v>
      </c>
      <c r="JTP24" s="4">
        <f t="shared" si="118"/>
        <v>9.6197395126510182E+35</v>
      </c>
      <c r="JTQ24" s="4">
        <f t="shared" si="118"/>
        <v>9.7159369077775291E+35</v>
      </c>
      <c r="JTR24" s="4">
        <f t="shared" si="118"/>
        <v>9.8130962768553043E+35</v>
      </c>
      <c r="JTS24" s="4">
        <f t="shared" si="118"/>
        <v>9.9112272396238579E+35</v>
      </c>
      <c r="JTT24" s="4">
        <f t="shared" si="118"/>
        <v>1.0010339512020097E+36</v>
      </c>
      <c r="JTU24" s="4">
        <f t="shared" si="118"/>
        <v>1.0110442907140299E+36</v>
      </c>
      <c r="JTV24" s="4">
        <f t="shared" si="118"/>
        <v>1.0211547336211702E+36</v>
      </c>
      <c r="JTW24" s="4">
        <f t="shared" si="118"/>
        <v>1.0313662809573819E+36</v>
      </c>
      <c r="JTX24" s="4">
        <f t="shared" si="118"/>
        <v>1.0416799437669558E+36</v>
      </c>
      <c r="JTY24" s="4">
        <f t="shared" si="118"/>
        <v>1.0520967432046254E+36</v>
      </c>
      <c r="JTZ24" s="4">
        <f t="shared" si="118"/>
        <v>1.0626177106366716E+36</v>
      </c>
      <c r="JUA24" s="4">
        <f t="shared" si="118"/>
        <v>1.0732438877430384E+36</v>
      </c>
      <c r="JUB24" s="4">
        <f t="shared" si="118"/>
        <v>1.0839763266204688E+36</v>
      </c>
      <c r="JUC24" s="4">
        <f t="shared" si="118"/>
        <v>1.0948160898866734E+36</v>
      </c>
      <c r="JUD24" s="4">
        <f t="shared" si="118"/>
        <v>1.1057642507855402E+36</v>
      </c>
      <c r="JUE24" s="4">
        <f t="shared" si="118"/>
        <v>1.1168218932933956E+36</v>
      </c>
      <c r="JUF24" s="4">
        <f t="shared" si="118"/>
        <v>1.1279901122263296E+36</v>
      </c>
      <c r="JUG24" s="4">
        <f t="shared" si="118"/>
        <v>1.1392700133485929E+36</v>
      </c>
      <c r="JUH24" s="4">
        <f t="shared" si="118"/>
        <v>1.1506627134820788E+36</v>
      </c>
      <c r="JUI24" s="4">
        <f t="shared" si="118"/>
        <v>1.1621693406168997E+36</v>
      </c>
      <c r="JUJ24" s="4">
        <f t="shared" ref="JUJ24:JWU24" si="119">JUI24*(1+$Q$41)</f>
        <v>1.1737910340230687E+36</v>
      </c>
      <c r="JUK24" s="4">
        <f t="shared" si="119"/>
        <v>1.1855289443632995E+36</v>
      </c>
      <c r="JUL24" s="4">
        <f t="shared" si="119"/>
        <v>1.1973842338069325E+36</v>
      </c>
      <c r="JUM24" s="4">
        <f t="shared" si="119"/>
        <v>1.2093580761450019E+36</v>
      </c>
      <c r="JUN24" s="4">
        <f t="shared" si="119"/>
        <v>1.2214516569064518E+36</v>
      </c>
      <c r="JUO24" s="4">
        <f t="shared" si="119"/>
        <v>1.2336661734755164E+36</v>
      </c>
      <c r="JUP24" s="4">
        <f t="shared" si="119"/>
        <v>1.2460028352102716E+36</v>
      </c>
      <c r="JUQ24" s="4">
        <f t="shared" si="119"/>
        <v>1.2584628635623743E+36</v>
      </c>
      <c r="JUR24" s="4">
        <f t="shared" si="119"/>
        <v>1.2710474921979981E+36</v>
      </c>
      <c r="JUS24" s="4">
        <f t="shared" si="119"/>
        <v>1.2837579671199781E+36</v>
      </c>
      <c r="JUT24" s="4">
        <f t="shared" si="119"/>
        <v>1.2965955467911779E+36</v>
      </c>
      <c r="JUU24" s="4">
        <f t="shared" si="119"/>
        <v>1.3095615022590897E+36</v>
      </c>
      <c r="JUV24" s="4">
        <f t="shared" si="119"/>
        <v>1.3226571172816807E+36</v>
      </c>
      <c r="JUW24" s="4">
        <f t="shared" si="119"/>
        <v>1.3358836884544974E+36</v>
      </c>
      <c r="JUX24" s="4">
        <f t="shared" si="119"/>
        <v>1.3492425253390423E+36</v>
      </c>
      <c r="JUY24" s="4">
        <f t="shared" si="119"/>
        <v>1.3627349505924328E+36</v>
      </c>
      <c r="JUZ24" s="4">
        <f t="shared" si="119"/>
        <v>1.3763623000983572E+36</v>
      </c>
      <c r="JVA24" s="4">
        <f t="shared" si="119"/>
        <v>1.3901259230993408E+36</v>
      </c>
      <c r="JVB24" s="4">
        <f t="shared" si="119"/>
        <v>1.4040271823303343E+36</v>
      </c>
      <c r="JVC24" s="4">
        <f t="shared" si="119"/>
        <v>1.4180674541536378E+36</v>
      </c>
      <c r="JVD24" s="4">
        <f t="shared" si="119"/>
        <v>1.4322481286951741E+36</v>
      </c>
      <c r="JVE24" s="4">
        <f t="shared" si="119"/>
        <v>1.4465706099821258E+36</v>
      </c>
      <c r="JVF24" s="4">
        <f t="shared" si="119"/>
        <v>1.4610363160819469E+36</v>
      </c>
      <c r="JVG24" s="4">
        <f t="shared" si="119"/>
        <v>1.4756466792427663E+36</v>
      </c>
      <c r="JVH24" s="4">
        <f t="shared" si="119"/>
        <v>1.490403146035194E+36</v>
      </c>
      <c r="JVI24" s="4">
        <f t="shared" si="119"/>
        <v>1.505307177495546E+36</v>
      </c>
      <c r="JVJ24" s="4">
        <f t="shared" si="119"/>
        <v>1.5203602492705014E+36</v>
      </c>
      <c r="JVK24" s="4">
        <f t="shared" si="119"/>
        <v>1.5355638517632064E+36</v>
      </c>
      <c r="JVL24" s="4">
        <f t="shared" si="119"/>
        <v>1.5509194902808384E+36</v>
      </c>
      <c r="JVM24" s="4">
        <f t="shared" si="119"/>
        <v>1.5664286851836469E+36</v>
      </c>
      <c r="JVN24" s="4">
        <f t="shared" si="119"/>
        <v>1.5820929720354833E+36</v>
      </c>
      <c r="JVO24" s="4">
        <f t="shared" si="119"/>
        <v>1.597913901755838E+36</v>
      </c>
      <c r="JVP24" s="4">
        <f t="shared" si="119"/>
        <v>1.6138930407733965E+36</v>
      </c>
      <c r="JVQ24" s="4">
        <f t="shared" si="119"/>
        <v>1.6300319711811305E+36</v>
      </c>
      <c r="JVR24" s="4">
        <f t="shared" si="119"/>
        <v>1.646332290892942E+36</v>
      </c>
      <c r="JVS24" s="4">
        <f t="shared" si="119"/>
        <v>1.6627956138018714E+36</v>
      </c>
      <c r="JVT24" s="4">
        <f t="shared" si="119"/>
        <v>1.6794235699398902E+36</v>
      </c>
      <c r="JVU24" s="4">
        <f t="shared" si="119"/>
        <v>1.6962178056392891E+36</v>
      </c>
      <c r="JVV24" s="4">
        <f t="shared" si="119"/>
        <v>1.713179983695682E+36</v>
      </c>
      <c r="JVW24" s="4">
        <f t="shared" si="119"/>
        <v>1.7303117835326388E+36</v>
      </c>
      <c r="JVX24" s="4">
        <f t="shared" si="119"/>
        <v>1.7476149013679653E+36</v>
      </c>
      <c r="JVY24" s="4">
        <f t="shared" si="119"/>
        <v>1.765091050381645E+36</v>
      </c>
      <c r="JVZ24" s="4">
        <f t="shared" si="119"/>
        <v>1.7827419608854614E+36</v>
      </c>
      <c r="JWA24" s="4">
        <f t="shared" si="119"/>
        <v>1.8005693804943161E+36</v>
      </c>
      <c r="JWB24" s="4">
        <f t="shared" si="119"/>
        <v>1.8185750742992592E+36</v>
      </c>
      <c r="JWC24" s="4">
        <f t="shared" si="119"/>
        <v>1.8367608250422517E+36</v>
      </c>
      <c r="JWD24" s="4">
        <f t="shared" si="119"/>
        <v>1.8551284332926742E+36</v>
      </c>
      <c r="JWE24" s="4">
        <f t="shared" si="119"/>
        <v>1.8736797176256009E+36</v>
      </c>
      <c r="JWF24" s="4">
        <f t="shared" si="119"/>
        <v>1.892416514801857E+36</v>
      </c>
      <c r="JWG24" s="4">
        <f t="shared" si="119"/>
        <v>1.9113406799498756E+36</v>
      </c>
      <c r="JWH24" s="4">
        <f t="shared" si="119"/>
        <v>1.9304540867493742E+36</v>
      </c>
      <c r="JWI24" s="4">
        <f t="shared" si="119"/>
        <v>1.9497586276168679E+36</v>
      </c>
      <c r="JWJ24" s="4">
        <f t="shared" si="119"/>
        <v>1.9692562138930367E+36</v>
      </c>
      <c r="JWK24" s="4">
        <f t="shared" si="119"/>
        <v>1.9889487760319672E+36</v>
      </c>
      <c r="JWL24" s="4">
        <f t="shared" si="119"/>
        <v>2.008838263792287E+36</v>
      </c>
      <c r="JWM24" s="4">
        <f t="shared" si="119"/>
        <v>2.02892664643021E+36</v>
      </c>
      <c r="JWN24" s="4">
        <f t="shared" si="119"/>
        <v>2.0492159128945122E+36</v>
      </c>
      <c r="JWO24" s="4">
        <f t="shared" si="119"/>
        <v>2.0697080720234573E+36</v>
      </c>
      <c r="JWP24" s="4">
        <f t="shared" si="119"/>
        <v>2.0904051527436919E+36</v>
      </c>
      <c r="JWQ24" s="4">
        <f t="shared" si="119"/>
        <v>2.111309204271129E+36</v>
      </c>
      <c r="JWR24" s="4">
        <f t="shared" si="119"/>
        <v>2.1324222963138402E+36</v>
      </c>
      <c r="JWS24" s="4">
        <f t="shared" si="119"/>
        <v>2.1537465192769786E+36</v>
      </c>
      <c r="JWT24" s="4">
        <f t="shared" si="119"/>
        <v>2.1752839844697485E+36</v>
      </c>
      <c r="JWU24" s="4">
        <f t="shared" si="119"/>
        <v>2.1970368243144461E+36</v>
      </c>
      <c r="JWV24" s="4">
        <f t="shared" ref="JWV24:JZG24" si="120">JWU24*(1+$Q$41)</f>
        <v>2.2190071925575906E+36</v>
      </c>
      <c r="JWW24" s="4">
        <f t="shared" si="120"/>
        <v>2.2411972644831666E+36</v>
      </c>
      <c r="JWX24" s="4">
        <f t="shared" si="120"/>
        <v>2.2636092371279982E+36</v>
      </c>
      <c r="JWY24" s="4">
        <f t="shared" si="120"/>
        <v>2.2862453294992784E+36</v>
      </c>
      <c r="JWZ24" s="4">
        <f t="shared" si="120"/>
        <v>2.3091077827942711E+36</v>
      </c>
      <c r="JXA24" s="4">
        <f t="shared" si="120"/>
        <v>2.3321988606222138E+36</v>
      </c>
      <c r="JXB24" s="4">
        <f t="shared" si="120"/>
        <v>2.3555208492284359E+36</v>
      </c>
      <c r="JXC24" s="4">
        <f t="shared" si="120"/>
        <v>2.3790760577207204E+36</v>
      </c>
      <c r="JXD24" s="4">
        <f t="shared" si="120"/>
        <v>2.4028668182979276E+36</v>
      </c>
      <c r="JXE24" s="4">
        <f t="shared" si="120"/>
        <v>2.4268954864809068E+36</v>
      </c>
      <c r="JXF24" s="4">
        <f t="shared" si="120"/>
        <v>2.4511644413457158E+36</v>
      </c>
      <c r="JXG24" s="4">
        <f t="shared" si="120"/>
        <v>2.4756760857591729E+36</v>
      </c>
      <c r="JXH24" s="4">
        <f t="shared" si="120"/>
        <v>2.5004328466167646E+36</v>
      </c>
      <c r="JXI24" s="4">
        <f t="shared" si="120"/>
        <v>2.5254371750829321E+36</v>
      </c>
      <c r="JXJ24" s="4">
        <f t="shared" si="120"/>
        <v>2.5506915468337615E+36</v>
      </c>
      <c r="JXK24" s="4">
        <f t="shared" si="120"/>
        <v>2.576198462302099E+36</v>
      </c>
      <c r="JXL24" s="4">
        <f t="shared" si="120"/>
        <v>2.6019604469251201E+36</v>
      </c>
      <c r="JXM24" s="4">
        <f t="shared" si="120"/>
        <v>2.6279800513943713E+36</v>
      </c>
      <c r="JXN24" s="4">
        <f t="shared" si="120"/>
        <v>2.6542598519083149E+36</v>
      </c>
      <c r="JXO24" s="4">
        <f t="shared" si="120"/>
        <v>2.6808024504273982E+36</v>
      </c>
      <c r="JXP24" s="4">
        <f t="shared" si="120"/>
        <v>2.707610474931672E+36</v>
      </c>
      <c r="JXQ24" s="4">
        <f t="shared" si="120"/>
        <v>2.7346865796809888E+36</v>
      </c>
      <c r="JXR24" s="4">
        <f t="shared" si="120"/>
        <v>2.7620334454777985E+36</v>
      </c>
      <c r="JXS24" s="4">
        <f t="shared" si="120"/>
        <v>2.7896537799325763E+36</v>
      </c>
      <c r="JXT24" s="4">
        <f t="shared" si="120"/>
        <v>2.8175503177319022E+36</v>
      </c>
      <c r="JXU24" s="4">
        <f t="shared" si="120"/>
        <v>2.8457258209092213E+36</v>
      </c>
      <c r="JXV24" s="4">
        <f t="shared" si="120"/>
        <v>2.8741830791183135E+36</v>
      </c>
      <c r="JXW24" s="4">
        <f t="shared" si="120"/>
        <v>2.902924909909497E+36</v>
      </c>
      <c r="JXX24" s="4">
        <f t="shared" si="120"/>
        <v>2.9319541590085917E+36</v>
      </c>
      <c r="JXY24" s="4">
        <f t="shared" si="120"/>
        <v>2.9612737005986776E+36</v>
      </c>
      <c r="JXZ24" s="4">
        <f t="shared" si="120"/>
        <v>2.9908864376046645E+36</v>
      </c>
      <c r="JYA24" s="4">
        <f t="shared" si="120"/>
        <v>3.0207953019807112E+36</v>
      </c>
      <c r="JYB24" s="4">
        <f t="shared" si="120"/>
        <v>3.0510032550005181E+36</v>
      </c>
      <c r="JYC24" s="4">
        <f t="shared" si="120"/>
        <v>3.0815132875505233E+36</v>
      </c>
      <c r="JYD24" s="4">
        <f t="shared" si="120"/>
        <v>3.1123284204260284E+36</v>
      </c>
      <c r="JYE24" s="4">
        <f t="shared" si="120"/>
        <v>3.1434517046302889E+36</v>
      </c>
      <c r="JYF24" s="4">
        <f t="shared" si="120"/>
        <v>3.1748862216765918E+36</v>
      </c>
      <c r="JYG24" s="4">
        <f t="shared" si="120"/>
        <v>3.2066350838933578E+36</v>
      </c>
      <c r="JYH24" s="4">
        <f t="shared" si="120"/>
        <v>3.2387014347322916E+36</v>
      </c>
      <c r="JYI24" s="4">
        <f t="shared" si="120"/>
        <v>3.2710884490796148E+36</v>
      </c>
      <c r="JYJ24" s="4">
        <f t="shared" si="120"/>
        <v>3.3037993335704109E+36</v>
      </c>
      <c r="JYK24" s="4">
        <f t="shared" si="120"/>
        <v>3.3368373269061152E+36</v>
      </c>
      <c r="JYL24" s="4">
        <f t="shared" si="120"/>
        <v>3.3702057001751764E+36</v>
      </c>
      <c r="JYM24" s="4">
        <f t="shared" si="120"/>
        <v>3.4039077571769284E+36</v>
      </c>
      <c r="JYN24" s="4">
        <f t="shared" si="120"/>
        <v>3.4379468347486977E+36</v>
      </c>
      <c r="JYO24" s="4">
        <f t="shared" si="120"/>
        <v>3.4723263030961849E+36</v>
      </c>
      <c r="JYP24" s="4">
        <f t="shared" si="120"/>
        <v>3.5070495661271469E+36</v>
      </c>
      <c r="JYQ24" s="4">
        <f t="shared" si="120"/>
        <v>3.5421200617884184E+36</v>
      </c>
      <c r="JYR24" s="4">
        <f t="shared" si="120"/>
        <v>3.5775412624063029E+36</v>
      </c>
      <c r="JYS24" s="4">
        <f t="shared" si="120"/>
        <v>3.6133166750303661E+36</v>
      </c>
      <c r="JYT24" s="4">
        <f t="shared" si="120"/>
        <v>3.64944984178067E+36</v>
      </c>
      <c r="JYU24" s="4">
        <f t="shared" si="120"/>
        <v>3.6859443401984765E+36</v>
      </c>
      <c r="JYV24" s="4">
        <f t="shared" si="120"/>
        <v>3.7228037836004616E+36</v>
      </c>
      <c r="JYW24" s="4">
        <f t="shared" si="120"/>
        <v>3.7600318214364661E+36</v>
      </c>
      <c r="JYX24" s="4">
        <f t="shared" si="120"/>
        <v>3.7976321396508309E+36</v>
      </c>
      <c r="JYY24" s="4">
        <f t="shared" si="120"/>
        <v>3.8356084610473392E+36</v>
      </c>
      <c r="JYZ24" s="4">
        <f t="shared" si="120"/>
        <v>3.8739645456578125E+36</v>
      </c>
      <c r="JZA24" s="4">
        <f t="shared" si="120"/>
        <v>3.9127041911143906E+36</v>
      </c>
      <c r="JZB24" s="4">
        <f t="shared" si="120"/>
        <v>3.9518312330255348E+36</v>
      </c>
      <c r="JZC24" s="4">
        <f t="shared" si="120"/>
        <v>3.99134954535579E+36</v>
      </c>
      <c r="JZD24" s="4">
        <f t="shared" si="120"/>
        <v>4.0312630408093482E+36</v>
      </c>
      <c r="JZE24" s="4">
        <f t="shared" si="120"/>
        <v>4.0715756712174419E+36</v>
      </c>
      <c r="JZF24" s="4">
        <f t="shared" si="120"/>
        <v>4.1122914279296162E+36</v>
      </c>
      <c r="JZG24" s="4">
        <f t="shared" si="120"/>
        <v>4.1534143422089121E+36</v>
      </c>
      <c r="JZH24" s="4">
        <f t="shared" ref="JZH24:KBS24" si="121">JZG24*(1+$Q$41)</f>
        <v>4.1949484856310013E+36</v>
      </c>
      <c r="JZI24" s="4">
        <f t="shared" si="121"/>
        <v>4.2368979704873114E+36</v>
      </c>
      <c r="JZJ24" s="4">
        <f t="shared" si="121"/>
        <v>4.2792669501921847E+36</v>
      </c>
      <c r="JZK24" s="4">
        <f t="shared" si="121"/>
        <v>4.3220596196941065E+36</v>
      </c>
      <c r="JZL24" s="4">
        <f t="shared" si="121"/>
        <v>4.3652802158910476E+36</v>
      </c>
      <c r="JZM24" s="4">
        <f t="shared" si="121"/>
        <v>4.4089330180499583E+36</v>
      </c>
      <c r="JZN24" s="4">
        <f t="shared" si="121"/>
        <v>4.4530223482304578E+36</v>
      </c>
      <c r="JZO24" s="4">
        <f t="shared" si="121"/>
        <v>4.4975525717127623E+36</v>
      </c>
      <c r="JZP24" s="4">
        <f t="shared" si="121"/>
        <v>4.5425280974298897E+36</v>
      </c>
      <c r="JZQ24" s="4">
        <f t="shared" si="121"/>
        <v>4.5879533784041885E+36</v>
      </c>
      <c r="JZR24" s="4">
        <f t="shared" si="121"/>
        <v>4.6338329121882306E+36</v>
      </c>
      <c r="JZS24" s="4">
        <f t="shared" si="121"/>
        <v>4.6801712413101132E+36</v>
      </c>
      <c r="JZT24" s="4">
        <f t="shared" si="121"/>
        <v>4.7269729537232147E+36</v>
      </c>
      <c r="JZU24" s="4">
        <f t="shared" si="121"/>
        <v>4.774242683260447E+36</v>
      </c>
      <c r="JZV24" s="4">
        <f t="shared" si="121"/>
        <v>4.8219851100930517E+36</v>
      </c>
      <c r="JZW24" s="4">
        <f t="shared" si="121"/>
        <v>4.870204961193982E+36</v>
      </c>
      <c r="JZX24" s="4">
        <f t="shared" si="121"/>
        <v>4.9189070108059218E+36</v>
      </c>
      <c r="JZY24" s="4">
        <f t="shared" si="121"/>
        <v>4.9680960809139812E+36</v>
      </c>
      <c r="JZZ24" s="4">
        <f t="shared" si="121"/>
        <v>5.017777041723121E+36</v>
      </c>
      <c r="KAA24" s="4">
        <f t="shared" si="121"/>
        <v>5.0679548121403522E+36</v>
      </c>
      <c r="KAB24" s="4">
        <f t="shared" si="121"/>
        <v>5.1186343602617556E+36</v>
      </c>
      <c r="KAC24" s="4">
        <f t="shared" si="121"/>
        <v>5.1698207038643732E+36</v>
      </c>
      <c r="KAD24" s="4">
        <f t="shared" si="121"/>
        <v>5.2215189109030171E+36</v>
      </c>
      <c r="KAE24" s="4">
        <f t="shared" si="121"/>
        <v>5.2737341000120473E+36</v>
      </c>
      <c r="KAF24" s="4">
        <f t="shared" si="121"/>
        <v>5.3264714410121682E+36</v>
      </c>
      <c r="KAG24" s="4">
        <f t="shared" si="121"/>
        <v>5.3797361554222899E+36</v>
      </c>
      <c r="KAH24" s="4">
        <f t="shared" si="121"/>
        <v>5.4335335169765133E+36</v>
      </c>
      <c r="KAI24" s="4">
        <f t="shared" si="121"/>
        <v>5.487868852146278E+36</v>
      </c>
      <c r="KAJ24" s="4">
        <f t="shared" si="121"/>
        <v>5.5427475406677403E+36</v>
      </c>
      <c r="KAK24" s="4">
        <f t="shared" si="121"/>
        <v>5.5981750160744175E+36</v>
      </c>
      <c r="KAL24" s="4">
        <f t="shared" si="121"/>
        <v>5.6541567662351616E+36</v>
      </c>
      <c r="KAM24" s="4">
        <f t="shared" si="121"/>
        <v>5.7106983338975131E+36</v>
      </c>
      <c r="KAN24" s="4">
        <f t="shared" si="121"/>
        <v>5.7678053172364878E+36</v>
      </c>
      <c r="KAO24" s="4">
        <f t="shared" si="121"/>
        <v>5.8254833704088533E+36</v>
      </c>
      <c r="KAP24" s="4">
        <f t="shared" si="121"/>
        <v>5.8837382041129415E+36</v>
      </c>
      <c r="KAQ24" s="4">
        <f t="shared" si="121"/>
        <v>5.9425755861540708E+36</v>
      </c>
      <c r="KAR24" s="4">
        <f t="shared" si="121"/>
        <v>6.0020013420156111E+36</v>
      </c>
      <c r="KAS24" s="4">
        <f t="shared" si="121"/>
        <v>6.0620213554357679E+36</v>
      </c>
      <c r="KAT24" s="4">
        <f t="shared" si="121"/>
        <v>6.1226415689901259E+36</v>
      </c>
      <c r="KAU24" s="4">
        <f t="shared" si="121"/>
        <v>6.1838679846800272E+36</v>
      </c>
      <c r="KAV24" s="4">
        <f t="shared" si="121"/>
        <v>6.2457066645268271E+36</v>
      </c>
      <c r="KAW24" s="4">
        <f t="shared" si="121"/>
        <v>6.3081637311720955E+36</v>
      </c>
      <c r="KAX24" s="4">
        <f t="shared" si="121"/>
        <v>6.3712453684838167E+36</v>
      </c>
      <c r="KAY24" s="4">
        <f t="shared" si="121"/>
        <v>6.4349578221686553E+36</v>
      </c>
      <c r="KAZ24" s="4">
        <f t="shared" si="121"/>
        <v>6.4993074003903415E+36</v>
      </c>
      <c r="KBA24" s="4">
        <f t="shared" si="121"/>
        <v>6.5643004743942447E+36</v>
      </c>
      <c r="KBB24" s="4">
        <f t="shared" si="121"/>
        <v>6.6299434791381877E+36</v>
      </c>
      <c r="KBC24" s="4">
        <f t="shared" si="121"/>
        <v>6.6962429139295702E+36</v>
      </c>
      <c r="KBD24" s="4">
        <f t="shared" si="121"/>
        <v>6.763205343068866E+36</v>
      </c>
      <c r="KBE24" s="4">
        <f t="shared" si="121"/>
        <v>6.8308373964995552E+36</v>
      </c>
      <c r="KBF24" s="4">
        <f t="shared" si="121"/>
        <v>6.8991457704645506E+36</v>
      </c>
      <c r="KBG24" s="4">
        <f t="shared" si="121"/>
        <v>6.9681372281691958E+36</v>
      </c>
      <c r="KBH24" s="4">
        <f t="shared" si="121"/>
        <v>7.0378186004508882E+36</v>
      </c>
      <c r="KBI24" s="4">
        <f t="shared" si="121"/>
        <v>7.1081967864553976E+36</v>
      </c>
      <c r="KBJ24" s="4">
        <f t="shared" si="121"/>
        <v>7.1792787543199521E+36</v>
      </c>
      <c r="KBK24" s="4">
        <f t="shared" si="121"/>
        <v>7.2510715418631515E+36</v>
      </c>
      <c r="KBL24" s="4">
        <f t="shared" si="121"/>
        <v>7.3235822572817826E+36</v>
      </c>
      <c r="KBM24" s="4">
        <f t="shared" si="121"/>
        <v>7.3968180798546006E+36</v>
      </c>
      <c r="KBN24" s="4">
        <f t="shared" si="121"/>
        <v>7.4707862606531461E+36</v>
      </c>
      <c r="KBO24" s="4">
        <f t="shared" si="121"/>
        <v>7.545494123259678E+36</v>
      </c>
      <c r="KBP24" s="4">
        <f t="shared" si="121"/>
        <v>7.6209490644922754E+36</v>
      </c>
      <c r="KBQ24" s="4">
        <f t="shared" si="121"/>
        <v>7.6971585551371982E+36</v>
      </c>
      <c r="KBR24" s="4">
        <f t="shared" si="121"/>
        <v>7.77413014068857E+36</v>
      </c>
      <c r="KBS24" s="4">
        <f t="shared" si="121"/>
        <v>7.8518714420954554E+36</v>
      </c>
      <c r="KBT24" s="4">
        <f t="shared" ref="KBT24:KEE24" si="122">KBS24*(1+$Q$41)</f>
        <v>7.9303901565164101E+36</v>
      </c>
      <c r="KBU24" s="4">
        <f t="shared" si="122"/>
        <v>8.0096940580815743E+36</v>
      </c>
      <c r="KBV24" s="4">
        <f t="shared" si="122"/>
        <v>8.0897909986623902E+36</v>
      </c>
      <c r="KBW24" s="4">
        <f t="shared" si="122"/>
        <v>8.1706889086490139E+36</v>
      </c>
      <c r="KBX24" s="4">
        <f t="shared" si="122"/>
        <v>8.2523957977355041E+36</v>
      </c>
      <c r="KBY24" s="4">
        <f t="shared" si="122"/>
        <v>8.334919755712859E+36</v>
      </c>
      <c r="KBZ24" s="4">
        <f t="shared" si="122"/>
        <v>8.4182689532699882E+36</v>
      </c>
      <c r="KCA24" s="4">
        <f t="shared" si="122"/>
        <v>8.5024516428026886E+36</v>
      </c>
      <c r="KCB24" s="4">
        <f t="shared" si="122"/>
        <v>8.5874761592307151E+36</v>
      </c>
      <c r="KCC24" s="4">
        <f t="shared" si="122"/>
        <v>8.6733509208230219E+36</v>
      </c>
      <c r="KCD24" s="4">
        <f t="shared" si="122"/>
        <v>8.7600844300312519E+36</v>
      </c>
      <c r="KCE24" s="4">
        <f t="shared" si="122"/>
        <v>8.8476852743315646E+36</v>
      </c>
      <c r="KCF24" s="4">
        <f t="shared" si="122"/>
        <v>8.9361621270748798E+36</v>
      </c>
      <c r="KCG24" s="4">
        <f t="shared" si="122"/>
        <v>9.0255237483456287E+36</v>
      </c>
      <c r="KCH24" s="4">
        <f t="shared" si="122"/>
        <v>9.1157789858290852E+36</v>
      </c>
      <c r="KCI24" s="4">
        <f t="shared" si="122"/>
        <v>9.2069367756873758E+36</v>
      </c>
      <c r="KCJ24" s="4">
        <f t="shared" si="122"/>
        <v>9.2990061434442497E+36</v>
      </c>
      <c r="KCK24" s="4">
        <f t="shared" si="122"/>
        <v>9.3919962048786919E+36</v>
      </c>
      <c r="KCL24" s="4">
        <f t="shared" si="122"/>
        <v>9.4859161669274788E+36</v>
      </c>
      <c r="KCM24" s="4">
        <f t="shared" si="122"/>
        <v>9.5807753285967536E+36</v>
      </c>
      <c r="KCN24" s="4">
        <f t="shared" si="122"/>
        <v>9.6765830818827212E+36</v>
      </c>
      <c r="KCO24" s="4">
        <f t="shared" si="122"/>
        <v>9.7733489127015481E+36</v>
      </c>
      <c r="KCP24" s="4">
        <f t="shared" si="122"/>
        <v>9.8710824018285636E+36</v>
      </c>
      <c r="KCQ24" s="4">
        <f t="shared" si="122"/>
        <v>9.9697932258468491E+36</v>
      </c>
      <c r="KCR24" s="4">
        <f t="shared" si="122"/>
        <v>1.0069491158105317E+37</v>
      </c>
      <c r="KCS24" s="4">
        <f t="shared" si="122"/>
        <v>1.0170186069686371E+37</v>
      </c>
      <c r="KCT24" s="4">
        <f t="shared" si="122"/>
        <v>1.0271887930383235E+37</v>
      </c>
      <c r="KCU24" s="4">
        <f t="shared" si="122"/>
        <v>1.0374606809687068E+37</v>
      </c>
      <c r="KCV24" s="4">
        <f t="shared" si="122"/>
        <v>1.0478352877783939E+37</v>
      </c>
      <c r="KCW24" s="4">
        <f t="shared" si="122"/>
        <v>1.0583136406561778E+37</v>
      </c>
      <c r="KCX24" s="4">
        <f t="shared" si="122"/>
        <v>1.0688967770627397E+37</v>
      </c>
      <c r="KCY24" s="4">
        <f t="shared" si="122"/>
        <v>1.0795857448333671E+37</v>
      </c>
      <c r="KCZ24" s="4">
        <f t="shared" si="122"/>
        <v>1.0903816022817008E+37</v>
      </c>
      <c r="KDA24" s="4">
        <f t="shared" si="122"/>
        <v>1.1012854183045179E+37</v>
      </c>
      <c r="KDB24" s="4">
        <f t="shared" si="122"/>
        <v>1.1122982724875631E+37</v>
      </c>
      <c r="KDC24" s="4">
        <f t="shared" si="122"/>
        <v>1.1234212552124386E+37</v>
      </c>
      <c r="KDD24" s="4">
        <f t="shared" si="122"/>
        <v>1.134655467764563E+37</v>
      </c>
      <c r="KDE24" s="4">
        <f t="shared" si="122"/>
        <v>1.1460020224422086E+37</v>
      </c>
      <c r="KDF24" s="4">
        <f t="shared" si="122"/>
        <v>1.1574620426666308E+37</v>
      </c>
      <c r="KDG24" s="4">
        <f t="shared" si="122"/>
        <v>1.1690366630932971E+37</v>
      </c>
      <c r="KDH24" s="4">
        <f t="shared" si="122"/>
        <v>1.18072702972423E+37</v>
      </c>
      <c r="KDI24" s="4">
        <f t="shared" si="122"/>
        <v>1.1925343000214724E+37</v>
      </c>
      <c r="KDJ24" s="4">
        <f t="shared" si="122"/>
        <v>1.2044596430216872E+37</v>
      </c>
      <c r="KDK24" s="4">
        <f t="shared" si="122"/>
        <v>1.2165042394519041E+37</v>
      </c>
      <c r="KDL24" s="4">
        <f t="shared" si="122"/>
        <v>1.2286692818464231E+37</v>
      </c>
      <c r="KDM24" s="4">
        <f t="shared" si="122"/>
        <v>1.2409559746648874E+37</v>
      </c>
      <c r="KDN24" s="4">
        <f t="shared" si="122"/>
        <v>1.2533655344115363E+37</v>
      </c>
      <c r="KDO24" s="4">
        <f t="shared" si="122"/>
        <v>1.2658991897556516E+37</v>
      </c>
      <c r="KDP24" s="4">
        <f t="shared" si="122"/>
        <v>1.2785581816532081E+37</v>
      </c>
      <c r="KDQ24" s="4">
        <f t="shared" si="122"/>
        <v>1.2913437634697403E+37</v>
      </c>
      <c r="KDR24" s="4">
        <f t="shared" si="122"/>
        <v>1.3042572011044377E+37</v>
      </c>
      <c r="KDS24" s="4">
        <f t="shared" si="122"/>
        <v>1.3172997731154822E+37</v>
      </c>
      <c r="KDT24" s="4">
        <f t="shared" si="122"/>
        <v>1.3304727708466369E+37</v>
      </c>
      <c r="KDU24" s="4">
        <f t="shared" si="122"/>
        <v>1.3437774985551032E+37</v>
      </c>
      <c r="KDV24" s="4">
        <f t="shared" si="122"/>
        <v>1.3572152735406543E+37</v>
      </c>
      <c r="KDW24" s="4">
        <f t="shared" si="122"/>
        <v>1.3707874262760609E+37</v>
      </c>
      <c r="KDX24" s="4">
        <f t="shared" si="122"/>
        <v>1.3844953005388214E+37</v>
      </c>
      <c r="KDY24" s="4">
        <f t="shared" si="122"/>
        <v>1.3983402535442095E+37</v>
      </c>
      <c r="KDZ24" s="4">
        <f t="shared" si="122"/>
        <v>1.4123236560796517E+37</v>
      </c>
      <c r="KEA24" s="4">
        <f t="shared" si="122"/>
        <v>1.4264468926404482E+37</v>
      </c>
      <c r="KEB24" s="4">
        <f t="shared" si="122"/>
        <v>1.4407113615668527E+37</v>
      </c>
      <c r="KEC24" s="4">
        <f t="shared" si="122"/>
        <v>1.4551184751825212E+37</v>
      </c>
      <c r="KED24" s="4">
        <f t="shared" si="122"/>
        <v>1.4696696599343465E+37</v>
      </c>
      <c r="KEE24" s="4">
        <f t="shared" si="122"/>
        <v>1.48436635653369E+37</v>
      </c>
      <c r="KEF24" s="4">
        <f t="shared" ref="KEF24:KGQ24" si="123">KEE24*(1+$Q$41)</f>
        <v>1.4992100200990269E+37</v>
      </c>
      <c r="KEG24" s="4">
        <f t="shared" si="123"/>
        <v>1.5142021203000172E+37</v>
      </c>
      <c r="KEH24" s="4">
        <f t="shared" si="123"/>
        <v>1.5293441415030174E+37</v>
      </c>
      <c r="KEI24" s="4">
        <f t="shared" si="123"/>
        <v>1.5446375829180476E+37</v>
      </c>
      <c r="KEJ24" s="4">
        <f t="shared" si="123"/>
        <v>1.5600839587472282E+37</v>
      </c>
      <c r="KEK24" s="4">
        <f t="shared" si="123"/>
        <v>1.5756847983347005E+37</v>
      </c>
      <c r="KEL24" s="4">
        <f t="shared" si="123"/>
        <v>1.5914416463180475E+37</v>
      </c>
      <c r="KEM24" s="4">
        <f t="shared" si="123"/>
        <v>1.607356062781228E+37</v>
      </c>
      <c r="KEN24" s="4">
        <f t="shared" si="123"/>
        <v>1.6234296234090404E+37</v>
      </c>
      <c r="KEO24" s="4">
        <f t="shared" si="123"/>
        <v>1.6396639196431308E+37</v>
      </c>
      <c r="KEP24" s="4">
        <f t="shared" si="123"/>
        <v>1.6560605588395622E+37</v>
      </c>
      <c r="KEQ24" s="4">
        <f t="shared" si="123"/>
        <v>1.6726211644279578E+37</v>
      </c>
      <c r="KER24" s="4">
        <f t="shared" si="123"/>
        <v>1.6893473760722375E+37</v>
      </c>
      <c r="KES24" s="4">
        <f t="shared" si="123"/>
        <v>1.7062408498329598E+37</v>
      </c>
      <c r="KET24" s="4">
        <f t="shared" si="123"/>
        <v>1.7233032583312894E+37</v>
      </c>
      <c r="KEU24" s="4">
        <f t="shared" si="123"/>
        <v>1.7405362909146024E+37</v>
      </c>
      <c r="KEV24" s="4">
        <f t="shared" si="123"/>
        <v>1.7579416538237484E+37</v>
      </c>
      <c r="KEW24" s="4">
        <f t="shared" si="123"/>
        <v>1.7755210703619858E+37</v>
      </c>
      <c r="KEX24" s="4">
        <f t="shared" si="123"/>
        <v>1.7932762810656056E+37</v>
      </c>
      <c r="KEY24" s="4">
        <f t="shared" si="123"/>
        <v>1.8112090438762618E+37</v>
      </c>
      <c r="KEZ24" s="4">
        <f t="shared" si="123"/>
        <v>1.8293211343150245E+37</v>
      </c>
      <c r="KFA24" s="4">
        <f t="shared" si="123"/>
        <v>1.8476143456581748E+37</v>
      </c>
      <c r="KFB24" s="4">
        <f t="shared" si="123"/>
        <v>1.8660904891147567E+37</v>
      </c>
      <c r="KFC24" s="4">
        <f t="shared" si="123"/>
        <v>1.8847513940059043E+37</v>
      </c>
      <c r="KFD24" s="4">
        <f t="shared" si="123"/>
        <v>1.9035989079459635E+37</v>
      </c>
      <c r="KFE24" s="4">
        <f t="shared" si="123"/>
        <v>1.9226348970254231E+37</v>
      </c>
      <c r="KFF24" s="4">
        <f t="shared" si="123"/>
        <v>1.9418612459956775E+37</v>
      </c>
      <c r="KFG24" s="4">
        <f t="shared" si="123"/>
        <v>1.9612798584556342E+37</v>
      </c>
      <c r="KFH24" s="4">
        <f t="shared" si="123"/>
        <v>1.9808926570401906E+37</v>
      </c>
      <c r="KFI24" s="4">
        <f t="shared" si="123"/>
        <v>2.0007015836105926E+37</v>
      </c>
      <c r="KFJ24" s="4">
        <f t="shared" si="123"/>
        <v>2.0207085994466984E+37</v>
      </c>
      <c r="KFK24" s="4">
        <f t="shared" si="123"/>
        <v>2.0409156854411653E+37</v>
      </c>
      <c r="KFL24" s="4">
        <f t="shared" si="123"/>
        <v>2.061324842295577E+37</v>
      </c>
      <c r="KFM24" s="4">
        <f t="shared" si="123"/>
        <v>2.0819380907185326E+37</v>
      </c>
      <c r="KFN24" s="4">
        <f t="shared" si="123"/>
        <v>2.1027574716257181E+37</v>
      </c>
      <c r="KFO24" s="4">
        <f t="shared" si="123"/>
        <v>2.1237850463419753E+37</v>
      </c>
      <c r="KFP24" s="4">
        <f t="shared" si="123"/>
        <v>2.1450228968053952E+37</v>
      </c>
      <c r="KFQ24" s="4">
        <f t="shared" si="123"/>
        <v>2.1664731257734492E+37</v>
      </c>
      <c r="KFR24" s="4">
        <f t="shared" si="123"/>
        <v>2.1881378570311837E+37</v>
      </c>
      <c r="KFS24" s="4">
        <f t="shared" si="123"/>
        <v>2.2100192356014956E+37</v>
      </c>
      <c r="KFT24" s="4">
        <f t="shared" si="123"/>
        <v>2.2321194279575107E+37</v>
      </c>
      <c r="KFU24" s="4">
        <f t="shared" si="123"/>
        <v>2.2544406222370859E+37</v>
      </c>
      <c r="KFV24" s="4">
        <f t="shared" si="123"/>
        <v>2.2769850284594565E+37</v>
      </c>
      <c r="KFW24" s="4">
        <f t="shared" si="123"/>
        <v>2.299754878744051E+37</v>
      </c>
      <c r="KFX24" s="4">
        <f t="shared" si="123"/>
        <v>2.3227524275314916E+37</v>
      </c>
      <c r="KFY24" s="4">
        <f t="shared" si="123"/>
        <v>2.3459799518068065E+37</v>
      </c>
      <c r="KFZ24" s="4">
        <f t="shared" si="123"/>
        <v>2.3694397513248748E+37</v>
      </c>
      <c r="KGA24" s="4">
        <f t="shared" si="123"/>
        <v>2.3931341488381235E+37</v>
      </c>
      <c r="KGB24" s="4">
        <f t="shared" si="123"/>
        <v>2.4170654903265049E+37</v>
      </c>
      <c r="KGC24" s="4">
        <f t="shared" si="123"/>
        <v>2.4412361452297699E+37</v>
      </c>
      <c r="KGD24" s="4">
        <f t="shared" si="123"/>
        <v>2.4656485066820679E+37</v>
      </c>
      <c r="KGE24" s="4">
        <f t="shared" si="123"/>
        <v>2.4903049917488886E+37</v>
      </c>
      <c r="KGF24" s="4">
        <f t="shared" si="123"/>
        <v>2.5152080416663775E+37</v>
      </c>
      <c r="KGG24" s="4">
        <f t="shared" si="123"/>
        <v>2.5403601220830414E+37</v>
      </c>
      <c r="KGH24" s="4">
        <f t="shared" si="123"/>
        <v>2.5657637233038717E+37</v>
      </c>
      <c r="KGI24" s="4">
        <f t="shared" si="123"/>
        <v>2.5914213605369103E+37</v>
      </c>
      <c r="KGJ24" s="4">
        <f t="shared" si="123"/>
        <v>2.6173355741422794E+37</v>
      </c>
      <c r="KGK24" s="4">
        <f t="shared" si="123"/>
        <v>2.6435089298837024E+37</v>
      </c>
      <c r="KGL24" s="4">
        <f t="shared" si="123"/>
        <v>2.6699440191825392E+37</v>
      </c>
      <c r="KGM24" s="4">
        <f t="shared" si="123"/>
        <v>2.6966434593743649E+37</v>
      </c>
      <c r="KGN24" s="4">
        <f t="shared" si="123"/>
        <v>2.7236098939681088E+37</v>
      </c>
      <c r="KGO24" s="4">
        <f t="shared" si="123"/>
        <v>2.7508459929077901E+37</v>
      </c>
      <c r="KGP24" s="4">
        <f t="shared" si="123"/>
        <v>2.7783544528368679E+37</v>
      </c>
      <c r="KGQ24" s="4">
        <f t="shared" si="123"/>
        <v>2.8061379973652366E+37</v>
      </c>
      <c r="KGR24" s="4">
        <f t="shared" ref="KGR24:KJC24" si="124">KGQ24*(1+$Q$41)</f>
        <v>2.834199377338889E+37</v>
      </c>
      <c r="KGS24" s="4">
        <f t="shared" si="124"/>
        <v>2.8625413711122781E+37</v>
      </c>
      <c r="KGT24" s="4">
        <f t="shared" si="124"/>
        <v>2.8911667848234009E+37</v>
      </c>
      <c r="KGU24" s="4">
        <f t="shared" si="124"/>
        <v>2.920078452671635E+37</v>
      </c>
      <c r="KGV24" s="4">
        <f t="shared" si="124"/>
        <v>2.9492792371983515E+37</v>
      </c>
      <c r="KGW24" s="4">
        <f t="shared" si="124"/>
        <v>2.9787720295703351E+37</v>
      </c>
      <c r="KGX24" s="4">
        <f t="shared" si="124"/>
        <v>3.0085597498660385E+37</v>
      </c>
      <c r="KGY24" s="4">
        <f t="shared" si="124"/>
        <v>3.0386453473646987E+37</v>
      </c>
      <c r="KGZ24" s="4">
        <f t="shared" si="124"/>
        <v>3.0690318008383456E+37</v>
      </c>
      <c r="KHA24" s="4">
        <f t="shared" si="124"/>
        <v>3.0997221188467291E+37</v>
      </c>
      <c r="KHB24" s="4">
        <f t="shared" si="124"/>
        <v>3.1307193400351963E+37</v>
      </c>
      <c r="KHC24" s="4">
        <f t="shared" si="124"/>
        <v>3.1620265334355481E+37</v>
      </c>
      <c r="KHD24" s="4">
        <f t="shared" si="124"/>
        <v>3.1936467987699035E+37</v>
      </c>
      <c r="KHE24" s="4">
        <f t="shared" si="124"/>
        <v>3.2255832667576024E+37</v>
      </c>
      <c r="KHF24" s="4">
        <f t="shared" si="124"/>
        <v>3.2578390994251783E+37</v>
      </c>
      <c r="KHG24" s="4">
        <f t="shared" si="124"/>
        <v>3.2904174904194301E+37</v>
      </c>
      <c r="KHH24" s="4">
        <f t="shared" si="124"/>
        <v>3.3233216653236245E+37</v>
      </c>
      <c r="KHI24" s="4">
        <f t="shared" si="124"/>
        <v>3.356554881976861E+37</v>
      </c>
      <c r="KHJ24" s="4">
        <f t="shared" si="124"/>
        <v>3.3901204307966297E+37</v>
      </c>
      <c r="KHK24" s="4">
        <f t="shared" si="124"/>
        <v>3.4240216351045959E+37</v>
      </c>
      <c r="KHL24" s="4">
        <f t="shared" si="124"/>
        <v>3.4582618514556417E+37</v>
      </c>
      <c r="KHM24" s="4">
        <f t="shared" si="124"/>
        <v>3.4928444699701983E+37</v>
      </c>
      <c r="KHN24" s="4">
        <f t="shared" si="124"/>
        <v>3.5277729146699005E+37</v>
      </c>
      <c r="KHO24" s="4">
        <f t="shared" si="124"/>
        <v>3.5630506438165997E+37</v>
      </c>
      <c r="KHP24" s="4">
        <f t="shared" si="124"/>
        <v>3.5986811502547659E+37</v>
      </c>
      <c r="KHQ24" s="4">
        <f t="shared" si="124"/>
        <v>3.6346679617573137E+37</v>
      </c>
      <c r="KHR24" s="4">
        <f t="shared" si="124"/>
        <v>3.6710146413748868E+37</v>
      </c>
      <c r="KHS24" s="4">
        <f t="shared" si="124"/>
        <v>3.707724787788636E+37</v>
      </c>
      <c r="KHT24" s="4">
        <f t="shared" si="124"/>
        <v>3.7448020356665224E+37</v>
      </c>
      <c r="KHU24" s="4">
        <f t="shared" si="124"/>
        <v>3.7822500560231876E+37</v>
      </c>
      <c r="KHV24" s="4">
        <f t="shared" si="124"/>
        <v>3.8200725565834197E+37</v>
      </c>
      <c r="KHW24" s="4">
        <f t="shared" si="124"/>
        <v>3.8582732821492539E+37</v>
      </c>
      <c r="KHX24" s="4">
        <f t="shared" si="124"/>
        <v>3.8968560149707463E+37</v>
      </c>
      <c r="KHY24" s="4">
        <f t="shared" si="124"/>
        <v>3.9358245751204538E+37</v>
      </c>
      <c r="KHZ24" s="4">
        <f t="shared" si="124"/>
        <v>3.9751828208716586E+37</v>
      </c>
      <c r="KIA24" s="4">
        <f t="shared" si="124"/>
        <v>4.0149346490803753E+37</v>
      </c>
      <c r="KIB24" s="4">
        <f t="shared" si="124"/>
        <v>4.0550839955711791E+37</v>
      </c>
      <c r="KIC24" s="4">
        <f t="shared" si="124"/>
        <v>4.0956348355268909E+37</v>
      </c>
      <c r="KID24" s="4">
        <f t="shared" si="124"/>
        <v>4.1365911838821597E+37</v>
      </c>
      <c r="KIE24" s="4">
        <f t="shared" si="124"/>
        <v>4.1779570957209816E+37</v>
      </c>
      <c r="KIF24" s="4">
        <f t="shared" si="124"/>
        <v>4.2197366666781914E+37</v>
      </c>
      <c r="KIG24" s="4">
        <f t="shared" si="124"/>
        <v>4.261934033344973E+37</v>
      </c>
      <c r="KIH24" s="4">
        <f t="shared" si="124"/>
        <v>4.3045533736784227E+37</v>
      </c>
      <c r="KII24" s="4">
        <f t="shared" si="124"/>
        <v>4.3475989074152065E+37</v>
      </c>
      <c r="KIJ24" s="4">
        <f t="shared" si="124"/>
        <v>4.3910748964893591E+37</v>
      </c>
      <c r="KIK24" s="4">
        <f t="shared" si="124"/>
        <v>4.4349856454542527E+37</v>
      </c>
      <c r="KIL24" s="4">
        <f t="shared" si="124"/>
        <v>4.4793355019087949E+37</v>
      </c>
      <c r="KIM24" s="4">
        <f t="shared" si="124"/>
        <v>4.524128856927883E+37</v>
      </c>
      <c r="KIN24" s="4">
        <f t="shared" si="124"/>
        <v>4.5693701454971617E+37</v>
      </c>
      <c r="KIO24" s="4">
        <f t="shared" si="124"/>
        <v>4.6150638469521329E+37</v>
      </c>
      <c r="KIP24" s="4">
        <f t="shared" si="124"/>
        <v>4.6612144854216543E+37</v>
      </c>
      <c r="KIQ24" s="4">
        <f t="shared" si="124"/>
        <v>4.7078266302758706E+37</v>
      </c>
      <c r="KIR24" s="4">
        <f t="shared" si="124"/>
        <v>4.7549048965786296E+37</v>
      </c>
      <c r="KIS24" s="4">
        <f t="shared" si="124"/>
        <v>4.8024539455444157E+37</v>
      </c>
      <c r="KIT24" s="4">
        <f t="shared" si="124"/>
        <v>4.8504784849998597E+37</v>
      </c>
      <c r="KIU24" s="4">
        <f t="shared" si="124"/>
        <v>4.8989832698498587E+37</v>
      </c>
      <c r="KIV24" s="4">
        <f t="shared" si="124"/>
        <v>4.9479731025483569E+37</v>
      </c>
      <c r="KIW24" s="4">
        <f t="shared" si="124"/>
        <v>4.9974528335738407E+37</v>
      </c>
      <c r="KIX24" s="4">
        <f t="shared" si="124"/>
        <v>5.0474273619095791E+37</v>
      </c>
      <c r="KIY24" s="4">
        <f t="shared" si="124"/>
        <v>5.0979016355286745E+37</v>
      </c>
      <c r="KIZ24" s="4">
        <f t="shared" si="124"/>
        <v>5.1488806518839616E+37</v>
      </c>
      <c r="KJA24" s="4">
        <f t="shared" si="124"/>
        <v>5.2003694584028013E+37</v>
      </c>
      <c r="KJB24" s="4">
        <f t="shared" si="124"/>
        <v>5.2523731529868291E+37</v>
      </c>
      <c r="KJC24" s="4">
        <f t="shared" si="124"/>
        <v>5.304896884516697E+37</v>
      </c>
      <c r="KJD24" s="4">
        <f t="shared" ref="KJD24:KLO24" si="125">KJC24*(1+$Q$41)</f>
        <v>5.3579458533618638E+37</v>
      </c>
      <c r="KJE24" s="4">
        <f t="shared" si="125"/>
        <v>5.4115253118954827E+37</v>
      </c>
      <c r="KJF24" s="4">
        <f t="shared" si="125"/>
        <v>5.4656405650144376E+37</v>
      </c>
      <c r="KJG24" s="4">
        <f t="shared" si="125"/>
        <v>5.5202969706645824E+37</v>
      </c>
      <c r="KJH24" s="4">
        <f t="shared" si="125"/>
        <v>5.5754999403712286E+37</v>
      </c>
      <c r="KJI24" s="4">
        <f t="shared" si="125"/>
        <v>5.6312549397749407E+37</v>
      </c>
      <c r="KJJ24" s="4">
        <f t="shared" si="125"/>
        <v>5.6875674891726903E+37</v>
      </c>
      <c r="KJK24" s="4">
        <f t="shared" si="125"/>
        <v>5.7444431640644171E+37</v>
      </c>
      <c r="KJL24" s="4">
        <f t="shared" si="125"/>
        <v>5.8018875957050615E+37</v>
      </c>
      <c r="KJM24" s="4">
        <f t="shared" si="125"/>
        <v>5.8599064716621123E+37</v>
      </c>
      <c r="KJN24" s="4">
        <f t="shared" si="125"/>
        <v>5.9185055363787331E+37</v>
      </c>
      <c r="KJO24" s="4">
        <f t="shared" si="125"/>
        <v>5.9776905917425203E+37</v>
      </c>
      <c r="KJP24" s="4">
        <f t="shared" si="125"/>
        <v>6.0374674976599459E+37</v>
      </c>
      <c r="KJQ24" s="4">
        <f t="shared" si="125"/>
        <v>6.0978421726365455E+37</v>
      </c>
      <c r="KJR24" s="4">
        <f t="shared" si="125"/>
        <v>6.1588205943629112E+37</v>
      </c>
      <c r="KJS24" s="4">
        <f t="shared" si="125"/>
        <v>6.2204088003065401E+37</v>
      </c>
      <c r="KJT24" s="4">
        <f t="shared" si="125"/>
        <v>6.2826128883096055E+37</v>
      </c>
      <c r="KJU24" s="4">
        <f t="shared" si="125"/>
        <v>6.3454390171927014E+37</v>
      </c>
      <c r="KJV24" s="4">
        <f t="shared" si="125"/>
        <v>6.4088934073646288E+37</v>
      </c>
      <c r="KJW24" s="4">
        <f t="shared" si="125"/>
        <v>6.4729823414382751E+37</v>
      </c>
      <c r="KJX24" s="4">
        <f t="shared" si="125"/>
        <v>6.5377121648526581E+37</v>
      </c>
      <c r="KJY24" s="4">
        <f t="shared" si="125"/>
        <v>6.6030892865011847E+37</v>
      </c>
      <c r="KJZ24" s="4">
        <f t="shared" si="125"/>
        <v>6.6691201793661966E+37</v>
      </c>
      <c r="KKA24" s="4">
        <f t="shared" si="125"/>
        <v>6.7358113811598586E+37</v>
      </c>
      <c r="KKB24" s="4">
        <f t="shared" si="125"/>
        <v>6.803169494971457E+37</v>
      </c>
      <c r="KKC24" s="4">
        <f t="shared" si="125"/>
        <v>6.8712011899211718E+37</v>
      </c>
      <c r="KKD24" s="4">
        <f t="shared" si="125"/>
        <v>6.9399132018203832E+37</v>
      </c>
      <c r="KKE24" s="4">
        <f t="shared" si="125"/>
        <v>7.0093123338385872E+37</v>
      </c>
      <c r="KKF24" s="4">
        <f t="shared" si="125"/>
        <v>7.0794054571769728E+37</v>
      </c>
      <c r="KKG24" s="4">
        <f t="shared" si="125"/>
        <v>7.1501995117487427E+37</v>
      </c>
      <c r="KKH24" s="4">
        <f t="shared" si="125"/>
        <v>7.2217015068662301E+37</v>
      </c>
      <c r="KKI24" s="4">
        <f t="shared" si="125"/>
        <v>7.2939185219348929E+37</v>
      </c>
      <c r="KKJ24" s="4">
        <f t="shared" si="125"/>
        <v>7.3668577071542422E+37</v>
      </c>
      <c r="KKK24" s="4">
        <f t="shared" si="125"/>
        <v>7.4405262842257847E+37</v>
      </c>
      <c r="KKL24" s="4">
        <f t="shared" si="125"/>
        <v>7.5149315470680429E+37</v>
      </c>
      <c r="KKM24" s="4">
        <f t="shared" si="125"/>
        <v>7.5900808625387233E+37</v>
      </c>
      <c r="KKN24" s="4">
        <f t="shared" si="125"/>
        <v>7.6659816711641105E+37</v>
      </c>
      <c r="KKO24" s="4">
        <f t="shared" si="125"/>
        <v>7.7426414878757518E+37</v>
      </c>
      <c r="KKP24" s="4">
        <f t="shared" si="125"/>
        <v>7.8200679027545091E+37</v>
      </c>
      <c r="KKQ24" s="4">
        <f t="shared" si="125"/>
        <v>7.8982685817820539E+37</v>
      </c>
      <c r="KKR24" s="4">
        <f t="shared" si="125"/>
        <v>7.9772512675998742E+37</v>
      </c>
      <c r="KKS24" s="4">
        <f t="shared" si="125"/>
        <v>8.0570237802758727E+37</v>
      </c>
      <c r="KKT24" s="4">
        <f t="shared" si="125"/>
        <v>8.1375940180786312E+37</v>
      </c>
      <c r="KKU24" s="4">
        <f t="shared" si="125"/>
        <v>8.2189699582594172E+37</v>
      </c>
      <c r="KKV24" s="4">
        <f t="shared" si="125"/>
        <v>8.3011596578420115E+37</v>
      </c>
      <c r="KKW24" s="4">
        <f t="shared" si="125"/>
        <v>8.3841712544204314E+37</v>
      </c>
      <c r="KKX24" s="4">
        <f t="shared" si="125"/>
        <v>8.4680129669646362E+37</v>
      </c>
      <c r="KKY24" s="4">
        <f t="shared" si="125"/>
        <v>8.5526930966342825E+37</v>
      </c>
      <c r="KKZ24" s="4">
        <f t="shared" si="125"/>
        <v>8.6382200276006257E+37</v>
      </c>
      <c r="KLA24" s="4">
        <f t="shared" si="125"/>
        <v>8.7246022278766329E+37</v>
      </c>
      <c r="KLB24" s="4">
        <f t="shared" si="125"/>
        <v>8.8118482501553999E+37</v>
      </c>
      <c r="KLC24" s="4">
        <f t="shared" si="125"/>
        <v>8.8999667326569532E+37</v>
      </c>
      <c r="KLD24" s="4">
        <f t="shared" si="125"/>
        <v>8.9889663999835232E+37</v>
      </c>
      <c r="KLE24" s="4">
        <f t="shared" si="125"/>
        <v>9.0788560639833593E+37</v>
      </c>
      <c r="KLF24" s="4">
        <f t="shared" si="125"/>
        <v>9.1696446246231934E+37</v>
      </c>
      <c r="KLG24" s="4">
        <f t="shared" si="125"/>
        <v>9.2613410708694251E+37</v>
      </c>
      <c r="KLH24" s="4">
        <f t="shared" si="125"/>
        <v>9.3539544815781186E+37</v>
      </c>
      <c r="KLI24" s="4">
        <f t="shared" si="125"/>
        <v>9.4474940263939007E+37</v>
      </c>
      <c r="KLJ24" s="4">
        <f t="shared" si="125"/>
        <v>9.5419689666578399E+37</v>
      </c>
      <c r="KLK24" s="4">
        <f t="shared" si="125"/>
        <v>9.6373886563244185E+37</v>
      </c>
      <c r="KLL24" s="4">
        <f t="shared" si="125"/>
        <v>9.7337625428876623E+37</v>
      </c>
      <c r="KLM24" s="4">
        <f t="shared" si="125"/>
        <v>9.8311001683165393E+37</v>
      </c>
      <c r="KLN24" s="4">
        <f t="shared" si="125"/>
        <v>9.9294111699997051E+37</v>
      </c>
      <c r="KLO24" s="4">
        <f t="shared" si="125"/>
        <v>1.0028705281699702E+38</v>
      </c>
      <c r="KLP24" s="4">
        <f t="shared" ref="KLP24:KOA24" si="126">KLO24*(1+$Q$41)</f>
        <v>1.01289923345167E+38</v>
      </c>
      <c r="KLQ24" s="4">
        <f t="shared" si="126"/>
        <v>1.0230282257861867E+38</v>
      </c>
      <c r="KLR24" s="4">
        <f t="shared" si="126"/>
        <v>1.0332585080440486E+38</v>
      </c>
      <c r="KLS24" s="4">
        <f t="shared" si="126"/>
        <v>1.043591093124489E+38</v>
      </c>
      <c r="KLT24" s="4">
        <f t="shared" si="126"/>
        <v>1.0540270040557339E+38</v>
      </c>
      <c r="KLU24" s="4">
        <f t="shared" si="126"/>
        <v>1.0645672740962912E+38</v>
      </c>
      <c r="KLV24" s="4">
        <f t="shared" si="126"/>
        <v>1.075212946837254E+38</v>
      </c>
      <c r="KLW24" s="4">
        <f t="shared" si="126"/>
        <v>1.0859650763056265E+38</v>
      </c>
      <c r="KLX24" s="4">
        <f t="shared" si="126"/>
        <v>1.0968247270686828E+38</v>
      </c>
      <c r="KLY24" s="4">
        <f t="shared" si="126"/>
        <v>1.1077929743393697E+38</v>
      </c>
      <c r="KLZ24" s="4">
        <f t="shared" si="126"/>
        <v>1.1188709040827635E+38</v>
      </c>
      <c r="KMA24" s="4">
        <f t="shared" si="126"/>
        <v>1.1300596131235911E+38</v>
      </c>
      <c r="KMB24" s="4">
        <f t="shared" si="126"/>
        <v>1.1413602092548271E+38</v>
      </c>
      <c r="KMC24" s="4">
        <f t="shared" si="126"/>
        <v>1.1527738113473754E+38</v>
      </c>
      <c r="KMD24" s="4">
        <f t="shared" si="126"/>
        <v>1.1643015494608491E+38</v>
      </c>
      <c r="KME24" s="4">
        <f t="shared" si="126"/>
        <v>1.1759445649554576E+38</v>
      </c>
      <c r="KMF24" s="4">
        <f t="shared" si="126"/>
        <v>1.1877040106050123E+38</v>
      </c>
      <c r="KMG24" s="4">
        <f t="shared" si="126"/>
        <v>1.1995810507110623E+38</v>
      </c>
      <c r="KMH24" s="4">
        <f t="shared" si="126"/>
        <v>1.211576861218173E+38</v>
      </c>
      <c r="KMI24" s="4">
        <f t="shared" si="126"/>
        <v>1.2236926298303549E+38</v>
      </c>
      <c r="KMJ24" s="4">
        <f t="shared" si="126"/>
        <v>1.2359295561286585E+38</v>
      </c>
      <c r="KMK24" s="4">
        <f t="shared" si="126"/>
        <v>1.248288851689945E+38</v>
      </c>
      <c r="KML24" s="4">
        <f t="shared" si="126"/>
        <v>1.2607717402068444E+38</v>
      </c>
      <c r="KMM24" s="4">
        <f t="shared" si="126"/>
        <v>1.2733794576089128E+38</v>
      </c>
      <c r="KMN24" s="4">
        <f t="shared" si="126"/>
        <v>1.2861132521850021E+38</v>
      </c>
      <c r="KMO24" s="4">
        <f t="shared" si="126"/>
        <v>1.298974384706852E+38</v>
      </c>
      <c r="KMP24" s="4">
        <f t="shared" si="126"/>
        <v>1.3119641285539205E+38</v>
      </c>
      <c r="KMQ24" s="4">
        <f t="shared" si="126"/>
        <v>1.3250837698394597E+38</v>
      </c>
      <c r="KMR24" s="4">
        <f t="shared" si="126"/>
        <v>1.3383346075378542E+38</v>
      </c>
      <c r="KMS24" s="4">
        <f t="shared" si="126"/>
        <v>1.3517179536132327E+38</v>
      </c>
      <c r="KMT24" s="4">
        <f t="shared" si="126"/>
        <v>1.3652351331493651E+38</v>
      </c>
      <c r="KMU24" s="4">
        <f t="shared" si="126"/>
        <v>1.3788874844808587E+38</v>
      </c>
      <c r="KMV24" s="4">
        <f t="shared" si="126"/>
        <v>1.3926763593256673E+38</v>
      </c>
      <c r="KMW24" s="4">
        <f t="shared" si="126"/>
        <v>1.4066031229189239E+38</v>
      </c>
      <c r="KMX24" s="4">
        <f t="shared" si="126"/>
        <v>1.4206691541481132E+38</v>
      </c>
      <c r="KMY24" s="4">
        <f t="shared" si="126"/>
        <v>1.4348758456895943E+38</v>
      </c>
      <c r="KMZ24" s="4">
        <f t="shared" si="126"/>
        <v>1.4492246041464902E+38</v>
      </c>
      <c r="KNA24" s="4">
        <f t="shared" si="126"/>
        <v>1.4637168501879551E+38</v>
      </c>
      <c r="KNB24" s="4">
        <f t="shared" si="126"/>
        <v>1.4783540186898346E+38</v>
      </c>
      <c r="KNC24" s="4">
        <f t="shared" si="126"/>
        <v>1.493137558876733E+38</v>
      </c>
      <c r="KND24" s="4">
        <f t="shared" si="126"/>
        <v>1.5080689344655004E+38</v>
      </c>
      <c r="KNE24" s="4">
        <f t="shared" si="126"/>
        <v>1.5231496238101553E+38</v>
      </c>
      <c r="KNF24" s="4">
        <f t="shared" si="126"/>
        <v>1.538381120048257E+38</v>
      </c>
      <c r="KNG24" s="4">
        <f t="shared" si="126"/>
        <v>1.5537649312487396E+38</v>
      </c>
      <c r="KNH24" s="4">
        <f t="shared" si="126"/>
        <v>1.569302580561227E+38</v>
      </c>
      <c r="KNI24" s="4">
        <f t="shared" si="126"/>
        <v>1.5849956063668393E+38</v>
      </c>
      <c r="KNJ24" s="4">
        <f t="shared" si="126"/>
        <v>1.6008455624305077E+38</v>
      </c>
      <c r="KNK24" s="4">
        <f t="shared" si="126"/>
        <v>1.6168540180548127E+38</v>
      </c>
      <c r="KNL24" s="4">
        <f t="shared" si="126"/>
        <v>1.6330225582353609E+38</v>
      </c>
      <c r="KNM24" s="4">
        <f t="shared" si="126"/>
        <v>1.6493527838177146E+38</v>
      </c>
      <c r="KNN24" s="4">
        <f t="shared" si="126"/>
        <v>1.6658463116558917E+38</v>
      </c>
      <c r="KNO24" s="4">
        <f t="shared" si="126"/>
        <v>1.6825047747724506E+38</v>
      </c>
      <c r="KNP24" s="4">
        <f t="shared" si="126"/>
        <v>1.6993298225201751E+38</v>
      </c>
      <c r="KNQ24" s="4">
        <f t="shared" si="126"/>
        <v>1.716323120745377E+38</v>
      </c>
      <c r="KNR24" s="4">
        <f t="shared" si="126"/>
        <v>1.7334863519528308E+38</v>
      </c>
      <c r="KNS24" s="4">
        <f t="shared" si="126"/>
        <v>1.7508212154723592E+38</v>
      </c>
      <c r="KNT24" s="4">
        <f t="shared" si="126"/>
        <v>1.7683294276270826E+38</v>
      </c>
      <c r="KNU24" s="4">
        <f t="shared" si="126"/>
        <v>1.7860127219033535E+38</v>
      </c>
      <c r="KNV24" s="4">
        <f t="shared" si="126"/>
        <v>1.8038728491223873E+38</v>
      </c>
      <c r="KNW24" s="4">
        <f t="shared" si="126"/>
        <v>1.8219115776136113E+38</v>
      </c>
      <c r="KNX24" s="4">
        <f t="shared" si="126"/>
        <v>1.8401306933897473E+38</v>
      </c>
      <c r="KNY24" s="4">
        <f t="shared" si="126"/>
        <v>1.8585320003236447E+38</v>
      </c>
      <c r="KNZ24" s="4">
        <f t="shared" si="126"/>
        <v>1.8771173203268813E+38</v>
      </c>
      <c r="KOA24" s="4">
        <f t="shared" si="126"/>
        <v>1.8958884935301499E+38</v>
      </c>
      <c r="KOB24" s="4">
        <f t="shared" ref="KOB24:KQM24" si="127">KOA24*(1+$Q$41)</f>
        <v>1.9148473784654513E+38</v>
      </c>
      <c r="KOC24" s="4">
        <f t="shared" si="127"/>
        <v>1.933995852250106E+38</v>
      </c>
      <c r="KOD24" s="4">
        <f t="shared" si="127"/>
        <v>1.953335810772607E+38</v>
      </c>
      <c r="KOE24" s="4">
        <f t="shared" si="127"/>
        <v>1.9728691688803331E+38</v>
      </c>
      <c r="KOF24" s="4">
        <f t="shared" si="127"/>
        <v>1.9925978605691363E+38</v>
      </c>
      <c r="KOG24" s="4">
        <f t="shared" si="127"/>
        <v>2.0125238391748278E+38</v>
      </c>
      <c r="KOH24" s="4">
        <f t="shared" si="127"/>
        <v>2.0326490775665762E+38</v>
      </c>
      <c r="KOI24" s="4">
        <f t="shared" si="127"/>
        <v>2.0529755683422421E+38</v>
      </c>
      <c r="KOJ24" s="4">
        <f t="shared" si="127"/>
        <v>2.0735053240256647E+38</v>
      </c>
      <c r="KOK24" s="4">
        <f t="shared" si="127"/>
        <v>2.0942403772659212E+38</v>
      </c>
      <c r="KOL24" s="4">
        <f t="shared" si="127"/>
        <v>2.1151827810385806E+38</v>
      </c>
      <c r="KOM24" s="4">
        <f t="shared" si="127"/>
        <v>2.1363346088489666E+38</v>
      </c>
      <c r="KON24" s="4">
        <f t="shared" si="127"/>
        <v>2.1576979549374564E+38</v>
      </c>
      <c r="KOO24" s="4">
        <f t="shared" si="127"/>
        <v>2.1792749344868312E+38</v>
      </c>
      <c r="KOP24" s="4">
        <f t="shared" si="127"/>
        <v>2.2010676838316995E+38</v>
      </c>
      <c r="KOQ24" s="4">
        <f t="shared" si="127"/>
        <v>2.2230783606700167E+38</v>
      </c>
      <c r="KOR24" s="4">
        <f t="shared" si="127"/>
        <v>2.2453091442767169E+38</v>
      </c>
      <c r="KOS24" s="4">
        <f t="shared" si="127"/>
        <v>2.2677622357194839E+38</v>
      </c>
      <c r="KOT24" s="4">
        <f t="shared" si="127"/>
        <v>2.2904398580766787E+38</v>
      </c>
      <c r="KOU24" s="4">
        <f t="shared" si="127"/>
        <v>2.3133442566574457E+38</v>
      </c>
      <c r="KOV24" s="4">
        <f t="shared" si="127"/>
        <v>2.3364776992240202E+38</v>
      </c>
      <c r="KOW24" s="4">
        <f t="shared" si="127"/>
        <v>2.3598424762162605E+38</v>
      </c>
      <c r="KOX24" s="4">
        <f t="shared" si="127"/>
        <v>2.3834409009784231E+38</v>
      </c>
      <c r="KOY24" s="4">
        <f t="shared" si="127"/>
        <v>2.4072753099882074E+38</v>
      </c>
      <c r="KOZ24" s="4">
        <f t="shared" si="127"/>
        <v>2.4313480630880894E+38</v>
      </c>
      <c r="KPA24" s="4">
        <f t="shared" si="127"/>
        <v>2.4556615437189701E+38</v>
      </c>
      <c r="KPB24" s="4">
        <f t="shared" si="127"/>
        <v>2.4802181591561599E+38</v>
      </c>
      <c r="KPC24" s="4">
        <f t="shared" si="127"/>
        <v>2.5050203407477215E+38</v>
      </c>
      <c r="KPD24" s="4">
        <f t="shared" si="127"/>
        <v>2.5300705441551988E+38</v>
      </c>
      <c r="KPE24" s="4">
        <f t="shared" si="127"/>
        <v>2.5553712495967506E+38</v>
      </c>
      <c r="KPF24" s="4">
        <f t="shared" si="127"/>
        <v>2.5809249620927182E+38</v>
      </c>
      <c r="KPG24" s="4">
        <f t="shared" si="127"/>
        <v>2.6067342117136453E+38</v>
      </c>
      <c r="KPH24" s="4">
        <f t="shared" si="127"/>
        <v>2.6328015538307817E+38</v>
      </c>
      <c r="KPI24" s="4">
        <f t="shared" si="127"/>
        <v>2.6591295693690895E+38</v>
      </c>
      <c r="KPJ24" s="4">
        <f t="shared" si="127"/>
        <v>2.6857208650627805E+38</v>
      </c>
      <c r="KPK24" s="4">
        <f t="shared" si="127"/>
        <v>2.7125780737134085E+38</v>
      </c>
      <c r="KPL24" s="4">
        <f t="shared" si="127"/>
        <v>2.7397038544505424E+38</v>
      </c>
      <c r="KPM24" s="4">
        <f t="shared" si="127"/>
        <v>2.7671008929950477E+38</v>
      </c>
      <c r="KPN24" s="4">
        <f t="shared" si="127"/>
        <v>2.7947719019249983E+38</v>
      </c>
      <c r="KPO24" s="4">
        <f t="shared" si="127"/>
        <v>2.8227196209442484E+38</v>
      </c>
      <c r="KPP24" s="4">
        <f t="shared" si="127"/>
        <v>2.850946817153691E+38</v>
      </c>
      <c r="KPQ24" s="4">
        <f t="shared" si="127"/>
        <v>2.8794562853252277E+38</v>
      </c>
      <c r="KPR24" s="4">
        <f t="shared" si="127"/>
        <v>2.9082508481784801E+38</v>
      </c>
      <c r="KPS24" s="4">
        <f t="shared" si="127"/>
        <v>2.9373333566602648E+38</v>
      </c>
      <c r="KPT24" s="4">
        <f t="shared" si="127"/>
        <v>2.9667066902268676E+38</v>
      </c>
      <c r="KPU24" s="4">
        <f t="shared" si="127"/>
        <v>2.9963737571291363E+38</v>
      </c>
      <c r="KPV24" s="4">
        <f t="shared" si="127"/>
        <v>3.0263374947004278E+38</v>
      </c>
      <c r="KPW24" s="4">
        <f t="shared" si="127"/>
        <v>3.0566008696474321E+38</v>
      </c>
      <c r="KPX24" s="4">
        <f t="shared" si="127"/>
        <v>3.0871668783439066E+38</v>
      </c>
      <c r="KPY24" s="4">
        <f t="shared" si="127"/>
        <v>3.1180385471273458E+38</v>
      </c>
      <c r="KPZ24" s="4">
        <f t="shared" si="127"/>
        <v>3.1492189325986192E+38</v>
      </c>
      <c r="KQA24" s="4">
        <f t="shared" si="127"/>
        <v>3.1807111219246056E+38</v>
      </c>
      <c r="KQB24" s="4">
        <f t="shared" si="127"/>
        <v>3.2125182331438515E+38</v>
      </c>
      <c r="KQC24" s="4">
        <f t="shared" si="127"/>
        <v>3.2446434154752902E+38</v>
      </c>
      <c r="KQD24" s="4">
        <f t="shared" si="127"/>
        <v>3.2770898496300431E+38</v>
      </c>
      <c r="KQE24" s="4">
        <f t="shared" si="127"/>
        <v>3.3098607481263435E+38</v>
      </c>
      <c r="KQF24" s="4">
        <f t="shared" si="127"/>
        <v>3.342959355607607E+38</v>
      </c>
      <c r="KQG24" s="4">
        <f t="shared" si="127"/>
        <v>3.376388949163683E+38</v>
      </c>
      <c r="KQH24" s="4">
        <f t="shared" si="127"/>
        <v>3.41015283865532E+38</v>
      </c>
      <c r="KQI24" s="4">
        <f t="shared" si="127"/>
        <v>3.4442543670418735E+38</v>
      </c>
      <c r="KQJ24" s="4">
        <f t="shared" si="127"/>
        <v>3.478696910712292E+38</v>
      </c>
      <c r="KQK24" s="4">
        <f t="shared" si="127"/>
        <v>3.5134838798194149E+38</v>
      </c>
      <c r="KQL24" s="4">
        <f t="shared" si="127"/>
        <v>3.5486187186176087E+38</v>
      </c>
      <c r="KQM24" s="4">
        <f t="shared" si="127"/>
        <v>3.5841049058037848E+38</v>
      </c>
      <c r="KQN24" s="4">
        <f t="shared" ref="KQN24:KSY24" si="128">KQM24*(1+$Q$41)</f>
        <v>3.6199459548618223E+38</v>
      </c>
      <c r="KQO24" s="4">
        <f t="shared" si="128"/>
        <v>3.6561454144104403E+38</v>
      </c>
      <c r="KQP24" s="4">
        <f t="shared" si="128"/>
        <v>3.6927068685545451E+38</v>
      </c>
      <c r="KQQ24" s="4">
        <f t="shared" si="128"/>
        <v>3.7296339372400909E+38</v>
      </c>
      <c r="KQR24" s="4">
        <f t="shared" si="128"/>
        <v>3.7669302766124917E+38</v>
      </c>
      <c r="KQS24" s="4">
        <f t="shared" si="128"/>
        <v>3.8045995793786167E+38</v>
      </c>
      <c r="KQT24" s="4">
        <f t="shared" si="128"/>
        <v>3.8426455751724026E+38</v>
      </c>
      <c r="KQU24" s="4">
        <f t="shared" si="128"/>
        <v>3.881072030924127E+38</v>
      </c>
      <c r="KQV24" s="4">
        <f t="shared" si="128"/>
        <v>3.9198827512333683E+38</v>
      </c>
      <c r="KQW24" s="4">
        <f t="shared" si="128"/>
        <v>3.9590815787457018E+38</v>
      </c>
      <c r="KQX24" s="4">
        <f t="shared" si="128"/>
        <v>3.9986723945331585E+38</v>
      </c>
      <c r="KQY24" s="4">
        <f t="shared" si="128"/>
        <v>4.03865911847849E+38</v>
      </c>
      <c r="KQZ24" s="4">
        <f t="shared" si="128"/>
        <v>4.0790457096632753E+38</v>
      </c>
      <c r="KRA24" s="4">
        <f t="shared" si="128"/>
        <v>4.1198361667599079E+38</v>
      </c>
      <c r="KRB24" s="4">
        <f t="shared" si="128"/>
        <v>4.1610345284275068E+38</v>
      </c>
      <c r="KRC24" s="4">
        <f t="shared" si="128"/>
        <v>4.2026448737117816E+38</v>
      </c>
      <c r="KRD24" s="4">
        <f t="shared" si="128"/>
        <v>4.2446713224488994E+38</v>
      </c>
      <c r="KRE24" s="4">
        <f t="shared" si="128"/>
        <v>4.2871180356733885E+38</v>
      </c>
      <c r="KRF24" s="4">
        <f t="shared" si="128"/>
        <v>4.3299892160301223E+38</v>
      </c>
      <c r="KRG24" s="4">
        <f t="shared" si="128"/>
        <v>4.3732891081904236E+38</v>
      </c>
      <c r="KRH24" s="4">
        <f t="shared" si="128"/>
        <v>4.4170219992723279E+38</v>
      </c>
      <c r="KRI24" s="4">
        <f t="shared" si="128"/>
        <v>4.4611922192650515E+38</v>
      </c>
      <c r="KRJ24" s="4">
        <f t="shared" si="128"/>
        <v>4.5058041414577024E+38</v>
      </c>
      <c r="KRK24" s="4">
        <f t="shared" si="128"/>
        <v>4.5508621828722793E+38</v>
      </c>
      <c r="KRL24" s="4">
        <f t="shared" si="128"/>
        <v>4.5963708047010019E+38</v>
      </c>
      <c r="KRM24" s="4">
        <f t="shared" si="128"/>
        <v>4.6423345127480121E+38</v>
      </c>
      <c r="KRN24" s="4">
        <f t="shared" si="128"/>
        <v>4.6887578578754919E+38</v>
      </c>
      <c r="KRO24" s="4">
        <f t="shared" si="128"/>
        <v>4.7356454364542465E+38</v>
      </c>
      <c r="KRP24" s="4">
        <f t="shared" si="128"/>
        <v>4.7830018908187892E+38</v>
      </c>
      <c r="KRQ24" s="4">
        <f t="shared" si="128"/>
        <v>4.8308319097269768E+38</v>
      </c>
      <c r="KRR24" s="4">
        <f t="shared" si="128"/>
        <v>4.8791402288242467E+38</v>
      </c>
      <c r="KRS24" s="4">
        <f t="shared" si="128"/>
        <v>4.9279316311124889E+38</v>
      </c>
      <c r="KRT24" s="4">
        <f t="shared" si="128"/>
        <v>4.9772109474236137E+38</v>
      </c>
      <c r="KRU24" s="4">
        <f t="shared" si="128"/>
        <v>5.0269830568978498E+38</v>
      </c>
      <c r="KRV24" s="4">
        <f t="shared" si="128"/>
        <v>5.0772528874668281E+38</v>
      </c>
      <c r="KRW24" s="4">
        <f t="shared" si="128"/>
        <v>5.1280254163414964E+38</v>
      </c>
      <c r="KRX24" s="4">
        <f t="shared" si="128"/>
        <v>5.1793056705049116E+38</v>
      </c>
      <c r="KRY24" s="4">
        <f t="shared" si="128"/>
        <v>5.2310987272099607E+38</v>
      </c>
      <c r="KRZ24" s="4">
        <f t="shared" si="128"/>
        <v>5.2834097144820601E+38</v>
      </c>
      <c r="KSA24" s="4">
        <f t="shared" si="128"/>
        <v>5.3362438116268805E+38</v>
      </c>
      <c r="KSB24" s="4">
        <f t="shared" si="128"/>
        <v>5.3896062497431492E+38</v>
      </c>
      <c r="KSC24" s="4">
        <f t="shared" si="128"/>
        <v>5.4435023122405809E+38</v>
      </c>
      <c r="KSD24" s="4">
        <f t="shared" si="128"/>
        <v>5.4979373353629869E+38</v>
      </c>
      <c r="KSE24" s="4">
        <f t="shared" si="128"/>
        <v>5.5529167087166172E+38</v>
      </c>
      <c r="KSF24" s="4">
        <f t="shared" si="128"/>
        <v>5.6084458758037838E+38</v>
      </c>
      <c r="KSG24" s="4">
        <f t="shared" si="128"/>
        <v>5.6645303345618216E+38</v>
      </c>
      <c r="KSH24" s="4">
        <f t="shared" si="128"/>
        <v>5.7211756379074399E+38</v>
      </c>
      <c r="KSI24" s="4">
        <f t="shared" si="128"/>
        <v>5.7783873942865145E+38</v>
      </c>
      <c r="KSJ24" s="4">
        <f t="shared" si="128"/>
        <v>5.8361712682293798E+38</v>
      </c>
      <c r="KSK24" s="4">
        <f t="shared" si="128"/>
        <v>5.8945329809116738E+38</v>
      </c>
      <c r="KSL24" s="4">
        <f t="shared" si="128"/>
        <v>5.9534783107207908E+38</v>
      </c>
      <c r="KSM24" s="4">
        <f t="shared" si="128"/>
        <v>6.0130130938279987E+38</v>
      </c>
      <c r="KSN24" s="4">
        <f t="shared" si="128"/>
        <v>6.0731432247662784E+38</v>
      </c>
      <c r="KSO24" s="4">
        <f t="shared" si="128"/>
        <v>6.1338746570139412E+38</v>
      </c>
      <c r="KSP24" s="4">
        <f t="shared" si="128"/>
        <v>6.1952134035840809E+38</v>
      </c>
      <c r="KSQ24" s="4">
        <f t="shared" si="128"/>
        <v>6.2571655376199221E+38</v>
      </c>
      <c r="KSR24" s="4">
        <f t="shared" si="128"/>
        <v>6.3197371929961211E+38</v>
      </c>
      <c r="KSS24" s="4">
        <f t="shared" si="128"/>
        <v>6.3829345649260824E+38</v>
      </c>
      <c r="KST24" s="4">
        <f t="shared" si="128"/>
        <v>6.446763910575343E+38</v>
      </c>
      <c r="KSU24" s="4">
        <f t="shared" si="128"/>
        <v>6.5112315496810969E+38</v>
      </c>
      <c r="KSV24" s="4">
        <f t="shared" si="128"/>
        <v>6.5763438651779079E+38</v>
      </c>
      <c r="KSW24" s="4">
        <f t="shared" si="128"/>
        <v>6.6421073038296867E+38</v>
      </c>
      <c r="KSX24" s="4">
        <f t="shared" si="128"/>
        <v>6.708528376867984E+38</v>
      </c>
      <c r="KSY24" s="4">
        <f t="shared" si="128"/>
        <v>6.7756136606366643E+38</v>
      </c>
      <c r="KSZ24" s="4">
        <f t="shared" ref="KSZ24:KVK24" si="129">KSY24*(1+$Q$41)</f>
        <v>6.8433697972430305E+38</v>
      </c>
      <c r="KTA24" s="4">
        <f t="shared" si="129"/>
        <v>6.9118034952154607E+38</v>
      </c>
      <c r="KTB24" s="4">
        <f t="shared" si="129"/>
        <v>6.9809215301676156E+38</v>
      </c>
      <c r="KTC24" s="4">
        <f t="shared" si="129"/>
        <v>7.0507307454692912E+38</v>
      </c>
      <c r="KTD24" s="4">
        <f t="shared" si="129"/>
        <v>7.1212380529239841E+38</v>
      </c>
      <c r="KTE24" s="4">
        <f t="shared" si="129"/>
        <v>7.1924504334532243E+38</v>
      </c>
      <c r="KTF24" s="4">
        <f t="shared" si="129"/>
        <v>7.2643749377877565E+38</v>
      </c>
      <c r="KTG24" s="4">
        <f t="shared" si="129"/>
        <v>7.3370186871656339E+38</v>
      </c>
      <c r="KTH24" s="4">
        <f t="shared" si="129"/>
        <v>7.4103888740372896E+38</v>
      </c>
      <c r="KTI24" s="4">
        <f t="shared" si="129"/>
        <v>7.4844927627776618E+38</v>
      </c>
      <c r="KTJ24" s="4">
        <f t="shared" si="129"/>
        <v>7.5593376904054384E+38</v>
      </c>
      <c r="KTK24" s="4">
        <f t="shared" si="129"/>
        <v>7.6349310673094927E+38</v>
      </c>
      <c r="KTL24" s="4">
        <f t="shared" si="129"/>
        <v>7.7112803779825881E+38</v>
      </c>
      <c r="KTM24" s="4">
        <f t="shared" si="129"/>
        <v>7.7883931817624136E+38</v>
      </c>
      <c r="KTN24" s="4">
        <f t="shared" si="129"/>
        <v>7.8662771135800386E+38</v>
      </c>
      <c r="KTO24" s="4">
        <f t="shared" si="129"/>
        <v>7.944939884715839E+38</v>
      </c>
      <c r="KTP24" s="4">
        <f t="shared" si="129"/>
        <v>8.0243892835629976E+38</v>
      </c>
      <c r="KTQ24" s="4">
        <f t="shared" si="129"/>
        <v>8.104633176398628E+38</v>
      </c>
      <c r="KTR24" s="4">
        <f t="shared" si="129"/>
        <v>8.1856795081626142E+38</v>
      </c>
      <c r="KTS24" s="4">
        <f t="shared" si="129"/>
        <v>8.2675363032442407E+38</v>
      </c>
      <c r="KTT24" s="4">
        <f t="shared" si="129"/>
        <v>8.3502116662766835E+38</v>
      </c>
      <c r="KTU24" s="4">
        <f t="shared" si="129"/>
        <v>8.4337137829394512E+38</v>
      </c>
      <c r="KTV24" s="4">
        <f t="shared" si="129"/>
        <v>8.5180509207688455E+38</v>
      </c>
      <c r="KTW24" s="4">
        <f t="shared" si="129"/>
        <v>8.6032314299765345E+38</v>
      </c>
      <c r="KTX24" s="4">
        <f t="shared" si="129"/>
        <v>8.6892637442763004E+38</v>
      </c>
      <c r="KTY24" s="4">
        <f t="shared" si="129"/>
        <v>8.776156381719063E+38</v>
      </c>
      <c r="KTZ24" s="4">
        <f t="shared" si="129"/>
        <v>8.8639179455362532E+38</v>
      </c>
      <c r="KUA24" s="4">
        <f t="shared" si="129"/>
        <v>8.9525571249916163E+38</v>
      </c>
      <c r="KUB24" s="4">
        <f t="shared" si="129"/>
        <v>9.042082696241532E+38</v>
      </c>
      <c r="KUC24" s="4">
        <f t="shared" si="129"/>
        <v>9.1325035232039479E+38</v>
      </c>
      <c r="KUD24" s="4">
        <f t="shared" si="129"/>
        <v>9.2238285584359871E+38</v>
      </c>
      <c r="KUE24" s="4">
        <f t="shared" si="129"/>
        <v>9.3160668440203477E+38</v>
      </c>
      <c r="KUF24" s="4">
        <f t="shared" si="129"/>
        <v>9.4092275124605517E+38</v>
      </c>
      <c r="KUG24" s="4">
        <f t="shared" si="129"/>
        <v>9.5033197875851567E+38</v>
      </c>
      <c r="KUH24" s="4">
        <f t="shared" si="129"/>
        <v>9.5983529854610083E+38</v>
      </c>
      <c r="KUI24" s="4">
        <f t="shared" si="129"/>
        <v>9.694336515315619E+38</v>
      </c>
      <c r="KUJ24" s="4">
        <f t="shared" si="129"/>
        <v>9.7912798804687757E+38</v>
      </c>
      <c r="KUK24" s="4">
        <f t="shared" si="129"/>
        <v>9.8891926792734629E+38</v>
      </c>
      <c r="KUL24" s="4">
        <f t="shared" si="129"/>
        <v>9.988084606066198E+38</v>
      </c>
      <c r="KUM24" s="4">
        <f t="shared" si="129"/>
        <v>1.0087965452126859E+39</v>
      </c>
      <c r="KUN24" s="4">
        <f t="shared" si="129"/>
        <v>1.0188845106648128E+39</v>
      </c>
      <c r="KUO24" s="4">
        <f t="shared" si="129"/>
        <v>1.029073355771461E+39</v>
      </c>
      <c r="KUP24" s="4">
        <f t="shared" si="129"/>
        <v>1.0393640893291756E+39</v>
      </c>
      <c r="KUQ24" s="4">
        <f t="shared" si="129"/>
        <v>1.0497577302224673E+39</v>
      </c>
      <c r="KUR24" s="4">
        <f t="shared" si="129"/>
        <v>1.060255307524692E+39</v>
      </c>
      <c r="KUS24" s="4">
        <f t="shared" si="129"/>
        <v>1.070857860599939E+39</v>
      </c>
      <c r="KUT24" s="4">
        <f t="shared" si="129"/>
        <v>1.0815664392059384E+39</v>
      </c>
      <c r="KUU24" s="4">
        <f t="shared" si="129"/>
        <v>1.0923821035979978E+39</v>
      </c>
      <c r="KUV24" s="4">
        <f t="shared" si="129"/>
        <v>1.1033059246339778E+39</v>
      </c>
      <c r="KUW24" s="4">
        <f t="shared" si="129"/>
        <v>1.1143389838803177E+39</v>
      </c>
      <c r="KUX24" s="4">
        <f t="shared" si="129"/>
        <v>1.1254823737191208E+39</v>
      </c>
      <c r="KUY24" s="4">
        <f t="shared" si="129"/>
        <v>1.1367371974563121E+39</v>
      </c>
      <c r="KUZ24" s="4">
        <f t="shared" si="129"/>
        <v>1.1481045694308753E+39</v>
      </c>
      <c r="KVA24" s="4">
        <f t="shared" si="129"/>
        <v>1.159585615125184E+39</v>
      </c>
      <c r="KVB24" s="4">
        <f t="shared" si="129"/>
        <v>1.1711814712764358E+39</v>
      </c>
      <c r="KVC24" s="4">
        <f t="shared" si="129"/>
        <v>1.1828932859892002E+39</v>
      </c>
      <c r="KVD24" s="4">
        <f t="shared" si="129"/>
        <v>1.1947222188490922E+39</v>
      </c>
      <c r="KVE24" s="4">
        <f t="shared" si="129"/>
        <v>1.2066694410375831E+39</v>
      </c>
      <c r="KVF24" s="4">
        <f t="shared" si="129"/>
        <v>1.2187361354479589E+39</v>
      </c>
      <c r="KVG24" s="4">
        <f t="shared" si="129"/>
        <v>1.2309234968024385E+39</v>
      </c>
      <c r="KVH24" s="4">
        <f t="shared" si="129"/>
        <v>1.243232731770463E+39</v>
      </c>
      <c r="KVI24" s="4">
        <f t="shared" si="129"/>
        <v>1.2556650590881676E+39</v>
      </c>
      <c r="KVJ24" s="4">
        <f t="shared" si="129"/>
        <v>1.2682217096790493E+39</v>
      </c>
      <c r="KVK24" s="4">
        <f t="shared" si="129"/>
        <v>1.2809039267758397E+39</v>
      </c>
      <c r="KVL24" s="4">
        <f t="shared" ref="KVL24:KXW24" si="130">KVK24*(1+$Q$41)</f>
        <v>1.2937129660435981E+39</v>
      </c>
      <c r="KVM24" s="4">
        <f t="shared" si="130"/>
        <v>1.3066500957040341E+39</v>
      </c>
      <c r="KVN24" s="4">
        <f t="shared" si="130"/>
        <v>1.3197165966610744E+39</v>
      </c>
      <c r="KVO24" s="4">
        <f t="shared" si="130"/>
        <v>1.3329137626276851E+39</v>
      </c>
      <c r="KVP24" s="4">
        <f t="shared" si="130"/>
        <v>1.3462429002539619E+39</v>
      </c>
      <c r="KVQ24" s="4">
        <f t="shared" si="130"/>
        <v>1.3597053292565015E+39</v>
      </c>
      <c r="KVR24" s="4">
        <f t="shared" si="130"/>
        <v>1.3733023825490666E+39</v>
      </c>
      <c r="KVS24" s="4">
        <f t="shared" si="130"/>
        <v>1.3870354063745573E+39</v>
      </c>
      <c r="KVT24" s="4">
        <f t="shared" si="130"/>
        <v>1.400905760438303E+39</v>
      </c>
      <c r="KVU24" s="4">
        <f t="shared" si="130"/>
        <v>1.4149148180426861E+39</v>
      </c>
      <c r="KVV24" s="4">
        <f t="shared" si="130"/>
        <v>1.4290639662231129E+39</v>
      </c>
      <c r="KVW24" s="4">
        <f t="shared" si="130"/>
        <v>1.4433546058853441E+39</v>
      </c>
      <c r="KVX24" s="4">
        <f t="shared" si="130"/>
        <v>1.4577881519441975E+39</v>
      </c>
      <c r="KVY24" s="4">
        <f t="shared" si="130"/>
        <v>1.4723660334636395E+39</v>
      </c>
      <c r="KVZ24" s="4">
        <f t="shared" si="130"/>
        <v>1.4870896937982759E+39</v>
      </c>
      <c r="KWA24" s="4">
        <f t="shared" si="130"/>
        <v>1.5019605907362587E+39</v>
      </c>
      <c r="KWB24" s="4">
        <f t="shared" si="130"/>
        <v>1.5169801966436212E+39</v>
      </c>
      <c r="KWC24" s="4">
        <f t="shared" si="130"/>
        <v>1.5321499986100574E+39</v>
      </c>
      <c r="KWD24" s="4">
        <f t="shared" si="130"/>
        <v>1.5474714985961581E+39</v>
      </c>
      <c r="KWE24" s="4">
        <f t="shared" si="130"/>
        <v>1.5629462135821197E+39</v>
      </c>
      <c r="KWF24" s="4">
        <f t="shared" si="130"/>
        <v>1.578575675717941E+39</v>
      </c>
      <c r="KWG24" s="4">
        <f t="shared" si="130"/>
        <v>1.5943614324751204E+39</v>
      </c>
      <c r="KWH24" s="4">
        <f t="shared" si="130"/>
        <v>1.6103050467998717E+39</v>
      </c>
      <c r="KWI24" s="4">
        <f t="shared" si="130"/>
        <v>1.6264080972678704E+39</v>
      </c>
      <c r="KWJ24" s="4">
        <f t="shared" si="130"/>
        <v>1.6426721782405492E+39</v>
      </c>
      <c r="KWK24" s="4">
        <f t="shared" si="130"/>
        <v>1.6590989000229546E+39</v>
      </c>
      <c r="KWL24" s="4">
        <f t="shared" si="130"/>
        <v>1.6756898890231842E+39</v>
      </c>
      <c r="KWM24" s="4">
        <f t="shared" si="130"/>
        <v>1.6924467879134162E+39</v>
      </c>
      <c r="KWN24" s="4">
        <f t="shared" si="130"/>
        <v>1.7093712557925504E+39</v>
      </c>
      <c r="KWO24" s="4">
        <f t="shared" si="130"/>
        <v>1.726464968350476E+39</v>
      </c>
      <c r="KWP24" s="4">
        <f t="shared" si="130"/>
        <v>1.7437296180339808E+39</v>
      </c>
      <c r="KWQ24" s="4">
        <f t="shared" si="130"/>
        <v>1.7611669142143206E+39</v>
      </c>
      <c r="KWR24" s="4">
        <f t="shared" si="130"/>
        <v>1.7787785833564638E+39</v>
      </c>
      <c r="KWS24" s="4">
        <f t="shared" si="130"/>
        <v>1.7965663691900283E+39</v>
      </c>
      <c r="KWT24" s="4">
        <f t="shared" si="130"/>
        <v>1.8145320328819286E+39</v>
      </c>
      <c r="KWU24" s="4">
        <f t="shared" si="130"/>
        <v>1.832677353210748E+39</v>
      </c>
      <c r="KWV24" s="4">
        <f t="shared" si="130"/>
        <v>1.8510041267428555E+39</v>
      </c>
      <c r="KWW24" s="4">
        <f t="shared" si="130"/>
        <v>1.8695141680102842E+39</v>
      </c>
      <c r="KWX24" s="4">
        <f t="shared" si="130"/>
        <v>1.8882093096903869E+39</v>
      </c>
      <c r="KWY24" s="4">
        <f t="shared" si="130"/>
        <v>1.9070914027872908E+39</v>
      </c>
      <c r="KWZ24" s="4">
        <f t="shared" si="130"/>
        <v>1.9261623168151636E+39</v>
      </c>
      <c r="KXA24" s="4">
        <f t="shared" si="130"/>
        <v>1.9454239399833152E+39</v>
      </c>
      <c r="KXB24" s="4">
        <f t="shared" si="130"/>
        <v>1.9648781793831484E+39</v>
      </c>
      <c r="KXC24" s="4">
        <f t="shared" si="130"/>
        <v>1.9845269611769798E+39</v>
      </c>
      <c r="KXD24" s="4">
        <f t="shared" si="130"/>
        <v>2.0043722307887497E+39</v>
      </c>
      <c r="KXE24" s="4">
        <f t="shared" si="130"/>
        <v>2.0244159530966373E+39</v>
      </c>
      <c r="KXF24" s="4">
        <f t="shared" si="130"/>
        <v>2.0446601126276037E+39</v>
      </c>
      <c r="KXG24" s="4">
        <f t="shared" si="130"/>
        <v>2.0651067137538798E+39</v>
      </c>
      <c r="KXH24" s="4">
        <f t="shared" si="130"/>
        <v>2.0857577808914185E+39</v>
      </c>
      <c r="KXI24" s="4">
        <f t="shared" si="130"/>
        <v>2.1066153587003326E+39</v>
      </c>
      <c r="KXJ24" s="4">
        <f t="shared" si="130"/>
        <v>2.1276815122873359E+39</v>
      </c>
      <c r="KXK24" s="4">
        <f t="shared" si="130"/>
        <v>2.1489583274102093E+39</v>
      </c>
      <c r="KXL24" s="4">
        <f t="shared" si="130"/>
        <v>2.1704479106843113E+39</v>
      </c>
      <c r="KXM24" s="4">
        <f t="shared" si="130"/>
        <v>2.1921523897911546E+39</v>
      </c>
      <c r="KXN24" s="4">
        <f t="shared" si="130"/>
        <v>2.2140739136890661E+39</v>
      </c>
      <c r="KXO24" s="4">
        <f t="shared" si="130"/>
        <v>2.2362146528259567E+39</v>
      </c>
      <c r="KXP24" s="4">
        <f t="shared" si="130"/>
        <v>2.2585767993542162E+39</v>
      </c>
      <c r="KXQ24" s="4">
        <f t="shared" si="130"/>
        <v>2.2811625673477584E+39</v>
      </c>
      <c r="KXR24" s="4">
        <f t="shared" si="130"/>
        <v>2.3039741930212359E+39</v>
      </c>
      <c r="KXS24" s="4">
        <f t="shared" si="130"/>
        <v>2.3270139349514482E+39</v>
      </c>
      <c r="KXT24" s="4">
        <f t="shared" si="130"/>
        <v>2.3502840743009628E+39</v>
      </c>
      <c r="KXU24" s="4">
        <f t="shared" si="130"/>
        <v>2.3737869150439725E+39</v>
      </c>
      <c r="KXV24" s="4">
        <f t="shared" si="130"/>
        <v>2.3975247841944121E+39</v>
      </c>
      <c r="KXW24" s="4">
        <f t="shared" si="130"/>
        <v>2.4215000320363562E+39</v>
      </c>
      <c r="KXX24" s="4">
        <f t="shared" ref="KXX24:LAI24" si="131">KXW24*(1+$Q$41)</f>
        <v>2.4457150323567196E+39</v>
      </c>
      <c r="KXY24" s="4">
        <f t="shared" si="131"/>
        <v>2.4701721826802868E+39</v>
      </c>
      <c r="KXZ24" s="4">
        <f t="shared" si="131"/>
        <v>2.4948739045070896E+39</v>
      </c>
      <c r="KYA24" s="4">
        <f t="shared" si="131"/>
        <v>2.5198226435521606E+39</v>
      </c>
      <c r="KYB24" s="4">
        <f t="shared" si="131"/>
        <v>2.5450208699876824E+39</v>
      </c>
      <c r="KYC24" s="4">
        <f t="shared" si="131"/>
        <v>2.5704710786875592E+39</v>
      </c>
      <c r="KYD24" s="4">
        <f t="shared" si="131"/>
        <v>2.5961757894744349E+39</v>
      </c>
      <c r="KYE24" s="4">
        <f t="shared" si="131"/>
        <v>2.6221375473691792E+39</v>
      </c>
      <c r="KYF24" s="4">
        <f t="shared" si="131"/>
        <v>2.6483589228428709E+39</v>
      </c>
      <c r="KYG24" s="4">
        <f t="shared" si="131"/>
        <v>2.6748425120712997E+39</v>
      </c>
      <c r="KYH24" s="4">
        <f t="shared" si="131"/>
        <v>2.7015909371920128E+39</v>
      </c>
      <c r="KYI24" s="4">
        <f t="shared" si="131"/>
        <v>2.7286068465639326E+39</v>
      </c>
      <c r="KYJ24" s="4">
        <f t="shared" si="131"/>
        <v>2.7558929150295721E+39</v>
      </c>
      <c r="KYK24" s="4">
        <f t="shared" si="131"/>
        <v>2.7834518441798677E+39</v>
      </c>
      <c r="KYL24" s="4">
        <f t="shared" si="131"/>
        <v>2.8112863626216663E+39</v>
      </c>
      <c r="KYM24" s="4">
        <f t="shared" si="131"/>
        <v>2.8393992262478828E+39</v>
      </c>
      <c r="KYN24" s="4">
        <f t="shared" si="131"/>
        <v>2.8677932185103614E+39</v>
      </c>
      <c r="KYO24" s="4">
        <f t="shared" si="131"/>
        <v>2.8964711506954648E+39</v>
      </c>
      <c r="KYP24" s="4">
        <f t="shared" si="131"/>
        <v>2.9254358622024195E+39</v>
      </c>
      <c r="KYQ24" s="4">
        <f t="shared" si="131"/>
        <v>2.9546902208244438E+39</v>
      </c>
      <c r="KYR24" s="4">
        <f t="shared" si="131"/>
        <v>2.9842371230326882E+39</v>
      </c>
      <c r="KYS24" s="4">
        <f t="shared" si="131"/>
        <v>3.0140794942630149E+39</v>
      </c>
      <c r="KYT24" s="4">
        <f t="shared" si="131"/>
        <v>3.044220289205645E+39</v>
      </c>
      <c r="KYU24" s="4">
        <f t="shared" si="131"/>
        <v>3.0746624920977017E+39</v>
      </c>
      <c r="KYV24" s="4">
        <f t="shared" si="131"/>
        <v>3.1054091170186788E+39</v>
      </c>
      <c r="KYW24" s="4">
        <f t="shared" si="131"/>
        <v>3.1364632081888653E+39</v>
      </c>
      <c r="KYX24" s="4">
        <f t="shared" si="131"/>
        <v>3.167827840270754E+39</v>
      </c>
      <c r="KYY24" s="4">
        <f t="shared" si="131"/>
        <v>3.1995061186734616E+39</v>
      </c>
      <c r="KYZ24" s="4">
        <f t="shared" si="131"/>
        <v>3.2315011798601965E+39</v>
      </c>
      <c r="KZA24" s="4">
        <f t="shared" si="131"/>
        <v>3.2638161916587986E+39</v>
      </c>
      <c r="KZB24" s="4">
        <f t="shared" si="131"/>
        <v>3.2964543535753864E+39</v>
      </c>
      <c r="KZC24" s="4">
        <f t="shared" si="131"/>
        <v>3.3294188971111405E+39</v>
      </c>
      <c r="KZD24" s="4">
        <f t="shared" si="131"/>
        <v>3.3627130860822516E+39</v>
      </c>
      <c r="KZE24" s="4">
        <f t="shared" si="131"/>
        <v>3.3963402169430742E+39</v>
      </c>
      <c r="KZF24" s="4">
        <f t="shared" si="131"/>
        <v>3.4303036191125049E+39</v>
      </c>
      <c r="KZG24" s="4">
        <f t="shared" si="131"/>
        <v>3.4646066553036299E+39</v>
      </c>
      <c r="KZH24" s="4">
        <f t="shared" si="131"/>
        <v>3.4992527218566662E+39</v>
      </c>
      <c r="KZI24" s="4">
        <f t="shared" si="131"/>
        <v>3.5342452490752329E+39</v>
      </c>
      <c r="KZJ24" s="4">
        <f t="shared" si="131"/>
        <v>3.5695877015659855E+39</v>
      </c>
      <c r="KZK24" s="4">
        <f t="shared" si="131"/>
        <v>3.6052835785816452E+39</v>
      </c>
      <c r="KZL24" s="4">
        <f t="shared" si="131"/>
        <v>3.6413364143674619E+39</v>
      </c>
      <c r="KZM24" s="4">
        <f t="shared" si="131"/>
        <v>3.6777497785111368E+39</v>
      </c>
      <c r="KZN24" s="4">
        <f t="shared" si="131"/>
        <v>3.7145272762962481E+39</v>
      </c>
      <c r="KZO24" s="4">
        <f t="shared" si="131"/>
        <v>3.7516725490592105E+39</v>
      </c>
      <c r="KZP24" s="4">
        <f t="shared" si="131"/>
        <v>3.7891892745498029E+39</v>
      </c>
      <c r="KZQ24" s="4">
        <f t="shared" si="131"/>
        <v>3.8270811672953007E+39</v>
      </c>
      <c r="KZR24" s="4">
        <f t="shared" si="131"/>
        <v>3.8653519789682539E+39</v>
      </c>
      <c r="KZS24" s="4">
        <f t="shared" si="131"/>
        <v>3.9040054987579362E+39</v>
      </c>
      <c r="KZT24" s="4">
        <f t="shared" si="131"/>
        <v>3.9430455537455158E+39</v>
      </c>
      <c r="KZU24" s="4">
        <f t="shared" si="131"/>
        <v>3.9824760092829709E+39</v>
      </c>
      <c r="KZV24" s="4">
        <f t="shared" si="131"/>
        <v>4.0223007693758009E+39</v>
      </c>
      <c r="KZW24" s="4">
        <f t="shared" si="131"/>
        <v>4.062523777069559E+39</v>
      </c>
      <c r="KZX24" s="4">
        <f t="shared" si="131"/>
        <v>4.1031490148402548E+39</v>
      </c>
      <c r="KZY24" s="4">
        <f t="shared" si="131"/>
        <v>4.1441805049886572E+39</v>
      </c>
      <c r="KZZ24" s="4">
        <f t="shared" si="131"/>
        <v>4.1856223100385439E+39</v>
      </c>
      <c r="LAA24" s="4">
        <f t="shared" si="131"/>
        <v>4.2274785331389294E+39</v>
      </c>
      <c r="LAB24" s="4">
        <f t="shared" si="131"/>
        <v>4.2697533184703188E+39</v>
      </c>
      <c r="LAC24" s="4">
        <f t="shared" si="131"/>
        <v>4.312450851655022E+39</v>
      </c>
      <c r="LAD24" s="4">
        <f t="shared" si="131"/>
        <v>4.3555753601715725E+39</v>
      </c>
      <c r="LAE24" s="4">
        <f t="shared" si="131"/>
        <v>4.3991311137732883E+39</v>
      </c>
      <c r="LAF24" s="4">
        <f t="shared" si="131"/>
        <v>4.4431224249110209E+39</v>
      </c>
      <c r="LAG24" s="4">
        <f t="shared" si="131"/>
        <v>4.4875536491601312E+39</v>
      </c>
      <c r="LAH24" s="4">
        <f t="shared" si="131"/>
        <v>4.5324291856517325E+39</v>
      </c>
      <c r="LAI24" s="4">
        <f t="shared" si="131"/>
        <v>4.5777534775082496E+39</v>
      </c>
      <c r="LAJ24" s="4">
        <f t="shared" ref="LAJ24:LCU24" si="132">LAI24*(1+$Q$41)</f>
        <v>4.6235310122833324E+39</v>
      </c>
      <c r="LAK24" s="4">
        <f t="shared" si="132"/>
        <v>4.6697663224061657E+39</v>
      </c>
      <c r="LAL24" s="4">
        <f t="shared" si="132"/>
        <v>4.7164639856302276E+39</v>
      </c>
      <c r="LAM24" s="4">
        <f t="shared" si="132"/>
        <v>4.7636286254865298E+39</v>
      </c>
      <c r="LAN24" s="4">
        <f t="shared" si="132"/>
        <v>4.8112649117413953E+39</v>
      </c>
      <c r="LAO24" s="4">
        <f t="shared" si="132"/>
        <v>4.8593775608588094E+39</v>
      </c>
      <c r="LAP24" s="4">
        <f t="shared" si="132"/>
        <v>4.9079713364673978E+39</v>
      </c>
      <c r="LAQ24" s="4">
        <f t="shared" si="132"/>
        <v>4.9570510498320717E+39</v>
      </c>
      <c r="LAR24" s="4">
        <f t="shared" si="132"/>
        <v>5.0066215603303928E+39</v>
      </c>
      <c r="LAS24" s="4">
        <f t="shared" si="132"/>
        <v>5.0566877759336968E+39</v>
      </c>
      <c r="LAT24" s="4">
        <f t="shared" si="132"/>
        <v>5.1072546536930339E+39</v>
      </c>
      <c r="LAU24" s="4">
        <f t="shared" si="132"/>
        <v>5.1583272002299642E+39</v>
      </c>
      <c r="LAV24" s="4">
        <f t="shared" si="132"/>
        <v>5.2099104722322636E+39</v>
      </c>
      <c r="LAW24" s="4">
        <f t="shared" si="132"/>
        <v>5.262009576954586E+39</v>
      </c>
      <c r="LAX24" s="4">
        <f t="shared" si="132"/>
        <v>5.314629672724132E+39</v>
      </c>
      <c r="LAY24" s="4">
        <f t="shared" si="132"/>
        <v>5.3677759694513734E+39</v>
      </c>
      <c r="LAZ24" s="4">
        <f t="shared" si="132"/>
        <v>5.421453729145887E+39</v>
      </c>
      <c r="LBA24" s="4">
        <f t="shared" si="132"/>
        <v>5.475668266437346E+39</v>
      </c>
      <c r="LBB24" s="4">
        <f t="shared" si="132"/>
        <v>5.5304249491017192E+39</v>
      </c>
      <c r="LBC24" s="4">
        <f t="shared" si="132"/>
        <v>5.5857291985927363E+39</v>
      </c>
      <c r="LBD24" s="4">
        <f t="shared" si="132"/>
        <v>5.641586490578664E+39</v>
      </c>
      <c r="LBE24" s="4">
        <f t="shared" si="132"/>
        <v>5.6980023554844501E+39</v>
      </c>
      <c r="LBF24" s="4">
        <f t="shared" si="132"/>
        <v>5.7549823790392944E+39</v>
      </c>
      <c r="LBG24" s="4">
        <f t="shared" si="132"/>
        <v>5.8125322028296872E+39</v>
      </c>
      <c r="LBH24" s="4">
        <f t="shared" si="132"/>
        <v>5.8706575248579846E+39</v>
      </c>
      <c r="LBI24" s="4">
        <f t="shared" si="132"/>
        <v>5.9293641001065648E+39</v>
      </c>
      <c r="LBJ24" s="4">
        <f t="shared" si="132"/>
        <v>5.9886577411076307E+39</v>
      </c>
      <c r="LBK24" s="4">
        <f t="shared" si="132"/>
        <v>6.0485443185187065E+39</v>
      </c>
      <c r="LBL24" s="4">
        <f t="shared" si="132"/>
        <v>6.1090297617038931E+39</v>
      </c>
      <c r="LBM24" s="4">
        <f t="shared" si="132"/>
        <v>6.170120059320932E+39</v>
      </c>
      <c r="LBN24" s="4">
        <f t="shared" si="132"/>
        <v>6.2318212599141412E+39</v>
      </c>
      <c r="LBO24" s="4">
        <f t="shared" si="132"/>
        <v>6.2941394725132831E+39</v>
      </c>
      <c r="LBP24" s="4">
        <f t="shared" si="132"/>
        <v>6.3570808672384156E+39</v>
      </c>
      <c r="LBQ24" s="4">
        <f t="shared" si="132"/>
        <v>6.4206516759107997E+39</v>
      </c>
      <c r="LBR24" s="4">
        <f t="shared" si="132"/>
        <v>6.4848581926699074E+39</v>
      </c>
      <c r="LBS24" s="4">
        <f t="shared" si="132"/>
        <v>6.5497067745966063E+39</v>
      </c>
      <c r="LBT24" s="4">
        <f t="shared" si="132"/>
        <v>6.615203842342572E+39</v>
      </c>
      <c r="LBU24" s="4">
        <f t="shared" si="132"/>
        <v>6.681355880765998E+39</v>
      </c>
      <c r="LBV24" s="4">
        <f t="shared" si="132"/>
        <v>6.7481694395736581E+39</v>
      </c>
      <c r="LBW24" s="4">
        <f t="shared" si="132"/>
        <v>6.8156511339693952E+39</v>
      </c>
      <c r="LBX24" s="4">
        <f t="shared" si="132"/>
        <v>6.8838076453090886E+39</v>
      </c>
      <c r="LBY24" s="4">
        <f t="shared" si="132"/>
        <v>6.9526457217621797E+39</v>
      </c>
      <c r="LBZ24" s="4">
        <f t="shared" si="132"/>
        <v>7.0221721789798011E+39</v>
      </c>
      <c r="LCA24" s="4">
        <f t="shared" si="132"/>
        <v>7.0923939007695987E+39</v>
      </c>
      <c r="LCB24" s="4">
        <f t="shared" si="132"/>
        <v>7.1633178397772952E+39</v>
      </c>
      <c r="LCC24" s="4">
        <f t="shared" si="132"/>
        <v>7.234951018175068E+39</v>
      </c>
      <c r="LCD24" s="4">
        <f t="shared" si="132"/>
        <v>7.3073005283568186E+39</v>
      </c>
      <c r="LCE24" s="4">
        <f t="shared" si="132"/>
        <v>7.3803735336403873E+39</v>
      </c>
      <c r="LCF24" s="4">
        <f t="shared" si="132"/>
        <v>7.4541772689767911E+39</v>
      </c>
      <c r="LCG24" s="4">
        <f t="shared" si="132"/>
        <v>7.5287190416665593E+39</v>
      </c>
      <c r="LCH24" s="4">
        <f t="shared" si="132"/>
        <v>7.604006232083225E+39</v>
      </c>
      <c r="LCI24" s="4">
        <f t="shared" si="132"/>
        <v>7.6800462944040568E+39</v>
      </c>
      <c r="LCJ24" s="4">
        <f t="shared" si="132"/>
        <v>7.7568467573480978E+39</v>
      </c>
      <c r="LCK24" s="4">
        <f t="shared" si="132"/>
        <v>7.8344152249215792E+39</v>
      </c>
      <c r="LCL24" s="4">
        <f t="shared" si="132"/>
        <v>7.9127593771707951E+39</v>
      </c>
      <c r="LCM24" s="4">
        <f t="shared" si="132"/>
        <v>7.9918869709425036E+39</v>
      </c>
      <c r="LCN24" s="4">
        <f t="shared" si="132"/>
        <v>8.0718058406519288E+39</v>
      </c>
      <c r="LCO24" s="4">
        <f t="shared" si="132"/>
        <v>8.1525238990584485E+39</v>
      </c>
      <c r="LCP24" s="4">
        <f t="shared" si="132"/>
        <v>8.2340491380490334E+39</v>
      </c>
      <c r="LCQ24" s="4">
        <f t="shared" si="132"/>
        <v>8.3163896294295234E+39</v>
      </c>
      <c r="LCR24" s="4">
        <f t="shared" si="132"/>
        <v>8.3995535257238191E+39</v>
      </c>
      <c r="LCS24" s="4">
        <f t="shared" si="132"/>
        <v>8.4835490609810577E+39</v>
      </c>
      <c r="LCT24" s="4">
        <f t="shared" si="132"/>
        <v>8.5683845515908685E+39</v>
      </c>
      <c r="LCU24" s="4">
        <f t="shared" si="132"/>
        <v>8.6540683971067768E+39</v>
      </c>
      <c r="LCV24" s="4">
        <f t="shared" ref="LCV24:LFG24" si="133">LCU24*(1+$Q$41)</f>
        <v>8.7406090810778448E+39</v>
      </c>
      <c r="LCW24" s="4">
        <f t="shared" si="133"/>
        <v>8.8280151718886229E+39</v>
      </c>
      <c r="LCX24" s="4">
        <f t="shared" si="133"/>
        <v>8.9162953236075097E+39</v>
      </c>
      <c r="LCY24" s="4">
        <f t="shared" si="133"/>
        <v>9.0054582768435853E+39</v>
      </c>
      <c r="LCZ24" s="4">
        <f t="shared" si="133"/>
        <v>9.0955128596120211E+39</v>
      </c>
      <c r="LDA24" s="4">
        <f t="shared" si="133"/>
        <v>9.1864679882081411E+39</v>
      </c>
      <c r="LDB24" s="4">
        <f t="shared" si="133"/>
        <v>9.2783326680902227E+39</v>
      </c>
      <c r="LDC24" s="4">
        <f t="shared" si="133"/>
        <v>9.3711159947711244E+39</v>
      </c>
      <c r="LDD24" s="4">
        <f t="shared" si="133"/>
        <v>9.4648271547188362E+39</v>
      </c>
      <c r="LDE24" s="4">
        <f t="shared" si="133"/>
        <v>9.5594754262660251E+39</v>
      </c>
      <c r="LDF24" s="4">
        <f t="shared" si="133"/>
        <v>9.655070180528686E+39</v>
      </c>
      <c r="LDG24" s="4">
        <f t="shared" si="133"/>
        <v>9.751620882333973E+39</v>
      </c>
      <c r="LDH24" s="4">
        <f t="shared" si="133"/>
        <v>9.8491370911573126E+39</v>
      </c>
      <c r="LDI24" s="4">
        <f t="shared" si="133"/>
        <v>9.9476284620688863E+39</v>
      </c>
      <c r="LDJ24" s="4">
        <f t="shared" si="133"/>
        <v>1.0047104746689575E+40</v>
      </c>
      <c r="LDK24" s="4">
        <f t="shared" si="133"/>
        <v>1.0147575794156471E+40</v>
      </c>
      <c r="LDL24" s="4">
        <f t="shared" si="133"/>
        <v>1.0249051552098035E+40</v>
      </c>
      <c r="LDM24" s="4">
        <f t="shared" si="133"/>
        <v>1.0351542067619016E+40</v>
      </c>
      <c r="LDN24" s="4">
        <f t="shared" si="133"/>
        <v>1.0455057488295205E+40</v>
      </c>
      <c r="LDO24" s="4">
        <f t="shared" si="133"/>
        <v>1.0559608063178158E+40</v>
      </c>
      <c r="LDP24" s="4">
        <f t="shared" si="133"/>
        <v>1.066520414380994E+40</v>
      </c>
      <c r="LDQ24" s="4">
        <f t="shared" si="133"/>
        <v>1.0771856185248039E+40</v>
      </c>
      <c r="LDR24" s="4">
        <f t="shared" si="133"/>
        <v>1.087957474710052E+40</v>
      </c>
      <c r="LDS24" s="4">
        <f t="shared" si="133"/>
        <v>1.0988370494571525E+40</v>
      </c>
      <c r="LDT24" s="4">
        <f t="shared" si="133"/>
        <v>1.109825419951724E+40</v>
      </c>
      <c r="LDU24" s="4">
        <f t="shared" si="133"/>
        <v>1.1209236741512411E+40</v>
      </c>
      <c r="LDV24" s="4">
        <f t="shared" si="133"/>
        <v>1.1321329108927536E+40</v>
      </c>
      <c r="LDW24" s="4">
        <f t="shared" si="133"/>
        <v>1.1434542400016812E+40</v>
      </c>
      <c r="LDX24" s="4">
        <f t="shared" si="133"/>
        <v>1.154888782401698E+40</v>
      </c>
      <c r="LDY24" s="4">
        <f t="shared" si="133"/>
        <v>1.166437670225715E+40</v>
      </c>
      <c r="LDZ24" s="4">
        <f t="shared" si="133"/>
        <v>1.1781020469279722E+40</v>
      </c>
      <c r="LEA24" s="4">
        <f t="shared" si="133"/>
        <v>1.189883067397252E+40</v>
      </c>
      <c r="LEB24" s="4">
        <f t="shared" si="133"/>
        <v>1.2017818980712246E+40</v>
      </c>
      <c r="LEC24" s="4">
        <f t="shared" si="133"/>
        <v>1.2137997170519369E+40</v>
      </c>
      <c r="LED24" s="4">
        <f t="shared" si="133"/>
        <v>1.2259377142224563E+40</v>
      </c>
      <c r="LEE24" s="4">
        <f t="shared" si="133"/>
        <v>1.238197091364681E+40</v>
      </c>
      <c r="LEF24" s="4">
        <f t="shared" si="133"/>
        <v>1.2505790622783279E+40</v>
      </c>
      <c r="LEG24" s="4">
        <f t="shared" si="133"/>
        <v>1.2630848529011112E+40</v>
      </c>
      <c r="LEH24" s="4">
        <f t="shared" si="133"/>
        <v>1.2757157014301224E+40</v>
      </c>
      <c r="LEI24" s="4">
        <f t="shared" si="133"/>
        <v>1.2884728584444236E+40</v>
      </c>
      <c r="LEJ24" s="4">
        <f t="shared" si="133"/>
        <v>1.3013575870288677E+40</v>
      </c>
      <c r="LEK24" s="4">
        <f t="shared" si="133"/>
        <v>1.3143711628991563E+40</v>
      </c>
      <c r="LEL24" s="4">
        <f t="shared" si="133"/>
        <v>1.3275148745281478E+40</v>
      </c>
      <c r="LEM24" s="4">
        <f t="shared" si="133"/>
        <v>1.3407900232734292E+40</v>
      </c>
      <c r="LEN24" s="4">
        <f t="shared" si="133"/>
        <v>1.3541979235061635E+40</v>
      </c>
      <c r="LEO24" s="4">
        <f t="shared" si="133"/>
        <v>1.367739902741225E+40</v>
      </c>
      <c r="LEP24" s="4">
        <f t="shared" si="133"/>
        <v>1.3814173017686372E+40</v>
      </c>
      <c r="LEQ24" s="4">
        <f t="shared" si="133"/>
        <v>1.3952314747863237E+40</v>
      </c>
      <c r="LER24" s="4">
        <f t="shared" si="133"/>
        <v>1.409183789534187E+40</v>
      </c>
      <c r="LES24" s="4">
        <f t="shared" si="133"/>
        <v>1.4232756274295288E+40</v>
      </c>
      <c r="LET24" s="4">
        <f t="shared" si="133"/>
        <v>1.4375083837038241E+40</v>
      </c>
      <c r="LEU24" s="4">
        <f t="shared" si="133"/>
        <v>1.4518834675408624E+40</v>
      </c>
      <c r="LEV24" s="4">
        <f t="shared" si="133"/>
        <v>1.4664023022162709E+40</v>
      </c>
      <c r="LEW24" s="4">
        <f t="shared" si="133"/>
        <v>1.4810663252384336E+40</v>
      </c>
      <c r="LEX24" s="4">
        <f t="shared" si="133"/>
        <v>1.495876988490818E+40</v>
      </c>
      <c r="LEY24" s="4">
        <f t="shared" si="133"/>
        <v>1.5108357583757263E+40</v>
      </c>
      <c r="LEZ24" s="4">
        <f t="shared" si="133"/>
        <v>1.5259441159594837E+40</v>
      </c>
      <c r="LFA24" s="4">
        <f t="shared" si="133"/>
        <v>1.5412035571190786E+40</v>
      </c>
      <c r="LFB24" s="4">
        <f t="shared" si="133"/>
        <v>1.5566155926902693E+40</v>
      </c>
      <c r="LFC24" s="4">
        <f t="shared" si="133"/>
        <v>1.5721817486171721E+40</v>
      </c>
      <c r="LFD24" s="4">
        <f t="shared" si="133"/>
        <v>1.5879035661033438E+40</v>
      </c>
      <c r="LFE24" s="4">
        <f t="shared" si="133"/>
        <v>1.6037826017643772E+40</v>
      </c>
      <c r="LFF24" s="4">
        <f t="shared" si="133"/>
        <v>1.6198204277820209E+40</v>
      </c>
      <c r="LFG24" s="4">
        <f t="shared" si="133"/>
        <v>1.6360186320598411E+40</v>
      </c>
      <c r="LFH24" s="4">
        <f t="shared" ref="LFH24:LHS24" si="134">LFG24*(1+$Q$41)</f>
        <v>1.6523788183804395E+40</v>
      </c>
      <c r="LFI24" s="4">
        <f t="shared" si="134"/>
        <v>1.6689026065642439E+40</v>
      </c>
      <c r="LFJ24" s="4">
        <f t="shared" si="134"/>
        <v>1.6855916326298864E+40</v>
      </c>
      <c r="LFK24" s="4">
        <f t="shared" si="134"/>
        <v>1.7024475489561851E+40</v>
      </c>
      <c r="LFL24" s="4">
        <f t="shared" si="134"/>
        <v>1.719472024445747E+40</v>
      </c>
      <c r="LFM24" s="4">
        <f t="shared" si="134"/>
        <v>1.7366667446902044E+40</v>
      </c>
      <c r="LFN24" s="4">
        <f t="shared" si="134"/>
        <v>1.7540334121371065E+40</v>
      </c>
      <c r="LFO24" s="4">
        <f t="shared" si="134"/>
        <v>1.7715737462584777E+40</v>
      </c>
      <c r="LFP24" s="4">
        <f t="shared" si="134"/>
        <v>1.7892894837210626E+40</v>
      </c>
      <c r="LFQ24" s="4">
        <f t="shared" si="134"/>
        <v>1.8071823785582732E+40</v>
      </c>
      <c r="LFR24" s="4">
        <f t="shared" si="134"/>
        <v>1.8252542023438561E+40</v>
      </c>
      <c r="LFS24" s="4">
        <f t="shared" si="134"/>
        <v>1.8435067443672947E+40</v>
      </c>
      <c r="LFT24" s="4">
        <f t="shared" si="134"/>
        <v>1.8619418118109677E+40</v>
      </c>
      <c r="LFU24" s="4">
        <f t="shared" si="134"/>
        <v>1.8805612299290774E+40</v>
      </c>
      <c r="LFV24" s="4">
        <f t="shared" si="134"/>
        <v>1.8993668422283683E+40</v>
      </c>
      <c r="LFW24" s="4">
        <f t="shared" si="134"/>
        <v>1.9183605106506521E+40</v>
      </c>
      <c r="LFX24" s="4">
        <f t="shared" si="134"/>
        <v>1.9375441157571586E+40</v>
      </c>
      <c r="LFY24" s="4">
        <f t="shared" si="134"/>
        <v>1.9569195569147302E+40</v>
      </c>
      <c r="LFZ24" s="4">
        <f t="shared" si="134"/>
        <v>1.9764887524838774E+40</v>
      </c>
      <c r="LGA24" s="4">
        <f t="shared" si="134"/>
        <v>1.9962536400087161E+40</v>
      </c>
      <c r="LGB24" s="4">
        <f t="shared" si="134"/>
        <v>2.0162161764088033E+40</v>
      </c>
      <c r="LGC24" s="4">
        <f t="shared" si="134"/>
        <v>2.0363783381728913E+40</v>
      </c>
      <c r="LGD24" s="4">
        <f t="shared" si="134"/>
        <v>2.0567421215546204E+40</v>
      </c>
      <c r="LGE24" s="4">
        <f t="shared" si="134"/>
        <v>2.0773095427701665E+40</v>
      </c>
      <c r="LGF24" s="4">
        <f t="shared" si="134"/>
        <v>2.0980826381978683E+40</v>
      </c>
      <c r="LGG24" s="4">
        <f t="shared" si="134"/>
        <v>2.1190634645798469E+40</v>
      </c>
      <c r="LGH24" s="4">
        <f t="shared" si="134"/>
        <v>2.1402540992256454E+40</v>
      </c>
      <c r="LGI24" s="4">
        <f t="shared" si="134"/>
        <v>2.1616566402179018E+40</v>
      </c>
      <c r="LGJ24" s="4">
        <f t="shared" si="134"/>
        <v>2.1832732066200811E+40</v>
      </c>
      <c r="LGK24" s="4">
        <f t="shared" si="134"/>
        <v>2.2051059386862817E+40</v>
      </c>
      <c r="LGL24" s="4">
        <f t="shared" si="134"/>
        <v>2.2271569980731446E+40</v>
      </c>
      <c r="LGM24" s="4">
        <f t="shared" si="134"/>
        <v>2.2494285680538762E+40</v>
      </c>
      <c r="LGN24" s="4">
        <f t="shared" si="134"/>
        <v>2.2719228537344149E+40</v>
      </c>
      <c r="LGO24" s="4">
        <f t="shared" si="134"/>
        <v>2.2946420822717588E+40</v>
      </c>
      <c r="LGP24" s="4">
        <f t="shared" si="134"/>
        <v>2.3175885030944766E+40</v>
      </c>
      <c r="LGQ24" s="4">
        <f t="shared" si="134"/>
        <v>2.3407643881254215E+40</v>
      </c>
      <c r="LGR24" s="4">
        <f t="shared" si="134"/>
        <v>2.364172032006676E+40</v>
      </c>
      <c r="LGS24" s="4">
        <f t="shared" si="134"/>
        <v>2.387813752326743E+40</v>
      </c>
      <c r="LGT24" s="4">
        <f t="shared" si="134"/>
        <v>2.4116918898500107E+40</v>
      </c>
      <c r="LGU24" s="4">
        <f t="shared" si="134"/>
        <v>2.435808808748511E+40</v>
      </c>
      <c r="LGV24" s="4">
        <f t="shared" si="134"/>
        <v>2.460166896835996E+40</v>
      </c>
      <c r="LGW24" s="4">
        <f t="shared" si="134"/>
        <v>2.4847685658043559E+40</v>
      </c>
      <c r="LGX24" s="4">
        <f t="shared" si="134"/>
        <v>2.5096162514623996E+40</v>
      </c>
      <c r="LGY24" s="4">
        <f t="shared" si="134"/>
        <v>2.5347124139770238E+40</v>
      </c>
      <c r="LGZ24" s="4">
        <f t="shared" si="134"/>
        <v>2.560059538116794E+40</v>
      </c>
      <c r="LHA24" s="4">
        <f t="shared" si="134"/>
        <v>2.5856601334979621E+40</v>
      </c>
      <c r="LHB24" s="4">
        <f t="shared" si="134"/>
        <v>2.6115167348329419E+40</v>
      </c>
      <c r="LHC24" s="4">
        <f t="shared" si="134"/>
        <v>2.6376319021812713E+40</v>
      </c>
      <c r="LHD24" s="4">
        <f t="shared" si="134"/>
        <v>2.6640082212030842E+40</v>
      </c>
      <c r="LHE24" s="4">
        <f t="shared" si="134"/>
        <v>2.6906483034151151E+40</v>
      </c>
      <c r="LHF24" s="4">
        <f t="shared" si="134"/>
        <v>2.7175547864492663E+40</v>
      </c>
      <c r="LHG24" s="4">
        <f t="shared" si="134"/>
        <v>2.744730334313759E+40</v>
      </c>
      <c r="LHH24" s="4">
        <f t="shared" si="134"/>
        <v>2.7721776376568964E+40</v>
      </c>
      <c r="LHI24" s="4">
        <f t="shared" si="134"/>
        <v>2.7998994140334654E+40</v>
      </c>
      <c r="LHJ24" s="4">
        <f t="shared" si="134"/>
        <v>2.8278984081738003E+40</v>
      </c>
      <c r="LHK24" s="4">
        <f t="shared" si="134"/>
        <v>2.8561773922555381E+40</v>
      </c>
      <c r="LHL24" s="4">
        <f t="shared" si="134"/>
        <v>2.8847391661780934E+40</v>
      </c>
      <c r="LHM24" s="4">
        <f t="shared" si="134"/>
        <v>2.9135865578398745E+40</v>
      </c>
      <c r="LHN24" s="4">
        <f t="shared" si="134"/>
        <v>2.9427224234182731E+40</v>
      </c>
      <c r="LHO24" s="4">
        <f t="shared" si="134"/>
        <v>2.9721496476524556E+40</v>
      </c>
      <c r="LHP24" s="4">
        <f t="shared" si="134"/>
        <v>3.0018711441289804E+40</v>
      </c>
      <c r="LHQ24" s="4">
        <f t="shared" si="134"/>
        <v>3.0318898555702703E+40</v>
      </c>
      <c r="LHR24" s="4">
        <f t="shared" si="134"/>
        <v>3.0622087541259729E+40</v>
      </c>
      <c r="LHS24" s="4">
        <f t="shared" si="134"/>
        <v>3.0928308416672326E+40</v>
      </c>
      <c r="LHT24" s="4">
        <f t="shared" ref="LHT24:LKE24" si="135">LHS24*(1+$Q$41)</f>
        <v>3.1237591500839049E+40</v>
      </c>
      <c r="LHU24" s="4">
        <f t="shared" si="135"/>
        <v>3.1549967415847439E+40</v>
      </c>
      <c r="LHV24" s="4">
        <f t="shared" si="135"/>
        <v>3.1865467090005914E+40</v>
      </c>
      <c r="LHW24" s="4">
        <f t="shared" si="135"/>
        <v>3.2184121760905975E+40</v>
      </c>
      <c r="LHX24" s="4">
        <f t="shared" si="135"/>
        <v>3.2505962978515037E+40</v>
      </c>
      <c r="LHY24" s="4">
        <f t="shared" si="135"/>
        <v>3.2831022608300186E+40</v>
      </c>
      <c r="LHZ24" s="4">
        <f t="shared" si="135"/>
        <v>3.3159332834383187E+40</v>
      </c>
      <c r="LIA24" s="4">
        <f t="shared" si="135"/>
        <v>3.3490926162727019E+40</v>
      </c>
      <c r="LIB24" s="4">
        <f t="shared" si="135"/>
        <v>3.3825835424354289E+40</v>
      </c>
      <c r="LIC24" s="4">
        <f t="shared" si="135"/>
        <v>3.4164093778597831E+40</v>
      </c>
      <c r="LID24" s="4">
        <f t="shared" si="135"/>
        <v>3.4505734716383809E+40</v>
      </c>
      <c r="LIE24" s="4">
        <f t="shared" si="135"/>
        <v>3.4850792063547649E+40</v>
      </c>
      <c r="LIF24" s="4">
        <f t="shared" si="135"/>
        <v>3.5199299984183127E+40</v>
      </c>
      <c r="LIG24" s="4">
        <f t="shared" si="135"/>
        <v>3.5551292984024958E+40</v>
      </c>
      <c r="LIH24" s="4">
        <f t="shared" si="135"/>
        <v>3.5906805913865209E+40</v>
      </c>
      <c r="LII24" s="4">
        <f t="shared" si="135"/>
        <v>3.626587397300386E+40</v>
      </c>
      <c r="LIJ24" s="4">
        <f t="shared" si="135"/>
        <v>3.66285327127339E+40</v>
      </c>
      <c r="LIK24" s="4">
        <f t="shared" si="135"/>
        <v>3.6994818039861241E+40</v>
      </c>
      <c r="LIL24" s="4">
        <f t="shared" si="135"/>
        <v>3.7364766220259856E+40</v>
      </c>
      <c r="LIM24" s="4">
        <f t="shared" si="135"/>
        <v>3.7738413882462454E+40</v>
      </c>
      <c r="LIN24" s="4">
        <f t="shared" si="135"/>
        <v>3.8115798021287081E+40</v>
      </c>
      <c r="LIO24" s="4">
        <f t="shared" si="135"/>
        <v>3.849695600149995E+40</v>
      </c>
      <c r="LIP24" s="4">
        <f t="shared" si="135"/>
        <v>3.8881925561514949E+40</v>
      </c>
      <c r="LIQ24" s="4">
        <f t="shared" si="135"/>
        <v>3.9270744817130099E+40</v>
      </c>
      <c r="LIR24" s="4">
        <f t="shared" si="135"/>
        <v>3.9663452265301399E+40</v>
      </c>
      <c r="LIS24" s="4">
        <f t="shared" si="135"/>
        <v>4.0060086787954415E+40</v>
      </c>
      <c r="LIT24" s="4">
        <f t="shared" si="135"/>
        <v>4.0460687655833959E+40</v>
      </c>
      <c r="LIU24" s="4">
        <f t="shared" si="135"/>
        <v>4.0865294532392301E+40</v>
      </c>
      <c r="LIV24" s="4">
        <f t="shared" si="135"/>
        <v>4.1273947477716222E+40</v>
      </c>
      <c r="LIW24" s="4">
        <f t="shared" si="135"/>
        <v>4.1686686952493384E+40</v>
      </c>
      <c r="LIX24" s="4">
        <f t="shared" si="135"/>
        <v>4.2103553822018321E+40</v>
      </c>
      <c r="LIY24" s="4">
        <f t="shared" si="135"/>
        <v>4.2524589360238503E+40</v>
      </c>
      <c r="LIZ24" s="4">
        <f t="shared" si="135"/>
        <v>4.2949835253840887E+40</v>
      </c>
      <c r="LJA24" s="4">
        <f t="shared" si="135"/>
        <v>4.3379333606379295E+40</v>
      </c>
      <c r="LJB24" s="4">
        <f t="shared" si="135"/>
        <v>4.3813126942443086E+40</v>
      </c>
      <c r="LJC24" s="4">
        <f t="shared" si="135"/>
        <v>4.4251258211867516E+40</v>
      </c>
      <c r="LJD24" s="4">
        <f t="shared" si="135"/>
        <v>4.4693770793986196E+40</v>
      </c>
      <c r="LJE24" s="4">
        <f t="shared" si="135"/>
        <v>4.5140708501926062E+40</v>
      </c>
      <c r="LJF24" s="4">
        <f t="shared" si="135"/>
        <v>4.5592115586945322E+40</v>
      </c>
      <c r="LJG24" s="4">
        <f t="shared" si="135"/>
        <v>4.6048036742814772E+40</v>
      </c>
      <c r="LJH24" s="4">
        <f t="shared" si="135"/>
        <v>4.6508517110242916E+40</v>
      </c>
      <c r="LJI24" s="4">
        <f t="shared" si="135"/>
        <v>4.6973602281345349E+40</v>
      </c>
      <c r="LJJ24" s="4">
        <f t="shared" si="135"/>
        <v>4.7443338304158803E+40</v>
      </c>
      <c r="LJK24" s="4">
        <f t="shared" si="135"/>
        <v>4.7917771687200389E+40</v>
      </c>
      <c r="LJL24" s="4">
        <f t="shared" si="135"/>
        <v>4.8396949404072391E+40</v>
      </c>
      <c r="LJM24" s="4">
        <f t="shared" si="135"/>
        <v>4.8880918898113114E+40</v>
      </c>
      <c r="LJN24" s="4">
        <f t="shared" si="135"/>
        <v>4.9369728087094244E+40</v>
      </c>
      <c r="LJO24" s="4">
        <f t="shared" si="135"/>
        <v>4.9863425367965188E+40</v>
      </c>
      <c r="LJP24" s="4">
        <f t="shared" si="135"/>
        <v>5.036205962164484E+40</v>
      </c>
      <c r="LJQ24" s="4">
        <f t="shared" si="135"/>
        <v>5.0865680217861285E+40</v>
      </c>
      <c r="LJR24" s="4">
        <f t="shared" si="135"/>
        <v>5.1374337020039896E+40</v>
      </c>
      <c r="LJS24" s="4">
        <f t="shared" si="135"/>
        <v>5.1888080390240297E+40</v>
      </c>
      <c r="LJT24" s="4">
        <f t="shared" si="135"/>
        <v>5.2406961194142703E+40</v>
      </c>
      <c r="LJU24" s="4">
        <f t="shared" si="135"/>
        <v>5.2931030806084129E+40</v>
      </c>
      <c r="LJV24" s="4">
        <f t="shared" si="135"/>
        <v>5.3460341114144972E+40</v>
      </c>
      <c r="LJW24" s="4">
        <f t="shared" si="135"/>
        <v>5.3994944525286419E+40</v>
      </c>
      <c r="LJX24" s="4">
        <f t="shared" si="135"/>
        <v>5.4534893970539288E+40</v>
      </c>
      <c r="LJY24" s="4">
        <f t="shared" si="135"/>
        <v>5.5080242910244677E+40</v>
      </c>
      <c r="LJZ24" s="4">
        <f t="shared" si="135"/>
        <v>5.5631045339347122E+40</v>
      </c>
      <c r="LKA24" s="4">
        <f t="shared" si="135"/>
        <v>5.6187355792740593E+40</v>
      </c>
      <c r="LKB24" s="4">
        <f t="shared" si="135"/>
        <v>5.6749229350668003E+40</v>
      </c>
      <c r="LKC24" s="4">
        <f t="shared" si="135"/>
        <v>5.7316721644174681E+40</v>
      </c>
      <c r="LKD24" s="4">
        <f t="shared" si="135"/>
        <v>5.788988886061643E+40</v>
      </c>
      <c r="LKE24" s="4">
        <f t="shared" si="135"/>
        <v>5.8468787749222592E+40</v>
      </c>
      <c r="LKF24" s="4">
        <f t="shared" ref="LKF24:LMQ24" si="136">LKE24*(1+$Q$41)</f>
        <v>5.9053475626714822E+40</v>
      </c>
      <c r="LKG24" s="4">
        <f t="shared" si="136"/>
        <v>5.9644010382981969E+40</v>
      </c>
      <c r="LKH24" s="4">
        <f t="shared" si="136"/>
        <v>6.0240450486811792E+40</v>
      </c>
      <c r="LKI24" s="4">
        <f t="shared" si="136"/>
        <v>6.0842854991679908E+40</v>
      </c>
      <c r="LKJ24" s="4">
        <f t="shared" si="136"/>
        <v>6.1451283541596707E+40</v>
      </c>
      <c r="LKK24" s="4">
        <f t="shared" si="136"/>
        <v>6.2065796377012677E+40</v>
      </c>
      <c r="LKL24" s="4">
        <f t="shared" si="136"/>
        <v>6.2686454340782803E+40</v>
      </c>
      <c r="LKM24" s="4">
        <f t="shared" si="136"/>
        <v>6.3313318884190635E+40</v>
      </c>
      <c r="LKN24" s="4">
        <f t="shared" si="136"/>
        <v>6.3946452073032546E+40</v>
      </c>
      <c r="LKO24" s="4">
        <f t="shared" si="136"/>
        <v>6.4585916593762873E+40</v>
      </c>
      <c r="LKP24" s="4">
        <f t="shared" si="136"/>
        <v>6.5231775759700498E+40</v>
      </c>
      <c r="LKQ24" s="4">
        <f t="shared" si="136"/>
        <v>6.5884093517297508E+40</v>
      </c>
      <c r="LKR24" s="4">
        <f t="shared" si="136"/>
        <v>6.6542934452470484E+40</v>
      </c>
      <c r="LKS24" s="4">
        <f t="shared" si="136"/>
        <v>6.7208363796995187E+40</v>
      </c>
      <c r="LKT24" s="4">
        <f t="shared" si="136"/>
        <v>6.7880447434965144E+40</v>
      </c>
      <c r="LKU24" s="4">
        <f t="shared" si="136"/>
        <v>6.8559251909314795E+40</v>
      </c>
      <c r="LKV24" s="4">
        <f t="shared" si="136"/>
        <v>6.9244844428407938E+40</v>
      </c>
      <c r="LKW24" s="4">
        <f t="shared" si="136"/>
        <v>6.9937292872692018E+40</v>
      </c>
      <c r="LKX24" s="4">
        <f t="shared" si="136"/>
        <v>7.0636665801418935E+40</v>
      </c>
      <c r="LKY24" s="4">
        <f t="shared" si="136"/>
        <v>7.1343032459433129E+40</v>
      </c>
      <c r="LKZ24" s="4">
        <f t="shared" si="136"/>
        <v>7.2056462784027465E+40</v>
      </c>
      <c r="LLA24" s="4">
        <f t="shared" si="136"/>
        <v>7.2777027411867736E+40</v>
      </c>
      <c r="LLB24" s="4">
        <f t="shared" si="136"/>
        <v>7.3504797685986417E+40</v>
      </c>
      <c r="LLC24" s="4">
        <f t="shared" si="136"/>
        <v>7.4239845662846284E+40</v>
      </c>
      <c r="LLD24" s="4">
        <f t="shared" si="136"/>
        <v>7.4982244119474744E+40</v>
      </c>
      <c r="LLE24" s="4">
        <f t="shared" si="136"/>
        <v>7.5732066560669494E+40</v>
      </c>
      <c r="LLF24" s="4">
        <f t="shared" si="136"/>
        <v>7.6489387226276193E+40</v>
      </c>
      <c r="LLG24" s="4">
        <f t="shared" si="136"/>
        <v>7.7254281098538954E+40</v>
      </c>
      <c r="LLH24" s="4">
        <f t="shared" si="136"/>
        <v>7.8026823909524348E+40</v>
      </c>
      <c r="LLI24" s="4">
        <f t="shared" si="136"/>
        <v>7.8807092148619597E+40</v>
      </c>
      <c r="LLJ24" s="4">
        <f t="shared" si="136"/>
        <v>7.9595163070105797E+40</v>
      </c>
      <c r="LLK24" s="4">
        <f t="shared" si="136"/>
        <v>8.0391114700806852E+40</v>
      </c>
      <c r="LLL24" s="4">
        <f t="shared" si="136"/>
        <v>8.1195025847814924E+40</v>
      </c>
      <c r="LLM24" s="4">
        <f t="shared" si="136"/>
        <v>8.2006976106293072E+40</v>
      </c>
      <c r="LLN24" s="4">
        <f t="shared" si="136"/>
        <v>8.2827045867356001E+40</v>
      </c>
      <c r="LLO24" s="4">
        <f t="shared" si="136"/>
        <v>8.3655316326029565E+40</v>
      </c>
      <c r="LLP24" s="4">
        <f t="shared" si="136"/>
        <v>8.449186948928986E+40</v>
      </c>
      <c r="LLQ24" s="4">
        <f t="shared" si="136"/>
        <v>8.5336788184182763E+40</v>
      </c>
      <c r="LLR24" s="4">
        <f t="shared" si="136"/>
        <v>8.6190156066024587E+40</v>
      </c>
      <c r="LLS24" s="4">
        <f t="shared" si="136"/>
        <v>8.7052057626684832E+40</v>
      </c>
      <c r="LLT24" s="4">
        <f t="shared" si="136"/>
        <v>8.7922578202951687E+40</v>
      </c>
      <c r="LLU24" s="4">
        <f t="shared" si="136"/>
        <v>8.8801803984981196E+40</v>
      </c>
      <c r="LLV24" s="4">
        <f t="shared" si="136"/>
        <v>8.9689822024831005E+40</v>
      </c>
      <c r="LLW24" s="4">
        <f t="shared" si="136"/>
        <v>9.0586720245079319E+40</v>
      </c>
      <c r="LLX24" s="4">
        <f t="shared" si="136"/>
        <v>9.1492587447530111E+40</v>
      </c>
      <c r="LLY24" s="4">
        <f t="shared" si="136"/>
        <v>9.2407513322005405E+40</v>
      </c>
      <c r="LLZ24" s="4">
        <f t="shared" si="136"/>
        <v>9.3331588455225458E+40</v>
      </c>
      <c r="LMA24" s="4">
        <f t="shared" si="136"/>
        <v>9.4264904339777716E+40</v>
      </c>
      <c r="LMB24" s="4">
        <f t="shared" si="136"/>
        <v>9.5207553383175499E+40</v>
      </c>
      <c r="LMC24" s="4">
        <f t="shared" si="136"/>
        <v>9.6159628917007247E+40</v>
      </c>
      <c r="LMD24" s="4">
        <f t="shared" si="136"/>
        <v>9.7121225206177316E+40</v>
      </c>
      <c r="LME24" s="4">
        <f t="shared" si="136"/>
        <v>9.8092437458239081E+40</v>
      </c>
      <c r="LMF24" s="4">
        <f t="shared" si="136"/>
        <v>9.9073361832821479E+40</v>
      </c>
      <c r="LMG24" s="4">
        <f t="shared" si="136"/>
        <v>1.000640954511497E+41</v>
      </c>
      <c r="LMH24" s="4">
        <f t="shared" si="136"/>
        <v>1.010647364056612E+41</v>
      </c>
      <c r="LMI24" s="4">
        <f t="shared" si="136"/>
        <v>1.0207538376971781E+41</v>
      </c>
      <c r="LMJ24" s="4">
        <f t="shared" si="136"/>
        <v>1.0309613760741499E+41</v>
      </c>
      <c r="LMK24" s="4">
        <f t="shared" si="136"/>
        <v>1.0412709898348915E+41</v>
      </c>
      <c r="LML24" s="4">
        <f t="shared" si="136"/>
        <v>1.0516836997332405E+41</v>
      </c>
      <c r="LMM24" s="4">
        <f t="shared" si="136"/>
        <v>1.0622005367305729E+41</v>
      </c>
      <c r="LMN24" s="4">
        <f t="shared" si="136"/>
        <v>1.0728225420978786E+41</v>
      </c>
      <c r="LMO24" s="4">
        <f t="shared" si="136"/>
        <v>1.0835507675188573E+41</v>
      </c>
      <c r="LMP24" s="4">
        <f t="shared" si="136"/>
        <v>1.094386275194046E+41</v>
      </c>
      <c r="LMQ24" s="4">
        <f t="shared" si="136"/>
        <v>1.1053301379459865E+41</v>
      </c>
      <c r="LMR24" s="4">
        <f t="shared" ref="LMR24:LPC24" si="137">LMQ24*(1+$Q$41)</f>
        <v>1.1163834393254464E+41</v>
      </c>
      <c r="LMS24" s="4">
        <f t="shared" si="137"/>
        <v>1.1275472737187009E+41</v>
      </c>
      <c r="LMT24" s="4">
        <f t="shared" si="137"/>
        <v>1.1388227464558879E+41</v>
      </c>
      <c r="LMU24" s="4">
        <f t="shared" si="137"/>
        <v>1.1502109739204468E+41</v>
      </c>
      <c r="LMV24" s="4">
        <f t="shared" si="137"/>
        <v>1.1617130836596514E+41</v>
      </c>
      <c r="LMW24" s="4">
        <f t="shared" si="137"/>
        <v>1.173330214496248E+41</v>
      </c>
      <c r="LMX24" s="4">
        <f t="shared" si="137"/>
        <v>1.1850635166412105E+41</v>
      </c>
      <c r="LMY24" s="4">
        <f t="shared" si="137"/>
        <v>1.1969141518076226E+41</v>
      </c>
      <c r="LMZ24" s="4">
        <f t="shared" si="137"/>
        <v>1.2088832933256988E+41</v>
      </c>
      <c r="LNA24" s="4">
        <f t="shared" si="137"/>
        <v>1.2209721262589558E+41</v>
      </c>
      <c r="LNB24" s="4">
        <f t="shared" si="137"/>
        <v>1.2331818475215453E+41</v>
      </c>
      <c r="LNC24" s="4">
        <f t="shared" si="137"/>
        <v>1.2455136659967608E+41</v>
      </c>
      <c r="LND24" s="4">
        <f t="shared" si="137"/>
        <v>1.2579688026567284E+41</v>
      </c>
      <c r="LNE24" s="4">
        <f t="shared" si="137"/>
        <v>1.2705484906832957E+41</v>
      </c>
      <c r="LNF24" s="4">
        <f t="shared" si="137"/>
        <v>1.2832539755901286E+41</v>
      </c>
      <c r="LNG24" s="4">
        <f t="shared" si="137"/>
        <v>1.2960865153460298E+41</v>
      </c>
      <c r="LNH24" s="4">
        <f t="shared" si="137"/>
        <v>1.3090473804994901E+41</v>
      </c>
      <c r="LNI24" s="4">
        <f t="shared" si="137"/>
        <v>1.322137854304485E+41</v>
      </c>
      <c r="LNJ24" s="4">
        <f t="shared" si="137"/>
        <v>1.33535923284753E+41</v>
      </c>
      <c r="LNK24" s="4">
        <f t="shared" si="137"/>
        <v>1.3487128251760054E+41</v>
      </c>
      <c r="LNL24" s="4">
        <f t="shared" si="137"/>
        <v>1.3621999534277655E+41</v>
      </c>
      <c r="LNM24" s="4">
        <f t="shared" si="137"/>
        <v>1.3758219529620431E+41</v>
      </c>
      <c r="LNN24" s="4">
        <f t="shared" si="137"/>
        <v>1.3895801724916634E+41</v>
      </c>
      <c r="LNO24" s="4">
        <f t="shared" si="137"/>
        <v>1.4034759742165801E+41</v>
      </c>
      <c r="LNP24" s="4">
        <f t="shared" si="137"/>
        <v>1.417510733958746E+41</v>
      </c>
      <c r="LNQ24" s="4">
        <f t="shared" si="137"/>
        <v>1.4316858412983336E+41</v>
      </c>
      <c r="LNR24" s="4">
        <f t="shared" si="137"/>
        <v>1.4460026997113169E+41</v>
      </c>
      <c r="LNS24" s="4">
        <f t="shared" si="137"/>
        <v>1.4604627267084302E+41</v>
      </c>
      <c r="LNT24" s="4">
        <f t="shared" si="137"/>
        <v>1.4750673539755146E+41</v>
      </c>
      <c r="LNU24" s="4">
        <f t="shared" si="137"/>
        <v>1.4898180275152698E+41</v>
      </c>
      <c r="LNV24" s="4">
        <f t="shared" si="137"/>
        <v>1.5047162077904225E+41</v>
      </c>
      <c r="LNW24" s="4">
        <f t="shared" si="137"/>
        <v>1.5197633698683266E+41</v>
      </c>
      <c r="LNX24" s="4">
        <f t="shared" si="137"/>
        <v>1.53496100356701E+41</v>
      </c>
      <c r="LNY24" s="4">
        <f t="shared" si="137"/>
        <v>1.5503106136026801E+41</v>
      </c>
      <c r="LNZ24" s="4">
        <f t="shared" si="137"/>
        <v>1.5658137197387069E+41</v>
      </c>
      <c r="LOA24" s="4">
        <f t="shared" si="137"/>
        <v>1.5814718569360939E+41</v>
      </c>
      <c r="LOB24" s="4">
        <f t="shared" si="137"/>
        <v>1.5972865755054549E+41</v>
      </c>
      <c r="LOC24" s="4">
        <f t="shared" si="137"/>
        <v>1.6132594412605094E+41</v>
      </c>
      <c r="LOD24" s="4">
        <f t="shared" si="137"/>
        <v>1.6293920356731146E+41</v>
      </c>
      <c r="LOE24" s="4">
        <f t="shared" si="137"/>
        <v>1.6456859560298459E+41</v>
      </c>
      <c r="LOF24" s="4">
        <f t="shared" si="137"/>
        <v>1.6621428155901444E+41</v>
      </c>
      <c r="LOG24" s="4">
        <f t="shared" si="137"/>
        <v>1.6787642437460458E+41</v>
      </c>
      <c r="LOH24" s="4">
        <f t="shared" si="137"/>
        <v>1.6955518861835062E+41</v>
      </c>
      <c r="LOI24" s="4">
        <f t="shared" si="137"/>
        <v>1.7125074050453413E+41</v>
      </c>
      <c r="LOJ24" s="4">
        <f t="shared" si="137"/>
        <v>1.7296324790957948E+41</v>
      </c>
      <c r="LOK24" s="4">
        <f t="shared" si="137"/>
        <v>1.7469288038867528E+41</v>
      </c>
      <c r="LOL24" s="4">
        <f t="shared" si="137"/>
        <v>1.7643980919256203E+41</v>
      </c>
      <c r="LOM24" s="4">
        <f t="shared" si="137"/>
        <v>1.7820420728448766E+41</v>
      </c>
      <c r="LON24" s="4">
        <f t="shared" si="137"/>
        <v>1.7998624935733255E+41</v>
      </c>
      <c r="LOO24" s="4">
        <f t="shared" si="137"/>
        <v>1.8178611185090589E+41</v>
      </c>
      <c r="LOP24" s="4">
        <f t="shared" si="137"/>
        <v>1.8360397296941497E+41</v>
      </c>
      <c r="LOQ24" s="4">
        <f t="shared" si="137"/>
        <v>1.8544001269910911E+41</v>
      </c>
      <c r="LOR24" s="4">
        <f t="shared" si="137"/>
        <v>1.8729441282610021E+41</v>
      </c>
      <c r="LOS24" s="4">
        <f t="shared" si="137"/>
        <v>1.8916735695436123E+41</v>
      </c>
      <c r="LOT24" s="4">
        <f t="shared" si="137"/>
        <v>1.9105903052390486E+41</v>
      </c>
      <c r="LOU24" s="4">
        <f t="shared" si="137"/>
        <v>1.929696208291439E+41</v>
      </c>
      <c r="LOV24" s="4">
        <f t="shared" si="137"/>
        <v>1.9489931703743535E+41</v>
      </c>
      <c r="LOW24" s="4">
        <f t="shared" si="137"/>
        <v>1.9684831020780971E+41</v>
      </c>
      <c r="LOX24" s="4">
        <f t="shared" si="137"/>
        <v>1.9881679330988781E+41</v>
      </c>
      <c r="LOY24" s="4">
        <f t="shared" si="137"/>
        <v>2.0080496124298668E+41</v>
      </c>
      <c r="LOZ24" s="4">
        <f t="shared" si="137"/>
        <v>2.0281301085541657E+41</v>
      </c>
      <c r="LPA24" s="4">
        <f t="shared" si="137"/>
        <v>2.0484114096397073E+41</v>
      </c>
      <c r="LPB24" s="4">
        <f t="shared" si="137"/>
        <v>2.0688955237361046E+41</v>
      </c>
      <c r="LPC24" s="4">
        <f t="shared" si="137"/>
        <v>2.0895844789734657E+41</v>
      </c>
      <c r="LPD24" s="4">
        <f t="shared" ref="LPD24:LRO24" si="138">LPC24*(1+$Q$41)</f>
        <v>2.1104803237632003E+41</v>
      </c>
      <c r="LPE24" s="4">
        <f t="shared" si="138"/>
        <v>2.1315851270008322E+41</v>
      </c>
      <c r="LPF24" s="4">
        <f t="shared" si="138"/>
        <v>2.1529009782708405E+41</v>
      </c>
      <c r="LPG24" s="4">
        <f t="shared" si="138"/>
        <v>2.1744299880535491E+41</v>
      </c>
      <c r="LPH24" s="4">
        <f t="shared" si="138"/>
        <v>2.1961742879340846E+41</v>
      </c>
      <c r="LPI24" s="4">
        <f t="shared" si="138"/>
        <v>2.2181360308134254E+41</v>
      </c>
      <c r="LPJ24" s="4">
        <f t="shared" si="138"/>
        <v>2.2403173911215599E+41</v>
      </c>
      <c r="LPK24" s="4">
        <f t="shared" si="138"/>
        <v>2.2627205650327753E+41</v>
      </c>
      <c r="LPL24" s="4">
        <f t="shared" si="138"/>
        <v>2.2853477706831033E+41</v>
      </c>
      <c r="LPM24" s="4">
        <f t="shared" si="138"/>
        <v>2.3082012483899342E+41</v>
      </c>
      <c r="LPN24" s="4">
        <f t="shared" si="138"/>
        <v>2.3312832608738335E+41</v>
      </c>
      <c r="LPO24" s="4">
        <f t="shared" si="138"/>
        <v>2.3545960934825717E+41</v>
      </c>
      <c r="LPP24" s="4">
        <f t="shared" si="138"/>
        <v>2.3781420544173975E+41</v>
      </c>
      <c r="LPQ24" s="4">
        <f t="shared" si="138"/>
        <v>2.4019234749615716E+41</v>
      </c>
      <c r="LPR24" s="4">
        <f t="shared" si="138"/>
        <v>2.4259427097111875E+41</v>
      </c>
      <c r="LPS24" s="4">
        <f t="shared" si="138"/>
        <v>2.4502021368082992E+41</v>
      </c>
      <c r="LPT24" s="4">
        <f t="shared" si="138"/>
        <v>2.4747041581763823E+41</v>
      </c>
      <c r="LPU24" s="4">
        <f t="shared" si="138"/>
        <v>2.4994511997581463E+41</v>
      </c>
      <c r="LPV24" s="4">
        <f t="shared" si="138"/>
        <v>2.5244457117557276E+41</v>
      </c>
      <c r="LPW24" s="4">
        <f t="shared" si="138"/>
        <v>2.549690168873285E+41</v>
      </c>
      <c r="LPX24" s="4">
        <f t="shared" si="138"/>
        <v>2.5751870705620177E+41</v>
      </c>
      <c r="LPY24" s="4">
        <f t="shared" si="138"/>
        <v>2.6009389412676381E+41</v>
      </c>
      <c r="LPZ24" s="4">
        <f t="shared" si="138"/>
        <v>2.6269483306803144E+41</v>
      </c>
      <c r="LQA24" s="4">
        <f t="shared" si="138"/>
        <v>2.6532178139871178E+41</v>
      </c>
      <c r="LQB24" s="4">
        <f t="shared" si="138"/>
        <v>2.6797499921269889E+41</v>
      </c>
      <c r="LQC24" s="4">
        <f t="shared" si="138"/>
        <v>2.7065474920482588E+41</v>
      </c>
      <c r="LQD24" s="4">
        <f t="shared" si="138"/>
        <v>2.7336129669687415E+41</v>
      </c>
      <c r="LQE24" s="4">
        <f t="shared" si="138"/>
        <v>2.7609490966384289E+41</v>
      </c>
      <c r="LQF24" s="4">
        <f t="shared" si="138"/>
        <v>2.7885585876048134E+41</v>
      </c>
      <c r="LQG24" s="4">
        <f t="shared" si="138"/>
        <v>2.8164441734808614E+41</v>
      </c>
      <c r="LQH24" s="4">
        <f t="shared" si="138"/>
        <v>2.8446086152156701E+41</v>
      </c>
      <c r="LQI24" s="4">
        <f t="shared" si="138"/>
        <v>2.8730547013678267E+41</v>
      </c>
      <c r="LQJ24" s="4">
        <f t="shared" si="138"/>
        <v>2.9017852483815051E+41</v>
      </c>
      <c r="LQK24" s="4">
        <f t="shared" si="138"/>
        <v>2.9308031008653203E+41</v>
      </c>
      <c r="LQL24" s="4">
        <f t="shared" si="138"/>
        <v>2.9601111318739734E+41</v>
      </c>
      <c r="LQM24" s="4">
        <f t="shared" si="138"/>
        <v>2.9897122431927131E+41</v>
      </c>
      <c r="LQN24" s="4">
        <f t="shared" si="138"/>
        <v>3.0196093656246403E+41</v>
      </c>
      <c r="LQO24" s="4">
        <f t="shared" si="138"/>
        <v>3.0498054592808868E+41</v>
      </c>
      <c r="LQP24" s="4">
        <f t="shared" si="138"/>
        <v>3.0803035138736955E+41</v>
      </c>
      <c r="LQQ24" s="4">
        <f t="shared" si="138"/>
        <v>3.1111065490124326E+41</v>
      </c>
      <c r="LQR24" s="4">
        <f t="shared" si="138"/>
        <v>3.1422176145025571E+41</v>
      </c>
      <c r="LQS24" s="4">
        <f t="shared" si="138"/>
        <v>3.1736397906475826E+41</v>
      </c>
      <c r="LQT24" s="4">
        <f t="shared" si="138"/>
        <v>3.2053761885540584E+41</v>
      </c>
      <c r="LQU24" s="4">
        <f t="shared" si="138"/>
        <v>3.2374299504395991E+41</v>
      </c>
      <c r="LQV24" s="4">
        <f t="shared" si="138"/>
        <v>3.2698042499439951E+41</v>
      </c>
      <c r="LQW24" s="4">
        <f t="shared" si="138"/>
        <v>3.3025022924434352E+41</v>
      </c>
      <c r="LQX24" s="4">
        <f t="shared" si="138"/>
        <v>3.3355273153678697E+41</v>
      </c>
      <c r="LQY24" s="4">
        <f t="shared" si="138"/>
        <v>3.3688825885215483E+41</v>
      </c>
      <c r="LQZ24" s="4">
        <f t="shared" si="138"/>
        <v>3.4025714144067638E+41</v>
      </c>
      <c r="LRA24" s="4">
        <f t="shared" si="138"/>
        <v>3.4365971285508315E+41</v>
      </c>
      <c r="LRB24" s="4">
        <f t="shared" si="138"/>
        <v>3.4709630998363397E+41</v>
      </c>
      <c r="LRC24" s="4">
        <f t="shared" si="138"/>
        <v>3.5056727308347031E+41</v>
      </c>
      <c r="LRD24" s="4">
        <f t="shared" si="138"/>
        <v>3.5407294581430499E+41</v>
      </c>
      <c r="LRE24" s="4">
        <f t="shared" si="138"/>
        <v>3.5761367527244801E+41</v>
      </c>
      <c r="LRF24" s="4">
        <f t="shared" si="138"/>
        <v>3.6118981202517249E+41</v>
      </c>
      <c r="LRG24" s="4">
        <f t="shared" si="138"/>
        <v>3.6480171014542419E+41</v>
      </c>
      <c r="LRH24" s="4">
        <f t="shared" si="138"/>
        <v>3.6844972724687842E+41</v>
      </c>
      <c r="LRI24" s="4">
        <f t="shared" si="138"/>
        <v>3.7213422451934724E+41</v>
      </c>
      <c r="LRJ24" s="4">
        <f t="shared" si="138"/>
        <v>3.7585556676454075E+41</v>
      </c>
      <c r="LRK24" s="4">
        <f t="shared" si="138"/>
        <v>3.7961412243218614E+41</v>
      </c>
      <c r="LRL24" s="4">
        <f t="shared" si="138"/>
        <v>3.8341026365650803E+41</v>
      </c>
      <c r="LRM24" s="4">
        <f t="shared" si="138"/>
        <v>3.8724436629307312E+41</v>
      </c>
      <c r="LRN24" s="4">
        <f t="shared" si="138"/>
        <v>3.9111680995600389E+41</v>
      </c>
      <c r="LRO24" s="4">
        <f t="shared" si="138"/>
        <v>3.9502797805556393E+41</v>
      </c>
      <c r="LRP24" s="4">
        <f t="shared" ref="LRP24:LUA24" si="139">LRO24*(1+$Q$41)</f>
        <v>3.9897825783611955E+41</v>
      </c>
      <c r="LRQ24" s="4">
        <f t="shared" si="139"/>
        <v>4.0296804041448078E+41</v>
      </c>
      <c r="LRR24" s="4">
        <f t="shared" si="139"/>
        <v>4.069977208186256E+41</v>
      </c>
      <c r="LRS24" s="4">
        <f t="shared" si="139"/>
        <v>4.1106769802681187E+41</v>
      </c>
      <c r="LRT24" s="4">
        <f t="shared" si="139"/>
        <v>4.1517837500707996E+41</v>
      </c>
      <c r="LRU24" s="4">
        <f t="shared" si="139"/>
        <v>4.1933015875715076E+41</v>
      </c>
      <c r="LRV24" s="4">
        <f t="shared" si="139"/>
        <v>4.2352346034472229E+41</v>
      </c>
      <c r="LRW24" s="4">
        <f t="shared" si="139"/>
        <v>4.2775869494816955E+41</v>
      </c>
      <c r="LRX24" s="4">
        <f t="shared" si="139"/>
        <v>4.3203628189765122E+41</v>
      </c>
      <c r="LRY24" s="4">
        <f t="shared" si="139"/>
        <v>4.363566447166277E+41</v>
      </c>
      <c r="LRZ24" s="4">
        <f t="shared" si="139"/>
        <v>4.4072021116379395E+41</v>
      </c>
      <c r="LSA24" s="4">
        <f t="shared" si="139"/>
        <v>4.4512741327543192E+41</v>
      </c>
      <c r="LSB24" s="4">
        <f t="shared" si="139"/>
        <v>4.4957868740818626E+41</v>
      </c>
      <c r="LSC24" s="4">
        <f t="shared" si="139"/>
        <v>4.5407447428226811E+41</v>
      </c>
      <c r="LSD24" s="4">
        <f t="shared" si="139"/>
        <v>4.5861521902509083E+41</v>
      </c>
      <c r="LSE24" s="4">
        <f t="shared" si="139"/>
        <v>4.6320137121534173E+41</v>
      </c>
      <c r="LSF24" s="4">
        <f t="shared" si="139"/>
        <v>4.6783338492749519E+41</v>
      </c>
      <c r="LSG24" s="4">
        <f t="shared" si="139"/>
        <v>4.7251171877677014E+41</v>
      </c>
      <c r="LSH24" s="4">
        <f t="shared" si="139"/>
        <v>4.7723683596453788E+41</v>
      </c>
      <c r="LSI24" s="4">
        <f t="shared" si="139"/>
        <v>4.8200920432418327E+41</v>
      </c>
      <c r="LSJ24" s="4">
        <f t="shared" si="139"/>
        <v>4.868292963674251E+41</v>
      </c>
      <c r="LSK24" s="4">
        <f t="shared" si="139"/>
        <v>4.9169758933109933E+41</v>
      </c>
      <c r="LSL24" s="4">
        <f t="shared" si="139"/>
        <v>4.9661456522441034E+41</v>
      </c>
      <c r="LSM24" s="4">
        <f t="shared" si="139"/>
        <v>5.0158071087665443E+41</v>
      </c>
      <c r="LSN24" s="4">
        <f t="shared" si="139"/>
        <v>5.0659651798542101E+41</v>
      </c>
      <c r="LSO24" s="4">
        <f t="shared" si="139"/>
        <v>5.116624831652752E+41</v>
      </c>
      <c r="LSP24" s="4">
        <f t="shared" si="139"/>
        <v>5.1677910799692796E+41</v>
      </c>
      <c r="LSQ24" s="4">
        <f t="shared" si="139"/>
        <v>5.2194689907689725E+41</v>
      </c>
      <c r="LSR24" s="4">
        <f t="shared" si="139"/>
        <v>5.271663680676662E+41</v>
      </c>
      <c r="LSS24" s="4">
        <f t="shared" si="139"/>
        <v>5.3243803174834284E+41</v>
      </c>
      <c r="LST24" s="4">
        <f t="shared" si="139"/>
        <v>5.3776241206582625E+41</v>
      </c>
      <c r="LSU24" s="4">
        <f t="shared" si="139"/>
        <v>5.4314003618648449E+41</v>
      </c>
      <c r="LSV24" s="4">
        <f t="shared" si="139"/>
        <v>5.4857143654834933E+41</v>
      </c>
      <c r="LSW24" s="4">
        <f t="shared" si="139"/>
        <v>5.5405715091383283E+41</v>
      </c>
      <c r="LSX24" s="4">
        <f t="shared" si="139"/>
        <v>5.5959772242297118E+41</v>
      </c>
      <c r="LSY24" s="4">
        <f t="shared" si="139"/>
        <v>5.651936996472009E+41</v>
      </c>
      <c r="LSZ24" s="4">
        <f t="shared" si="139"/>
        <v>5.7084563664367295E+41</v>
      </c>
      <c r="LTA24" s="4">
        <f t="shared" si="139"/>
        <v>5.7655409301010965E+41</v>
      </c>
      <c r="LTB24" s="4">
        <f t="shared" si="139"/>
        <v>5.8231963394021078E+41</v>
      </c>
      <c r="LTC24" s="4">
        <f t="shared" si="139"/>
        <v>5.8814283027961291E+41</v>
      </c>
      <c r="LTD24" s="4">
        <f t="shared" si="139"/>
        <v>5.9402425858240902E+41</v>
      </c>
      <c r="LTE24" s="4">
        <f t="shared" si="139"/>
        <v>5.9996450116823311E+41</v>
      </c>
      <c r="LTF24" s="4">
        <f t="shared" si="139"/>
        <v>6.0596414617991547E+41</v>
      </c>
      <c r="LTG24" s="4">
        <f t="shared" si="139"/>
        <v>6.1202378764171466E+41</v>
      </c>
      <c r="LTH24" s="4">
        <f t="shared" si="139"/>
        <v>6.1814402551813179E+41</v>
      </c>
      <c r="LTI24" s="4">
        <f t="shared" si="139"/>
        <v>6.2432546577331308E+41</v>
      </c>
      <c r="LTJ24" s="4">
        <f t="shared" si="139"/>
        <v>6.3056872043104619E+41</v>
      </c>
      <c r="LTK24" s="4">
        <f t="shared" si="139"/>
        <v>6.3687440763535665E+41</v>
      </c>
      <c r="LTL24" s="4">
        <f t="shared" si="139"/>
        <v>6.4324315171171022E+41</v>
      </c>
      <c r="LTM24" s="4">
        <f t="shared" si="139"/>
        <v>6.4967558322882734E+41</v>
      </c>
      <c r="LTN24" s="4">
        <f t="shared" si="139"/>
        <v>6.5617233906111563E+41</v>
      </c>
      <c r="LTO24" s="4">
        <f t="shared" si="139"/>
        <v>6.627340624517268E+41</v>
      </c>
      <c r="LTP24" s="4">
        <f t="shared" si="139"/>
        <v>6.6936140307624411E+41</v>
      </c>
      <c r="LTQ24" s="4">
        <f t="shared" si="139"/>
        <v>6.7605501710700655E+41</v>
      </c>
      <c r="LTR24" s="4">
        <f t="shared" si="139"/>
        <v>6.8281556727807666E+41</v>
      </c>
      <c r="LTS24" s="4">
        <f t="shared" si="139"/>
        <v>6.8964372295085744E+41</v>
      </c>
      <c r="LTT24" s="4">
        <f t="shared" si="139"/>
        <v>6.9654016018036604E+41</v>
      </c>
      <c r="LTU24" s="4">
        <f t="shared" si="139"/>
        <v>7.0350556178216978E+41</v>
      </c>
      <c r="LTV24" s="4">
        <f t="shared" si="139"/>
        <v>7.1054061739999144E+41</v>
      </c>
      <c r="LTW24" s="4">
        <f t="shared" si="139"/>
        <v>7.1764602357399133E+41</v>
      </c>
      <c r="LTX24" s="4">
        <f t="shared" si="139"/>
        <v>7.2482248380973125E+41</v>
      </c>
      <c r="LTY24" s="4">
        <f t="shared" si="139"/>
        <v>7.3207070864782855E+41</v>
      </c>
      <c r="LTZ24" s="4">
        <f t="shared" si="139"/>
        <v>7.3939141573430687E+41</v>
      </c>
      <c r="LUA24" s="4">
        <f t="shared" si="139"/>
        <v>7.4678532989164991E+41</v>
      </c>
      <c r="LUB24" s="4">
        <f t="shared" ref="LUB24:LWM24" si="140">LUA24*(1+$Q$41)</f>
        <v>7.5425318319056648E+41</v>
      </c>
      <c r="LUC24" s="4">
        <f t="shared" si="140"/>
        <v>7.6179571502247219E+41</v>
      </c>
      <c r="LUD24" s="4">
        <f t="shared" si="140"/>
        <v>7.6941367217269695E+41</v>
      </c>
      <c r="LUE24" s="4">
        <f t="shared" si="140"/>
        <v>7.7710780889442397E+41</v>
      </c>
      <c r="LUF24" s="4">
        <f t="shared" si="140"/>
        <v>7.848788869833682E+41</v>
      </c>
      <c r="LUG24" s="4">
        <f t="shared" si="140"/>
        <v>7.9272767585320189E+41</v>
      </c>
      <c r="LUH24" s="4">
        <f t="shared" si="140"/>
        <v>8.0065495261173396E+41</v>
      </c>
      <c r="LUI24" s="4">
        <f t="shared" si="140"/>
        <v>8.0866150213785125E+41</v>
      </c>
      <c r="LUJ24" s="4">
        <f t="shared" si="140"/>
        <v>8.1674811715922975E+41</v>
      </c>
      <c r="LUK24" s="4">
        <f t="shared" si="140"/>
        <v>8.24915598330822E+41</v>
      </c>
      <c r="LUL24" s="4">
        <f t="shared" si="140"/>
        <v>8.3316475431413026E+41</v>
      </c>
      <c r="LUM24" s="4">
        <f t="shared" si="140"/>
        <v>8.4149640185727156E+41</v>
      </c>
      <c r="LUN24" s="4">
        <f t="shared" si="140"/>
        <v>8.4991136587584426E+41</v>
      </c>
      <c r="LUO24" s="4">
        <f t="shared" si="140"/>
        <v>8.5841047953460269E+41</v>
      </c>
      <c r="LUP24" s="4">
        <f t="shared" si="140"/>
        <v>8.6699458432994866E+41</v>
      </c>
      <c r="LUQ24" s="4">
        <f t="shared" si="140"/>
        <v>8.7566453017324811E+41</v>
      </c>
      <c r="LUR24" s="4">
        <f t="shared" si="140"/>
        <v>8.8442117547498068E+41</v>
      </c>
      <c r="LUS24" s="4">
        <f t="shared" si="140"/>
        <v>8.9326538722973048E+41</v>
      </c>
      <c r="LUT24" s="4">
        <f t="shared" si="140"/>
        <v>9.021980411020278E+41</v>
      </c>
      <c r="LUU24" s="4">
        <f t="shared" si="140"/>
        <v>9.1122002151304809E+41</v>
      </c>
      <c r="LUV24" s="4">
        <f t="shared" si="140"/>
        <v>9.2033222172817858E+41</v>
      </c>
      <c r="LUW24" s="4">
        <f t="shared" si="140"/>
        <v>9.2953554394546042E+41</v>
      </c>
      <c r="LUX24" s="4">
        <f t="shared" si="140"/>
        <v>9.3883089938491503E+41</v>
      </c>
      <c r="LUY24" s="4">
        <f t="shared" si="140"/>
        <v>9.4821920837876423E+41</v>
      </c>
      <c r="LUZ24" s="4">
        <f t="shared" si="140"/>
        <v>9.5770140046255194E+41</v>
      </c>
      <c r="LVA24" s="4">
        <f t="shared" si="140"/>
        <v>9.6727841446717743E+41</v>
      </c>
      <c r="LVB24" s="4">
        <f t="shared" si="140"/>
        <v>9.7695119861184929E+41</v>
      </c>
      <c r="LVC24" s="4">
        <f t="shared" si="140"/>
        <v>9.8672071059796785E+41</v>
      </c>
      <c r="LVD24" s="4">
        <f t="shared" si="140"/>
        <v>9.9658791770394754E+41</v>
      </c>
      <c r="LVE24" s="4">
        <f t="shared" si="140"/>
        <v>1.006553796880987E+42</v>
      </c>
      <c r="LVF24" s="4">
        <f t="shared" si="140"/>
        <v>1.0166193348497969E+42</v>
      </c>
      <c r="LVG24" s="4">
        <f t="shared" si="140"/>
        <v>1.0267855281982949E+42</v>
      </c>
      <c r="LVH24" s="4">
        <f t="shared" si="140"/>
        <v>1.0370533834802779E+42</v>
      </c>
      <c r="LVI24" s="4">
        <f t="shared" si="140"/>
        <v>1.0474239173150807E+42</v>
      </c>
      <c r="LVJ24" s="4">
        <f t="shared" si="140"/>
        <v>1.0578981564882315E+42</v>
      </c>
      <c r="LVK24" s="4">
        <f t="shared" si="140"/>
        <v>1.0684771380531139E+42</v>
      </c>
      <c r="LVL24" s="4">
        <f t="shared" si="140"/>
        <v>1.079161909433645E+42</v>
      </c>
      <c r="LVM24" s="4">
        <f t="shared" si="140"/>
        <v>1.0899535285279814E+42</v>
      </c>
      <c r="LVN24" s="4">
        <f t="shared" si="140"/>
        <v>1.1008530638132612E+42</v>
      </c>
      <c r="LVO24" s="4">
        <f t="shared" si="140"/>
        <v>1.1118615944513938E+42</v>
      </c>
      <c r="LVP24" s="4">
        <f t="shared" si="140"/>
        <v>1.1229802103959078E+42</v>
      </c>
      <c r="LVQ24" s="4">
        <f t="shared" si="140"/>
        <v>1.1342100124998669E+42</v>
      </c>
      <c r="LVR24" s="4">
        <f t="shared" si="140"/>
        <v>1.1455521126248657E+42</v>
      </c>
      <c r="LVS24" s="4">
        <f t="shared" si="140"/>
        <v>1.1570076337511143E+42</v>
      </c>
      <c r="LVT24" s="4">
        <f t="shared" si="140"/>
        <v>1.1685777100886254E+42</v>
      </c>
      <c r="LVU24" s="4">
        <f t="shared" si="140"/>
        <v>1.1802634871895116E+42</v>
      </c>
      <c r="LVV24" s="4">
        <f t="shared" si="140"/>
        <v>1.1920661220614067E+42</v>
      </c>
      <c r="LVW24" s="4">
        <f t="shared" si="140"/>
        <v>1.2039867832820209E+42</v>
      </c>
      <c r="LVX24" s="4">
        <f t="shared" si="140"/>
        <v>1.216026651114841E+42</v>
      </c>
      <c r="LVY24" s="4">
        <f t="shared" si="140"/>
        <v>1.2281869176259894E+42</v>
      </c>
      <c r="LVZ24" s="4">
        <f t="shared" si="140"/>
        <v>1.2404687868022493E+42</v>
      </c>
      <c r="LWA24" s="4">
        <f t="shared" si="140"/>
        <v>1.2528734746702718E+42</v>
      </c>
      <c r="LWB24" s="4">
        <f t="shared" si="140"/>
        <v>1.2654022094169746E+42</v>
      </c>
      <c r="LWC24" s="4">
        <f t="shared" si="140"/>
        <v>1.2780562315111443E+42</v>
      </c>
      <c r="LWD24" s="4">
        <f t="shared" si="140"/>
        <v>1.2908367938262557E+42</v>
      </c>
      <c r="LWE24" s="4">
        <f t="shared" si="140"/>
        <v>1.3037451617645183E+42</v>
      </c>
      <c r="LWF24" s="4">
        <f t="shared" si="140"/>
        <v>1.3167826133821635E+42</v>
      </c>
      <c r="LWG24" s="4">
        <f t="shared" si="140"/>
        <v>1.3299504395159852E+42</v>
      </c>
      <c r="LWH24" s="4">
        <f t="shared" si="140"/>
        <v>1.343249943911145E+42</v>
      </c>
      <c r="LWI24" s="4">
        <f t="shared" si="140"/>
        <v>1.3566824433502565E+42</v>
      </c>
      <c r="LWJ24" s="4">
        <f t="shared" si="140"/>
        <v>1.3702492677837591E+42</v>
      </c>
      <c r="LWK24" s="4">
        <f t="shared" si="140"/>
        <v>1.3839517604615968E+42</v>
      </c>
      <c r="LWL24" s="4">
        <f t="shared" si="140"/>
        <v>1.3977912780662128E+42</v>
      </c>
      <c r="LWM24" s="4">
        <f t="shared" si="140"/>
        <v>1.4117691908468749E+42</v>
      </c>
      <c r="LWN24" s="4">
        <f t="shared" ref="LWN24:LYY24" si="141">LWM24*(1+$Q$41)</f>
        <v>1.4258868827553438E+42</v>
      </c>
      <c r="LWO24" s="4">
        <f t="shared" si="141"/>
        <v>1.4401457515828972E+42</v>
      </c>
      <c r="LWP24" s="4">
        <f t="shared" si="141"/>
        <v>1.4545472090987261E+42</v>
      </c>
      <c r="LWQ24" s="4">
        <f t="shared" si="141"/>
        <v>1.4690926811897134E+42</v>
      </c>
      <c r="LWR24" s="4">
        <f t="shared" si="141"/>
        <v>1.4837836080016106E+42</v>
      </c>
      <c r="LWS24" s="4">
        <f t="shared" si="141"/>
        <v>1.4986214440816268E+42</v>
      </c>
      <c r="LWT24" s="4">
        <f t="shared" si="141"/>
        <v>1.5136076585224432E+42</v>
      </c>
      <c r="LWU24" s="4">
        <f t="shared" si="141"/>
        <v>1.5287437351076676E+42</v>
      </c>
      <c r="LWV24" s="4">
        <f t="shared" si="141"/>
        <v>1.5440311724587442E+42</v>
      </c>
      <c r="LWW24" s="4">
        <f t="shared" si="141"/>
        <v>1.5594714841833316E+42</v>
      </c>
      <c r="LWX24" s="4">
        <f t="shared" si="141"/>
        <v>1.575066199025165E+42</v>
      </c>
      <c r="LWY24" s="4">
        <f t="shared" si="141"/>
        <v>1.5908168610154168E+42</v>
      </c>
      <c r="LWZ24" s="4">
        <f t="shared" si="141"/>
        <v>1.6067250296255708E+42</v>
      </c>
      <c r="LXA24" s="4">
        <f t="shared" si="141"/>
        <v>1.6227922799218267E+42</v>
      </c>
      <c r="LXB24" s="4">
        <f t="shared" si="141"/>
        <v>1.639020202721045E+42</v>
      </c>
      <c r="LXC24" s="4">
        <f t="shared" si="141"/>
        <v>1.6554104047482553E+42</v>
      </c>
      <c r="LXD24" s="4">
        <f t="shared" si="141"/>
        <v>1.671964508795738E+42</v>
      </c>
      <c r="LXE24" s="4">
        <f t="shared" si="141"/>
        <v>1.6886841538836954E+42</v>
      </c>
      <c r="LXF24" s="4">
        <f t="shared" si="141"/>
        <v>1.7055709954225322E+42</v>
      </c>
      <c r="LXG24" s="4">
        <f t="shared" si="141"/>
        <v>1.7226267053767576E+42</v>
      </c>
      <c r="LXH24" s="4">
        <f t="shared" si="141"/>
        <v>1.7398529724305252E+42</v>
      </c>
      <c r="LXI24" s="4">
        <f t="shared" si="141"/>
        <v>1.7572515021548304E+42</v>
      </c>
      <c r="LXJ24" s="4">
        <f t="shared" si="141"/>
        <v>1.7748240171763787E+42</v>
      </c>
      <c r="LXK24" s="4">
        <f t="shared" si="141"/>
        <v>1.7925722573481426E+42</v>
      </c>
      <c r="LXL24" s="4">
        <f t="shared" si="141"/>
        <v>1.8104979799216241E+42</v>
      </c>
      <c r="LXM24" s="4">
        <f t="shared" si="141"/>
        <v>1.8286029597208405E+42</v>
      </c>
      <c r="LXN24" s="4">
        <f t="shared" si="141"/>
        <v>1.846888989318049E+42</v>
      </c>
      <c r="LXO24" s="4">
        <f t="shared" si="141"/>
        <v>1.8653578792112295E+42</v>
      </c>
      <c r="LXP24" s="4">
        <f t="shared" si="141"/>
        <v>1.8840114580033417E+42</v>
      </c>
      <c r="LXQ24" s="4">
        <f t="shared" si="141"/>
        <v>1.9028515725833751E+42</v>
      </c>
      <c r="LXR24" s="4">
        <f t="shared" si="141"/>
        <v>1.9218800883092088E+42</v>
      </c>
      <c r="LXS24" s="4">
        <f t="shared" si="141"/>
        <v>1.9410988891923009E+42</v>
      </c>
      <c r="LXT24" s="4">
        <f t="shared" si="141"/>
        <v>1.9605098780842239E+42</v>
      </c>
      <c r="LXU24" s="4">
        <f t="shared" si="141"/>
        <v>1.9801149768650662E+42</v>
      </c>
      <c r="LXV24" s="4">
        <f t="shared" si="141"/>
        <v>1.9999161266337168E+42</v>
      </c>
      <c r="LXW24" s="4">
        <f t="shared" si="141"/>
        <v>2.0199152879000539E+42</v>
      </c>
      <c r="LXX24" s="4">
        <f t="shared" si="141"/>
        <v>2.0401144407790544E+42</v>
      </c>
      <c r="LXY24" s="4">
        <f t="shared" si="141"/>
        <v>2.0605155851868449E+42</v>
      </c>
      <c r="LXZ24" s="4">
        <f t="shared" si="141"/>
        <v>2.0811207410387132E+42</v>
      </c>
      <c r="LYA24" s="4">
        <f t="shared" si="141"/>
        <v>2.1019319484491004E+42</v>
      </c>
      <c r="LYB24" s="4">
        <f t="shared" si="141"/>
        <v>2.1229512679335915E+42</v>
      </c>
      <c r="LYC24" s="4">
        <f t="shared" si="141"/>
        <v>2.1441807806129273E+42</v>
      </c>
      <c r="LYD24" s="4">
        <f t="shared" si="141"/>
        <v>2.1656225884190566E+42</v>
      </c>
      <c r="LYE24" s="4">
        <f t="shared" si="141"/>
        <v>2.1872788143032472E+42</v>
      </c>
      <c r="LYF24" s="4">
        <f t="shared" si="141"/>
        <v>2.2091516024462796E+42</v>
      </c>
      <c r="LYG24" s="4">
        <f t="shared" si="141"/>
        <v>2.2312431184707424E+42</v>
      </c>
      <c r="LYH24" s="4">
        <f t="shared" si="141"/>
        <v>2.2535555496554498E+42</v>
      </c>
      <c r="LYI24" s="4">
        <f t="shared" si="141"/>
        <v>2.2760911051520044E+42</v>
      </c>
      <c r="LYJ24" s="4">
        <f t="shared" si="141"/>
        <v>2.2988520162035245E+42</v>
      </c>
      <c r="LYK24" s="4">
        <f t="shared" si="141"/>
        <v>2.3218405363655598E+42</v>
      </c>
      <c r="LYL24" s="4">
        <f t="shared" si="141"/>
        <v>2.3450589417292153E+42</v>
      </c>
      <c r="LYM24" s="4">
        <f t="shared" si="141"/>
        <v>2.3685095311465075E+42</v>
      </c>
      <c r="LYN24" s="4">
        <f t="shared" si="141"/>
        <v>2.3921946264579724E+42</v>
      </c>
      <c r="LYO24" s="4">
        <f t="shared" si="141"/>
        <v>2.4161165727225522E+42</v>
      </c>
      <c r="LYP24" s="4">
        <f t="shared" si="141"/>
        <v>2.4402777384497776E+42</v>
      </c>
      <c r="LYQ24" s="4">
        <f t="shared" si="141"/>
        <v>2.4646805158342753E+42</v>
      </c>
      <c r="LYR24" s="4">
        <f t="shared" si="141"/>
        <v>2.4893273209926179E+42</v>
      </c>
      <c r="LYS24" s="4">
        <f t="shared" si="141"/>
        <v>2.5142205942025442E+42</v>
      </c>
      <c r="LYT24" s="4">
        <f t="shared" si="141"/>
        <v>2.5393628001445695E+42</v>
      </c>
      <c r="LYU24" s="4">
        <f t="shared" si="141"/>
        <v>2.5647564281460153E+42</v>
      </c>
      <c r="LYV24" s="4">
        <f t="shared" si="141"/>
        <v>2.5904039924274756E+42</v>
      </c>
      <c r="LYW24" s="4">
        <f t="shared" si="141"/>
        <v>2.6163080323517505E+42</v>
      </c>
      <c r="LYX24" s="4">
        <f t="shared" si="141"/>
        <v>2.642471112675268E+42</v>
      </c>
      <c r="LYY24" s="4">
        <f t="shared" si="141"/>
        <v>2.6688958238020207E+42</v>
      </c>
      <c r="LYZ24" s="4">
        <f t="shared" ref="LYZ24:MBK24" si="142">LYY24*(1+$Q$41)</f>
        <v>2.695584782040041E+42</v>
      </c>
      <c r="LZA24" s="4">
        <f t="shared" si="142"/>
        <v>2.7225406298604413E+42</v>
      </c>
      <c r="LZB24" s="4">
        <f t="shared" si="142"/>
        <v>2.7497660361590459E+42</v>
      </c>
      <c r="LZC24" s="4">
        <f t="shared" si="142"/>
        <v>2.7772636965206364E+42</v>
      </c>
      <c r="LZD24" s="4">
        <f t="shared" si="142"/>
        <v>2.8050363334858426E+42</v>
      </c>
      <c r="LZE24" s="4">
        <f t="shared" si="142"/>
        <v>2.8330866968207011E+42</v>
      </c>
      <c r="LZF24" s="4">
        <f t="shared" si="142"/>
        <v>2.8614175637889081E+42</v>
      </c>
      <c r="LZG24" s="4">
        <f t="shared" si="142"/>
        <v>2.8900317394267974E+42</v>
      </c>
      <c r="LZH24" s="4">
        <f t="shared" si="142"/>
        <v>2.9189320568210655E+42</v>
      </c>
      <c r="LZI24" s="4">
        <f t="shared" si="142"/>
        <v>2.9481213773892763E+42</v>
      </c>
      <c r="LZJ24" s="4">
        <f t="shared" si="142"/>
        <v>2.9776025911631689E+42</v>
      </c>
      <c r="LZK24" s="4">
        <f t="shared" si="142"/>
        <v>3.0073786170748007E+42</v>
      </c>
      <c r="LZL24" s="4">
        <f t="shared" si="142"/>
        <v>3.0374524032455489E+42</v>
      </c>
      <c r="LZM24" s="4">
        <f t="shared" si="142"/>
        <v>3.0678269272780046E+42</v>
      </c>
      <c r="LZN24" s="4">
        <f t="shared" si="142"/>
        <v>3.0985051965507846E+42</v>
      </c>
      <c r="LZO24" s="4">
        <f t="shared" si="142"/>
        <v>3.1294902485162924E+42</v>
      </c>
      <c r="LZP24" s="4">
        <f t="shared" si="142"/>
        <v>3.1607851510014554E+42</v>
      </c>
      <c r="LZQ24" s="4">
        <f t="shared" si="142"/>
        <v>3.1923930025114698E+42</v>
      </c>
      <c r="LZR24" s="4">
        <f t="shared" si="142"/>
        <v>3.2243169325365845E+42</v>
      </c>
      <c r="LZS24" s="4">
        <f t="shared" si="142"/>
        <v>3.2565601018619506E+42</v>
      </c>
      <c r="LZT24" s="4">
        <f t="shared" si="142"/>
        <v>3.2891257028805704E+42</v>
      </c>
      <c r="LZU24" s="4">
        <f t="shared" si="142"/>
        <v>3.322016959909376E+42</v>
      </c>
      <c r="LZV24" s="4">
        <f t="shared" si="142"/>
        <v>3.3552371295084698E+42</v>
      </c>
      <c r="LZW24" s="4">
        <f t="shared" si="142"/>
        <v>3.3887895008035543E+42</v>
      </c>
      <c r="LZX24" s="4">
        <f t="shared" si="142"/>
        <v>3.4226773958115901E+42</v>
      </c>
      <c r="LZY24" s="4">
        <f t="shared" si="142"/>
        <v>3.4569041697697057E+42</v>
      </c>
      <c r="LZZ24" s="4">
        <f t="shared" si="142"/>
        <v>3.4914732114674026E+42</v>
      </c>
      <c r="MAA24" s="4">
        <f t="shared" si="142"/>
        <v>3.5263879435820765E+42</v>
      </c>
      <c r="MAB24" s="4">
        <f t="shared" si="142"/>
        <v>3.5616518230178972E+42</v>
      </c>
      <c r="MAC24" s="4">
        <f t="shared" si="142"/>
        <v>3.5972683412480765E+42</v>
      </c>
      <c r="MAD24" s="4">
        <f t="shared" si="142"/>
        <v>3.6332410246605574E+42</v>
      </c>
      <c r="MAE24" s="4">
        <f t="shared" si="142"/>
        <v>3.6695734349071631E+42</v>
      </c>
      <c r="MAF24" s="4">
        <f t="shared" si="142"/>
        <v>3.7062691692562347E+42</v>
      </c>
      <c r="MAG24" s="4">
        <f t="shared" si="142"/>
        <v>3.743331860948797E+42</v>
      </c>
      <c r="MAH24" s="4">
        <f t="shared" si="142"/>
        <v>3.7807651795582847E+42</v>
      </c>
      <c r="MAI24" s="4">
        <f t="shared" si="142"/>
        <v>3.8185728313538673E+42</v>
      </c>
      <c r="MAJ24" s="4">
        <f t="shared" si="142"/>
        <v>3.8567585596674062E+42</v>
      </c>
      <c r="MAK24" s="4">
        <f t="shared" si="142"/>
        <v>3.89532614526408E+42</v>
      </c>
      <c r="MAL24" s="4">
        <f t="shared" si="142"/>
        <v>3.9342794067167206E+42</v>
      </c>
      <c r="MAM24" s="4">
        <f t="shared" si="142"/>
        <v>3.973622200783888E+42</v>
      </c>
      <c r="MAN24" s="4">
        <f t="shared" si="142"/>
        <v>4.013358422791727E+42</v>
      </c>
      <c r="MAO24" s="4">
        <f t="shared" si="142"/>
        <v>4.053492007019644E+42</v>
      </c>
      <c r="MAP24" s="4">
        <f t="shared" si="142"/>
        <v>4.0940269270898407E+42</v>
      </c>
      <c r="MAQ24" s="4">
        <f t="shared" si="142"/>
        <v>4.1349671963607389E+42</v>
      </c>
      <c r="MAR24" s="4">
        <f t="shared" si="142"/>
        <v>4.1763168683243463E+42</v>
      </c>
      <c r="MAS24" s="4">
        <f t="shared" si="142"/>
        <v>4.2180800370075899E+42</v>
      </c>
      <c r="MAT24" s="4">
        <f t="shared" si="142"/>
        <v>4.2602608373776657E+42</v>
      </c>
      <c r="MAU24" s="4">
        <f t="shared" si="142"/>
        <v>4.3028634457514423E+42</v>
      </c>
      <c r="MAV24" s="4">
        <f t="shared" si="142"/>
        <v>4.345892080208957E+42</v>
      </c>
      <c r="MAW24" s="4">
        <f t="shared" si="142"/>
        <v>4.3893510010110467E+42</v>
      </c>
      <c r="MAX24" s="4">
        <f t="shared" si="142"/>
        <v>4.4332445110211572E+42</v>
      </c>
      <c r="MAY24" s="4">
        <f t="shared" si="142"/>
        <v>4.4775769561313687E+42</v>
      </c>
      <c r="MAZ24" s="4">
        <f t="shared" si="142"/>
        <v>4.5223527256926825E+42</v>
      </c>
      <c r="MBA24" s="4">
        <f t="shared" si="142"/>
        <v>4.5675762529496095E+42</v>
      </c>
      <c r="MBB24" s="4">
        <f t="shared" si="142"/>
        <v>4.6132520154791056E+42</v>
      </c>
      <c r="MBC24" s="4">
        <f t="shared" si="142"/>
        <v>4.6593845356338967E+42</v>
      </c>
      <c r="MBD24" s="4">
        <f t="shared" si="142"/>
        <v>4.7059783809902355E+42</v>
      </c>
      <c r="MBE24" s="4">
        <f t="shared" si="142"/>
        <v>4.7530381648001378E+42</v>
      </c>
      <c r="MBF24" s="4">
        <f t="shared" si="142"/>
        <v>4.8005685464481395E+42</v>
      </c>
      <c r="MBG24" s="4">
        <f t="shared" si="142"/>
        <v>4.8485742319126211E+42</v>
      </c>
      <c r="MBH24" s="4">
        <f t="shared" si="142"/>
        <v>4.8970599742317474E+42</v>
      </c>
      <c r="MBI24" s="4">
        <f t="shared" si="142"/>
        <v>4.9460305739740649E+42</v>
      </c>
      <c r="MBJ24" s="4">
        <f t="shared" si="142"/>
        <v>4.9954908797138056E+42</v>
      </c>
      <c r="MBK24" s="4">
        <f t="shared" si="142"/>
        <v>5.0454457885109436E+42</v>
      </c>
      <c r="MBL24" s="4">
        <f t="shared" ref="MBL24:MDW24" si="143">MBK24*(1+$Q$41)</f>
        <v>5.0959002463960534E+42</v>
      </c>
      <c r="MBM24" s="4">
        <f t="shared" si="143"/>
        <v>5.1468592488600142E+42</v>
      </c>
      <c r="MBN24" s="4">
        <f t="shared" si="143"/>
        <v>5.1983278413486141E+42</v>
      </c>
      <c r="MBO24" s="4">
        <f t="shared" si="143"/>
        <v>5.2503111197621004E+42</v>
      </c>
      <c r="MBP24" s="4">
        <f t="shared" si="143"/>
        <v>5.3028142309597216E+42</v>
      </c>
      <c r="MBQ24" s="4">
        <f t="shared" si="143"/>
        <v>5.3558423732693189E+42</v>
      </c>
      <c r="MBR24" s="4">
        <f t="shared" si="143"/>
        <v>5.4094007970020121E+42</v>
      </c>
      <c r="MBS24" s="4">
        <f t="shared" si="143"/>
        <v>5.4634948049720323E+42</v>
      </c>
      <c r="MBT24" s="4">
        <f t="shared" si="143"/>
        <v>5.5181297530217529E+42</v>
      </c>
      <c r="MBU24" s="4">
        <f t="shared" si="143"/>
        <v>5.5733110505519706E+42</v>
      </c>
      <c r="MBV24" s="4">
        <f t="shared" si="143"/>
        <v>5.629044161057491E+42</v>
      </c>
      <c r="MBW24" s="4">
        <f t="shared" si="143"/>
        <v>5.6853346026680663E+42</v>
      </c>
      <c r="MBX24" s="4">
        <f t="shared" si="143"/>
        <v>5.7421879486947475E+42</v>
      </c>
      <c r="MBY24" s="4">
        <f t="shared" si="143"/>
        <v>5.7996098281816953E+42</v>
      </c>
      <c r="MBZ24" s="4">
        <f t="shared" si="143"/>
        <v>5.8576059264635122E+42</v>
      </c>
      <c r="MCA24" s="4">
        <f t="shared" si="143"/>
        <v>5.9161819857281468E+42</v>
      </c>
      <c r="MCB24" s="4">
        <f t="shared" si="143"/>
        <v>5.9753438055854285E+42</v>
      </c>
      <c r="MCC24" s="4">
        <f t="shared" si="143"/>
        <v>6.0350972436412825E+42</v>
      </c>
      <c r="MCD24" s="4">
        <f t="shared" si="143"/>
        <v>6.0954482160776956E+42</v>
      </c>
      <c r="MCE24" s="4">
        <f t="shared" si="143"/>
        <v>6.1564026982384731E+42</v>
      </c>
      <c r="MCF24" s="4">
        <f t="shared" si="143"/>
        <v>6.217966725220858E+42</v>
      </c>
      <c r="MCG24" s="4">
        <f t="shared" si="143"/>
        <v>6.2801463924730671E+42</v>
      </c>
      <c r="MCH24" s="4">
        <f t="shared" si="143"/>
        <v>6.3429478563977983E+42</v>
      </c>
      <c r="MCI24" s="4">
        <f t="shared" si="143"/>
        <v>6.4063773349617767E+42</v>
      </c>
      <c r="MCJ24" s="4">
        <f t="shared" si="143"/>
        <v>6.4704411083113943E+42</v>
      </c>
      <c r="MCK24" s="4">
        <f t="shared" si="143"/>
        <v>6.5351455193945078E+42</v>
      </c>
      <c r="MCL24" s="4">
        <f t="shared" si="143"/>
        <v>6.6004969745884526E+42</v>
      </c>
      <c r="MCM24" s="4">
        <f t="shared" si="143"/>
        <v>6.6665019443343375E+42</v>
      </c>
      <c r="MCN24" s="4">
        <f t="shared" si="143"/>
        <v>6.733166963777681E+42</v>
      </c>
      <c r="MCO24" s="4">
        <f t="shared" si="143"/>
        <v>6.8004986334154582E+42</v>
      </c>
      <c r="MCP24" s="4">
        <f t="shared" si="143"/>
        <v>6.8685036197496125E+42</v>
      </c>
      <c r="MCQ24" s="4">
        <f t="shared" si="143"/>
        <v>6.9371886559471084E+42</v>
      </c>
      <c r="MCR24" s="4">
        <f t="shared" si="143"/>
        <v>7.006560542506579E+42</v>
      </c>
      <c r="MCS24" s="4">
        <f t="shared" si="143"/>
        <v>7.0766261479316447E+42</v>
      </c>
      <c r="MCT24" s="4">
        <f t="shared" si="143"/>
        <v>7.1473924094109615E+42</v>
      </c>
      <c r="MCU24" s="4">
        <f t="shared" si="143"/>
        <v>7.2188663335050711E+42</v>
      </c>
      <c r="MCV24" s="4">
        <f t="shared" si="143"/>
        <v>7.2910549968401213E+42</v>
      </c>
      <c r="MCW24" s="4">
        <f t="shared" si="143"/>
        <v>7.363965546808522E+42</v>
      </c>
      <c r="MCX24" s="4">
        <f t="shared" si="143"/>
        <v>7.4376052022766068E+42</v>
      </c>
      <c r="MCY24" s="4">
        <f t="shared" si="143"/>
        <v>7.5119812542993729E+42</v>
      </c>
      <c r="MCZ24" s="4">
        <f t="shared" si="143"/>
        <v>7.5871010668423672E+42</v>
      </c>
      <c r="MDA24" s="4">
        <f t="shared" si="143"/>
        <v>7.662972077510791E+42</v>
      </c>
      <c r="MDB24" s="4">
        <f t="shared" si="143"/>
        <v>7.7396017982858993E+42</v>
      </c>
      <c r="MDC24" s="4">
        <f t="shared" si="143"/>
        <v>7.8169978162687584E+42</v>
      </c>
      <c r="MDD24" s="4">
        <f t="shared" si="143"/>
        <v>7.895167794431446E+42</v>
      </c>
      <c r="MDE24" s="4">
        <f t="shared" si="143"/>
        <v>7.974119472375761E+42</v>
      </c>
      <c r="MDF24" s="4">
        <f t="shared" si="143"/>
        <v>8.0538606670995187E+42</v>
      </c>
      <c r="MDG24" s="4">
        <f t="shared" si="143"/>
        <v>8.1343992737705144E+42</v>
      </c>
      <c r="MDH24" s="4">
        <f t="shared" si="143"/>
        <v>8.2157432665082195E+42</v>
      </c>
      <c r="MDI24" s="4">
        <f t="shared" si="143"/>
        <v>8.2979006991733022E+42</v>
      </c>
      <c r="MDJ24" s="4">
        <f t="shared" si="143"/>
        <v>8.3808797061650349E+42</v>
      </c>
      <c r="MDK24" s="4">
        <f t="shared" si="143"/>
        <v>8.4646885032266859E+42</v>
      </c>
      <c r="MDL24" s="4">
        <f t="shared" si="143"/>
        <v>8.5493353882589532E+42</v>
      </c>
      <c r="MDM24" s="4">
        <f t="shared" si="143"/>
        <v>8.6348287421415432E+42</v>
      </c>
      <c r="MDN24" s="4">
        <f t="shared" si="143"/>
        <v>8.7211770295629587E+42</v>
      </c>
      <c r="MDO24" s="4">
        <f t="shared" si="143"/>
        <v>8.8083887998585878E+42</v>
      </c>
      <c r="MDP24" s="4">
        <f t="shared" si="143"/>
        <v>8.8964726878571743E+42</v>
      </c>
      <c r="MDQ24" s="4">
        <f t="shared" si="143"/>
        <v>8.9854374147357458E+42</v>
      </c>
      <c r="MDR24" s="4">
        <f t="shared" si="143"/>
        <v>9.0752917888831035E+42</v>
      </c>
      <c r="MDS24" s="4">
        <f t="shared" si="143"/>
        <v>9.1660447067719346E+42</v>
      </c>
      <c r="MDT24" s="4">
        <f t="shared" si="143"/>
        <v>9.257705153839654E+42</v>
      </c>
      <c r="MDU24" s="4">
        <f t="shared" si="143"/>
        <v>9.3502822053780502E+42</v>
      </c>
      <c r="MDV24" s="4">
        <f t="shared" si="143"/>
        <v>9.4437850274318306E+42</v>
      </c>
      <c r="MDW24" s="4">
        <f t="shared" si="143"/>
        <v>9.5382228777061493E+42</v>
      </c>
      <c r="MDX24" s="4">
        <f t="shared" ref="MDX24:MGI24" si="144">MDW24*(1+$Q$41)</f>
        <v>9.6336051064832107E+42</v>
      </c>
      <c r="MDY24" s="4">
        <f t="shared" si="144"/>
        <v>9.7299411575480426E+42</v>
      </c>
      <c r="MDZ24" s="4">
        <f t="shared" si="144"/>
        <v>9.827240569123523E+42</v>
      </c>
      <c r="MEA24" s="4">
        <f t="shared" si="144"/>
        <v>9.9255129748147578E+42</v>
      </c>
      <c r="MEB24" s="4">
        <f t="shared" si="144"/>
        <v>1.0024768104562906E+43</v>
      </c>
      <c r="MEC24" s="4">
        <f t="shared" si="144"/>
        <v>1.0125015785608535E+43</v>
      </c>
      <c r="MED24" s="4">
        <f t="shared" si="144"/>
        <v>1.022626594346462E+43</v>
      </c>
      <c r="MEE24" s="4">
        <f t="shared" si="144"/>
        <v>1.0328528602899266E+43</v>
      </c>
      <c r="MEF24" s="4">
        <f t="shared" si="144"/>
        <v>1.043181388892826E+43</v>
      </c>
      <c r="MEG24" s="4">
        <f t="shared" si="144"/>
        <v>1.0536132027817542E+43</v>
      </c>
      <c r="MEH24" s="4">
        <f t="shared" si="144"/>
        <v>1.0641493348095718E+43</v>
      </c>
      <c r="MEI24" s="4">
        <f t="shared" si="144"/>
        <v>1.0747908281576675E+43</v>
      </c>
      <c r="MEJ24" s="4">
        <f t="shared" si="144"/>
        <v>1.0855387364392442E+43</v>
      </c>
      <c r="MEK24" s="4">
        <f t="shared" si="144"/>
        <v>1.0963941238036366E+43</v>
      </c>
      <c r="MEL24" s="4">
        <f t="shared" si="144"/>
        <v>1.107358065041673E+43</v>
      </c>
      <c r="MEM24" s="4">
        <f t="shared" si="144"/>
        <v>1.1184316456920898E+43</v>
      </c>
      <c r="MEN24" s="4">
        <f t="shared" si="144"/>
        <v>1.1296159621490108E+43</v>
      </c>
      <c r="MEO24" s="4">
        <f t="shared" si="144"/>
        <v>1.1409121217705008E+43</v>
      </c>
      <c r="MEP24" s="4">
        <f t="shared" si="144"/>
        <v>1.1523212429882058E+43</v>
      </c>
      <c r="MEQ24" s="4">
        <f t="shared" si="144"/>
        <v>1.1638444554180879E+43</v>
      </c>
      <c r="MER24" s="4">
        <f t="shared" si="144"/>
        <v>1.1754828999722689E+43</v>
      </c>
      <c r="MES24" s="4">
        <f t="shared" si="144"/>
        <v>1.1872377289719916E+43</v>
      </c>
      <c r="MET24" s="4">
        <f t="shared" si="144"/>
        <v>1.1991101062617114E+43</v>
      </c>
      <c r="MEU24" s="4">
        <f t="shared" si="144"/>
        <v>1.2111012073243285E+43</v>
      </c>
      <c r="MEV24" s="4">
        <f t="shared" si="144"/>
        <v>1.2232122193975719E+43</v>
      </c>
      <c r="MEW24" s="4">
        <f t="shared" si="144"/>
        <v>1.2354443415915476E+43</v>
      </c>
      <c r="MEX24" s="4">
        <f t="shared" si="144"/>
        <v>1.2477987850074631E+43</v>
      </c>
      <c r="MEY24" s="4">
        <f t="shared" si="144"/>
        <v>1.2602767728575377E+43</v>
      </c>
      <c r="MEZ24" s="4">
        <f t="shared" si="144"/>
        <v>1.2728795405861131E+43</v>
      </c>
      <c r="MFA24" s="4">
        <f t="shared" si="144"/>
        <v>1.2856083359919742E+43</v>
      </c>
      <c r="MFB24" s="4">
        <f t="shared" si="144"/>
        <v>1.298464419351894E+43</v>
      </c>
      <c r="MFC24" s="4">
        <f t="shared" si="144"/>
        <v>1.3114490635454129E+43</v>
      </c>
      <c r="MFD24" s="4">
        <f t="shared" si="144"/>
        <v>1.324563554180867E+43</v>
      </c>
      <c r="MFE24" s="4">
        <f t="shared" si="144"/>
        <v>1.3378091897226758E+43</v>
      </c>
      <c r="MFF24" s="4">
        <f t="shared" si="144"/>
        <v>1.3511872816199025E+43</v>
      </c>
      <c r="MFG24" s="4">
        <f t="shared" si="144"/>
        <v>1.3646991544361016E+43</v>
      </c>
      <c r="MFH24" s="4">
        <f t="shared" si="144"/>
        <v>1.3783461459804626E+43</v>
      </c>
      <c r="MFI24" s="4">
        <f t="shared" si="144"/>
        <v>1.3921296074402672E+43</v>
      </c>
      <c r="MFJ24" s="4">
        <f t="shared" si="144"/>
        <v>1.4060509035146697E+43</v>
      </c>
      <c r="MFK24" s="4">
        <f t="shared" si="144"/>
        <v>1.4201114125498164E+43</v>
      </c>
      <c r="MFL24" s="4">
        <f t="shared" si="144"/>
        <v>1.4343125266753144E+43</v>
      </c>
      <c r="MFM24" s="4">
        <f t="shared" si="144"/>
        <v>1.4486556519420676E+43</v>
      </c>
      <c r="MFN24" s="4">
        <f t="shared" si="144"/>
        <v>1.4631422084614883E+43</v>
      </c>
      <c r="MFO24" s="4">
        <f t="shared" si="144"/>
        <v>1.4777736305461032E+43</v>
      </c>
      <c r="MFP24" s="4">
        <f t="shared" si="144"/>
        <v>1.4925513668515642E+43</v>
      </c>
      <c r="MFQ24" s="4">
        <f t="shared" si="144"/>
        <v>1.5074768805200798E+43</v>
      </c>
      <c r="MFR24" s="4">
        <f t="shared" si="144"/>
        <v>1.5225516493252806E+43</v>
      </c>
      <c r="MFS24" s="4">
        <f t="shared" si="144"/>
        <v>1.5377771658185333E+43</v>
      </c>
      <c r="MFT24" s="4">
        <f t="shared" si="144"/>
        <v>1.5531549374767188E+43</v>
      </c>
      <c r="MFU24" s="4">
        <f t="shared" si="144"/>
        <v>1.5686864868514859E+43</v>
      </c>
      <c r="MFV24" s="4">
        <f t="shared" si="144"/>
        <v>1.5843733517200007E+43</v>
      </c>
      <c r="MFW24" s="4">
        <f t="shared" si="144"/>
        <v>1.6002170852372008E+43</v>
      </c>
      <c r="MFX24" s="4">
        <f t="shared" si="144"/>
        <v>1.6162192560895729E+43</v>
      </c>
      <c r="MFY24" s="4">
        <f t="shared" si="144"/>
        <v>1.6323814486504687E+43</v>
      </c>
      <c r="MFZ24" s="4">
        <f t="shared" si="144"/>
        <v>1.6487052631369734E+43</v>
      </c>
      <c r="MGA24" s="4">
        <f t="shared" si="144"/>
        <v>1.6651923157683431E+43</v>
      </c>
      <c r="MGB24" s="4">
        <f t="shared" si="144"/>
        <v>1.6818442389260265E+43</v>
      </c>
      <c r="MGC24" s="4">
        <f t="shared" si="144"/>
        <v>1.6986626813152867E+43</v>
      </c>
      <c r="MGD24" s="4">
        <f t="shared" si="144"/>
        <v>1.7156493081284397E+43</v>
      </c>
      <c r="MGE24" s="4">
        <f t="shared" si="144"/>
        <v>1.7328058012097242E+43</v>
      </c>
      <c r="MGF24" s="4">
        <f t="shared" si="144"/>
        <v>1.7501338592218215E+43</v>
      </c>
      <c r="MGG24" s="4">
        <f t="shared" si="144"/>
        <v>1.7676351978140397E+43</v>
      </c>
      <c r="MGH24" s="4">
        <f t="shared" si="144"/>
        <v>1.7853115497921801E+43</v>
      </c>
      <c r="MGI24" s="4">
        <f t="shared" si="144"/>
        <v>1.8031646652901019E+43</v>
      </c>
      <c r="MGJ24" s="4">
        <f t="shared" ref="MGJ24:MIU24" si="145">MGI24*(1+$Q$41)</f>
        <v>1.8211963119430031E+43</v>
      </c>
      <c r="MGK24" s="4">
        <f t="shared" si="145"/>
        <v>1.8394082750624332E+43</v>
      </c>
      <c r="MGL24" s="4">
        <f t="shared" si="145"/>
        <v>1.8578023578130576E+43</v>
      </c>
      <c r="MGM24" s="4">
        <f t="shared" si="145"/>
        <v>1.8763803813911881E+43</v>
      </c>
      <c r="MGN24" s="4">
        <f t="shared" si="145"/>
        <v>1.8951441852051E+43</v>
      </c>
      <c r="MGO24" s="4">
        <f t="shared" si="145"/>
        <v>1.914095627057151E+43</v>
      </c>
      <c r="MGP24" s="4">
        <f t="shared" si="145"/>
        <v>1.9332365833277225E+43</v>
      </c>
      <c r="MGQ24" s="4">
        <f t="shared" si="145"/>
        <v>1.9525689491609999E+43</v>
      </c>
      <c r="MGR24" s="4">
        <f t="shared" si="145"/>
        <v>1.9720946386526098E+43</v>
      </c>
      <c r="MGS24" s="4">
        <f t="shared" si="145"/>
        <v>1.9918155850391359E+43</v>
      </c>
      <c r="MGT24" s="4">
        <f t="shared" si="145"/>
        <v>2.0117337408895272E+43</v>
      </c>
      <c r="MGU24" s="4">
        <f t="shared" si="145"/>
        <v>2.0318510782984224E+43</v>
      </c>
      <c r="MGV24" s="4">
        <f t="shared" si="145"/>
        <v>2.0521695890814066E+43</v>
      </c>
      <c r="MGW24" s="4">
        <f t="shared" si="145"/>
        <v>2.0726912849722206E+43</v>
      </c>
      <c r="MGX24" s="4">
        <f t="shared" si="145"/>
        <v>2.0934181978219429E+43</v>
      </c>
      <c r="MGY24" s="4">
        <f t="shared" si="145"/>
        <v>2.1143523798001624E+43</v>
      </c>
      <c r="MGZ24" s="4">
        <f t="shared" si="145"/>
        <v>2.1354959035981639E+43</v>
      </c>
      <c r="MHA24" s="4">
        <f t="shared" si="145"/>
        <v>2.1568508626341455E+43</v>
      </c>
      <c r="MHB24" s="4">
        <f t="shared" si="145"/>
        <v>2.178419371260487E+43</v>
      </c>
      <c r="MHC24" s="4">
        <f t="shared" si="145"/>
        <v>2.2002035649730919E+43</v>
      </c>
      <c r="MHD24" s="4">
        <f t="shared" si="145"/>
        <v>2.2222056006228228E+43</v>
      </c>
      <c r="MHE24" s="4">
        <f t="shared" si="145"/>
        <v>2.2444276566290512E+43</v>
      </c>
      <c r="MHF24" s="4">
        <f t="shared" si="145"/>
        <v>2.2668719331953419E+43</v>
      </c>
      <c r="MHG24" s="4">
        <f t="shared" si="145"/>
        <v>2.2895406525272954E+43</v>
      </c>
      <c r="MHH24" s="4">
        <f t="shared" si="145"/>
        <v>2.3124360590525686E+43</v>
      </c>
      <c r="MHI24" s="4">
        <f t="shared" si="145"/>
        <v>2.3355604196430943E+43</v>
      </c>
      <c r="MHJ24" s="4">
        <f t="shared" si="145"/>
        <v>2.3589160238395251E+43</v>
      </c>
      <c r="MHK24" s="4">
        <f t="shared" si="145"/>
        <v>2.3825051840779205E+43</v>
      </c>
      <c r="MHL24" s="4">
        <f t="shared" si="145"/>
        <v>2.4063302359186998E+43</v>
      </c>
      <c r="MHM24" s="4">
        <f t="shared" si="145"/>
        <v>2.4303935382778866E+43</v>
      </c>
      <c r="MHN24" s="4">
        <f t="shared" si="145"/>
        <v>2.4546974736606653E+43</v>
      </c>
      <c r="MHO24" s="4">
        <f t="shared" si="145"/>
        <v>2.4792444483972722E+43</v>
      </c>
      <c r="MHP24" s="4">
        <f t="shared" si="145"/>
        <v>2.5040368928812449E+43</v>
      </c>
      <c r="MHQ24" s="4">
        <f t="shared" si="145"/>
        <v>2.5290772618100574E+43</v>
      </c>
      <c r="MHR24" s="4">
        <f t="shared" si="145"/>
        <v>2.5543680344281579E+43</v>
      </c>
      <c r="MHS24" s="4">
        <f t="shared" si="145"/>
        <v>2.5799117147724393E+43</v>
      </c>
      <c r="MHT24" s="4">
        <f t="shared" si="145"/>
        <v>2.6057108319201635E+43</v>
      </c>
      <c r="MHU24" s="4">
        <f t="shared" si="145"/>
        <v>2.6317679402393651E+43</v>
      </c>
      <c r="MHV24" s="4">
        <f t="shared" si="145"/>
        <v>2.6580856196417588E+43</v>
      </c>
      <c r="MHW24" s="4">
        <f t="shared" si="145"/>
        <v>2.6846664758381764E+43</v>
      </c>
      <c r="MHX24" s="4">
        <f t="shared" si="145"/>
        <v>2.7115131405965582E+43</v>
      </c>
      <c r="MHY24" s="4">
        <f t="shared" si="145"/>
        <v>2.738628272002524E+43</v>
      </c>
      <c r="MHZ24" s="4">
        <f t="shared" si="145"/>
        <v>2.7660145547225494E+43</v>
      </c>
      <c r="MIA24" s="4">
        <f t="shared" si="145"/>
        <v>2.793674700269775E+43</v>
      </c>
      <c r="MIB24" s="4">
        <f t="shared" si="145"/>
        <v>2.8216114472724727E+43</v>
      </c>
      <c r="MIC24" s="4">
        <f t="shared" si="145"/>
        <v>2.8498275617451976E+43</v>
      </c>
      <c r="MID24" s="4">
        <f t="shared" si="145"/>
        <v>2.8783258373626496E+43</v>
      </c>
      <c r="MIE24" s="4">
        <f t="shared" si="145"/>
        <v>2.9071090957362761E+43</v>
      </c>
      <c r="MIF24" s="4">
        <f t="shared" si="145"/>
        <v>2.9361801866936388E+43</v>
      </c>
      <c r="MIG24" s="4">
        <f t="shared" si="145"/>
        <v>2.9655419885605753E+43</v>
      </c>
      <c r="MIH24" s="4">
        <f t="shared" si="145"/>
        <v>2.9951974084461813E+43</v>
      </c>
      <c r="MII24" s="4">
        <f t="shared" si="145"/>
        <v>3.0251493825306433E+43</v>
      </c>
      <c r="MIJ24" s="4">
        <f t="shared" si="145"/>
        <v>3.0554008763559498E+43</v>
      </c>
      <c r="MIK24" s="4">
        <f t="shared" si="145"/>
        <v>3.0859548851195094E+43</v>
      </c>
      <c r="MIL24" s="4">
        <f t="shared" si="145"/>
        <v>3.1168144339707043E+43</v>
      </c>
      <c r="MIM24" s="4">
        <f t="shared" si="145"/>
        <v>3.1479825783104113E+43</v>
      </c>
      <c r="MIN24" s="4">
        <f t="shared" si="145"/>
        <v>3.1794624040935156E+43</v>
      </c>
      <c r="MIO24" s="4">
        <f t="shared" si="145"/>
        <v>3.2112570281344506E+43</v>
      </c>
      <c r="MIP24" s="4">
        <f t="shared" si="145"/>
        <v>3.2433695984157952E+43</v>
      </c>
      <c r="MIQ24" s="4">
        <f t="shared" si="145"/>
        <v>3.275803294399953E+43</v>
      </c>
      <c r="MIR24" s="4">
        <f t="shared" si="145"/>
        <v>3.3085613273439526E+43</v>
      </c>
      <c r="MIS24" s="4">
        <f t="shared" si="145"/>
        <v>3.341646940617392E+43</v>
      </c>
      <c r="MIT24" s="4">
        <f t="shared" si="145"/>
        <v>3.3750634100235658E+43</v>
      </c>
      <c r="MIU24" s="4">
        <f t="shared" si="145"/>
        <v>3.4088140441238013E+43</v>
      </c>
      <c r="MIV24" s="4">
        <f t="shared" ref="MIV24:MLG24" si="146">MIU24*(1+$Q$41)</f>
        <v>3.4429021845650396E+43</v>
      </c>
      <c r="MIW24" s="4">
        <f t="shared" si="146"/>
        <v>3.4773312064106897E+43</v>
      </c>
      <c r="MIX24" s="4">
        <f t="shared" si="146"/>
        <v>3.5121045184747968E+43</v>
      </c>
      <c r="MIY24" s="4">
        <f t="shared" si="146"/>
        <v>3.5472255636595449E+43</v>
      </c>
      <c r="MIZ24" s="4">
        <f t="shared" si="146"/>
        <v>3.5826978192961406E+43</v>
      </c>
      <c r="MJA24" s="4">
        <f t="shared" si="146"/>
        <v>3.6185247974891023E+43</v>
      </c>
      <c r="MJB24" s="4">
        <f t="shared" si="146"/>
        <v>3.6547100454639936E+43</v>
      </c>
      <c r="MJC24" s="4">
        <f t="shared" si="146"/>
        <v>3.6912571459186333E+43</v>
      </c>
      <c r="MJD24" s="4">
        <f t="shared" si="146"/>
        <v>3.7281697173778195E+43</v>
      </c>
      <c r="MJE24" s="4">
        <f t="shared" si="146"/>
        <v>3.7654514145515979E+43</v>
      </c>
      <c r="MJF24" s="4">
        <f t="shared" si="146"/>
        <v>3.8031059286971138E+43</v>
      </c>
      <c r="MJG24" s="4">
        <f t="shared" si="146"/>
        <v>3.8411369879840849E+43</v>
      </c>
      <c r="MJH24" s="4">
        <f t="shared" si="146"/>
        <v>3.8795483578639256E+43</v>
      </c>
      <c r="MJI24" s="4">
        <f t="shared" si="146"/>
        <v>3.918343841442565E+43</v>
      </c>
      <c r="MJJ24" s="4">
        <f t="shared" si="146"/>
        <v>3.9575272798569909E+43</v>
      </c>
      <c r="MJK24" s="4">
        <f t="shared" si="146"/>
        <v>3.9971025526555609E+43</v>
      </c>
      <c r="MJL24" s="4">
        <f t="shared" si="146"/>
        <v>4.0370735781821168E+43</v>
      </c>
      <c r="MJM24" s="4">
        <f t="shared" si="146"/>
        <v>4.0774443139639382E+43</v>
      </c>
      <c r="MJN24" s="4">
        <f t="shared" si="146"/>
        <v>4.1182187571035778E+43</v>
      </c>
      <c r="MJO24" s="4">
        <f t="shared" si="146"/>
        <v>4.1594009446746135E+43</v>
      </c>
      <c r="MJP24" s="4">
        <f t="shared" si="146"/>
        <v>4.2009949541213599E+43</v>
      </c>
      <c r="MJQ24" s="4">
        <f t="shared" si="146"/>
        <v>4.2430049036625734E+43</v>
      </c>
      <c r="MJR24" s="4">
        <f t="shared" si="146"/>
        <v>4.2854349526991993E+43</v>
      </c>
      <c r="MJS24" s="4">
        <f t="shared" si="146"/>
        <v>4.3282893022261915E+43</v>
      </c>
      <c r="MJT24" s="4">
        <f t="shared" si="146"/>
        <v>4.3715721952484535E+43</v>
      </c>
      <c r="MJU24" s="4">
        <f t="shared" si="146"/>
        <v>4.415287917200938E+43</v>
      </c>
      <c r="MJV24" s="4">
        <f t="shared" si="146"/>
        <v>4.4594407963729474E+43</v>
      </c>
      <c r="MJW24" s="4">
        <f t="shared" si="146"/>
        <v>4.5040352043366771E+43</v>
      </c>
      <c r="MJX24" s="4">
        <f t="shared" si="146"/>
        <v>4.5490755563800435E+43</v>
      </c>
      <c r="MJY24" s="4">
        <f t="shared" si="146"/>
        <v>4.5945663119438443E+43</v>
      </c>
      <c r="MJZ24" s="4">
        <f t="shared" si="146"/>
        <v>4.6405119750632825E+43</v>
      </c>
      <c r="MKA24" s="4">
        <f t="shared" si="146"/>
        <v>4.6869170948139151E+43</v>
      </c>
      <c r="MKB24" s="4">
        <f t="shared" si="146"/>
        <v>4.7337862657620547E+43</v>
      </c>
      <c r="MKC24" s="4">
        <f t="shared" si="146"/>
        <v>4.7811241284196756E+43</v>
      </c>
      <c r="MKD24" s="4">
        <f t="shared" si="146"/>
        <v>4.8289353697038721E+43</v>
      </c>
      <c r="MKE24" s="4">
        <f t="shared" si="146"/>
        <v>4.8772247234009108E+43</v>
      </c>
      <c r="MKF24" s="4">
        <f t="shared" si="146"/>
        <v>4.9259969706349201E+43</v>
      </c>
      <c r="MKG24" s="4">
        <f t="shared" si="146"/>
        <v>4.9752569403412692E+43</v>
      </c>
      <c r="MKH24" s="4">
        <f t="shared" si="146"/>
        <v>5.0250095097446823E+43</v>
      </c>
      <c r="MKI24" s="4">
        <f t="shared" si="146"/>
        <v>5.0752596048421294E+43</v>
      </c>
      <c r="MKJ24" s="4">
        <f t="shared" si="146"/>
        <v>5.126012200890551E+43</v>
      </c>
      <c r="MKK24" s="4">
        <f t="shared" si="146"/>
        <v>5.1772723228994561E+43</v>
      </c>
      <c r="MKL24" s="4">
        <f t="shared" si="146"/>
        <v>5.2290450461284503E+43</v>
      </c>
      <c r="MKM24" s="4">
        <f t="shared" si="146"/>
        <v>5.2813354965897345E+43</v>
      </c>
      <c r="MKN24" s="4">
        <f t="shared" si="146"/>
        <v>5.3341488515556316E+43</v>
      </c>
      <c r="MKO24" s="4">
        <f t="shared" si="146"/>
        <v>5.387490340071188E+43</v>
      </c>
      <c r="MKP24" s="4">
        <f t="shared" si="146"/>
        <v>5.4413652434719003E+43</v>
      </c>
      <c r="MKQ24" s="4">
        <f t="shared" si="146"/>
        <v>5.4957788959066188E+43</v>
      </c>
      <c r="MKR24" s="4">
        <f t="shared" si="146"/>
        <v>5.5507366848656853E+43</v>
      </c>
      <c r="MKS24" s="4">
        <f t="shared" si="146"/>
        <v>5.6062440517143424E+43</v>
      </c>
      <c r="MKT24" s="4">
        <f t="shared" si="146"/>
        <v>5.6623064922314861E+43</v>
      </c>
      <c r="MKU24" s="4">
        <f t="shared" si="146"/>
        <v>5.718929557153801E+43</v>
      </c>
      <c r="MKV24" s="4">
        <f t="shared" si="146"/>
        <v>5.7761188527253392E+43</v>
      </c>
      <c r="MKW24" s="4">
        <f t="shared" si="146"/>
        <v>5.8338800412525928E+43</v>
      </c>
      <c r="MKX24" s="4">
        <f t="shared" si="146"/>
        <v>5.8922188416651183E+43</v>
      </c>
      <c r="MKY24" s="4">
        <f t="shared" si="146"/>
        <v>5.9511410300817696E+43</v>
      </c>
      <c r="MKZ24" s="4">
        <f t="shared" si="146"/>
        <v>6.0106524403825872E+43</v>
      </c>
      <c r="MLA24" s="4">
        <f t="shared" si="146"/>
        <v>6.0707589647864127E+43</v>
      </c>
      <c r="MLB24" s="4">
        <f t="shared" si="146"/>
        <v>6.131466554434277E+43</v>
      </c>
      <c r="MLC24" s="4">
        <f t="shared" si="146"/>
        <v>6.1927812199786195E+43</v>
      </c>
      <c r="MLD24" s="4">
        <f t="shared" si="146"/>
        <v>6.2547090321784061E+43</v>
      </c>
      <c r="MLE24" s="4">
        <f t="shared" si="146"/>
        <v>6.31725612250019E+43</v>
      </c>
      <c r="MLF24" s="4">
        <f t="shared" si="146"/>
        <v>6.3804286837251923E+43</v>
      </c>
      <c r="MLG24" s="4">
        <f t="shared" si="146"/>
        <v>6.4442329705624442E+43</v>
      </c>
      <c r="MLH24" s="4">
        <f t="shared" ref="MLH24:MNS24" si="147">MLG24*(1+$Q$41)</f>
        <v>6.5086753002680685E+43</v>
      </c>
      <c r="MLI24" s="4">
        <f t="shared" si="147"/>
        <v>6.5737620532707496E+43</v>
      </c>
      <c r="MLJ24" s="4">
        <f t="shared" si="147"/>
        <v>6.6394996738034572E+43</v>
      </c>
      <c r="MLK24" s="4">
        <f t="shared" si="147"/>
        <v>6.7058946705414923E+43</v>
      </c>
      <c r="MLL24" s="4">
        <f t="shared" si="147"/>
        <v>6.7729536172469076E+43</v>
      </c>
      <c r="MLM24" s="4">
        <f t="shared" si="147"/>
        <v>6.8406831534193768E+43</v>
      </c>
      <c r="MLN24" s="4">
        <f t="shared" si="147"/>
        <v>6.9090899849535709E+43</v>
      </c>
      <c r="MLO24" s="4">
        <f t="shared" si="147"/>
        <v>6.9781808848031067E+43</v>
      </c>
      <c r="MLP24" s="4">
        <f t="shared" si="147"/>
        <v>7.0479626936511375E+43</v>
      </c>
      <c r="MLQ24" s="4">
        <f t="shared" si="147"/>
        <v>7.1184423205876491E+43</v>
      </c>
      <c r="MLR24" s="4">
        <f t="shared" si="147"/>
        <v>7.1896267437935258E+43</v>
      </c>
      <c r="MLS24" s="4">
        <f t="shared" si="147"/>
        <v>7.261523011231461E+43</v>
      </c>
      <c r="MLT24" s="4">
        <f t="shared" si="147"/>
        <v>7.3341382413437759E+43</v>
      </c>
      <c r="MLU24" s="4">
        <f t="shared" si="147"/>
        <v>7.4074796237572138E+43</v>
      </c>
      <c r="MLV24" s="4">
        <f t="shared" si="147"/>
        <v>7.4815544199947865E+43</v>
      </c>
      <c r="MLW24" s="4">
        <f t="shared" si="147"/>
        <v>7.5563699641947343E+43</v>
      </c>
      <c r="MLX24" s="4">
        <f t="shared" si="147"/>
        <v>7.6319336638366817E+43</v>
      </c>
      <c r="MLY24" s="4">
        <f t="shared" si="147"/>
        <v>7.7082530004750488E+43</v>
      </c>
      <c r="MLZ24" s="4">
        <f t="shared" si="147"/>
        <v>7.7853355304797995E+43</v>
      </c>
      <c r="MMA24" s="4">
        <f t="shared" si="147"/>
        <v>7.8631888857845974E+43</v>
      </c>
      <c r="MMB24" s="4">
        <f t="shared" si="147"/>
        <v>7.9418207746424433E+43</v>
      </c>
      <c r="MMC24" s="4">
        <f t="shared" si="147"/>
        <v>8.021238982388868E+43</v>
      </c>
      <c r="MMD24" s="4">
        <f t="shared" si="147"/>
        <v>8.1014513722127564E+43</v>
      </c>
      <c r="MME24" s="4">
        <f t="shared" si="147"/>
        <v>8.1824658859348836E+43</v>
      </c>
      <c r="MMF24" s="4">
        <f t="shared" si="147"/>
        <v>8.2642905447942329E+43</v>
      </c>
      <c r="MMG24" s="4">
        <f t="shared" si="147"/>
        <v>8.3469334502421756E+43</v>
      </c>
      <c r="MMH24" s="4">
        <f t="shared" si="147"/>
        <v>8.4304027847445972E+43</v>
      </c>
      <c r="MMI24" s="4">
        <f t="shared" si="147"/>
        <v>8.5147068125920438E+43</v>
      </c>
      <c r="MMJ24" s="4">
        <f t="shared" si="147"/>
        <v>8.5998538807179644E+43</v>
      </c>
      <c r="MMK24" s="4">
        <f t="shared" si="147"/>
        <v>8.6858524195251445E+43</v>
      </c>
      <c r="MML24" s="4">
        <f t="shared" si="147"/>
        <v>8.7727109437203961E+43</v>
      </c>
      <c r="MMM24" s="4">
        <f t="shared" si="147"/>
        <v>8.8604380531576001E+43</v>
      </c>
      <c r="MMN24" s="4">
        <f t="shared" si="147"/>
        <v>8.9490424336891769E+43</v>
      </c>
      <c r="MMO24" s="4">
        <f t="shared" si="147"/>
        <v>9.0385328580260682E+43</v>
      </c>
      <c r="MMP24" s="4">
        <f t="shared" si="147"/>
        <v>9.1289181866063294E+43</v>
      </c>
      <c r="MMQ24" s="4">
        <f t="shared" si="147"/>
        <v>9.2202073684723929E+43</v>
      </c>
      <c r="MMR24" s="4">
        <f t="shared" si="147"/>
        <v>9.3124094421571171E+43</v>
      </c>
      <c r="MMS24" s="4">
        <f t="shared" si="147"/>
        <v>9.4055335365786881E+43</v>
      </c>
      <c r="MMT24" s="4">
        <f t="shared" si="147"/>
        <v>9.4995888719444748E+43</v>
      </c>
      <c r="MMU24" s="4">
        <f t="shared" si="147"/>
        <v>9.594584760663919E+43</v>
      </c>
      <c r="MMV24" s="4">
        <f t="shared" si="147"/>
        <v>9.6905306082705578E+43</v>
      </c>
      <c r="MMW24" s="4">
        <f t="shared" si="147"/>
        <v>9.7874359143532628E+43</v>
      </c>
      <c r="MMX24" s="4">
        <f t="shared" si="147"/>
        <v>9.8853102734967956E+43</v>
      </c>
      <c r="MMY24" s="4">
        <f t="shared" si="147"/>
        <v>9.9841633762317636E+43</v>
      </c>
      <c r="MMZ24" s="4">
        <f t="shared" si="147"/>
        <v>1.008400500999408E+44</v>
      </c>
      <c r="MNA24" s="4">
        <f t="shared" si="147"/>
        <v>1.0184845060094022E+44</v>
      </c>
      <c r="MNB24" s="4">
        <f t="shared" si="147"/>
        <v>1.0286693510694962E+44</v>
      </c>
      <c r="MNC24" s="4">
        <f t="shared" si="147"/>
        <v>1.0389560445801912E+44</v>
      </c>
      <c r="MND24" s="4">
        <f t="shared" si="147"/>
        <v>1.0493456050259932E+44</v>
      </c>
      <c r="MNE24" s="4">
        <f t="shared" si="147"/>
        <v>1.0598390610762532E+44</v>
      </c>
      <c r="MNF24" s="4">
        <f t="shared" si="147"/>
        <v>1.0704374516870158E+44</v>
      </c>
      <c r="MNG24" s="4">
        <f t="shared" si="147"/>
        <v>1.081141826203886E+44</v>
      </c>
      <c r="MNH24" s="4">
        <f t="shared" si="147"/>
        <v>1.0919532444659249E+44</v>
      </c>
      <c r="MNI24" s="4">
        <f t="shared" si="147"/>
        <v>1.1028727769105841E+44</v>
      </c>
      <c r="MNJ24" s="4">
        <f t="shared" si="147"/>
        <v>1.11390150467969E+44</v>
      </c>
      <c r="MNK24" s="4">
        <f t="shared" si="147"/>
        <v>1.1250405197264869E+44</v>
      </c>
      <c r="MNL24" s="4">
        <f t="shared" si="147"/>
        <v>1.1362909249237517E+44</v>
      </c>
      <c r="MNM24" s="4">
        <f t="shared" si="147"/>
        <v>1.1476538341729892E+44</v>
      </c>
      <c r="MNN24" s="4">
        <f t="shared" si="147"/>
        <v>1.159130372514719E+44</v>
      </c>
      <c r="MNO24" s="4">
        <f t="shared" si="147"/>
        <v>1.1707216762398661E+44</v>
      </c>
      <c r="MNP24" s="4">
        <f t="shared" si="147"/>
        <v>1.1824288930022647E+44</v>
      </c>
      <c r="MNQ24" s="4">
        <f t="shared" si="147"/>
        <v>1.1942531819322874E+44</v>
      </c>
      <c r="MNR24" s="4">
        <f t="shared" si="147"/>
        <v>1.2061957137516102E+44</v>
      </c>
      <c r="MNS24" s="4">
        <f t="shared" si="147"/>
        <v>1.2182576708891263E+44</v>
      </c>
      <c r="MNT24" s="4">
        <f t="shared" ref="MNT24:MQE24" si="148">MNS24*(1+$Q$41)</f>
        <v>1.2304402475980175E+44</v>
      </c>
      <c r="MNU24" s="4">
        <f t="shared" si="148"/>
        <v>1.2427446500739976E+44</v>
      </c>
      <c r="MNV24" s="4">
        <f t="shared" si="148"/>
        <v>1.2551720965747375E+44</v>
      </c>
      <c r="MNW24" s="4">
        <f t="shared" si="148"/>
        <v>1.2677238175404849E+44</v>
      </c>
      <c r="MNX24" s="4">
        <f t="shared" si="148"/>
        <v>1.2804010557158897E+44</v>
      </c>
      <c r="MNY24" s="4">
        <f t="shared" si="148"/>
        <v>1.2932050662730487E+44</v>
      </c>
      <c r="MNZ24" s="4">
        <f t="shared" si="148"/>
        <v>1.3061371169357793E+44</v>
      </c>
      <c r="MOA24" s="4">
        <f t="shared" si="148"/>
        <v>1.3191984881051371E+44</v>
      </c>
      <c r="MOB24" s="4">
        <f t="shared" si="148"/>
        <v>1.3323904729861885E+44</v>
      </c>
      <c r="MOC24" s="4">
        <f t="shared" si="148"/>
        <v>1.3457143777160503E+44</v>
      </c>
      <c r="MOD24" s="4">
        <f t="shared" si="148"/>
        <v>1.3591715214932109E+44</v>
      </c>
      <c r="MOE24" s="4">
        <f t="shared" si="148"/>
        <v>1.3727632367081429E+44</v>
      </c>
      <c r="MOF24" s="4">
        <f t="shared" si="148"/>
        <v>1.3864908690752244E+44</v>
      </c>
      <c r="MOG24" s="4">
        <f t="shared" si="148"/>
        <v>1.4003557777659766E+44</v>
      </c>
      <c r="MOH24" s="4">
        <f t="shared" si="148"/>
        <v>1.4143593355436363E+44</v>
      </c>
      <c r="MOI24" s="4">
        <f t="shared" si="148"/>
        <v>1.4285029288990728E+44</v>
      </c>
      <c r="MOJ24" s="4">
        <f t="shared" si="148"/>
        <v>1.4427879581880635E+44</v>
      </c>
      <c r="MOK24" s="4">
        <f t="shared" si="148"/>
        <v>1.4572158377699442E+44</v>
      </c>
      <c r="MOL24" s="4">
        <f t="shared" si="148"/>
        <v>1.4717879961476437E+44</v>
      </c>
      <c r="MOM24" s="4">
        <f t="shared" si="148"/>
        <v>1.4865058761091202E+44</v>
      </c>
      <c r="MON24" s="4">
        <f t="shared" si="148"/>
        <v>1.5013709348702114E+44</v>
      </c>
      <c r="MOO24" s="4">
        <f t="shared" si="148"/>
        <v>1.5163846442189135E+44</v>
      </c>
      <c r="MOP24" s="4">
        <f t="shared" si="148"/>
        <v>1.5315484906611028E+44</v>
      </c>
      <c r="MOQ24" s="4">
        <f t="shared" si="148"/>
        <v>1.5468639755677139E+44</v>
      </c>
      <c r="MOR24" s="4">
        <f t="shared" si="148"/>
        <v>1.5623326153233911E+44</v>
      </c>
      <c r="MOS24" s="4">
        <f t="shared" si="148"/>
        <v>1.5779559414766251E+44</v>
      </c>
      <c r="MOT24" s="4">
        <f t="shared" si="148"/>
        <v>1.5937355008913913E+44</v>
      </c>
      <c r="MOU24" s="4">
        <f t="shared" si="148"/>
        <v>1.6096728559003053E+44</v>
      </c>
      <c r="MOV24" s="4">
        <f t="shared" si="148"/>
        <v>1.6257695844593083E+44</v>
      </c>
      <c r="MOW24" s="4">
        <f t="shared" si="148"/>
        <v>1.6420272803039014E+44</v>
      </c>
      <c r="MOX24" s="4">
        <f t="shared" si="148"/>
        <v>1.6584475531069405E+44</v>
      </c>
      <c r="MOY24" s="4">
        <f t="shared" si="148"/>
        <v>1.6750320286380099E+44</v>
      </c>
      <c r="MOZ24" s="4">
        <f t="shared" si="148"/>
        <v>1.69178234892439E+44</v>
      </c>
      <c r="MPA24" s="4">
        <f t="shared" si="148"/>
        <v>1.7087001724136338E+44</v>
      </c>
      <c r="MPB24" s="4">
        <f t="shared" si="148"/>
        <v>1.7257871741377701E+44</v>
      </c>
      <c r="MPC24" s="4">
        <f t="shared" si="148"/>
        <v>1.7430450458791479E+44</v>
      </c>
      <c r="MPD24" s="4">
        <f t="shared" si="148"/>
        <v>1.7604754963379393E+44</v>
      </c>
      <c r="MPE24" s="4">
        <f t="shared" si="148"/>
        <v>1.7780802513013188E+44</v>
      </c>
      <c r="MPF24" s="4">
        <f t="shared" si="148"/>
        <v>1.7958610538143319E+44</v>
      </c>
      <c r="MPG24" s="4">
        <f t="shared" si="148"/>
        <v>1.8138196643524751E+44</v>
      </c>
      <c r="MPH24" s="4">
        <f t="shared" si="148"/>
        <v>1.8319578609960001E+44</v>
      </c>
      <c r="MPI24" s="4">
        <f t="shared" si="148"/>
        <v>1.8502774396059602E+44</v>
      </c>
      <c r="MPJ24" s="4">
        <f t="shared" si="148"/>
        <v>1.8687802140020196E+44</v>
      </c>
      <c r="MPK24" s="4">
        <f t="shared" si="148"/>
        <v>1.8874680161420398E+44</v>
      </c>
      <c r="MPL24" s="4">
        <f t="shared" si="148"/>
        <v>1.9063426963034604E+44</v>
      </c>
      <c r="MPM24" s="4">
        <f t="shared" si="148"/>
        <v>1.925406123266495E+44</v>
      </c>
      <c r="MPN24" s="4">
        <f t="shared" si="148"/>
        <v>1.94466018449916E+44</v>
      </c>
      <c r="MPO24" s="4">
        <f t="shared" si="148"/>
        <v>1.9641067863441518E+44</v>
      </c>
      <c r="MPP24" s="4">
        <f t="shared" si="148"/>
        <v>1.9837478542075934E+44</v>
      </c>
      <c r="MPQ24" s="4">
        <f t="shared" si="148"/>
        <v>2.0035853327496693E+44</v>
      </c>
      <c r="MPR24" s="4">
        <f t="shared" si="148"/>
        <v>2.0236211860771659E+44</v>
      </c>
      <c r="MPS24" s="4">
        <f t="shared" si="148"/>
        <v>2.0438573979379375E+44</v>
      </c>
      <c r="MPT24" s="4">
        <f t="shared" si="148"/>
        <v>2.0642959719173171E+44</v>
      </c>
      <c r="MPU24" s="4">
        <f t="shared" si="148"/>
        <v>2.0849389316364902E+44</v>
      </c>
      <c r="MPV24" s="4">
        <f t="shared" si="148"/>
        <v>2.105788320952855E+44</v>
      </c>
      <c r="MPW24" s="4">
        <f t="shared" si="148"/>
        <v>2.1268462041623838E+44</v>
      </c>
      <c r="MPX24" s="4">
        <f t="shared" si="148"/>
        <v>2.1481146662040075E+44</v>
      </c>
      <c r="MPY24" s="4">
        <f t="shared" si="148"/>
        <v>2.1695958128660475E+44</v>
      </c>
      <c r="MPZ24" s="4">
        <f t="shared" si="148"/>
        <v>2.1912917709947079E+44</v>
      </c>
      <c r="MQA24" s="4">
        <f t="shared" si="148"/>
        <v>2.2132046887046551E+44</v>
      </c>
      <c r="MQB24" s="4">
        <f t="shared" si="148"/>
        <v>2.2353367355917016E+44</v>
      </c>
      <c r="MQC24" s="4">
        <f t="shared" si="148"/>
        <v>2.2576901029476187E+44</v>
      </c>
      <c r="MQD24" s="4">
        <f t="shared" si="148"/>
        <v>2.2802670039770949E+44</v>
      </c>
      <c r="MQE24" s="4">
        <f t="shared" si="148"/>
        <v>2.3030696740168658E+44</v>
      </c>
      <c r="MQF24" s="4">
        <f t="shared" ref="MQF24:MSQ24" si="149">MQE24*(1+$Q$41)</f>
        <v>2.3261003707570344E+44</v>
      </c>
      <c r="MQG24" s="4">
        <f t="shared" si="149"/>
        <v>2.3493613744646046E+44</v>
      </c>
      <c r="MQH24" s="4">
        <f t="shared" si="149"/>
        <v>2.3728549882092507E+44</v>
      </c>
      <c r="MQI24" s="4">
        <f t="shared" si="149"/>
        <v>2.3965835380913432E+44</v>
      </c>
      <c r="MQJ24" s="4">
        <f t="shared" si="149"/>
        <v>2.4205493734722564E+44</v>
      </c>
      <c r="MQK24" s="4">
        <f t="shared" si="149"/>
        <v>2.4447548672069789E+44</v>
      </c>
      <c r="MQL24" s="4">
        <f t="shared" si="149"/>
        <v>2.4692024158790487E+44</v>
      </c>
      <c r="MQM24" s="4">
        <f t="shared" si="149"/>
        <v>2.4938944400378391E+44</v>
      </c>
      <c r="MQN24" s="4">
        <f t="shared" si="149"/>
        <v>2.5188333844382176E+44</v>
      </c>
      <c r="MQO24" s="4">
        <f t="shared" si="149"/>
        <v>2.5440217182825999E+44</v>
      </c>
      <c r="MQP24" s="4">
        <f t="shared" si="149"/>
        <v>2.5694619354654257E+44</v>
      </c>
      <c r="MQQ24" s="4">
        <f t="shared" si="149"/>
        <v>2.59515655482008E+44</v>
      </c>
      <c r="MQR24" s="4">
        <f t="shared" si="149"/>
        <v>2.6211081203682809E+44</v>
      </c>
      <c r="MQS24" s="4">
        <f t="shared" si="149"/>
        <v>2.6473192015719639E+44</v>
      </c>
      <c r="MQT24" s="4">
        <f t="shared" si="149"/>
        <v>2.6737923935876836E+44</v>
      </c>
      <c r="MQU24" s="4">
        <f t="shared" si="149"/>
        <v>2.7005303175235603E+44</v>
      </c>
      <c r="MQV24" s="4">
        <f t="shared" si="149"/>
        <v>2.7275356206987961E+44</v>
      </c>
      <c r="MQW24" s="4">
        <f t="shared" si="149"/>
        <v>2.7548109769057839E+44</v>
      </c>
      <c r="MQX24" s="4">
        <f t="shared" si="149"/>
        <v>2.7823590866748419E+44</v>
      </c>
      <c r="MQY24" s="4">
        <f t="shared" si="149"/>
        <v>2.8101826775415903E+44</v>
      </c>
      <c r="MQZ24" s="4">
        <f t="shared" si="149"/>
        <v>2.8382845043170063E+44</v>
      </c>
      <c r="MRA24" s="4">
        <f t="shared" si="149"/>
        <v>2.8666673493601763E+44</v>
      </c>
      <c r="MRB24" s="4">
        <f t="shared" si="149"/>
        <v>2.895334022853778E+44</v>
      </c>
      <c r="MRC24" s="4">
        <f t="shared" si="149"/>
        <v>2.9242873630823158E+44</v>
      </c>
      <c r="MRD24" s="4">
        <f t="shared" si="149"/>
        <v>2.9535302367131388E+44</v>
      </c>
      <c r="MRE24" s="4">
        <f t="shared" si="149"/>
        <v>2.9830655390802702E+44</v>
      </c>
      <c r="MRF24" s="4">
        <f t="shared" si="149"/>
        <v>3.0128961944710729E+44</v>
      </c>
      <c r="MRG24" s="4">
        <f t="shared" si="149"/>
        <v>3.0430251564157838E+44</v>
      </c>
      <c r="MRH24" s="4">
        <f t="shared" si="149"/>
        <v>3.0734554079799417E+44</v>
      </c>
      <c r="MRI24" s="4">
        <f t="shared" si="149"/>
        <v>3.1041899620597411E+44</v>
      </c>
      <c r="MRJ24" s="4">
        <f t="shared" si="149"/>
        <v>3.1352318616803386E+44</v>
      </c>
      <c r="MRK24" s="4">
        <f t="shared" si="149"/>
        <v>3.166584180297142E+44</v>
      </c>
      <c r="MRL24" s="4">
        <f t="shared" si="149"/>
        <v>3.1982500221001135E+44</v>
      </c>
      <c r="MRM24" s="4">
        <f t="shared" si="149"/>
        <v>3.2302325223211148E+44</v>
      </c>
      <c r="MRN24" s="4">
        <f t="shared" si="149"/>
        <v>3.2625348475443261E+44</v>
      </c>
      <c r="MRO24" s="4">
        <f t="shared" si="149"/>
        <v>3.2951601960197693E+44</v>
      </c>
      <c r="MRP24" s="4">
        <f t="shared" si="149"/>
        <v>3.328111797979967E+44</v>
      </c>
      <c r="MRQ24" s="4">
        <f t="shared" si="149"/>
        <v>3.3613929159597668E+44</v>
      </c>
      <c r="MRR24" s="4">
        <f t="shared" si="149"/>
        <v>3.3950068451193647E+44</v>
      </c>
      <c r="MRS24" s="4">
        <f t="shared" si="149"/>
        <v>3.4289569135705585E+44</v>
      </c>
      <c r="MRT24" s="4">
        <f t="shared" si="149"/>
        <v>3.4632464827062642E+44</v>
      </c>
      <c r="MRU24" s="4">
        <f t="shared" si="149"/>
        <v>3.4978789475333269E+44</v>
      </c>
      <c r="MRV24" s="4">
        <f t="shared" si="149"/>
        <v>3.5328577370086601E+44</v>
      </c>
      <c r="MRW24" s="4">
        <f t="shared" si="149"/>
        <v>3.5681863143787465E+44</v>
      </c>
      <c r="MRX24" s="4">
        <f t="shared" si="149"/>
        <v>3.6038681775225342E+44</v>
      </c>
      <c r="MRY24" s="4">
        <f t="shared" si="149"/>
        <v>3.6399068592977595E+44</v>
      </c>
      <c r="MRZ24" s="4">
        <f t="shared" si="149"/>
        <v>3.6763059278907373E+44</v>
      </c>
      <c r="MSA24" s="4">
        <f t="shared" si="149"/>
        <v>3.7130689871696445E+44</v>
      </c>
      <c r="MSB24" s="4">
        <f t="shared" si="149"/>
        <v>3.7501996770413407E+44</v>
      </c>
      <c r="MSC24" s="4">
        <f t="shared" si="149"/>
        <v>3.787701673811754E+44</v>
      </c>
      <c r="MSD24" s="4">
        <f t="shared" si="149"/>
        <v>3.825578690549872E+44</v>
      </c>
      <c r="MSE24" s="4">
        <f t="shared" si="149"/>
        <v>3.8638344774553706E+44</v>
      </c>
      <c r="MSF24" s="4">
        <f t="shared" si="149"/>
        <v>3.9024728222299246E+44</v>
      </c>
      <c r="MSG24" s="4">
        <f t="shared" si="149"/>
        <v>3.9414975504522237E+44</v>
      </c>
      <c r="MSH24" s="4">
        <f t="shared" si="149"/>
        <v>3.9809125259567458E+44</v>
      </c>
      <c r="MSI24" s="4">
        <f t="shared" si="149"/>
        <v>4.0207216512163129E+44</v>
      </c>
      <c r="MSJ24" s="4">
        <f t="shared" si="149"/>
        <v>4.0609288677284764E+44</v>
      </c>
      <c r="MSK24" s="4">
        <f t="shared" si="149"/>
        <v>4.1015381564057613E+44</v>
      </c>
      <c r="MSL24" s="4">
        <f t="shared" si="149"/>
        <v>4.1425535379698187E+44</v>
      </c>
      <c r="MSM24" s="4">
        <f t="shared" si="149"/>
        <v>4.1839790733495168E+44</v>
      </c>
      <c r="MSN24" s="4">
        <f t="shared" si="149"/>
        <v>4.2258188640830117E+44</v>
      </c>
      <c r="MSO24" s="4">
        <f t="shared" si="149"/>
        <v>4.268077052723842E+44</v>
      </c>
      <c r="MSP24" s="4">
        <f t="shared" si="149"/>
        <v>4.3107578232510803E+44</v>
      </c>
      <c r="MSQ24" s="4">
        <f t="shared" si="149"/>
        <v>4.3538654014835915E+44</v>
      </c>
      <c r="MSR24" s="4">
        <f t="shared" ref="MSR24:MVC24" si="150">MSQ24*(1+$Q$41)</f>
        <v>4.3974040554984277E+44</v>
      </c>
      <c r="MSS24" s="4">
        <f t="shared" si="150"/>
        <v>4.4413780960534123E+44</v>
      </c>
      <c r="MST24" s="4">
        <f t="shared" si="150"/>
        <v>4.4857918770139468E+44</v>
      </c>
      <c r="MSU24" s="4">
        <f t="shared" si="150"/>
        <v>4.5306497957840867E+44</v>
      </c>
      <c r="MSV24" s="4">
        <f t="shared" si="150"/>
        <v>4.5759562937419275E+44</v>
      </c>
      <c r="MSW24" s="4">
        <f t="shared" si="150"/>
        <v>4.621715856679347E+44</v>
      </c>
      <c r="MSX24" s="4">
        <f t="shared" si="150"/>
        <v>4.6679330152461405E+44</v>
      </c>
      <c r="MSY24" s="4">
        <f t="shared" si="150"/>
        <v>4.714612345398602E+44</v>
      </c>
      <c r="MSZ24" s="4">
        <f t="shared" si="150"/>
        <v>4.7617584688525882E+44</v>
      </c>
      <c r="MTA24" s="4">
        <f t="shared" si="150"/>
        <v>4.8093760535411141E+44</v>
      </c>
      <c r="MTB24" s="4">
        <f t="shared" si="150"/>
        <v>4.8574698140765251E+44</v>
      </c>
      <c r="MTC24" s="4">
        <f t="shared" si="150"/>
        <v>4.9060445122172901E+44</v>
      </c>
      <c r="MTD24" s="4">
        <f t="shared" si="150"/>
        <v>4.955104957339463E+44</v>
      </c>
      <c r="MTE24" s="4">
        <f t="shared" si="150"/>
        <v>5.0046560069128577E+44</v>
      </c>
      <c r="MTF24" s="4">
        <f t="shared" si="150"/>
        <v>5.0547025669819864E+44</v>
      </c>
      <c r="MTG24" s="4">
        <f t="shared" si="150"/>
        <v>5.1052495926518062E+44</v>
      </c>
      <c r="MTH24" s="4">
        <f t="shared" si="150"/>
        <v>5.1563020885783242E+44</v>
      </c>
      <c r="MTI24" s="4">
        <f t="shared" si="150"/>
        <v>5.2078651094641072E+44</v>
      </c>
      <c r="MTJ24" s="4">
        <f t="shared" si="150"/>
        <v>5.2599437605587487E+44</v>
      </c>
      <c r="MTK24" s="4">
        <f t="shared" si="150"/>
        <v>5.3125431981643364E+44</v>
      </c>
      <c r="MTL24" s="4">
        <f t="shared" si="150"/>
        <v>5.3656686301459795E+44</v>
      </c>
      <c r="MTM24" s="4">
        <f t="shared" si="150"/>
        <v>5.4193253164474392E+44</v>
      </c>
      <c r="MTN24" s="4">
        <f t="shared" si="150"/>
        <v>5.4735185696119136E+44</v>
      </c>
      <c r="MTO24" s="4">
        <f t="shared" si="150"/>
        <v>5.5282537553080326E+44</v>
      </c>
      <c r="MTP24" s="4">
        <f t="shared" si="150"/>
        <v>5.5835362928611129E+44</v>
      </c>
      <c r="MTQ24" s="4">
        <f t="shared" si="150"/>
        <v>5.6393716557897243E+44</v>
      </c>
      <c r="MTR24" s="4">
        <f t="shared" si="150"/>
        <v>5.6957653723476216E+44</v>
      </c>
      <c r="MTS24" s="4">
        <f t="shared" si="150"/>
        <v>5.7527230260710976E+44</v>
      </c>
      <c r="MTT24" s="4">
        <f t="shared" si="150"/>
        <v>5.8102502563318084E+44</v>
      </c>
      <c r="MTU24" s="4">
        <f t="shared" si="150"/>
        <v>5.8683527588951261E+44</v>
      </c>
      <c r="MTV24" s="4">
        <f t="shared" si="150"/>
        <v>5.9270362864840776E+44</v>
      </c>
      <c r="MTW24" s="4">
        <f t="shared" si="150"/>
        <v>5.9863066493489186E+44</v>
      </c>
      <c r="MTX24" s="4">
        <f t="shared" si="150"/>
        <v>6.0461697158424076E+44</v>
      </c>
      <c r="MTY24" s="4">
        <f t="shared" si="150"/>
        <v>6.1066314130008317E+44</v>
      </c>
      <c r="MTZ24" s="4">
        <f t="shared" si="150"/>
        <v>6.1676977271308405E+44</v>
      </c>
      <c r="MUA24" s="4">
        <f t="shared" si="150"/>
        <v>6.2293747044021487E+44</v>
      </c>
      <c r="MUB24" s="4">
        <f t="shared" si="150"/>
        <v>6.2916684514461703E+44</v>
      </c>
      <c r="MUC24" s="4">
        <f t="shared" si="150"/>
        <v>6.3545851359606321E+44</v>
      </c>
      <c r="MUD24" s="4">
        <f t="shared" si="150"/>
        <v>6.4181309873202382E+44</v>
      </c>
      <c r="MUE24" s="4">
        <f t="shared" si="150"/>
        <v>6.482312297193441E+44</v>
      </c>
      <c r="MUF24" s="4">
        <f t="shared" si="150"/>
        <v>6.5471354201653754E+44</v>
      </c>
      <c r="MUG24" s="4">
        <f t="shared" si="150"/>
        <v>6.6126067743670289E+44</v>
      </c>
      <c r="MUH24" s="4">
        <f t="shared" si="150"/>
        <v>6.6787328421106989E+44</v>
      </c>
      <c r="MUI24" s="4">
        <f t="shared" si="150"/>
        <v>6.745520170531806E+44</v>
      </c>
      <c r="MUJ24" s="4">
        <f t="shared" si="150"/>
        <v>6.812975372237124E+44</v>
      </c>
      <c r="MUK24" s="4">
        <f t="shared" si="150"/>
        <v>6.8811051259594952E+44</v>
      </c>
      <c r="MUL24" s="4">
        <f t="shared" si="150"/>
        <v>6.9499161772190905E+44</v>
      </c>
      <c r="MUM24" s="4">
        <f t="shared" si="150"/>
        <v>7.0194153389912812E+44</v>
      </c>
      <c r="MUN24" s="4">
        <f t="shared" si="150"/>
        <v>7.0896094923811942E+44</v>
      </c>
      <c r="MUO24" s="4">
        <f t="shared" si="150"/>
        <v>7.1605055873050062E+44</v>
      </c>
      <c r="MUP24" s="4">
        <f t="shared" si="150"/>
        <v>7.2321106431780558E+44</v>
      </c>
      <c r="MUQ24" s="4">
        <f t="shared" si="150"/>
        <v>7.3044317496098369E+44</v>
      </c>
      <c r="MUR24" s="4">
        <f t="shared" si="150"/>
        <v>7.3774760671059361E+44</v>
      </c>
      <c r="MUS24" s="4">
        <f t="shared" si="150"/>
        <v>7.4512508277769949E+44</v>
      </c>
      <c r="MUT24" s="4">
        <f t="shared" si="150"/>
        <v>7.5257633360547652E+44</v>
      </c>
      <c r="MUU24" s="4">
        <f t="shared" si="150"/>
        <v>7.6010209694153127E+44</v>
      </c>
      <c r="MUV24" s="4">
        <f t="shared" si="150"/>
        <v>7.677031179109466E+44</v>
      </c>
      <c r="MUW24" s="4">
        <f t="shared" si="150"/>
        <v>7.753801490900561E+44</v>
      </c>
      <c r="MUX24" s="4">
        <f t="shared" si="150"/>
        <v>7.831339505809567E+44</v>
      </c>
      <c r="MUY24" s="4">
        <f t="shared" si="150"/>
        <v>7.9096529008676626E+44</v>
      </c>
      <c r="MUZ24" s="4">
        <f t="shared" si="150"/>
        <v>7.9887494298763396E+44</v>
      </c>
      <c r="MVA24" s="4">
        <f t="shared" si="150"/>
        <v>8.0686369241751035E+44</v>
      </c>
      <c r="MVB24" s="4">
        <f t="shared" si="150"/>
        <v>8.1493232934168551E+44</v>
      </c>
      <c r="MVC24" s="4">
        <f t="shared" si="150"/>
        <v>8.2308165263510237E+44</v>
      </c>
      <c r="MVD24" s="4">
        <f t="shared" ref="MVD24:MXO24" si="151">MVC24*(1+$Q$41)</f>
        <v>8.3131246916145344E+44</v>
      </c>
      <c r="MVE24" s="4">
        <f t="shared" si="151"/>
        <v>8.3962559385306806E+44</v>
      </c>
      <c r="MVF24" s="4">
        <f t="shared" si="151"/>
        <v>8.4802184979159876E+44</v>
      </c>
      <c r="MVG24" s="4">
        <f t="shared" si="151"/>
        <v>8.5650206828951478E+44</v>
      </c>
      <c r="MVH24" s="4">
        <f t="shared" si="151"/>
        <v>8.6506708897240995E+44</v>
      </c>
      <c r="MVI24" s="4">
        <f t="shared" si="151"/>
        <v>8.7371775986213414E+44</v>
      </c>
      <c r="MVJ24" s="4">
        <f t="shared" si="151"/>
        <v>8.8245493746075541E+44</v>
      </c>
      <c r="MVK24" s="4">
        <f t="shared" si="151"/>
        <v>8.912794868353629E+44</v>
      </c>
      <c r="MVL24" s="4">
        <f t="shared" si="151"/>
        <v>9.0019228170371652E+44</v>
      </c>
      <c r="MVM24" s="4">
        <f t="shared" si="151"/>
        <v>9.0919420452075369E+44</v>
      </c>
      <c r="MVN24" s="4">
        <f t="shared" si="151"/>
        <v>9.182861465659612E+44</v>
      </c>
      <c r="MVO24" s="4">
        <f t="shared" si="151"/>
        <v>9.274690080316208E+44</v>
      </c>
      <c r="MVP24" s="4">
        <f t="shared" si="151"/>
        <v>9.3674369811193706E+44</v>
      </c>
      <c r="MVQ24" s="4">
        <f t="shared" si="151"/>
        <v>9.4611113509305645E+44</v>
      </c>
      <c r="MVR24" s="4">
        <f t="shared" si="151"/>
        <v>9.5557224644398701E+44</v>
      </c>
      <c r="MVS24" s="4">
        <f t="shared" si="151"/>
        <v>9.6512796890842683E+44</v>
      </c>
      <c r="MVT24" s="4">
        <f t="shared" si="151"/>
        <v>9.7477924859751118E+44</v>
      </c>
      <c r="MVU24" s="4">
        <f t="shared" si="151"/>
        <v>9.8452704108348626E+44</v>
      </c>
      <c r="MVV24" s="4">
        <f t="shared" si="151"/>
        <v>9.9437231149432118E+44</v>
      </c>
      <c r="MVW24" s="4">
        <f t="shared" si="151"/>
        <v>1.0043160346092644E+45</v>
      </c>
      <c r="MVX24" s="4">
        <f t="shared" si="151"/>
        <v>1.014359194955357E+45</v>
      </c>
      <c r="MVY24" s="4">
        <f t="shared" si="151"/>
        <v>1.0245027869049106E+45</v>
      </c>
      <c r="MVZ24" s="4">
        <f t="shared" si="151"/>
        <v>1.0347478147739598E+45</v>
      </c>
      <c r="MWA24" s="4">
        <f t="shared" si="151"/>
        <v>1.0450952929216994E+45</v>
      </c>
      <c r="MWB24" s="4">
        <f t="shared" si="151"/>
        <v>1.0555462458509163E+45</v>
      </c>
      <c r="MWC24" s="4">
        <f t="shared" si="151"/>
        <v>1.0661017083094255E+45</v>
      </c>
      <c r="MWD24" s="4">
        <f t="shared" si="151"/>
        <v>1.0767627253925197E+45</v>
      </c>
      <c r="MWE24" s="4">
        <f t="shared" si="151"/>
        <v>1.0875303526464449E+45</v>
      </c>
      <c r="MWF24" s="4">
        <f t="shared" si="151"/>
        <v>1.0984056561729094E+45</v>
      </c>
      <c r="MWG24" s="4">
        <f t="shared" si="151"/>
        <v>1.1093897127346384E+45</v>
      </c>
      <c r="MWH24" s="4">
        <f t="shared" si="151"/>
        <v>1.1204836098619848E+45</v>
      </c>
      <c r="MWI24" s="4">
        <f t="shared" si="151"/>
        <v>1.1316884459606047E+45</v>
      </c>
      <c r="MWJ24" s="4">
        <f t="shared" si="151"/>
        <v>1.1430053304202107E+45</v>
      </c>
      <c r="MWK24" s="4">
        <f t="shared" si="151"/>
        <v>1.1544353837244128E+45</v>
      </c>
      <c r="MWL24" s="4">
        <f t="shared" si="151"/>
        <v>1.165979737561657E+45</v>
      </c>
      <c r="MWM24" s="4">
        <f t="shared" si="151"/>
        <v>1.1776395349372736E+45</v>
      </c>
      <c r="MWN24" s="4">
        <f t="shared" si="151"/>
        <v>1.1894159302866464E+45</v>
      </c>
      <c r="MWO24" s="4">
        <f t="shared" si="151"/>
        <v>1.2013100895895128E+45</v>
      </c>
      <c r="MWP24" s="4">
        <f t="shared" si="151"/>
        <v>1.2133231904854079E+45</v>
      </c>
      <c r="MWQ24" s="4">
        <f t="shared" si="151"/>
        <v>1.2254564223902619E+45</v>
      </c>
      <c r="MWR24" s="4">
        <f t="shared" si="151"/>
        <v>1.2377109866141646E+45</v>
      </c>
      <c r="MWS24" s="4">
        <f t="shared" si="151"/>
        <v>1.2500880964803062E+45</v>
      </c>
      <c r="MWT24" s="4">
        <f t="shared" si="151"/>
        <v>1.2625889774451092E+45</v>
      </c>
      <c r="MWU24" s="4">
        <f t="shared" si="151"/>
        <v>1.2752148672195603E+45</v>
      </c>
      <c r="MWV24" s="4">
        <f t="shared" si="151"/>
        <v>1.2879670158917559E+45</v>
      </c>
      <c r="MWW24" s="4">
        <f t="shared" si="151"/>
        <v>1.3008466860506735E+45</v>
      </c>
      <c r="MWX24" s="4">
        <f t="shared" si="151"/>
        <v>1.3138551529111802E+45</v>
      </c>
      <c r="MWY24" s="4">
        <f t="shared" si="151"/>
        <v>1.3269937044402919E+45</v>
      </c>
      <c r="MWZ24" s="4">
        <f t="shared" si="151"/>
        <v>1.3402636414846948E+45</v>
      </c>
      <c r="MXA24" s="4">
        <f t="shared" si="151"/>
        <v>1.3536662778995418E+45</v>
      </c>
      <c r="MXB24" s="4">
        <f t="shared" si="151"/>
        <v>1.3672029406785372E+45</v>
      </c>
      <c r="MXC24" s="4">
        <f t="shared" si="151"/>
        <v>1.3808749700853225E+45</v>
      </c>
      <c r="MXD24" s="4">
        <f t="shared" si="151"/>
        <v>1.3946837197861758E+45</v>
      </c>
      <c r="MXE24" s="4">
        <f t="shared" si="151"/>
        <v>1.4086305569840377E+45</v>
      </c>
      <c r="MXF24" s="4">
        <f t="shared" si="151"/>
        <v>1.4227168625538781E+45</v>
      </c>
      <c r="MXG24" s="4">
        <f t="shared" si="151"/>
        <v>1.4369440311794171E+45</v>
      </c>
      <c r="MXH24" s="4">
        <f t="shared" si="151"/>
        <v>1.4513134714912112E+45</v>
      </c>
      <c r="MXI24" s="4">
        <f t="shared" si="151"/>
        <v>1.4658266062061233E+45</v>
      </c>
      <c r="MXJ24" s="4">
        <f t="shared" si="151"/>
        <v>1.4804848722681844E+45</v>
      </c>
      <c r="MXK24" s="4">
        <f t="shared" si="151"/>
        <v>1.4952897209908663E+45</v>
      </c>
      <c r="MXL24" s="4">
        <f t="shared" si="151"/>
        <v>1.510242618200775E+45</v>
      </c>
      <c r="MXM24" s="4">
        <f t="shared" si="151"/>
        <v>1.5253450443827828E+45</v>
      </c>
      <c r="MXN24" s="4">
        <f t="shared" si="151"/>
        <v>1.5405984948266108E+45</v>
      </c>
      <c r="MXO24" s="4">
        <f t="shared" si="151"/>
        <v>1.556004479774877E+45</v>
      </c>
      <c r="MXP24" s="4">
        <f t="shared" ref="MXP24:NAA24" si="152">MXO24*(1+$Q$41)</f>
        <v>1.5715645245726256E+45</v>
      </c>
      <c r="MXQ24" s="4">
        <f t="shared" si="152"/>
        <v>1.587280169818352E+45</v>
      </c>
      <c r="MXR24" s="4">
        <f t="shared" si="152"/>
        <v>1.6031529715165356E+45</v>
      </c>
      <c r="MXS24" s="4">
        <f t="shared" si="152"/>
        <v>1.6191845012317011E+45</v>
      </c>
      <c r="MXT24" s="4">
        <f t="shared" si="152"/>
        <v>1.6353763462440182E+45</v>
      </c>
      <c r="MXU24" s="4">
        <f t="shared" si="152"/>
        <v>1.6517301097064585E+45</v>
      </c>
      <c r="MXV24" s="4">
        <f t="shared" si="152"/>
        <v>1.6682474108035232E+45</v>
      </c>
      <c r="MXW24" s="4">
        <f t="shared" si="152"/>
        <v>1.6849298849115585E+45</v>
      </c>
      <c r="MXX24" s="4">
        <f t="shared" si="152"/>
        <v>1.7017791837606741E+45</v>
      </c>
      <c r="MXY24" s="4">
        <f t="shared" si="152"/>
        <v>1.718796975598281E+45</v>
      </c>
      <c r="MXZ24" s="4">
        <f t="shared" si="152"/>
        <v>1.7359849453542638E+45</v>
      </c>
      <c r="MYA24" s="4">
        <f t="shared" si="152"/>
        <v>1.7533447948078066E+45</v>
      </c>
      <c r="MYB24" s="4">
        <f t="shared" si="152"/>
        <v>1.7708782427558845E+45</v>
      </c>
      <c r="MYC24" s="4">
        <f t="shared" si="152"/>
        <v>1.7885870251834433E+45</v>
      </c>
      <c r="MYD24" s="4">
        <f t="shared" si="152"/>
        <v>1.8064728954352779E+45</v>
      </c>
      <c r="MYE24" s="4">
        <f t="shared" si="152"/>
        <v>1.8245376243896307E+45</v>
      </c>
      <c r="MYF24" s="4">
        <f t="shared" si="152"/>
        <v>1.842783000633527E+45</v>
      </c>
      <c r="MYG24" s="4">
        <f t="shared" si="152"/>
        <v>1.8612108306398622E+45</v>
      </c>
      <c r="MYH24" s="4">
        <f t="shared" si="152"/>
        <v>1.879822938946261E+45</v>
      </c>
      <c r="MYI24" s="4">
        <f t="shared" si="152"/>
        <v>1.8986211683357237E+45</v>
      </c>
      <c r="MYJ24" s="4">
        <f t="shared" si="152"/>
        <v>1.917607380019081E+45</v>
      </c>
      <c r="MYK24" s="4">
        <f t="shared" si="152"/>
        <v>1.9367834538192718E+45</v>
      </c>
      <c r="MYL24" s="4">
        <f t="shared" si="152"/>
        <v>1.9561512883574646E+45</v>
      </c>
      <c r="MYM24" s="4">
        <f t="shared" si="152"/>
        <v>1.9757128012410393E+45</v>
      </c>
      <c r="MYN24" s="4">
        <f t="shared" si="152"/>
        <v>1.9954699292534497E+45</v>
      </c>
      <c r="MYO24" s="4">
        <f t="shared" si="152"/>
        <v>2.0154246285459841E+45</v>
      </c>
      <c r="MYP24" s="4">
        <f t="shared" si="152"/>
        <v>2.0355788748314439E+45</v>
      </c>
      <c r="MYQ24" s="4">
        <f t="shared" si="152"/>
        <v>2.0559346635797583E+45</v>
      </c>
      <c r="MYR24" s="4">
        <f t="shared" si="152"/>
        <v>2.0764940102155558E+45</v>
      </c>
      <c r="MYS24" s="4">
        <f t="shared" si="152"/>
        <v>2.0972589503177113E+45</v>
      </c>
      <c r="MYT24" s="4">
        <f t="shared" si="152"/>
        <v>2.1182315398208884E+45</v>
      </c>
      <c r="MYU24" s="4">
        <f t="shared" si="152"/>
        <v>2.1394138552190973E+45</v>
      </c>
      <c r="MYV24" s="4">
        <f t="shared" si="152"/>
        <v>2.1608079937712884E+45</v>
      </c>
      <c r="MYW24" s="4">
        <f t="shared" si="152"/>
        <v>2.1824160737090014E+45</v>
      </c>
      <c r="MYX24" s="4">
        <f t="shared" si="152"/>
        <v>2.2042402344460915E+45</v>
      </c>
      <c r="MYY24" s="4">
        <f t="shared" si="152"/>
        <v>2.2262826367905525E+45</v>
      </c>
      <c r="MYZ24" s="4">
        <f t="shared" si="152"/>
        <v>2.2485454631584581E+45</v>
      </c>
      <c r="MZA24" s="4">
        <f t="shared" si="152"/>
        <v>2.2710309177900426E+45</v>
      </c>
      <c r="MZB24" s="4">
        <f t="shared" si="152"/>
        <v>2.2937412269679429E+45</v>
      </c>
      <c r="MZC24" s="4">
        <f t="shared" si="152"/>
        <v>2.3166786392376222E+45</v>
      </c>
      <c r="MZD24" s="4">
        <f t="shared" si="152"/>
        <v>2.3398454256299985E+45</v>
      </c>
      <c r="MZE24" s="4">
        <f t="shared" si="152"/>
        <v>2.3632438798862985E+45</v>
      </c>
      <c r="MZF24" s="4">
        <f t="shared" si="152"/>
        <v>2.3868763186851615E+45</v>
      </c>
      <c r="MZG24" s="4">
        <f t="shared" si="152"/>
        <v>2.4107450818720131E+45</v>
      </c>
      <c r="MZH24" s="4">
        <f t="shared" si="152"/>
        <v>2.4348525326907332E+45</v>
      </c>
      <c r="MZI24" s="4">
        <f t="shared" si="152"/>
        <v>2.4592010580176404E+45</v>
      </c>
      <c r="MZJ24" s="4">
        <f t="shared" si="152"/>
        <v>2.4837930685978169E+45</v>
      </c>
      <c r="MZK24" s="4">
        <f t="shared" si="152"/>
        <v>2.5086309992837951E+45</v>
      </c>
      <c r="MZL24" s="4">
        <f t="shared" si="152"/>
        <v>2.5337173092766329E+45</v>
      </c>
      <c r="MZM24" s="4">
        <f t="shared" si="152"/>
        <v>2.5590544823693995E+45</v>
      </c>
      <c r="MZN24" s="4">
        <f t="shared" si="152"/>
        <v>2.5846450271930936E+45</v>
      </c>
      <c r="MZO24" s="4">
        <f t="shared" si="152"/>
        <v>2.6104914774650245E+45</v>
      </c>
      <c r="MZP24" s="4">
        <f t="shared" si="152"/>
        <v>2.6365963922396748E+45</v>
      </c>
      <c r="MZQ24" s="4">
        <f t="shared" si="152"/>
        <v>2.6629623561620716E+45</v>
      </c>
      <c r="MZR24" s="4">
        <f t="shared" si="152"/>
        <v>2.6895919797236924E+45</v>
      </c>
      <c r="MZS24" s="4">
        <f t="shared" si="152"/>
        <v>2.7164878995209293E+45</v>
      </c>
      <c r="MZT24" s="4">
        <f t="shared" si="152"/>
        <v>2.7436527785161385E+45</v>
      </c>
      <c r="MZU24" s="4">
        <f t="shared" si="152"/>
        <v>2.7710893063012998E+45</v>
      </c>
      <c r="MZV24" s="4">
        <f t="shared" si="152"/>
        <v>2.7988001993643127E+45</v>
      </c>
      <c r="MZW24" s="4">
        <f t="shared" si="152"/>
        <v>2.8267882013579557E+45</v>
      </c>
      <c r="MZX24" s="4">
        <f t="shared" si="152"/>
        <v>2.8550560833715354E+45</v>
      </c>
      <c r="MZY24" s="4">
        <f t="shared" si="152"/>
        <v>2.8836066442052511E+45</v>
      </c>
      <c r="MZZ24" s="4">
        <f t="shared" si="152"/>
        <v>2.9124427106473039E+45</v>
      </c>
      <c r="NAA24" s="4">
        <f t="shared" si="152"/>
        <v>2.9415671377537767E+45</v>
      </c>
      <c r="NAB24" s="4">
        <f t="shared" ref="NAB24:NCM24" si="153">NAA24*(1+$Q$41)</f>
        <v>2.9709828091313148E+45</v>
      </c>
      <c r="NAC24" s="4">
        <f t="shared" si="153"/>
        <v>3.000692637222628E+45</v>
      </c>
      <c r="NAD24" s="4">
        <f t="shared" si="153"/>
        <v>3.030699563594854E+45</v>
      </c>
      <c r="NAE24" s="4">
        <f t="shared" si="153"/>
        <v>3.0610065592308024E+45</v>
      </c>
      <c r="NAF24" s="4">
        <f t="shared" si="153"/>
        <v>3.0916166248231103E+45</v>
      </c>
      <c r="NAG24" s="4">
        <f t="shared" si="153"/>
        <v>3.1225327910713415E+45</v>
      </c>
      <c r="NAH24" s="4">
        <f t="shared" si="153"/>
        <v>3.1537581189820552E+45</v>
      </c>
      <c r="NAI24" s="4">
        <f t="shared" si="153"/>
        <v>3.1852957001718757E+45</v>
      </c>
      <c r="NAJ24" s="4">
        <f t="shared" si="153"/>
        <v>3.2171486571735947E+45</v>
      </c>
      <c r="NAK24" s="4">
        <f t="shared" si="153"/>
        <v>3.249320143745331E+45</v>
      </c>
      <c r="NAL24" s="4">
        <f t="shared" si="153"/>
        <v>3.2818133451827842E+45</v>
      </c>
      <c r="NAM24" s="4">
        <f t="shared" si="153"/>
        <v>3.3146314786346122E+45</v>
      </c>
      <c r="NAN24" s="4">
        <f t="shared" si="153"/>
        <v>3.3477777934209581E+45</v>
      </c>
      <c r="NAO24" s="4">
        <f t="shared" si="153"/>
        <v>3.3812555713551676E+45</v>
      </c>
      <c r="NAP24" s="4">
        <f t="shared" si="153"/>
        <v>3.4150681270687196E+45</v>
      </c>
      <c r="NAQ24" s="4">
        <f t="shared" si="153"/>
        <v>3.4492188083394067E+45</v>
      </c>
      <c r="NAR24" s="4">
        <f t="shared" si="153"/>
        <v>3.4837109964228006E+45</v>
      </c>
      <c r="NAS24" s="4">
        <f t="shared" si="153"/>
        <v>3.5185481063870288E+45</v>
      </c>
      <c r="NAT24" s="4">
        <f t="shared" si="153"/>
        <v>3.5537335874508991E+45</v>
      </c>
      <c r="NAU24" s="4">
        <f t="shared" si="153"/>
        <v>3.5892709233254084E+45</v>
      </c>
      <c r="NAV24" s="4">
        <f t="shared" si="153"/>
        <v>3.6251636325586626E+45</v>
      </c>
      <c r="NAW24" s="4">
        <f t="shared" si="153"/>
        <v>3.661415268884249E+45</v>
      </c>
      <c r="NAX24" s="4">
        <f t="shared" si="153"/>
        <v>3.6980294215730913E+45</v>
      </c>
      <c r="NAY24" s="4">
        <f t="shared" si="153"/>
        <v>3.7350097157888224E+45</v>
      </c>
      <c r="NAZ24" s="4">
        <f t="shared" si="153"/>
        <v>3.7723598129467107E+45</v>
      </c>
      <c r="NBA24" s="4">
        <f t="shared" si="153"/>
        <v>3.8100834110761777E+45</v>
      </c>
      <c r="NBB24" s="4">
        <f t="shared" si="153"/>
        <v>3.8481842451869393E+45</v>
      </c>
      <c r="NBC24" s="4">
        <f t="shared" si="153"/>
        <v>3.8866660876388087E+45</v>
      </c>
      <c r="NBD24" s="4">
        <f t="shared" si="153"/>
        <v>3.9255327485151966E+45</v>
      </c>
      <c r="NBE24" s="4">
        <f t="shared" si="153"/>
        <v>3.9647880760003489E+45</v>
      </c>
      <c r="NBF24" s="4">
        <f t="shared" si="153"/>
        <v>4.0044359567603523E+45</v>
      </c>
      <c r="NBG24" s="4">
        <f t="shared" si="153"/>
        <v>4.0444803163279559E+45</v>
      </c>
      <c r="NBH24" s="4">
        <f t="shared" si="153"/>
        <v>4.0849251194912357E+45</v>
      </c>
      <c r="NBI24" s="4">
        <f t="shared" si="153"/>
        <v>4.125774370686148E+45</v>
      </c>
      <c r="NBJ24" s="4">
        <f t="shared" si="153"/>
        <v>4.1670321143930098E+45</v>
      </c>
      <c r="NBK24" s="4">
        <f t="shared" si="153"/>
        <v>4.2087024355369399E+45</v>
      </c>
      <c r="NBL24" s="4">
        <f t="shared" si="153"/>
        <v>4.2507894598923093E+45</v>
      </c>
      <c r="NBM24" s="4">
        <f t="shared" si="153"/>
        <v>4.2932973544912326E+45</v>
      </c>
      <c r="NBN24" s="4">
        <f t="shared" si="153"/>
        <v>4.3362303280361452E+45</v>
      </c>
      <c r="NBO24" s="4">
        <f t="shared" si="153"/>
        <v>4.3795926313165067E+45</v>
      </c>
      <c r="NBP24" s="4">
        <f t="shared" si="153"/>
        <v>4.4233885576296716E+45</v>
      </c>
      <c r="NBQ24" s="4">
        <f t="shared" si="153"/>
        <v>4.4676224432059682E+45</v>
      </c>
      <c r="NBR24" s="4">
        <f t="shared" si="153"/>
        <v>4.5122986676380277E+45</v>
      </c>
      <c r="NBS24" s="4">
        <f t="shared" si="153"/>
        <v>4.557421654314408E+45</v>
      </c>
      <c r="NBT24" s="4">
        <f t="shared" si="153"/>
        <v>4.602995870857552E+45</v>
      </c>
      <c r="NBU24" s="4">
        <f t="shared" si="153"/>
        <v>4.6490258295661273E+45</v>
      </c>
      <c r="NBV24" s="4">
        <f t="shared" si="153"/>
        <v>4.6955160878617885E+45</v>
      </c>
      <c r="NBW24" s="4">
        <f t="shared" si="153"/>
        <v>4.7424712487404067E+45</v>
      </c>
      <c r="NBX24" s="4">
        <f t="shared" si="153"/>
        <v>4.7898959612278111E+45</v>
      </c>
      <c r="NBY24" s="4">
        <f t="shared" si="153"/>
        <v>4.8377949208400893E+45</v>
      </c>
      <c r="NBZ24" s="4">
        <f t="shared" si="153"/>
        <v>4.8861728700484905E+45</v>
      </c>
      <c r="NCA24" s="4">
        <f t="shared" si="153"/>
        <v>4.9350345987489754E+45</v>
      </c>
      <c r="NCB24" s="4">
        <f t="shared" si="153"/>
        <v>4.9843849447364654E+45</v>
      </c>
      <c r="NCC24" s="4">
        <f t="shared" si="153"/>
        <v>5.0342287941838302E+45</v>
      </c>
      <c r="NCD24" s="4">
        <f t="shared" si="153"/>
        <v>5.0845710821256686E+45</v>
      </c>
      <c r="NCE24" s="4">
        <f t="shared" si="153"/>
        <v>5.1354167929469255E+45</v>
      </c>
      <c r="NCF24" s="4">
        <f t="shared" si="153"/>
        <v>5.1867709608763948E+45</v>
      </c>
      <c r="NCG24" s="4">
        <f t="shared" si="153"/>
        <v>5.2386386704851586E+45</v>
      </c>
      <c r="NCH24" s="4">
        <f t="shared" si="153"/>
        <v>5.2910250571900099E+45</v>
      </c>
      <c r="NCI24" s="4">
        <f t="shared" si="153"/>
        <v>5.3439353077619098E+45</v>
      </c>
      <c r="NCJ24" s="4">
        <f t="shared" si="153"/>
        <v>5.3973746608395291E+45</v>
      </c>
      <c r="NCK24" s="4">
        <f t="shared" si="153"/>
        <v>5.4513484074479247E+45</v>
      </c>
      <c r="NCL24" s="4">
        <f t="shared" si="153"/>
        <v>5.5058618915224041E+45</v>
      </c>
      <c r="NCM24" s="4">
        <f t="shared" si="153"/>
        <v>5.5609205104376283E+45</v>
      </c>
      <c r="NCN24" s="4">
        <f t="shared" ref="NCN24:NEY24" si="154">NCM24*(1+$Q$41)</f>
        <v>5.6165297155420044E+45</v>
      </c>
      <c r="NCO24" s="4">
        <f t="shared" si="154"/>
        <v>5.6726950126974247E+45</v>
      </c>
      <c r="NCP24" s="4">
        <f t="shared" si="154"/>
        <v>5.7294219628243995E+45</v>
      </c>
      <c r="NCQ24" s="4">
        <f t="shared" si="154"/>
        <v>5.7867161824526434E+45</v>
      </c>
      <c r="NCR24" s="4">
        <f t="shared" si="154"/>
        <v>5.8445833442771702E+45</v>
      </c>
      <c r="NCS24" s="4">
        <f t="shared" si="154"/>
        <v>5.9030291777199415E+45</v>
      </c>
      <c r="NCT24" s="4">
        <f t="shared" si="154"/>
        <v>5.9620594694971409E+45</v>
      </c>
      <c r="NCU24" s="4">
        <f t="shared" si="154"/>
        <v>6.0216800641921121E+45</v>
      </c>
      <c r="NCV24" s="4">
        <f t="shared" si="154"/>
        <v>6.0818968648340331E+45</v>
      </c>
      <c r="NCW24" s="4">
        <f t="shared" si="154"/>
        <v>6.1427158334823733E+45</v>
      </c>
      <c r="NCX24" s="4">
        <f t="shared" si="154"/>
        <v>6.2041429918171977E+45</v>
      </c>
      <c r="NCY24" s="4">
        <f t="shared" si="154"/>
        <v>6.2661844217353695E+45</v>
      </c>
      <c r="NCZ24" s="4">
        <f t="shared" si="154"/>
        <v>6.3288462659527236E+45</v>
      </c>
      <c r="NDA24" s="4">
        <f t="shared" si="154"/>
        <v>6.3921347286122511E+45</v>
      </c>
      <c r="NDB24" s="4">
        <f t="shared" si="154"/>
        <v>6.4560560758983732E+45</v>
      </c>
      <c r="NDC24" s="4">
        <f t="shared" si="154"/>
        <v>6.5206166366573569E+45</v>
      </c>
      <c r="NDD24" s="4">
        <f t="shared" si="154"/>
        <v>6.5858228030239303E+45</v>
      </c>
      <c r="NDE24" s="4">
        <f t="shared" si="154"/>
        <v>6.6516810310541691E+45</v>
      </c>
      <c r="NDF24" s="4">
        <f t="shared" si="154"/>
        <v>6.7181978413647105E+45</v>
      </c>
      <c r="NDG24" s="4">
        <f t="shared" si="154"/>
        <v>6.7853798197783574E+45</v>
      </c>
      <c r="NDH24" s="4">
        <f t="shared" si="154"/>
        <v>6.8532336179761405E+45</v>
      </c>
      <c r="NDI24" s="4">
        <f t="shared" si="154"/>
        <v>6.9217659541559016E+45</v>
      </c>
      <c r="NDJ24" s="4">
        <f t="shared" si="154"/>
        <v>6.9909836136974605E+45</v>
      </c>
      <c r="NDK24" s="4">
        <f t="shared" si="154"/>
        <v>7.0608934498344346E+45</v>
      </c>
      <c r="NDL24" s="4">
        <f t="shared" si="154"/>
        <v>7.1315023843327789E+45</v>
      </c>
      <c r="NDM24" s="4">
        <f t="shared" si="154"/>
        <v>7.2028174081761072E+45</v>
      </c>
      <c r="NDN24" s="4">
        <f t="shared" si="154"/>
        <v>7.2748455822578687E+45</v>
      </c>
      <c r="NDO24" s="4">
        <f t="shared" si="154"/>
        <v>7.3475940380804471E+45</v>
      </c>
      <c r="NDP24" s="4">
        <f t="shared" si="154"/>
        <v>7.4210699784612522E+45</v>
      </c>
      <c r="NDQ24" s="4">
        <f t="shared" si="154"/>
        <v>7.4952806782458645E+45</v>
      </c>
      <c r="NDR24" s="4">
        <f t="shared" si="154"/>
        <v>7.5702334850283233E+45</v>
      </c>
      <c r="NDS24" s="4">
        <f t="shared" si="154"/>
        <v>7.645935819878607E+45</v>
      </c>
      <c r="NDT24" s="4">
        <f t="shared" si="154"/>
        <v>7.7223951780773931E+45</v>
      </c>
      <c r="NDU24" s="4">
        <f t="shared" si="154"/>
        <v>7.7996191298581669E+45</v>
      </c>
      <c r="NDV24" s="4">
        <f t="shared" si="154"/>
        <v>7.8776153211567482E+45</v>
      </c>
      <c r="NDW24" s="4">
        <f t="shared" si="154"/>
        <v>7.9563914743683154E+45</v>
      </c>
      <c r="NDX24" s="4">
        <f t="shared" si="154"/>
        <v>8.0359553891119981E+45</v>
      </c>
      <c r="NDY24" s="4">
        <f t="shared" si="154"/>
        <v>8.1163149430031186E+45</v>
      </c>
      <c r="NDZ24" s="4">
        <f t="shared" si="154"/>
        <v>8.1974780924331503E+45</v>
      </c>
      <c r="NEA24" s="4">
        <f t="shared" si="154"/>
        <v>8.2794528733574814E+45</v>
      </c>
      <c r="NEB24" s="4">
        <f t="shared" si="154"/>
        <v>8.3622474020910563E+45</v>
      </c>
      <c r="NEC24" s="4">
        <f t="shared" si="154"/>
        <v>8.4458698761119668E+45</v>
      </c>
      <c r="NED24" s="4">
        <f t="shared" si="154"/>
        <v>8.530328574873087E+45</v>
      </c>
      <c r="NEE24" s="4">
        <f t="shared" si="154"/>
        <v>8.6156318606218186E+45</v>
      </c>
      <c r="NEF24" s="4">
        <f t="shared" si="154"/>
        <v>8.7017881792280365E+45</v>
      </c>
      <c r="NEG24" s="4">
        <f t="shared" si="154"/>
        <v>8.7888060610203165E+45</v>
      </c>
      <c r="NEH24" s="4">
        <f t="shared" si="154"/>
        <v>8.8766941216305196E+45</v>
      </c>
      <c r="NEI24" s="4">
        <f t="shared" si="154"/>
        <v>8.965461062846825E+45</v>
      </c>
      <c r="NEJ24" s="4">
        <f t="shared" si="154"/>
        <v>9.0551156734752935E+45</v>
      </c>
      <c r="NEK24" s="4">
        <f t="shared" si="154"/>
        <v>9.1456668302100466E+45</v>
      </c>
      <c r="NEL24" s="4">
        <f t="shared" si="154"/>
        <v>9.2371234985121473E+45</v>
      </c>
      <c r="NEM24" s="4">
        <f t="shared" si="154"/>
        <v>9.3294947334972691E+45</v>
      </c>
      <c r="NEN24" s="4">
        <f t="shared" si="154"/>
        <v>9.4227896808322416E+45</v>
      </c>
      <c r="NEO24" s="4">
        <f t="shared" si="154"/>
        <v>9.5170175776405636E+45</v>
      </c>
      <c r="NEP24" s="4">
        <f t="shared" si="154"/>
        <v>9.612187753416969E+45</v>
      </c>
      <c r="NEQ24" s="4">
        <f t="shared" si="154"/>
        <v>9.7083096309511383E+45</v>
      </c>
      <c r="NER24" s="4">
        <f t="shared" si="154"/>
        <v>9.8053927272606499E+45</v>
      </c>
      <c r="NES24" s="4">
        <f t="shared" si="154"/>
        <v>9.9034466545332569E+45</v>
      </c>
      <c r="NET24" s="4">
        <f t="shared" si="154"/>
        <v>1.0002481121078589E+46</v>
      </c>
      <c r="NEU24" s="4">
        <f t="shared" si="154"/>
        <v>1.0102505932289375E+46</v>
      </c>
      <c r="NEV24" s="4">
        <f t="shared" si="154"/>
        <v>1.0203530991612268E+46</v>
      </c>
      <c r="NEW24" s="4">
        <f t="shared" si="154"/>
        <v>1.0305566301528391E+46</v>
      </c>
      <c r="NEX24" s="4">
        <f t="shared" si="154"/>
        <v>1.0408621964543674E+46</v>
      </c>
      <c r="NEY24" s="4">
        <f t="shared" si="154"/>
        <v>1.051270818418911E+46</v>
      </c>
      <c r="NEZ24" s="4">
        <f t="shared" ref="NEZ24:NHK24" si="155">NEY24*(1+$Q$41)</f>
        <v>1.0617835266031002E+46</v>
      </c>
      <c r="NFA24" s="4">
        <f t="shared" si="155"/>
        <v>1.0724013618691312E+46</v>
      </c>
      <c r="NFB24" s="4">
        <f t="shared" si="155"/>
        <v>1.0831253754878225E+46</v>
      </c>
      <c r="NFC24" s="4">
        <f t="shared" si="155"/>
        <v>1.0939566292427007E+46</v>
      </c>
      <c r="NFD24" s="4">
        <f t="shared" si="155"/>
        <v>1.1048961955351277E+46</v>
      </c>
      <c r="NFE24" s="4">
        <f t="shared" si="155"/>
        <v>1.1159451574904789E+46</v>
      </c>
      <c r="NFF24" s="4">
        <f t="shared" si="155"/>
        <v>1.1271046090653837E+46</v>
      </c>
      <c r="NFG24" s="4">
        <f t="shared" si="155"/>
        <v>1.1383756551560375E+46</v>
      </c>
      <c r="NFH24" s="4">
        <f t="shared" si="155"/>
        <v>1.1497594117075978E+46</v>
      </c>
      <c r="NFI24" s="4">
        <f t="shared" si="155"/>
        <v>1.1612570058246739E+46</v>
      </c>
      <c r="NFJ24" s="4">
        <f t="shared" si="155"/>
        <v>1.1728695758829207E+46</v>
      </c>
      <c r="NFK24" s="4">
        <f t="shared" si="155"/>
        <v>1.1845982716417498E+46</v>
      </c>
      <c r="NFL24" s="4">
        <f t="shared" si="155"/>
        <v>1.1964442543581674E+46</v>
      </c>
      <c r="NFM24" s="4">
        <f t="shared" si="155"/>
        <v>1.208408696901749E+46</v>
      </c>
      <c r="NFN24" s="4">
        <f t="shared" si="155"/>
        <v>1.2204927838707665E+46</v>
      </c>
      <c r="NFO24" s="4">
        <f t="shared" si="155"/>
        <v>1.2326977117094741E+46</v>
      </c>
      <c r="NFP24" s="4">
        <f t="shared" si="155"/>
        <v>1.2450246888265688E+46</v>
      </c>
      <c r="NFQ24" s="4">
        <f t="shared" si="155"/>
        <v>1.2574749357148345E+46</v>
      </c>
      <c r="NFR24" s="4">
        <f t="shared" si="155"/>
        <v>1.2700496850719829E+46</v>
      </c>
      <c r="NFS24" s="4">
        <f t="shared" si="155"/>
        <v>1.2827501819227027E+46</v>
      </c>
      <c r="NFT24" s="4">
        <f t="shared" si="155"/>
        <v>1.2955776837419297E+46</v>
      </c>
      <c r="NFU24" s="4">
        <f t="shared" si="155"/>
        <v>1.308533460579349E+46</v>
      </c>
      <c r="NFV24" s="4">
        <f t="shared" si="155"/>
        <v>1.3216187951851424E+46</v>
      </c>
      <c r="NFW24" s="4">
        <f t="shared" si="155"/>
        <v>1.3348349831369939E+46</v>
      </c>
      <c r="NFX24" s="4">
        <f t="shared" si="155"/>
        <v>1.3481833329683638E+46</v>
      </c>
      <c r="NFY24" s="4">
        <f t="shared" si="155"/>
        <v>1.3616651662980473E+46</v>
      </c>
      <c r="NFZ24" s="4">
        <f t="shared" si="155"/>
        <v>1.3752818179610278E+46</v>
      </c>
      <c r="NGA24" s="4">
        <f t="shared" si="155"/>
        <v>1.3890346361406382E+46</v>
      </c>
      <c r="NGB24" s="4">
        <f t="shared" si="155"/>
        <v>1.4029249825020445E+46</v>
      </c>
      <c r="NGC24" s="4">
        <f t="shared" si="155"/>
        <v>1.416954232327065E+46</v>
      </c>
      <c r="NGD24" s="4">
        <f t="shared" si="155"/>
        <v>1.4311237746503358E+46</v>
      </c>
      <c r="NGE24" s="4">
        <f t="shared" si="155"/>
        <v>1.4454350123968392E+46</v>
      </c>
      <c r="NGF24" s="4">
        <f t="shared" si="155"/>
        <v>1.4598893625208077E+46</v>
      </c>
      <c r="NGG24" s="4">
        <f t="shared" si="155"/>
        <v>1.4744882561460159E+46</v>
      </c>
      <c r="NGH24" s="4">
        <f t="shared" si="155"/>
        <v>1.4892331387074761E+46</v>
      </c>
      <c r="NGI24" s="4">
        <f t="shared" si="155"/>
        <v>1.5041254700945507E+46</v>
      </c>
      <c r="NGJ24" s="4">
        <f t="shared" si="155"/>
        <v>1.5191667247954961E+46</v>
      </c>
      <c r="NGK24" s="4">
        <f t="shared" si="155"/>
        <v>1.5343583920434512E+46</v>
      </c>
      <c r="NGL24" s="4">
        <f t="shared" si="155"/>
        <v>1.5497019759638858E+46</v>
      </c>
      <c r="NGM24" s="4">
        <f t="shared" si="155"/>
        <v>1.5651989957235246E+46</v>
      </c>
      <c r="NGN24" s="4">
        <f t="shared" si="155"/>
        <v>1.5808509856807599E+46</v>
      </c>
      <c r="NGO24" s="4">
        <f t="shared" si="155"/>
        <v>1.5966594955375676E+46</v>
      </c>
      <c r="NGP24" s="4">
        <f t="shared" si="155"/>
        <v>1.6126260904929434E+46</v>
      </c>
      <c r="NGQ24" s="4">
        <f t="shared" si="155"/>
        <v>1.6287523513978727E+46</v>
      </c>
      <c r="NGR24" s="4">
        <f t="shared" si="155"/>
        <v>1.6450398749118515E+46</v>
      </c>
      <c r="NGS24" s="4">
        <f t="shared" si="155"/>
        <v>1.66149027366097E+46</v>
      </c>
      <c r="NGT24" s="4">
        <f t="shared" si="155"/>
        <v>1.6781051763975797E+46</v>
      </c>
      <c r="NGU24" s="4">
        <f t="shared" si="155"/>
        <v>1.6948862281615555E+46</v>
      </c>
      <c r="NGV24" s="4">
        <f t="shared" si="155"/>
        <v>1.7118350904431711E+46</v>
      </c>
      <c r="NGW24" s="4">
        <f t="shared" si="155"/>
        <v>1.7289534413476029E+46</v>
      </c>
      <c r="NGX24" s="4">
        <f t="shared" si="155"/>
        <v>1.7462429757610791E+46</v>
      </c>
      <c r="NGY24" s="4">
        <f t="shared" si="155"/>
        <v>1.7637054055186899E+46</v>
      </c>
      <c r="NGZ24" s="4">
        <f t="shared" si="155"/>
        <v>1.7813424595738767E+46</v>
      </c>
      <c r="NHA24" s="4">
        <f t="shared" si="155"/>
        <v>1.7991558841696156E+46</v>
      </c>
      <c r="NHB24" s="4">
        <f t="shared" si="155"/>
        <v>1.8171474430113118E+46</v>
      </c>
      <c r="NHC24" s="4">
        <f t="shared" si="155"/>
        <v>1.8353189174414251E+46</v>
      </c>
      <c r="NHD24" s="4">
        <f t="shared" si="155"/>
        <v>1.8536721066158394E+46</v>
      </c>
      <c r="NHE24" s="4">
        <f t="shared" si="155"/>
        <v>1.8722088276819979E+46</v>
      </c>
      <c r="NHF24" s="4">
        <f t="shared" si="155"/>
        <v>1.890930915958818E+46</v>
      </c>
      <c r="NHG24" s="4">
        <f t="shared" si="155"/>
        <v>1.9098402251184063E+46</v>
      </c>
      <c r="NHH24" s="4">
        <f t="shared" si="155"/>
        <v>1.9289386273695903E+46</v>
      </c>
      <c r="NHI24" s="4">
        <f t="shared" si="155"/>
        <v>1.9482280136432863E+46</v>
      </c>
      <c r="NHJ24" s="4">
        <f t="shared" si="155"/>
        <v>1.9677102937797192E+46</v>
      </c>
      <c r="NHK24" s="4">
        <f t="shared" si="155"/>
        <v>1.9873873967175165E+46</v>
      </c>
      <c r="NHL24" s="4">
        <f t="shared" ref="NHL24:NJW24" si="156">NHK24*(1+$Q$41)</f>
        <v>2.0072612706846918E+46</v>
      </c>
      <c r="NHM24" s="4">
        <f t="shared" si="156"/>
        <v>2.0273338833915387E+46</v>
      </c>
      <c r="NHN24" s="4">
        <f t="shared" si="156"/>
        <v>2.0476072222254541E+46</v>
      </c>
      <c r="NHO24" s="4">
        <f t="shared" si="156"/>
        <v>2.0680832944477087E+46</v>
      </c>
      <c r="NHP24" s="4">
        <f t="shared" si="156"/>
        <v>2.0887641273921859E+46</v>
      </c>
      <c r="NHQ24" s="4">
        <f t="shared" si="156"/>
        <v>2.1096517686661078E+46</v>
      </c>
      <c r="NHR24" s="4">
        <f t="shared" si="156"/>
        <v>2.130748286352769E+46</v>
      </c>
      <c r="NHS24" s="4">
        <f t="shared" si="156"/>
        <v>2.1520557692162966E+46</v>
      </c>
      <c r="NHT24" s="4">
        <f t="shared" si="156"/>
        <v>2.1735763269084597E+46</v>
      </c>
      <c r="NHU24" s="4">
        <f t="shared" si="156"/>
        <v>2.1953120901775444E+46</v>
      </c>
      <c r="NHV24" s="4">
        <f t="shared" si="156"/>
        <v>2.21726521107932E+46</v>
      </c>
      <c r="NHW24" s="4">
        <f t="shared" si="156"/>
        <v>2.2394378631901133E+46</v>
      </c>
      <c r="NHX24" s="4">
        <f t="shared" si="156"/>
        <v>2.2618322418220145E+46</v>
      </c>
      <c r="NHY24" s="4">
        <f t="shared" si="156"/>
        <v>2.2844505642402348E+46</v>
      </c>
      <c r="NHZ24" s="4">
        <f t="shared" si="156"/>
        <v>2.3072950698826371E+46</v>
      </c>
      <c r="NIA24" s="4">
        <f t="shared" si="156"/>
        <v>2.3303680205814635E+46</v>
      </c>
      <c r="NIB24" s="4">
        <f t="shared" si="156"/>
        <v>2.3536717007872783E+46</v>
      </c>
      <c r="NIC24" s="4">
        <f t="shared" si="156"/>
        <v>2.3772084177951509E+46</v>
      </c>
      <c r="NID24" s="4">
        <f t="shared" si="156"/>
        <v>2.4009805019731023E+46</v>
      </c>
      <c r="NIE24" s="4">
        <f t="shared" si="156"/>
        <v>2.4249903069928336E+46</v>
      </c>
      <c r="NIF24" s="4">
        <f t="shared" si="156"/>
        <v>2.4492402100627621E+46</v>
      </c>
      <c r="NIG24" s="4">
        <f t="shared" si="156"/>
        <v>2.4737326121633896E+46</v>
      </c>
      <c r="NIH24" s="4">
        <f t="shared" si="156"/>
        <v>2.4984699382850236E+46</v>
      </c>
      <c r="NII24" s="4">
        <f t="shared" si="156"/>
        <v>2.5234546376678737E+46</v>
      </c>
      <c r="NIJ24" s="4">
        <f t="shared" si="156"/>
        <v>2.5486891840445524E+46</v>
      </c>
      <c r="NIK24" s="4">
        <f t="shared" si="156"/>
        <v>2.5741760758849981E+46</v>
      </c>
      <c r="NIL24" s="4">
        <f t="shared" si="156"/>
        <v>2.5999178366438482E+46</v>
      </c>
      <c r="NIM24" s="4">
        <f t="shared" si="156"/>
        <v>2.6259170150102867E+46</v>
      </c>
      <c r="NIN24" s="4">
        <f t="shared" si="156"/>
        <v>2.6521761851603897E+46</v>
      </c>
      <c r="NIO24" s="4">
        <f t="shared" si="156"/>
        <v>2.6786979470119936E+46</v>
      </c>
      <c r="NIP24" s="4">
        <f t="shared" si="156"/>
        <v>2.7054849264821137E+46</v>
      </c>
      <c r="NIQ24" s="4">
        <f t="shared" si="156"/>
        <v>2.7325397757469348E+46</v>
      </c>
      <c r="NIR24" s="4">
        <f t="shared" si="156"/>
        <v>2.7598651735044043E+46</v>
      </c>
      <c r="NIS24" s="4">
        <f t="shared" si="156"/>
        <v>2.7874638252394485E+46</v>
      </c>
      <c r="NIT24" s="4">
        <f t="shared" si="156"/>
        <v>2.8153384634918428E+46</v>
      </c>
      <c r="NIU24" s="4">
        <f t="shared" si="156"/>
        <v>2.8434918481267614E+46</v>
      </c>
      <c r="NIV24" s="4">
        <f t="shared" si="156"/>
        <v>2.8719267666080289E+46</v>
      </c>
      <c r="NIW24" s="4">
        <f t="shared" si="156"/>
        <v>2.9006460342741094E+46</v>
      </c>
      <c r="NIX24" s="4">
        <f t="shared" si="156"/>
        <v>2.9296524946168504E+46</v>
      </c>
      <c r="NIY24" s="4">
        <f t="shared" si="156"/>
        <v>2.9589490195630188E+46</v>
      </c>
      <c r="NIZ24" s="4">
        <f t="shared" si="156"/>
        <v>2.9885385097586492E+46</v>
      </c>
      <c r="NJA24" s="4">
        <f t="shared" si="156"/>
        <v>3.0184238948562359E+46</v>
      </c>
      <c r="NJB24" s="4">
        <f t="shared" si="156"/>
        <v>3.0486081338047985E+46</v>
      </c>
      <c r="NJC24" s="4">
        <f t="shared" si="156"/>
        <v>3.0790942151428465E+46</v>
      </c>
      <c r="NJD24" s="4">
        <f t="shared" si="156"/>
        <v>3.1098851572942749E+46</v>
      </c>
      <c r="NJE24" s="4">
        <f t="shared" si="156"/>
        <v>3.1409840088672178E+46</v>
      </c>
      <c r="NJF24" s="4">
        <f t="shared" si="156"/>
        <v>3.17239384895589E+46</v>
      </c>
      <c r="NJG24" s="4">
        <f t="shared" si="156"/>
        <v>3.204117787445449E+46</v>
      </c>
      <c r="NJH24" s="4">
        <f t="shared" si="156"/>
        <v>3.2361589653199035E+46</v>
      </c>
      <c r="NJI24" s="4">
        <f t="shared" si="156"/>
        <v>3.2685205549731026E+46</v>
      </c>
      <c r="NJJ24" s="4">
        <f t="shared" si="156"/>
        <v>3.3012057605228336E+46</v>
      </c>
      <c r="NJK24" s="4">
        <f t="shared" si="156"/>
        <v>3.3342178181280621E+46</v>
      </c>
      <c r="NJL24" s="4">
        <f t="shared" si="156"/>
        <v>3.3675599963093426E+46</v>
      </c>
      <c r="NJM24" s="4">
        <f t="shared" si="156"/>
        <v>3.4012355962724359E+46</v>
      </c>
      <c r="NJN24" s="4">
        <f t="shared" si="156"/>
        <v>3.4352479522351602E+46</v>
      </c>
      <c r="NJO24" s="4">
        <f t="shared" si="156"/>
        <v>3.4696004317575116E+46</v>
      </c>
      <c r="NJP24" s="4">
        <f t="shared" si="156"/>
        <v>3.5042964360750867E+46</v>
      </c>
      <c r="NJQ24" s="4">
        <f t="shared" si="156"/>
        <v>3.5393394004358376E+46</v>
      </c>
      <c r="NJR24" s="4">
        <f t="shared" si="156"/>
        <v>3.5747327944401958E+46</v>
      </c>
      <c r="NJS24" s="4">
        <f t="shared" si="156"/>
        <v>3.6104801223845977E+46</v>
      </c>
      <c r="NJT24" s="4">
        <f t="shared" si="156"/>
        <v>3.6465849236084439E+46</v>
      </c>
      <c r="NJU24" s="4">
        <f t="shared" si="156"/>
        <v>3.6830507728445281E+46</v>
      </c>
      <c r="NJV24" s="4">
        <f t="shared" si="156"/>
        <v>3.7198812805729734E+46</v>
      </c>
      <c r="NJW24" s="4">
        <f t="shared" si="156"/>
        <v>3.757080093378703E+46</v>
      </c>
      <c r="NJX24" s="4">
        <f t="shared" ref="NJX24:NMI24" si="157">NJW24*(1+$Q$41)</f>
        <v>3.7946508943124899E+46</v>
      </c>
      <c r="NJY24" s="4">
        <f t="shared" si="157"/>
        <v>3.8325974032556149E+46</v>
      </c>
      <c r="NJZ24" s="4">
        <f t="shared" si="157"/>
        <v>3.870923377288171E+46</v>
      </c>
      <c r="NKA24" s="4">
        <f t="shared" si="157"/>
        <v>3.9096326110610527E+46</v>
      </c>
      <c r="NKB24" s="4">
        <f t="shared" si="157"/>
        <v>3.9487289371716631E+46</v>
      </c>
      <c r="NKC24" s="4">
        <f t="shared" si="157"/>
        <v>3.9882162265433797E+46</v>
      </c>
      <c r="NKD24" s="4">
        <f t="shared" si="157"/>
        <v>4.0280983888088138E+46</v>
      </c>
      <c r="NKE24" s="4">
        <f t="shared" si="157"/>
        <v>4.0683793726969022E+46</v>
      </c>
      <c r="NKF24" s="4">
        <f t="shared" si="157"/>
        <v>4.1090631664238711E+46</v>
      </c>
      <c r="NKG24" s="4">
        <f t="shared" si="157"/>
        <v>4.1501537980881096E+46</v>
      </c>
      <c r="NKH24" s="4">
        <f t="shared" si="157"/>
        <v>4.1916553360689906E+46</v>
      </c>
      <c r="NKI24" s="4">
        <f t="shared" si="157"/>
        <v>4.2335718894296807E+46</v>
      </c>
      <c r="NKJ24" s="4">
        <f t="shared" si="157"/>
        <v>4.2759076083239774E+46</v>
      </c>
      <c r="NKK24" s="4">
        <f t="shared" si="157"/>
        <v>4.3186666844072174E+46</v>
      </c>
      <c r="NKL24" s="4">
        <f t="shared" si="157"/>
        <v>4.3618533512512898E+46</v>
      </c>
      <c r="NKM24" s="4">
        <f t="shared" si="157"/>
        <v>4.4054718847638027E+46</v>
      </c>
      <c r="NKN24" s="4">
        <f t="shared" si="157"/>
        <v>4.4495266036114406E+46</v>
      </c>
      <c r="NKO24" s="4">
        <f t="shared" si="157"/>
        <v>4.4940218696475548E+46</v>
      </c>
      <c r="NKP24" s="4">
        <f t="shared" si="157"/>
        <v>4.5389620883440304E+46</v>
      </c>
      <c r="NKQ24" s="4">
        <f t="shared" si="157"/>
        <v>4.5843517092274707E+46</v>
      </c>
      <c r="NKR24" s="4">
        <f t="shared" si="157"/>
        <v>4.6301952263197449E+46</v>
      </c>
      <c r="NKS24" s="4">
        <f t="shared" si="157"/>
        <v>4.6764971785829429E+46</v>
      </c>
      <c r="NKT24" s="4">
        <f t="shared" si="157"/>
        <v>4.7232621503687727E+46</v>
      </c>
      <c r="NKU24" s="4">
        <f t="shared" si="157"/>
        <v>4.7704947718724608E+46</v>
      </c>
      <c r="NKV24" s="4">
        <f t="shared" si="157"/>
        <v>4.8181997195911857E+46</v>
      </c>
      <c r="NKW24" s="4">
        <f t="shared" si="157"/>
        <v>4.8663817167870975E+46</v>
      </c>
      <c r="NKX24" s="4">
        <f t="shared" si="157"/>
        <v>4.9150455339549688E+46</v>
      </c>
      <c r="NKY24" s="4">
        <f t="shared" si="157"/>
        <v>4.9641959892945189E+46</v>
      </c>
      <c r="NKZ24" s="4">
        <f t="shared" si="157"/>
        <v>5.0138379491874637E+46</v>
      </c>
      <c r="NLA24" s="4">
        <f t="shared" si="157"/>
        <v>5.0639763286793388E+46</v>
      </c>
      <c r="NLB24" s="4">
        <f t="shared" si="157"/>
        <v>5.1146160919661322E+46</v>
      </c>
      <c r="NLC24" s="4">
        <f t="shared" si="157"/>
        <v>5.1657622528857941E+46</v>
      </c>
      <c r="NLD24" s="4">
        <f t="shared" si="157"/>
        <v>5.2174198754146517E+46</v>
      </c>
      <c r="NLE24" s="4">
        <f t="shared" si="157"/>
        <v>5.269594074168798E+46</v>
      </c>
      <c r="NLF24" s="4">
        <f t="shared" si="157"/>
        <v>5.322290014910486E+46</v>
      </c>
      <c r="NLG24" s="4">
        <f t="shared" si="157"/>
        <v>5.3755129150595909E+46</v>
      </c>
      <c r="NLH24" s="4">
        <f t="shared" si="157"/>
        <v>5.4292680442101864E+46</v>
      </c>
      <c r="NLI24" s="4">
        <f t="shared" si="157"/>
        <v>5.4835607246522888E+46</v>
      </c>
      <c r="NLJ24" s="4">
        <f t="shared" si="157"/>
        <v>5.5383963318988118E+46</v>
      </c>
      <c r="NLK24" s="4">
        <f t="shared" si="157"/>
        <v>5.5937802952177995E+46</v>
      </c>
      <c r="NLL24" s="4">
        <f t="shared" si="157"/>
        <v>5.6497180981699774E+46</v>
      </c>
      <c r="NLM24" s="4">
        <f t="shared" si="157"/>
        <v>5.7062152791516774E+46</v>
      </c>
      <c r="NLN24" s="4">
        <f t="shared" si="157"/>
        <v>5.7632774319431947E+46</v>
      </c>
      <c r="NLO24" s="4">
        <f t="shared" si="157"/>
        <v>5.8209102062626269E+46</v>
      </c>
      <c r="NLP24" s="4">
        <f t="shared" si="157"/>
        <v>5.8791193083252531E+46</v>
      </c>
      <c r="NLQ24" s="4">
        <f t="shared" si="157"/>
        <v>5.9379105014085053E+46</v>
      </c>
      <c r="NLR24" s="4">
        <f t="shared" si="157"/>
        <v>5.9972896064225906E+46</v>
      </c>
      <c r="NLS24" s="4">
        <f t="shared" si="157"/>
        <v>6.0572625024868168E+46</v>
      </c>
      <c r="NLT24" s="4">
        <f t="shared" si="157"/>
        <v>6.117835127511685E+46</v>
      </c>
      <c r="NLU24" s="4">
        <f t="shared" si="157"/>
        <v>6.1790134787868017E+46</v>
      </c>
      <c r="NLV24" s="4">
        <f t="shared" si="157"/>
        <v>6.2408036135746693E+46</v>
      </c>
      <c r="NLW24" s="4">
        <f t="shared" si="157"/>
        <v>6.3032116497104156E+46</v>
      </c>
      <c r="NLX24" s="4">
        <f t="shared" si="157"/>
        <v>6.3662437662075194E+46</v>
      </c>
      <c r="NLY24" s="4">
        <f t="shared" si="157"/>
        <v>6.4299062038695945E+46</v>
      </c>
      <c r="NLZ24" s="4">
        <f t="shared" si="157"/>
        <v>6.4942052659082909E+46</v>
      </c>
      <c r="NMA24" s="4">
        <f t="shared" si="157"/>
        <v>6.5591473185673743E+46</v>
      </c>
      <c r="NMB24" s="4">
        <f t="shared" si="157"/>
        <v>6.6247387917530482E+46</v>
      </c>
      <c r="NMC24" s="4">
        <f t="shared" si="157"/>
        <v>6.6909861796705784E+46</v>
      </c>
      <c r="NMD24" s="4">
        <f t="shared" si="157"/>
        <v>6.7578960414672845E+46</v>
      </c>
      <c r="NME24" s="4">
        <f t="shared" si="157"/>
        <v>6.8254750018819572E+46</v>
      </c>
      <c r="NMF24" s="4">
        <f t="shared" si="157"/>
        <v>6.8937297519007769E+46</v>
      </c>
      <c r="NMG24" s="4">
        <f t="shared" si="157"/>
        <v>6.9626670494197843E+46</v>
      </c>
      <c r="NMH24" s="4">
        <f t="shared" si="157"/>
        <v>7.0322937199139826E+46</v>
      </c>
      <c r="NMI24" s="4">
        <f t="shared" si="157"/>
        <v>7.1026166571131222E+46</v>
      </c>
      <c r="NMJ24" s="4">
        <f t="shared" ref="NMJ24:NOU24" si="158">NMI24*(1+$Q$41)</f>
        <v>7.1736428236842532E+46</v>
      </c>
      <c r="NMK24" s="4">
        <f t="shared" si="158"/>
        <v>7.2453792519210956E+46</v>
      </c>
      <c r="NML24" s="4">
        <f t="shared" si="158"/>
        <v>7.3178330444403064E+46</v>
      </c>
      <c r="NMM24" s="4">
        <f t="shared" si="158"/>
        <v>7.3910113748847098E+46</v>
      </c>
      <c r="NMN24" s="4">
        <f t="shared" si="158"/>
        <v>7.4649214886335565E+46</v>
      </c>
      <c r="NMO24" s="4">
        <f t="shared" si="158"/>
        <v>7.5395707035198925E+46</v>
      </c>
      <c r="NMP24" s="4">
        <f t="shared" si="158"/>
        <v>7.6149664105550919E+46</v>
      </c>
      <c r="NMQ24" s="4">
        <f t="shared" si="158"/>
        <v>7.6911160746606427E+46</v>
      </c>
      <c r="NMR24" s="4">
        <f t="shared" si="158"/>
        <v>7.7680272354072487E+46</v>
      </c>
      <c r="NMS24" s="4">
        <f t="shared" si="158"/>
        <v>7.8457075077613218E+46</v>
      </c>
      <c r="NMT24" s="4">
        <f t="shared" si="158"/>
        <v>7.9241645828389354E+46</v>
      </c>
      <c r="NMU24" s="4">
        <f t="shared" si="158"/>
        <v>8.0034062286673252E+46</v>
      </c>
      <c r="NMV24" s="4">
        <f t="shared" si="158"/>
        <v>8.0834402909539986E+46</v>
      </c>
      <c r="NMW24" s="4">
        <f t="shared" si="158"/>
        <v>8.164274693863539E+46</v>
      </c>
      <c r="NMX24" s="4">
        <f t="shared" si="158"/>
        <v>8.245917440802174E+46</v>
      </c>
      <c r="NMY24" s="4">
        <f t="shared" si="158"/>
        <v>8.3283766152101961E+46</v>
      </c>
      <c r="NMZ24" s="4">
        <f t="shared" si="158"/>
        <v>8.4116603813622983E+46</v>
      </c>
      <c r="NNA24" s="4">
        <f t="shared" si="158"/>
        <v>8.4957769851759215E+46</v>
      </c>
      <c r="NNB24" s="4">
        <f t="shared" si="158"/>
        <v>8.5807347550276812E+46</v>
      </c>
      <c r="NNC24" s="4">
        <f t="shared" si="158"/>
        <v>8.6665421025779584E+46</v>
      </c>
      <c r="NND24" s="4">
        <f t="shared" si="158"/>
        <v>8.7532075236037382E+46</v>
      </c>
      <c r="NNE24" s="4">
        <f t="shared" si="158"/>
        <v>8.8407395988397759E+46</v>
      </c>
      <c r="NNF24" s="4">
        <f t="shared" si="158"/>
        <v>8.9291469948281738E+46</v>
      </c>
      <c r="NNG24" s="4">
        <f t="shared" si="158"/>
        <v>9.0184384647764552E+46</v>
      </c>
      <c r="NNH24" s="4">
        <f t="shared" si="158"/>
        <v>9.1086228494242194E+46</v>
      </c>
      <c r="NNI24" s="4">
        <f t="shared" si="158"/>
        <v>9.1997090779184608E+46</v>
      </c>
      <c r="NNJ24" s="4">
        <f t="shared" si="158"/>
        <v>9.2917061686976464E+46</v>
      </c>
      <c r="NNK24" s="4">
        <f t="shared" si="158"/>
        <v>9.3846232303846239E+46</v>
      </c>
      <c r="NNL24" s="4">
        <f t="shared" si="158"/>
        <v>9.4784694626884702E+46</v>
      </c>
      <c r="NNM24" s="4">
        <f t="shared" si="158"/>
        <v>9.5732541573153541E+46</v>
      </c>
      <c r="NNN24" s="4">
        <f t="shared" si="158"/>
        <v>9.6689866988885071E+46</v>
      </c>
      <c r="NNO24" s="4">
        <f t="shared" si="158"/>
        <v>9.7656765658773913E+46</v>
      </c>
      <c r="NNP24" s="4">
        <f t="shared" si="158"/>
        <v>9.8633333315361644E+46</v>
      </c>
      <c r="NNQ24" s="4">
        <f t="shared" si="158"/>
        <v>9.9619666648515256E+46</v>
      </c>
      <c r="NNR24" s="4">
        <f t="shared" si="158"/>
        <v>1.0061586331500041E+47</v>
      </c>
      <c r="NNS24" s="4">
        <f t="shared" si="158"/>
        <v>1.0162202194815042E+47</v>
      </c>
      <c r="NNT24" s="4">
        <f t="shared" si="158"/>
        <v>1.0263824216763193E+47</v>
      </c>
      <c r="NNU24" s="4">
        <f t="shared" si="158"/>
        <v>1.0366462458930825E+47</v>
      </c>
      <c r="NNV24" s="4">
        <f t="shared" si="158"/>
        <v>1.0470127083520134E+47</v>
      </c>
      <c r="NNW24" s="4">
        <f t="shared" si="158"/>
        <v>1.0574828354355336E+47</v>
      </c>
      <c r="NNX24" s="4">
        <f t="shared" si="158"/>
        <v>1.068057663789889E+47</v>
      </c>
      <c r="NNY24" s="4">
        <f t="shared" si="158"/>
        <v>1.0787382404277879E+47</v>
      </c>
      <c r="NNZ24" s="4">
        <f t="shared" si="158"/>
        <v>1.0895256228320658E+47</v>
      </c>
      <c r="NOA24" s="4">
        <f t="shared" si="158"/>
        <v>1.1004208790603863E+47</v>
      </c>
      <c r="NOB24" s="4">
        <f t="shared" si="158"/>
        <v>1.1114250878509902E+47</v>
      </c>
      <c r="NOC24" s="4">
        <f t="shared" si="158"/>
        <v>1.1225393387295001E+47</v>
      </c>
      <c r="NOD24" s="4">
        <f t="shared" si="158"/>
        <v>1.1337647321167951E+47</v>
      </c>
      <c r="NOE24" s="4">
        <f t="shared" si="158"/>
        <v>1.1451023794379631E+47</v>
      </c>
      <c r="NOF24" s="4">
        <f t="shared" si="158"/>
        <v>1.1565534032323426E+47</v>
      </c>
      <c r="NOG24" s="4">
        <f t="shared" si="158"/>
        <v>1.168118937264666E+47</v>
      </c>
      <c r="NOH24" s="4">
        <f t="shared" si="158"/>
        <v>1.1798001266373127E+47</v>
      </c>
      <c r="NOI24" s="4">
        <f t="shared" si="158"/>
        <v>1.1915981279036859E+47</v>
      </c>
      <c r="NOJ24" s="4">
        <f t="shared" si="158"/>
        <v>1.2035141091827227E+47</v>
      </c>
      <c r="NOK24" s="4">
        <f t="shared" si="158"/>
        <v>1.2155492502745499E+47</v>
      </c>
      <c r="NOL24" s="4">
        <f t="shared" si="158"/>
        <v>1.2277047427772954E+47</v>
      </c>
      <c r="NOM24" s="4">
        <f t="shared" si="158"/>
        <v>1.2399817902050683E+47</v>
      </c>
      <c r="NON24" s="4">
        <f t="shared" si="158"/>
        <v>1.252381608107119E+47</v>
      </c>
      <c r="NOO24" s="4">
        <f t="shared" si="158"/>
        <v>1.2649054241881902E+47</v>
      </c>
      <c r="NOP24" s="4">
        <f t="shared" si="158"/>
        <v>1.2775544784300722E+47</v>
      </c>
      <c r="NOQ24" s="4">
        <f t="shared" si="158"/>
        <v>1.2903300232143729E+47</v>
      </c>
      <c r="NOR24" s="4">
        <f t="shared" si="158"/>
        <v>1.3032333234465166E+47</v>
      </c>
      <c r="NOS24" s="4">
        <f t="shared" si="158"/>
        <v>1.3162656566809817E+47</v>
      </c>
      <c r="NOT24" s="4">
        <f t="shared" si="158"/>
        <v>1.3294283132477915E+47</v>
      </c>
      <c r="NOU24" s="4">
        <f t="shared" si="158"/>
        <v>1.3427225963802696E+47</v>
      </c>
      <c r="NOV24" s="4">
        <f t="shared" ref="NOV24:NRG24" si="159">NOU24*(1+$Q$41)</f>
        <v>1.3561498223440723E+47</v>
      </c>
      <c r="NOW24" s="4">
        <f t="shared" si="159"/>
        <v>1.3697113205675131E+47</v>
      </c>
      <c r="NOX24" s="4">
        <f t="shared" si="159"/>
        <v>1.3834084337731881E+47</v>
      </c>
      <c r="NOY24" s="4">
        <f t="shared" si="159"/>
        <v>1.3972425181109201E+47</v>
      </c>
      <c r="NOZ24" s="4">
        <f t="shared" si="159"/>
        <v>1.4112149432920294E+47</v>
      </c>
      <c r="NPA24" s="4">
        <f t="shared" si="159"/>
        <v>1.4253270927249496E+47</v>
      </c>
      <c r="NPB24" s="4">
        <f t="shared" si="159"/>
        <v>1.4395803636521992E+47</v>
      </c>
      <c r="NPC24" s="4">
        <f t="shared" si="159"/>
        <v>1.4539761672887212E+47</v>
      </c>
      <c r="NPD24" s="4">
        <f t="shared" si="159"/>
        <v>1.4685159289616084E+47</v>
      </c>
      <c r="NPE24" s="4">
        <f t="shared" si="159"/>
        <v>1.4832010882512244E+47</v>
      </c>
      <c r="NPF24" s="4">
        <f t="shared" si="159"/>
        <v>1.4980330991337367E+47</v>
      </c>
      <c r="NPG24" s="4">
        <f t="shared" si="159"/>
        <v>1.5130134301250741E+47</v>
      </c>
      <c r="NPH24" s="4">
        <f t="shared" si="159"/>
        <v>1.5281435644263249E+47</v>
      </c>
      <c r="NPI24" s="4">
        <f t="shared" si="159"/>
        <v>1.5434250000705881E+47</v>
      </c>
      <c r="NPJ24" s="4">
        <f t="shared" si="159"/>
        <v>1.5588592500712941E+47</v>
      </c>
      <c r="NPK24" s="4">
        <f t="shared" si="159"/>
        <v>1.574447842572007E+47</v>
      </c>
      <c r="NPL24" s="4">
        <f t="shared" si="159"/>
        <v>1.5901923209977271E+47</v>
      </c>
      <c r="NPM24" s="4">
        <f t="shared" si="159"/>
        <v>1.6060942442077045E+47</v>
      </c>
      <c r="NPN24" s="4">
        <f t="shared" si="159"/>
        <v>1.6221551866497816E+47</v>
      </c>
      <c r="NPO24" s="4">
        <f t="shared" si="159"/>
        <v>1.6383767385162794E+47</v>
      </c>
      <c r="NPP24" s="4">
        <f t="shared" si="159"/>
        <v>1.6547605059014423E+47</v>
      </c>
      <c r="NPQ24" s="4">
        <f t="shared" si="159"/>
        <v>1.6713081109604567E+47</v>
      </c>
      <c r="NPR24" s="4">
        <f t="shared" si="159"/>
        <v>1.6880211920700613E+47</v>
      </c>
      <c r="NPS24" s="4">
        <f t="shared" si="159"/>
        <v>1.7049014039907619E+47</v>
      </c>
      <c r="NPT24" s="4">
        <f t="shared" si="159"/>
        <v>1.7219504180306695E+47</v>
      </c>
      <c r="NPU24" s="4">
        <f t="shared" si="159"/>
        <v>1.7391699222109762E+47</v>
      </c>
      <c r="NPV24" s="4">
        <f t="shared" si="159"/>
        <v>1.756561621433086E+47</v>
      </c>
      <c r="NPW24" s="4">
        <f t="shared" si="159"/>
        <v>1.7741272376474169E+47</v>
      </c>
      <c r="NPX24" s="4">
        <f t="shared" si="159"/>
        <v>1.791868510023891E+47</v>
      </c>
      <c r="NPY24" s="4">
        <f t="shared" si="159"/>
        <v>1.80978719512413E+47</v>
      </c>
      <c r="NPZ24" s="4">
        <f t="shared" si="159"/>
        <v>1.8278850670753714E+47</v>
      </c>
      <c r="NQA24" s="4">
        <f t="shared" si="159"/>
        <v>1.8461639177461252E+47</v>
      </c>
      <c r="NQB24" s="4">
        <f t="shared" si="159"/>
        <v>1.8646255569235865E+47</v>
      </c>
      <c r="NQC24" s="4">
        <f t="shared" si="159"/>
        <v>1.8832718124928222E+47</v>
      </c>
      <c r="NQD24" s="4">
        <f t="shared" si="159"/>
        <v>1.9021045306177507E+47</v>
      </c>
      <c r="NQE24" s="4">
        <f t="shared" si="159"/>
        <v>1.921125575923928E+47</v>
      </c>
      <c r="NQF24" s="4">
        <f t="shared" si="159"/>
        <v>1.9403368316831674E+47</v>
      </c>
      <c r="NQG24" s="4">
        <f t="shared" si="159"/>
        <v>1.9597401999999992E+47</v>
      </c>
      <c r="NQH24" s="4">
        <f t="shared" si="159"/>
        <v>1.9793376019999993E+47</v>
      </c>
      <c r="NQI24" s="4">
        <f t="shared" si="159"/>
        <v>1.9991309780199994E+47</v>
      </c>
      <c r="NQJ24" s="4">
        <f t="shared" si="159"/>
        <v>2.0191222878001994E+47</v>
      </c>
      <c r="NQK24" s="4">
        <f t="shared" si="159"/>
        <v>2.0393135106782013E+47</v>
      </c>
      <c r="NQL24" s="4">
        <f t="shared" si="159"/>
        <v>2.0597066457849833E+47</v>
      </c>
      <c r="NQM24" s="4">
        <f t="shared" si="159"/>
        <v>2.0803037122428332E+47</v>
      </c>
      <c r="NQN24" s="4">
        <f t="shared" si="159"/>
        <v>2.1011067493652617E+47</v>
      </c>
      <c r="NQO24" s="4">
        <f t="shared" si="159"/>
        <v>2.1221178168589145E+47</v>
      </c>
      <c r="NQP24" s="4">
        <f t="shared" si="159"/>
        <v>2.1433389950275036E+47</v>
      </c>
      <c r="NQQ24" s="4">
        <f t="shared" si="159"/>
        <v>2.1647723849777787E+47</v>
      </c>
      <c r="NQR24" s="4">
        <f t="shared" si="159"/>
        <v>2.1864201088275564E+47</v>
      </c>
      <c r="NQS24" s="4">
        <f t="shared" si="159"/>
        <v>2.208284309915832E+47</v>
      </c>
      <c r="NQT24" s="4">
        <f t="shared" si="159"/>
        <v>2.2303671530149905E+47</v>
      </c>
      <c r="NQU24" s="4">
        <f t="shared" si="159"/>
        <v>2.2526708245451405E+47</v>
      </c>
      <c r="NQV24" s="4">
        <f t="shared" si="159"/>
        <v>2.2751975327905919E+47</v>
      </c>
      <c r="NQW24" s="4">
        <f t="shared" si="159"/>
        <v>2.2979495081184978E+47</v>
      </c>
      <c r="NQX24" s="4">
        <f t="shared" si="159"/>
        <v>2.3209290031996826E+47</v>
      </c>
      <c r="NQY24" s="4">
        <f t="shared" si="159"/>
        <v>2.3441382932316793E+47</v>
      </c>
      <c r="NQZ24" s="4">
        <f t="shared" si="159"/>
        <v>2.3675796761639962E+47</v>
      </c>
      <c r="NRA24" s="4">
        <f t="shared" si="159"/>
        <v>2.3912554729256361E+47</v>
      </c>
      <c r="NRB24" s="4">
        <f t="shared" si="159"/>
        <v>2.4151680276548925E+47</v>
      </c>
      <c r="NRC24" s="4">
        <f t="shared" si="159"/>
        <v>2.4393197079314413E+47</v>
      </c>
      <c r="NRD24" s="4">
        <f t="shared" si="159"/>
        <v>2.4637129050107555E+47</v>
      </c>
      <c r="NRE24" s="4">
        <f t="shared" si="159"/>
        <v>2.4883500340608633E+47</v>
      </c>
      <c r="NRF24" s="4">
        <f t="shared" si="159"/>
        <v>2.5132335344014721E+47</v>
      </c>
      <c r="NRG24" s="4">
        <f t="shared" si="159"/>
        <v>2.5383658697454867E+47</v>
      </c>
      <c r="NRH24" s="4">
        <f t="shared" ref="NRH24:NTS24" si="160">NRG24*(1+$Q$41)</f>
        <v>2.5637495284429415E+47</v>
      </c>
      <c r="NRI24" s="4">
        <f t="shared" si="160"/>
        <v>2.5893870237273711E+47</v>
      </c>
      <c r="NRJ24" s="4">
        <f t="shared" si="160"/>
        <v>2.6152808939646448E+47</v>
      </c>
      <c r="NRK24" s="4">
        <f t="shared" si="160"/>
        <v>2.6414337029042912E+47</v>
      </c>
      <c r="NRL24" s="4">
        <f t="shared" si="160"/>
        <v>2.6678480399333341E+47</v>
      </c>
      <c r="NRM24" s="4">
        <f t="shared" si="160"/>
        <v>2.6945265203326676E+47</v>
      </c>
      <c r="NRN24" s="4">
        <f t="shared" si="160"/>
        <v>2.7214717855359942E+47</v>
      </c>
      <c r="NRO24" s="4">
        <f t="shared" si="160"/>
        <v>2.748686503391354E+47</v>
      </c>
      <c r="NRP24" s="4">
        <f t="shared" si="160"/>
        <v>2.7761733684252676E+47</v>
      </c>
      <c r="NRQ24" s="4">
        <f t="shared" si="160"/>
        <v>2.8039351021095204E+47</v>
      </c>
      <c r="NRR24" s="4">
        <f t="shared" si="160"/>
        <v>2.8319744531306158E+47</v>
      </c>
      <c r="NRS24" s="4">
        <f t="shared" si="160"/>
        <v>2.8602941976619219E+47</v>
      </c>
      <c r="NRT24" s="4">
        <f t="shared" si="160"/>
        <v>2.888897139638541E+47</v>
      </c>
      <c r="NRU24" s="4">
        <f t="shared" si="160"/>
        <v>2.9177861110349266E+47</v>
      </c>
      <c r="NRV24" s="4">
        <f t="shared" si="160"/>
        <v>2.946963972145276E+47</v>
      </c>
      <c r="NRW24" s="4">
        <f t="shared" si="160"/>
        <v>2.9764336118667287E+47</v>
      </c>
      <c r="NRX24" s="4">
        <f t="shared" si="160"/>
        <v>3.0061979479853958E+47</v>
      </c>
      <c r="NRY24" s="4">
        <f t="shared" si="160"/>
        <v>3.0362599274652498E+47</v>
      </c>
      <c r="NRZ24" s="4">
        <f t="shared" si="160"/>
        <v>3.0666225267399024E+47</v>
      </c>
      <c r="NSA24" s="4">
        <f t="shared" si="160"/>
        <v>3.0972887520073016E+47</v>
      </c>
      <c r="NSB24" s="4">
        <f t="shared" si="160"/>
        <v>3.1282616395273745E+47</v>
      </c>
      <c r="NSC24" s="4">
        <f t="shared" si="160"/>
        <v>3.1595442559226482E+47</v>
      </c>
      <c r="NSD24" s="4">
        <f t="shared" si="160"/>
        <v>3.1911396984818748E+47</v>
      </c>
      <c r="NSE24" s="4">
        <f t="shared" si="160"/>
        <v>3.2230510954666937E+47</v>
      </c>
      <c r="NSF24" s="4">
        <f t="shared" si="160"/>
        <v>3.2552816064213606E+47</v>
      </c>
      <c r="NSG24" s="4">
        <f t="shared" si="160"/>
        <v>3.2878344224855744E+47</v>
      </c>
      <c r="NSH24" s="4">
        <f t="shared" si="160"/>
        <v>3.3207127667104303E+47</v>
      </c>
      <c r="NSI24" s="4">
        <f t="shared" si="160"/>
        <v>3.3539198943775348E+47</v>
      </c>
      <c r="NSJ24" s="4">
        <f t="shared" si="160"/>
        <v>3.3874590933213104E+47</v>
      </c>
      <c r="NSK24" s="4">
        <f t="shared" si="160"/>
        <v>3.4213336842545236E+47</v>
      </c>
      <c r="NSL24" s="4">
        <f t="shared" si="160"/>
        <v>3.4555470210970688E+47</v>
      </c>
      <c r="NSM24" s="4">
        <f t="shared" si="160"/>
        <v>3.4901024913080396E+47</v>
      </c>
      <c r="NSN24" s="4">
        <f t="shared" si="160"/>
        <v>3.5250035162211199E+47</v>
      </c>
      <c r="NSO24" s="4">
        <f t="shared" si="160"/>
        <v>3.5602535513833311E+47</v>
      </c>
      <c r="NSP24" s="4">
        <f t="shared" si="160"/>
        <v>3.5958560868971644E+47</v>
      </c>
      <c r="NSQ24" s="4">
        <f t="shared" si="160"/>
        <v>3.631814647766136E+47</v>
      </c>
      <c r="NSR24" s="4">
        <f t="shared" si="160"/>
        <v>3.6681327942437976E+47</v>
      </c>
      <c r="NSS24" s="4">
        <f t="shared" si="160"/>
        <v>3.7048141221862356E+47</v>
      </c>
      <c r="NST24" s="4">
        <f t="shared" si="160"/>
        <v>3.741862263408098E+47</v>
      </c>
      <c r="NSU24" s="4">
        <f t="shared" si="160"/>
        <v>3.7792808860421793E+47</v>
      </c>
      <c r="NSV24" s="4">
        <f t="shared" si="160"/>
        <v>3.8170736949026008E+47</v>
      </c>
      <c r="NSW24" s="4">
        <f t="shared" si="160"/>
        <v>3.855244431851627E+47</v>
      </c>
      <c r="NSX24" s="4">
        <f t="shared" si="160"/>
        <v>3.893796876170143E+47</v>
      </c>
      <c r="NSY24" s="4">
        <f t="shared" si="160"/>
        <v>3.9327348449318442E+47</v>
      </c>
      <c r="NSZ24" s="4">
        <f t="shared" si="160"/>
        <v>3.9720621933811628E+47</v>
      </c>
      <c r="NTA24" s="4">
        <f t="shared" si="160"/>
        <v>4.0117828153149746E+47</v>
      </c>
      <c r="NTB24" s="4">
        <f t="shared" si="160"/>
        <v>4.0519006434681246E+47</v>
      </c>
      <c r="NTC24" s="4">
        <f t="shared" si="160"/>
        <v>4.0924196499028059E+47</v>
      </c>
      <c r="NTD24" s="4">
        <f t="shared" si="160"/>
        <v>4.1333438464018341E+47</v>
      </c>
      <c r="NTE24" s="4">
        <f t="shared" si="160"/>
        <v>4.1746772848658527E+47</v>
      </c>
      <c r="NTF24" s="4">
        <f t="shared" si="160"/>
        <v>4.2164240577145115E+47</v>
      </c>
      <c r="NTG24" s="4">
        <f t="shared" si="160"/>
        <v>4.258588298291657E+47</v>
      </c>
      <c r="NTH24" s="4">
        <f t="shared" si="160"/>
        <v>4.3011741812745738E+47</v>
      </c>
      <c r="NTI24" s="4">
        <f t="shared" si="160"/>
        <v>4.34418592308732E+47</v>
      </c>
      <c r="NTJ24" s="4">
        <f t="shared" si="160"/>
        <v>4.3876277823181932E+47</v>
      </c>
      <c r="NTK24" s="4">
        <f t="shared" si="160"/>
        <v>4.4315040601413754E+47</v>
      </c>
      <c r="NTL24" s="4">
        <f t="shared" si="160"/>
        <v>4.4758191007427889E+47</v>
      </c>
      <c r="NTM24" s="4">
        <f t="shared" si="160"/>
        <v>4.5205772917502171E+47</v>
      </c>
      <c r="NTN24" s="4">
        <f t="shared" si="160"/>
        <v>4.5657830646677195E+47</v>
      </c>
      <c r="NTO24" s="4">
        <f t="shared" si="160"/>
        <v>4.6114408953143968E+47</v>
      </c>
      <c r="NTP24" s="4">
        <f t="shared" si="160"/>
        <v>4.6575553042675404E+47</v>
      </c>
      <c r="NTQ24" s="4">
        <f t="shared" si="160"/>
        <v>4.7041308573102157E+47</v>
      </c>
      <c r="NTR24" s="4">
        <f t="shared" si="160"/>
        <v>4.7511721658833175E+47</v>
      </c>
      <c r="NTS24" s="4">
        <f t="shared" si="160"/>
        <v>4.798683887542151E+47</v>
      </c>
      <c r="NTT24" s="4">
        <f t="shared" ref="NTT24:NWE24" si="161">NTS24*(1+$Q$41)</f>
        <v>4.8466707264175723E+47</v>
      </c>
      <c r="NTU24" s="4">
        <f t="shared" si="161"/>
        <v>4.8951374336817481E+47</v>
      </c>
      <c r="NTV24" s="4">
        <f t="shared" si="161"/>
        <v>4.9440888080185658E+47</v>
      </c>
      <c r="NTW24" s="4">
        <f t="shared" si="161"/>
        <v>4.9935296960987517E+47</v>
      </c>
      <c r="NTX24" s="4">
        <f t="shared" si="161"/>
        <v>5.043464993059739E+47</v>
      </c>
      <c r="NTY24" s="4">
        <f t="shared" si="161"/>
        <v>5.0938996429903364E+47</v>
      </c>
      <c r="NTZ24" s="4">
        <f t="shared" si="161"/>
        <v>5.14483863942024E+47</v>
      </c>
      <c r="NUA24" s="4">
        <f t="shared" si="161"/>
        <v>5.1962870258144428E+47</v>
      </c>
      <c r="NUB24" s="4">
        <f t="shared" si="161"/>
        <v>5.248249896072587E+47</v>
      </c>
      <c r="NUC24" s="4">
        <f t="shared" si="161"/>
        <v>5.3007323950333131E+47</v>
      </c>
      <c r="NUD24" s="4">
        <f t="shared" si="161"/>
        <v>5.3537397189836462E+47</v>
      </c>
      <c r="NUE24" s="4">
        <f t="shared" si="161"/>
        <v>5.4072771161734828E+47</v>
      </c>
      <c r="NUF24" s="4">
        <f t="shared" si="161"/>
        <v>5.461349887335218E+47</v>
      </c>
      <c r="NUG24" s="4">
        <f t="shared" si="161"/>
        <v>5.5159633862085698E+47</v>
      </c>
      <c r="NUH24" s="4">
        <f t="shared" si="161"/>
        <v>5.5711230200706553E+47</v>
      </c>
      <c r="NUI24" s="4">
        <f t="shared" si="161"/>
        <v>5.6268342502713615E+47</v>
      </c>
      <c r="NUJ24" s="4">
        <f t="shared" si="161"/>
        <v>5.6831025927740748E+47</v>
      </c>
      <c r="NUK24" s="4">
        <f t="shared" si="161"/>
        <v>5.7399336187018153E+47</v>
      </c>
      <c r="NUL24" s="4">
        <f t="shared" si="161"/>
        <v>5.7973329548888334E+47</v>
      </c>
      <c r="NUM24" s="4">
        <f t="shared" si="161"/>
        <v>5.8553062844377214E+47</v>
      </c>
      <c r="NUN24" s="4">
        <f t="shared" si="161"/>
        <v>5.9138593472820985E+47</v>
      </c>
      <c r="NUO24" s="4">
        <f t="shared" si="161"/>
        <v>5.9729979407549198E+47</v>
      </c>
      <c r="NUP24" s="4">
        <f t="shared" si="161"/>
        <v>6.0327279201624694E+47</v>
      </c>
      <c r="NUQ24" s="4">
        <f t="shared" si="161"/>
        <v>6.0930551993640943E+47</v>
      </c>
      <c r="NUR24" s="4">
        <f t="shared" si="161"/>
        <v>6.1539857513577355E+47</v>
      </c>
      <c r="NUS24" s="4">
        <f t="shared" si="161"/>
        <v>6.2155256088713125E+47</v>
      </c>
      <c r="NUT24" s="4">
        <f t="shared" si="161"/>
        <v>6.2776808649600255E+47</v>
      </c>
      <c r="NUU24" s="4">
        <f t="shared" si="161"/>
        <v>6.3404576736096258E+47</v>
      </c>
      <c r="NUV24" s="4">
        <f t="shared" si="161"/>
        <v>6.4038622503457224E+47</v>
      </c>
      <c r="NUW24" s="4">
        <f t="shared" si="161"/>
        <v>6.4679008728491798E+47</v>
      </c>
      <c r="NUX24" s="4">
        <f t="shared" si="161"/>
        <v>6.5325798815776717E+47</v>
      </c>
      <c r="NUY24" s="4">
        <f t="shared" si="161"/>
        <v>6.5979056803934482E+47</v>
      </c>
      <c r="NUZ24" s="4">
        <f t="shared" si="161"/>
        <v>6.6638847371973825E+47</v>
      </c>
      <c r="NVA24" s="4">
        <f t="shared" si="161"/>
        <v>6.7305235845693568E+47</v>
      </c>
      <c r="NVB24" s="4">
        <f t="shared" si="161"/>
        <v>6.7978288204150508E+47</v>
      </c>
      <c r="NVC24" s="4">
        <f t="shared" si="161"/>
        <v>6.8658071086192014E+47</v>
      </c>
      <c r="NVD24" s="4">
        <f t="shared" si="161"/>
        <v>6.9344651797053931E+47</v>
      </c>
      <c r="NVE24" s="4">
        <f t="shared" si="161"/>
        <v>7.0038098315024475E+47</v>
      </c>
      <c r="NVF24" s="4">
        <f t="shared" si="161"/>
        <v>7.0738479298174716E+47</v>
      </c>
      <c r="NVG24" s="4">
        <f t="shared" si="161"/>
        <v>7.1445864091156466E+47</v>
      </c>
      <c r="NVH24" s="4">
        <f t="shared" si="161"/>
        <v>7.2160322732068035E+47</v>
      </c>
      <c r="NVI24" s="4">
        <f t="shared" si="161"/>
        <v>7.2881925959388719E+47</v>
      </c>
      <c r="NVJ24" s="4">
        <f t="shared" si="161"/>
        <v>7.3610745218982605E+47</v>
      </c>
      <c r="NVK24" s="4">
        <f t="shared" si="161"/>
        <v>7.4346852671172425E+47</v>
      </c>
      <c r="NVL24" s="4">
        <f t="shared" si="161"/>
        <v>7.5090321197884144E+47</v>
      </c>
      <c r="NVM24" s="4">
        <f t="shared" si="161"/>
        <v>7.5841224409862979E+47</v>
      </c>
      <c r="NVN24" s="4">
        <f t="shared" si="161"/>
        <v>7.6599636653961607E+47</v>
      </c>
      <c r="NVO24" s="4">
        <f t="shared" si="161"/>
        <v>7.7365633020501223E+47</v>
      </c>
      <c r="NVP24" s="4">
        <f t="shared" si="161"/>
        <v>7.8139289350706231E+47</v>
      </c>
      <c r="NVQ24" s="4">
        <f t="shared" si="161"/>
        <v>7.8920682244213286E+47</v>
      </c>
      <c r="NVR24" s="4">
        <f t="shared" si="161"/>
        <v>7.9709889066655417E+47</v>
      </c>
      <c r="NVS24" s="4">
        <f t="shared" si="161"/>
        <v>8.050698795732197E+47</v>
      </c>
      <c r="NVT24" s="4">
        <f t="shared" si="161"/>
        <v>8.1312057836895186E+47</v>
      </c>
      <c r="NVU24" s="4">
        <f t="shared" si="161"/>
        <v>8.212517841526413E+47</v>
      </c>
      <c r="NVV24" s="4">
        <f t="shared" si="161"/>
        <v>8.294643019941678E+47</v>
      </c>
      <c r="NVW24" s="4">
        <f t="shared" si="161"/>
        <v>8.3775894501410942E+47</v>
      </c>
      <c r="NVX24" s="4">
        <f t="shared" si="161"/>
        <v>8.4613653446425053E+47</v>
      </c>
      <c r="NVY24" s="4">
        <f t="shared" si="161"/>
        <v>8.5459789980889308E+47</v>
      </c>
      <c r="NVZ24" s="4">
        <f t="shared" si="161"/>
        <v>8.6314387880698209E+47</v>
      </c>
      <c r="NWA24" s="4">
        <f t="shared" si="161"/>
        <v>8.7177531759505187E+47</v>
      </c>
      <c r="NWB24" s="4">
        <f t="shared" si="161"/>
        <v>8.8049307077100237E+47</v>
      </c>
      <c r="NWC24" s="4">
        <f t="shared" si="161"/>
        <v>8.892980014787124E+47</v>
      </c>
      <c r="NWD24" s="4">
        <f t="shared" si="161"/>
        <v>8.9819098149349945E+47</v>
      </c>
      <c r="NWE24" s="4">
        <f t="shared" si="161"/>
        <v>9.0717289130843452E+47</v>
      </c>
      <c r="NWF24" s="4">
        <f t="shared" ref="NWF24:NYQ24" si="162">NWE24*(1+$Q$41)</f>
        <v>9.1624462022151881E+47</v>
      </c>
      <c r="NWG24" s="4">
        <f t="shared" si="162"/>
        <v>9.2540706642373405E+47</v>
      </c>
      <c r="NWH24" s="4">
        <f t="shared" si="162"/>
        <v>9.3466113708797146E+47</v>
      </c>
      <c r="NWI24" s="4">
        <f t="shared" si="162"/>
        <v>9.4400774845885119E+47</v>
      </c>
      <c r="NWJ24" s="4">
        <f t="shared" si="162"/>
        <v>9.5344782594343967E+47</v>
      </c>
      <c r="NWK24" s="4">
        <f t="shared" si="162"/>
        <v>9.6298230420287404E+47</v>
      </c>
      <c r="NWL24" s="4">
        <f t="shared" si="162"/>
        <v>9.7261212724490283E+47</v>
      </c>
      <c r="NWM24" s="4">
        <f t="shared" si="162"/>
        <v>9.8233824851735185E+47</v>
      </c>
      <c r="NWN24" s="4">
        <f t="shared" si="162"/>
        <v>9.9216163100252532E+47</v>
      </c>
      <c r="NWO24" s="4">
        <f t="shared" si="162"/>
        <v>1.0020832473125506E+48</v>
      </c>
      <c r="NWP24" s="4">
        <f t="shared" si="162"/>
        <v>1.012104079785676E+48</v>
      </c>
      <c r="NWQ24" s="4">
        <f t="shared" si="162"/>
        <v>1.0222251205835328E+48</v>
      </c>
      <c r="NWR24" s="4">
        <f t="shared" si="162"/>
        <v>1.0324473717893682E+48</v>
      </c>
      <c r="NWS24" s="4">
        <f t="shared" si="162"/>
        <v>1.0427718455072619E+48</v>
      </c>
      <c r="NWT24" s="4">
        <f t="shared" si="162"/>
        <v>1.0531995639623345E+48</v>
      </c>
      <c r="NWU24" s="4">
        <f t="shared" si="162"/>
        <v>1.063731559601958E+48</v>
      </c>
      <c r="NWV24" s="4">
        <f t="shared" si="162"/>
        <v>1.0743688751979776E+48</v>
      </c>
      <c r="NWW24" s="4">
        <f t="shared" si="162"/>
        <v>1.0851125639499573E+48</v>
      </c>
      <c r="NWX24" s="4">
        <f t="shared" si="162"/>
        <v>1.0959636895894569E+48</v>
      </c>
      <c r="NWY24" s="4">
        <f t="shared" si="162"/>
        <v>1.1069233264853515E+48</v>
      </c>
      <c r="NWZ24" s="4">
        <f t="shared" si="162"/>
        <v>1.1179925597502051E+48</v>
      </c>
      <c r="NXA24" s="4">
        <f t="shared" si="162"/>
        <v>1.1291724853477072E+48</v>
      </c>
      <c r="NXB24" s="4">
        <f t="shared" si="162"/>
        <v>1.1404642102011843E+48</v>
      </c>
      <c r="NXC24" s="4">
        <f t="shared" si="162"/>
        <v>1.1518688523031962E+48</v>
      </c>
      <c r="NXD24" s="4">
        <f t="shared" si="162"/>
        <v>1.1633875408262281E+48</v>
      </c>
      <c r="NXE24" s="4">
        <f t="shared" si="162"/>
        <v>1.1750214162344904E+48</v>
      </c>
      <c r="NXF24" s="4">
        <f t="shared" si="162"/>
        <v>1.1867716303968353E+48</v>
      </c>
      <c r="NXG24" s="4">
        <f t="shared" si="162"/>
        <v>1.1986393467008037E+48</v>
      </c>
      <c r="NXH24" s="4">
        <f t="shared" si="162"/>
        <v>1.2106257401678118E+48</v>
      </c>
      <c r="NXI24" s="4">
        <f t="shared" si="162"/>
        <v>1.2227319975694899E+48</v>
      </c>
      <c r="NXJ24" s="4">
        <f t="shared" si="162"/>
        <v>1.2349593175451848E+48</v>
      </c>
      <c r="NXK24" s="4">
        <f t="shared" si="162"/>
        <v>1.2473089107206368E+48</v>
      </c>
      <c r="NXL24" s="4">
        <f t="shared" si="162"/>
        <v>1.2597819998278432E+48</v>
      </c>
      <c r="NXM24" s="4">
        <f t="shared" si="162"/>
        <v>1.2723798198261215E+48</v>
      </c>
      <c r="NXN24" s="4">
        <f t="shared" si="162"/>
        <v>1.2851036180243827E+48</v>
      </c>
      <c r="NXO24" s="4">
        <f t="shared" si="162"/>
        <v>1.2979546542046265E+48</v>
      </c>
      <c r="NXP24" s="4">
        <f t="shared" si="162"/>
        <v>1.3109342007466728E+48</v>
      </c>
      <c r="NXQ24" s="4">
        <f t="shared" si="162"/>
        <v>1.3240435427541396E+48</v>
      </c>
      <c r="NXR24" s="4">
        <f t="shared" si="162"/>
        <v>1.3372839781816809E+48</v>
      </c>
      <c r="NXS24" s="4">
        <f t="shared" si="162"/>
        <v>1.3506568179634977E+48</v>
      </c>
      <c r="NXT24" s="4">
        <f t="shared" si="162"/>
        <v>1.3641633861431327E+48</v>
      </c>
      <c r="NXU24" s="4">
        <f t="shared" si="162"/>
        <v>1.377805020004564E+48</v>
      </c>
      <c r="NXV24" s="4">
        <f t="shared" si="162"/>
        <v>1.3915830702046097E+48</v>
      </c>
      <c r="NXW24" s="4">
        <f t="shared" si="162"/>
        <v>1.4054989009066557E+48</v>
      </c>
      <c r="NXX24" s="4">
        <f t="shared" si="162"/>
        <v>1.4195538899157222E+48</v>
      </c>
      <c r="NXY24" s="4">
        <f t="shared" si="162"/>
        <v>1.4337494288148794E+48</v>
      </c>
      <c r="NXZ24" s="4">
        <f t="shared" si="162"/>
        <v>1.4480869231030283E+48</v>
      </c>
      <c r="NYA24" s="4">
        <f t="shared" si="162"/>
        <v>1.4625677923340585E+48</v>
      </c>
      <c r="NYB24" s="4">
        <f t="shared" si="162"/>
        <v>1.4771934702573991E+48</v>
      </c>
      <c r="NYC24" s="4">
        <f t="shared" si="162"/>
        <v>1.491965404959973E+48</v>
      </c>
      <c r="NYD24" s="4">
        <f t="shared" si="162"/>
        <v>1.5068850590095728E+48</v>
      </c>
      <c r="NYE24" s="4">
        <f t="shared" si="162"/>
        <v>1.5219539095996684E+48</v>
      </c>
      <c r="NYF24" s="4">
        <f t="shared" si="162"/>
        <v>1.5371734486956653E+48</v>
      </c>
      <c r="NYG24" s="4">
        <f t="shared" si="162"/>
        <v>1.552545183182622E+48</v>
      </c>
      <c r="NYH24" s="4">
        <f t="shared" si="162"/>
        <v>1.5680706350144482E+48</v>
      </c>
      <c r="NYI24" s="4">
        <f t="shared" si="162"/>
        <v>1.5837513413645926E+48</v>
      </c>
      <c r="NYJ24" s="4">
        <f t="shared" si="162"/>
        <v>1.5995888547782384E+48</v>
      </c>
      <c r="NYK24" s="4">
        <f t="shared" si="162"/>
        <v>1.6155847433260208E+48</v>
      </c>
      <c r="NYL24" s="4">
        <f t="shared" si="162"/>
        <v>1.631740590759281E+48</v>
      </c>
      <c r="NYM24" s="4">
        <f t="shared" si="162"/>
        <v>1.6480579966668739E+48</v>
      </c>
      <c r="NYN24" s="4">
        <f t="shared" si="162"/>
        <v>1.6645385766335426E+48</v>
      </c>
      <c r="NYO24" s="4">
        <f t="shared" si="162"/>
        <v>1.6811839623998781E+48</v>
      </c>
      <c r="NYP24" s="4">
        <f t="shared" si="162"/>
        <v>1.6979958020238768E+48</v>
      </c>
      <c r="NYQ24" s="4">
        <f t="shared" si="162"/>
        <v>1.7149757600441157E+48</v>
      </c>
      <c r="NYR24" s="4">
        <f t="shared" ref="NYR24:OBC24" si="163">NYQ24*(1+$Q$41)</f>
        <v>1.732125517644557E+48</v>
      </c>
      <c r="NYS24" s="4">
        <f t="shared" si="163"/>
        <v>1.7494467728210025E+48</v>
      </c>
      <c r="NYT24" s="4">
        <f t="shared" si="163"/>
        <v>1.7669412405492124E+48</v>
      </c>
      <c r="NYU24" s="4">
        <f t="shared" si="163"/>
        <v>1.7846106529547044E+48</v>
      </c>
      <c r="NYV24" s="4">
        <f t="shared" si="163"/>
        <v>1.8024567594842515E+48</v>
      </c>
      <c r="NYW24" s="4">
        <f t="shared" si="163"/>
        <v>1.8204813270790939E+48</v>
      </c>
      <c r="NYX24" s="4">
        <f t="shared" si="163"/>
        <v>1.8386861403498848E+48</v>
      </c>
      <c r="NYY24" s="4">
        <f t="shared" si="163"/>
        <v>1.8570730017533836E+48</v>
      </c>
      <c r="NYZ24" s="4">
        <f t="shared" si="163"/>
        <v>1.8756437317709175E+48</v>
      </c>
      <c r="NZA24" s="4">
        <f t="shared" si="163"/>
        <v>1.8944001690886266E+48</v>
      </c>
      <c r="NZB24" s="4">
        <f t="shared" si="163"/>
        <v>1.913344170779513E+48</v>
      </c>
      <c r="NZC24" s="4">
        <f t="shared" si="163"/>
        <v>1.9324776124873083E+48</v>
      </c>
      <c r="NZD24" s="4">
        <f t="shared" si="163"/>
        <v>1.9518023886121813E+48</v>
      </c>
      <c r="NZE24" s="4">
        <f t="shared" si="163"/>
        <v>1.9713204124983032E+48</v>
      </c>
      <c r="NZF24" s="4">
        <f t="shared" si="163"/>
        <v>1.9910336166232864E+48</v>
      </c>
      <c r="NZG24" s="4">
        <f t="shared" si="163"/>
        <v>2.0109439527895195E+48</v>
      </c>
      <c r="NZH24" s="4">
        <f t="shared" si="163"/>
        <v>2.0310533923174146E+48</v>
      </c>
      <c r="NZI24" s="4">
        <f t="shared" si="163"/>
        <v>2.0513639262405887E+48</v>
      </c>
      <c r="NZJ24" s="4">
        <f t="shared" si="163"/>
        <v>2.0718775655029945E+48</v>
      </c>
      <c r="NZK24" s="4">
        <f t="shared" si="163"/>
        <v>2.0925963411580246E+48</v>
      </c>
      <c r="NZL24" s="4">
        <f t="shared" si="163"/>
        <v>2.113522304569605E+48</v>
      </c>
      <c r="NZM24" s="4">
        <f t="shared" si="163"/>
        <v>2.1346575276153011E+48</v>
      </c>
      <c r="NZN24" s="4">
        <f t="shared" si="163"/>
        <v>2.1560041028914542E+48</v>
      </c>
      <c r="NZO24" s="4">
        <f t="shared" si="163"/>
        <v>2.1775641439203686E+48</v>
      </c>
      <c r="NZP24" s="4">
        <f t="shared" si="163"/>
        <v>2.1993397853595723E+48</v>
      </c>
      <c r="NZQ24" s="4">
        <f t="shared" si="163"/>
        <v>2.2213331832131679E+48</v>
      </c>
      <c r="NZR24" s="4">
        <f t="shared" si="163"/>
        <v>2.2435465150452996E+48</v>
      </c>
      <c r="NZS24" s="4">
        <f t="shared" si="163"/>
        <v>2.2659819801957526E+48</v>
      </c>
      <c r="NZT24" s="4">
        <f t="shared" si="163"/>
        <v>2.2886417999977101E+48</v>
      </c>
      <c r="NZU24" s="4">
        <f t="shared" si="163"/>
        <v>2.3115282179976871E+48</v>
      </c>
      <c r="NZV24" s="4">
        <f t="shared" si="163"/>
        <v>2.334643500177664E+48</v>
      </c>
      <c r="NZW24" s="4">
        <f t="shared" si="163"/>
        <v>2.3579899351794406E+48</v>
      </c>
      <c r="NZX24" s="4">
        <f t="shared" si="163"/>
        <v>2.381569834531235E+48</v>
      </c>
      <c r="NZY24" s="4">
        <f t="shared" si="163"/>
        <v>2.4053855328765474E+48</v>
      </c>
      <c r="NZZ24" s="4">
        <f t="shared" si="163"/>
        <v>2.429439388205313E+48</v>
      </c>
      <c r="OAA24" s="4">
        <f t="shared" si="163"/>
        <v>2.4537337820873662E+48</v>
      </c>
      <c r="OAB24" s="4">
        <f t="shared" si="163"/>
        <v>2.47827111990824E+48</v>
      </c>
      <c r="OAC24" s="4">
        <f t="shared" si="163"/>
        <v>2.5030538311073224E+48</v>
      </c>
      <c r="OAD24" s="4">
        <f t="shared" si="163"/>
        <v>2.5280843694183958E+48</v>
      </c>
      <c r="OAE24" s="4">
        <f t="shared" si="163"/>
        <v>2.5533652131125796E+48</v>
      </c>
      <c r="OAF24" s="4">
        <f t="shared" si="163"/>
        <v>2.5788988652437053E+48</v>
      </c>
      <c r="OAG24" s="4">
        <f t="shared" si="163"/>
        <v>2.6046878538961424E+48</v>
      </c>
      <c r="OAH24" s="4">
        <f t="shared" si="163"/>
        <v>2.6307347324351039E+48</v>
      </c>
      <c r="OAI24" s="4">
        <f t="shared" si="163"/>
        <v>2.6570420797594549E+48</v>
      </c>
      <c r="OAJ24" s="4">
        <f t="shared" si="163"/>
        <v>2.6836125005570495E+48</v>
      </c>
      <c r="OAK24" s="4">
        <f t="shared" si="163"/>
        <v>2.7104486255626201E+48</v>
      </c>
      <c r="OAL24" s="4">
        <f t="shared" si="163"/>
        <v>2.7375531118182465E+48</v>
      </c>
      <c r="OAM24" s="4">
        <f t="shared" si="163"/>
        <v>2.7649286429364292E+48</v>
      </c>
      <c r="OAN24" s="4">
        <f t="shared" si="163"/>
        <v>2.7925779293657935E+48</v>
      </c>
      <c r="OAO24" s="4">
        <f t="shared" si="163"/>
        <v>2.8205037086594516E+48</v>
      </c>
      <c r="OAP24" s="4">
        <f t="shared" si="163"/>
        <v>2.8487087457460461E+48</v>
      </c>
      <c r="OAQ24" s="4">
        <f t="shared" si="163"/>
        <v>2.8771958332035066E+48</v>
      </c>
      <c r="OAR24" s="4">
        <f t="shared" si="163"/>
        <v>2.9059677915355417E+48</v>
      </c>
      <c r="OAS24" s="4">
        <f t="shared" si="163"/>
        <v>2.9350274694508973E+48</v>
      </c>
      <c r="OAT24" s="4">
        <f t="shared" si="163"/>
        <v>2.9643777441454065E+48</v>
      </c>
      <c r="OAU24" s="4">
        <f t="shared" si="163"/>
        <v>2.9940215215868608E+48</v>
      </c>
      <c r="OAV24" s="4">
        <f t="shared" si="163"/>
        <v>3.0239617368027295E+48</v>
      </c>
      <c r="OAW24" s="4">
        <f t="shared" si="163"/>
        <v>3.0542013541707569E+48</v>
      </c>
      <c r="OAX24" s="4">
        <f t="shared" si="163"/>
        <v>3.0847433677124644E+48</v>
      </c>
      <c r="OAY24" s="4">
        <f t="shared" si="163"/>
        <v>3.1155908013895891E+48</v>
      </c>
      <c r="OAZ24" s="4">
        <f t="shared" si="163"/>
        <v>3.146746709403485E+48</v>
      </c>
      <c r="OBA24" s="4">
        <f t="shared" si="163"/>
        <v>3.1782141764975196E+48</v>
      </c>
      <c r="OBB24" s="4">
        <f t="shared" si="163"/>
        <v>3.209996318262495E+48</v>
      </c>
      <c r="OBC24" s="4">
        <f t="shared" si="163"/>
        <v>3.2420962814451198E+48</v>
      </c>
      <c r="OBD24" s="4">
        <f t="shared" ref="OBD24:ODO24" si="164">OBC24*(1+$Q$41)</f>
        <v>3.2745172442595708E+48</v>
      </c>
      <c r="OBE24" s="4">
        <f t="shared" si="164"/>
        <v>3.3072624167021665E+48</v>
      </c>
      <c r="OBF24" s="4">
        <f t="shared" si="164"/>
        <v>3.3403350408691884E+48</v>
      </c>
      <c r="OBG24" s="4">
        <f t="shared" si="164"/>
        <v>3.37373839127788E+48</v>
      </c>
      <c r="OBH24" s="4">
        <f t="shared" si="164"/>
        <v>3.4074757751906587E+48</v>
      </c>
      <c r="OBI24" s="4">
        <f t="shared" si="164"/>
        <v>3.4415505329425651E+48</v>
      </c>
      <c r="OBJ24" s="4">
        <f t="shared" si="164"/>
        <v>3.475966038271991E+48</v>
      </c>
      <c r="OBK24" s="4">
        <f t="shared" si="164"/>
        <v>3.5107256986547111E+48</v>
      </c>
      <c r="OBL24" s="4">
        <f t="shared" si="164"/>
        <v>3.5458329556412581E+48</v>
      </c>
      <c r="OBM24" s="4">
        <f t="shared" si="164"/>
        <v>3.5812912851976708E+48</v>
      </c>
      <c r="OBN24" s="4">
        <f t="shared" si="164"/>
        <v>3.6171041980496475E+48</v>
      </c>
      <c r="OBO24" s="4">
        <f t="shared" si="164"/>
        <v>3.6532752400301442E+48</v>
      </c>
      <c r="OBP24" s="4">
        <f t="shared" si="164"/>
        <v>3.6898079924304455E+48</v>
      </c>
      <c r="OBQ24" s="4">
        <f t="shared" si="164"/>
        <v>3.7267060723547498E+48</v>
      </c>
      <c r="OBR24" s="4">
        <f t="shared" si="164"/>
        <v>3.7639731330782973E+48</v>
      </c>
      <c r="OBS24" s="4">
        <f t="shared" si="164"/>
        <v>3.8016128644090801E+48</v>
      </c>
      <c r="OBT24" s="4">
        <f t="shared" si="164"/>
        <v>3.8396289930531706E+48</v>
      </c>
      <c r="OBU24" s="4">
        <f t="shared" si="164"/>
        <v>3.8780252829837022E+48</v>
      </c>
      <c r="OBV24" s="4">
        <f t="shared" si="164"/>
        <v>3.9168055358135394E+48</v>
      </c>
      <c r="OBW24" s="4">
        <f t="shared" si="164"/>
        <v>3.9559735911716749E+48</v>
      </c>
      <c r="OBX24" s="4">
        <f t="shared" si="164"/>
        <v>3.9955333270833916E+48</v>
      </c>
      <c r="OBY24" s="4">
        <f t="shared" si="164"/>
        <v>4.0354886603542258E+48</v>
      </c>
      <c r="OBZ24" s="4">
        <f t="shared" si="164"/>
        <v>4.0758435469577683E+48</v>
      </c>
      <c r="OCA24" s="4">
        <f t="shared" si="164"/>
        <v>4.1166019824273462E+48</v>
      </c>
      <c r="OCB24" s="4">
        <f t="shared" si="164"/>
        <v>4.15776800225162E+48</v>
      </c>
      <c r="OCC24" s="4">
        <f t="shared" si="164"/>
        <v>4.1993456822741363E+48</v>
      </c>
      <c r="OCD24" s="4">
        <f t="shared" si="164"/>
        <v>4.2413391390968776E+48</v>
      </c>
      <c r="OCE24" s="4">
        <f t="shared" si="164"/>
        <v>4.2837525304878463E+48</v>
      </c>
      <c r="OCF24" s="4">
        <f t="shared" si="164"/>
        <v>4.3265900557927247E+48</v>
      </c>
      <c r="OCG24" s="4">
        <f t="shared" si="164"/>
        <v>4.369855956350652E+48</v>
      </c>
      <c r="OCH24" s="4">
        <f t="shared" si="164"/>
        <v>4.4135545159141584E+48</v>
      </c>
      <c r="OCI24" s="4">
        <f t="shared" si="164"/>
        <v>4.4576900610733002E+48</v>
      </c>
      <c r="OCJ24" s="4">
        <f t="shared" si="164"/>
        <v>4.5022669616840335E+48</v>
      </c>
      <c r="OCK24" s="4">
        <f t="shared" si="164"/>
        <v>4.5472896313008739E+48</v>
      </c>
      <c r="OCL24" s="4">
        <f t="shared" si="164"/>
        <v>4.5927625276138829E+48</v>
      </c>
      <c r="OCM24" s="4">
        <f t="shared" si="164"/>
        <v>4.6386901528900221E+48</v>
      </c>
      <c r="OCN24" s="4">
        <f t="shared" si="164"/>
        <v>4.6850770544189224E+48</v>
      </c>
      <c r="OCO24" s="4">
        <f t="shared" si="164"/>
        <v>4.7319278249631119E+48</v>
      </c>
      <c r="OCP24" s="4">
        <f t="shared" si="164"/>
        <v>4.779247103212743E+48</v>
      </c>
      <c r="OCQ24" s="4">
        <f t="shared" si="164"/>
        <v>4.8270395742448705E+48</v>
      </c>
      <c r="OCR24" s="4">
        <f t="shared" si="164"/>
        <v>4.875309969987319E+48</v>
      </c>
      <c r="OCS24" s="4">
        <f t="shared" si="164"/>
        <v>4.9240630696871924E+48</v>
      </c>
      <c r="OCT24" s="4">
        <f t="shared" si="164"/>
        <v>4.9733037003840642E+48</v>
      </c>
      <c r="OCU24" s="4">
        <f t="shared" si="164"/>
        <v>5.0230367373879047E+48</v>
      </c>
      <c r="OCV24" s="4">
        <f t="shared" si="164"/>
        <v>5.0732671047617836E+48</v>
      </c>
      <c r="OCW24" s="4">
        <f t="shared" si="164"/>
        <v>5.1239997758094017E+48</v>
      </c>
      <c r="OCX24" s="4">
        <f t="shared" si="164"/>
        <v>5.1752397735674961E+48</v>
      </c>
      <c r="OCY24" s="4">
        <f t="shared" si="164"/>
        <v>5.2269921713031712E+48</v>
      </c>
      <c r="OCZ24" s="4">
        <f t="shared" si="164"/>
        <v>5.2792620930162033E+48</v>
      </c>
      <c r="ODA24" s="4">
        <f t="shared" si="164"/>
        <v>5.3320547139463655E+48</v>
      </c>
      <c r="ODB24" s="4">
        <f t="shared" si="164"/>
        <v>5.3853752610858289E+48</v>
      </c>
      <c r="ODC24" s="4">
        <f t="shared" si="164"/>
        <v>5.4392290136966869E+48</v>
      </c>
      <c r="ODD24" s="4">
        <f t="shared" si="164"/>
        <v>5.4936213038336536E+48</v>
      </c>
      <c r="ODE24" s="4">
        <f t="shared" si="164"/>
        <v>5.54855751687199E+48</v>
      </c>
      <c r="ODF24" s="4">
        <f t="shared" si="164"/>
        <v>5.6040430920407098E+48</v>
      </c>
      <c r="ODG24" s="4">
        <f t="shared" si="164"/>
        <v>5.6600835229611168E+48</v>
      </c>
      <c r="ODH24" s="4">
        <f t="shared" si="164"/>
        <v>5.7166843581907281E+48</v>
      </c>
      <c r="ODI24" s="4">
        <f t="shared" si="164"/>
        <v>5.7738512017726352E+48</v>
      </c>
      <c r="ODJ24" s="4">
        <f t="shared" si="164"/>
        <v>5.8315897137903615E+48</v>
      </c>
      <c r="ODK24" s="4">
        <f t="shared" si="164"/>
        <v>5.8899056109282654E+48</v>
      </c>
      <c r="ODL24" s="4">
        <f t="shared" si="164"/>
        <v>5.9488046670375486E+48</v>
      </c>
      <c r="ODM24" s="4">
        <f t="shared" si="164"/>
        <v>6.0082927137079245E+48</v>
      </c>
      <c r="ODN24" s="4">
        <f t="shared" si="164"/>
        <v>6.0683756408450039E+48</v>
      </c>
      <c r="ODO24" s="4">
        <f t="shared" si="164"/>
        <v>6.129059397253454E+48</v>
      </c>
      <c r="ODP24" s="4">
        <f t="shared" ref="ODP24:OGA24" si="165">ODO24*(1+$Q$41)</f>
        <v>6.190349991225989E+48</v>
      </c>
      <c r="ODQ24" s="4">
        <f t="shared" si="165"/>
        <v>6.2522534911382495E+48</v>
      </c>
      <c r="ODR24" s="4">
        <f t="shared" si="165"/>
        <v>6.3147760260496318E+48</v>
      </c>
      <c r="ODS24" s="4">
        <f t="shared" si="165"/>
        <v>6.3779237863101288E+48</v>
      </c>
      <c r="ODT24" s="4">
        <f t="shared" si="165"/>
        <v>6.4417030241732298E+48</v>
      </c>
      <c r="ODU24" s="4">
        <f t="shared" si="165"/>
        <v>6.5061200544149619E+48</v>
      </c>
      <c r="ODV24" s="4">
        <f t="shared" si="165"/>
        <v>6.5711812549591111E+48</v>
      </c>
      <c r="ODW24" s="4">
        <f t="shared" si="165"/>
        <v>6.6368930675087017E+48</v>
      </c>
      <c r="ODX24" s="4">
        <f t="shared" si="165"/>
        <v>6.7032619981837884E+48</v>
      </c>
      <c r="ODY24" s="4">
        <f t="shared" si="165"/>
        <v>6.7702946181656266E+48</v>
      </c>
      <c r="ODZ24" s="4">
        <f t="shared" si="165"/>
        <v>6.8379975643472833E+48</v>
      </c>
      <c r="OEA24" s="4">
        <f t="shared" si="165"/>
        <v>6.9063775399907565E+48</v>
      </c>
      <c r="OEB24" s="4">
        <f t="shared" si="165"/>
        <v>6.9754413153906646E+48</v>
      </c>
      <c r="OEC24" s="4">
        <f t="shared" si="165"/>
        <v>7.0451957285445712E+48</v>
      </c>
      <c r="OED24" s="4">
        <f t="shared" si="165"/>
        <v>7.1156476858300167E+48</v>
      </c>
      <c r="OEE24" s="4">
        <f t="shared" si="165"/>
        <v>7.1868041626883167E+48</v>
      </c>
      <c r="OEF24" s="4">
        <f t="shared" si="165"/>
        <v>7.2586722043151998E+48</v>
      </c>
      <c r="OEG24" s="4">
        <f t="shared" si="165"/>
        <v>7.3312589263583521E+48</v>
      </c>
      <c r="OEH24" s="4">
        <f t="shared" si="165"/>
        <v>7.4045715156219355E+48</v>
      </c>
      <c r="OEI24" s="4">
        <f t="shared" si="165"/>
        <v>7.4786172307781546E+48</v>
      </c>
      <c r="OEJ24" s="4">
        <f t="shared" si="165"/>
        <v>7.5534034030859361E+48</v>
      </c>
      <c r="OEK24" s="4">
        <f t="shared" si="165"/>
        <v>7.628937437116796E+48</v>
      </c>
      <c r="OEL24" s="4">
        <f t="shared" si="165"/>
        <v>7.7052268114879637E+48</v>
      </c>
      <c r="OEM24" s="4">
        <f t="shared" si="165"/>
        <v>7.782279079602843E+48</v>
      </c>
      <c r="OEN24" s="4">
        <f t="shared" si="165"/>
        <v>7.8601018703988717E+48</v>
      </c>
      <c r="OEO24" s="4">
        <f t="shared" si="165"/>
        <v>7.9387028891028601E+48</v>
      </c>
      <c r="OEP24" s="4">
        <f t="shared" si="165"/>
        <v>8.0180899179938892E+48</v>
      </c>
      <c r="OEQ24" s="4">
        <f t="shared" si="165"/>
        <v>8.0982708171738277E+48</v>
      </c>
      <c r="OER24" s="4">
        <f t="shared" si="165"/>
        <v>8.1792535253455667E+48</v>
      </c>
      <c r="OES24" s="4">
        <f t="shared" si="165"/>
        <v>8.2610460605990229E+48</v>
      </c>
      <c r="OET24" s="4">
        <f t="shared" si="165"/>
        <v>8.3436565212050138E+48</v>
      </c>
      <c r="OEU24" s="4">
        <f t="shared" si="165"/>
        <v>8.4270930864170636E+48</v>
      </c>
      <c r="OEV24" s="4">
        <f t="shared" si="165"/>
        <v>8.5113640172812341E+48</v>
      </c>
      <c r="OEW24" s="4">
        <f t="shared" si="165"/>
        <v>8.5964776574540466E+48</v>
      </c>
      <c r="OEX24" s="4">
        <f t="shared" si="165"/>
        <v>8.6824424340285866E+48</v>
      </c>
      <c r="OEY24" s="4">
        <f t="shared" si="165"/>
        <v>8.7692668583688722E+48</v>
      </c>
      <c r="OEZ24" s="4">
        <f t="shared" si="165"/>
        <v>8.8569595269525612E+48</v>
      </c>
      <c r="OFA24" s="4">
        <f t="shared" si="165"/>
        <v>8.9455291222220869E+48</v>
      </c>
      <c r="OFB24" s="4">
        <f t="shared" si="165"/>
        <v>9.0349844134443073E+48</v>
      </c>
      <c r="OFC24" s="4">
        <f t="shared" si="165"/>
        <v>9.1253342575787499E+48</v>
      </c>
      <c r="OFD24" s="4">
        <f t="shared" si="165"/>
        <v>9.216587600154537E+48</v>
      </c>
      <c r="OFE24" s="4">
        <f t="shared" si="165"/>
        <v>9.3087534761560826E+48</v>
      </c>
      <c r="OFF24" s="4">
        <f t="shared" si="165"/>
        <v>9.4018410109176433E+48</v>
      </c>
      <c r="OFG24" s="4">
        <f t="shared" si="165"/>
        <v>9.4958594210268197E+48</v>
      </c>
      <c r="OFH24" s="4">
        <f t="shared" si="165"/>
        <v>9.5908180152370882E+48</v>
      </c>
      <c r="OFI24" s="4">
        <f t="shared" si="165"/>
        <v>9.6867261953894595E+48</v>
      </c>
      <c r="OFJ24" s="4">
        <f t="shared" si="165"/>
        <v>9.7835934573433538E+48</v>
      </c>
      <c r="OFK24" s="4">
        <f t="shared" si="165"/>
        <v>9.8814293919167881E+48</v>
      </c>
      <c r="OFL24" s="4">
        <f t="shared" si="165"/>
        <v>9.9802436858359563E+48</v>
      </c>
      <c r="OFM24" s="4">
        <f t="shared" si="165"/>
        <v>1.0080046122694315E+49</v>
      </c>
      <c r="OFN24" s="4">
        <f t="shared" si="165"/>
        <v>1.0180846583921259E+49</v>
      </c>
      <c r="OFO24" s="4">
        <f t="shared" si="165"/>
        <v>1.0282655049760472E+49</v>
      </c>
      <c r="OFP24" s="4">
        <f t="shared" si="165"/>
        <v>1.0385481600258076E+49</v>
      </c>
      <c r="OFQ24" s="4">
        <f t="shared" si="165"/>
        <v>1.0489336416260657E+49</v>
      </c>
      <c r="OFR24" s="4">
        <f t="shared" si="165"/>
        <v>1.0594229780423264E+49</v>
      </c>
      <c r="OFS24" s="4">
        <f t="shared" si="165"/>
        <v>1.0700172078227497E+49</v>
      </c>
      <c r="OFT24" s="4">
        <f t="shared" si="165"/>
        <v>1.0807173799009772E+49</v>
      </c>
      <c r="OFU24" s="4">
        <f t="shared" si="165"/>
        <v>1.0915245536999869E+49</v>
      </c>
      <c r="OFV24" s="4">
        <f t="shared" si="165"/>
        <v>1.1024397992369868E+49</v>
      </c>
      <c r="OFW24" s="4">
        <f t="shared" si="165"/>
        <v>1.1134641972293567E+49</v>
      </c>
      <c r="OFX24" s="4">
        <f t="shared" si="165"/>
        <v>1.1245988392016504E+49</v>
      </c>
      <c r="OFY24" s="4">
        <f t="shared" si="165"/>
        <v>1.1358448275936668E+49</v>
      </c>
      <c r="OFZ24" s="4">
        <f t="shared" si="165"/>
        <v>1.1472032758696035E+49</v>
      </c>
      <c r="OGA24" s="4">
        <f t="shared" si="165"/>
        <v>1.1586753086282995E+49</v>
      </c>
      <c r="OGB24" s="4">
        <f t="shared" ref="OGB24:OIM24" si="166">OGA24*(1+$Q$41)</f>
        <v>1.1702620617145826E+49</v>
      </c>
      <c r="OGC24" s="4">
        <f t="shared" si="166"/>
        <v>1.1819646823317284E+49</v>
      </c>
      <c r="OGD24" s="4">
        <f t="shared" si="166"/>
        <v>1.1937843291550455E+49</v>
      </c>
      <c r="OGE24" s="4">
        <f t="shared" si="166"/>
        <v>1.2057221724465961E+49</v>
      </c>
      <c r="OGF24" s="4">
        <f t="shared" si="166"/>
        <v>1.2177793941710622E+49</v>
      </c>
      <c r="OGG24" s="4">
        <f t="shared" si="166"/>
        <v>1.2299571881127728E+49</v>
      </c>
      <c r="OGH24" s="4">
        <f t="shared" si="166"/>
        <v>1.2422567599939005E+49</v>
      </c>
      <c r="OGI24" s="4">
        <f t="shared" si="166"/>
        <v>1.2546793275938394E+49</v>
      </c>
      <c r="OGJ24" s="4">
        <f t="shared" si="166"/>
        <v>1.2672261208697777E+49</v>
      </c>
      <c r="OGK24" s="4">
        <f t="shared" si="166"/>
        <v>1.2798983820784755E+49</v>
      </c>
      <c r="OGL24" s="4">
        <f t="shared" si="166"/>
        <v>1.2926973658992602E+49</v>
      </c>
      <c r="OGM24" s="4">
        <f t="shared" si="166"/>
        <v>1.3056243395582529E+49</v>
      </c>
      <c r="OGN24" s="4">
        <f t="shared" si="166"/>
        <v>1.3186805829538354E+49</v>
      </c>
      <c r="OGO24" s="4">
        <f t="shared" si="166"/>
        <v>1.3318673887833737E+49</v>
      </c>
      <c r="OGP24" s="4">
        <f t="shared" si="166"/>
        <v>1.3451860626712075E+49</v>
      </c>
      <c r="OGQ24" s="4">
        <f t="shared" si="166"/>
        <v>1.3586379232979196E+49</v>
      </c>
      <c r="OGR24" s="4">
        <f t="shared" si="166"/>
        <v>1.3722243025308988E+49</v>
      </c>
      <c r="OGS24" s="4">
        <f t="shared" si="166"/>
        <v>1.3859465455562078E+49</v>
      </c>
      <c r="OGT24" s="4">
        <f t="shared" si="166"/>
        <v>1.3998060110117699E+49</v>
      </c>
      <c r="OGU24" s="4">
        <f t="shared" si="166"/>
        <v>1.4138040711218875E+49</v>
      </c>
      <c r="OGV24" s="4">
        <f t="shared" si="166"/>
        <v>1.4279421118331065E+49</v>
      </c>
      <c r="OGW24" s="4">
        <f t="shared" si="166"/>
        <v>1.4422215329514377E+49</v>
      </c>
      <c r="OGX24" s="4">
        <f t="shared" si="166"/>
        <v>1.4566437482809522E+49</v>
      </c>
      <c r="OGY24" s="4">
        <f t="shared" si="166"/>
        <v>1.4712101857637617E+49</v>
      </c>
      <c r="OGZ24" s="4">
        <f t="shared" si="166"/>
        <v>1.4859222876213994E+49</v>
      </c>
      <c r="OHA24" s="4">
        <f t="shared" si="166"/>
        <v>1.5007815104976135E+49</v>
      </c>
      <c r="OHB24" s="4">
        <f t="shared" si="166"/>
        <v>1.5157893256025895E+49</v>
      </c>
      <c r="OHC24" s="4">
        <f t="shared" si="166"/>
        <v>1.5309472188586154E+49</v>
      </c>
      <c r="OHD24" s="4">
        <f t="shared" si="166"/>
        <v>1.5462566910472014E+49</v>
      </c>
      <c r="OHE24" s="4">
        <f t="shared" si="166"/>
        <v>1.5617192579576736E+49</v>
      </c>
      <c r="OHF24" s="4">
        <f t="shared" si="166"/>
        <v>1.5773364505372503E+49</v>
      </c>
      <c r="OHG24" s="4">
        <f t="shared" si="166"/>
        <v>1.5931098150426227E+49</v>
      </c>
      <c r="OHH24" s="4">
        <f t="shared" si="166"/>
        <v>1.609040913193049E+49</v>
      </c>
      <c r="OHI24" s="4">
        <f t="shared" si="166"/>
        <v>1.6251313223249796E+49</v>
      </c>
      <c r="OHJ24" s="4">
        <f t="shared" si="166"/>
        <v>1.6413826355482294E+49</v>
      </c>
      <c r="OHK24" s="4">
        <f t="shared" si="166"/>
        <v>1.6577964619037118E+49</v>
      </c>
      <c r="OHL24" s="4">
        <f t="shared" si="166"/>
        <v>1.6743744265227488E+49</v>
      </c>
      <c r="OHM24" s="4">
        <f t="shared" si="166"/>
        <v>1.6911181707879762E+49</v>
      </c>
      <c r="OHN24" s="4">
        <f t="shared" si="166"/>
        <v>1.708029352495856E+49</v>
      </c>
      <c r="OHO24" s="4">
        <f t="shared" si="166"/>
        <v>1.7251096460208146E+49</v>
      </c>
      <c r="OHP24" s="4">
        <f t="shared" si="166"/>
        <v>1.7423607424810227E+49</v>
      </c>
      <c r="OHQ24" s="4">
        <f t="shared" si="166"/>
        <v>1.759784349905833E+49</v>
      </c>
      <c r="OHR24" s="4">
        <f t="shared" si="166"/>
        <v>1.7773821934048913E+49</v>
      </c>
      <c r="OHS24" s="4">
        <f t="shared" si="166"/>
        <v>1.7951560153389402E+49</v>
      </c>
      <c r="OHT24" s="4">
        <f t="shared" si="166"/>
        <v>1.8131075754923297E+49</v>
      </c>
      <c r="OHU24" s="4">
        <f t="shared" si="166"/>
        <v>1.8312386512472529E+49</v>
      </c>
      <c r="OHV24" s="4">
        <f t="shared" si="166"/>
        <v>1.8495510377597255E+49</v>
      </c>
      <c r="OHW24" s="4">
        <f t="shared" si="166"/>
        <v>1.8680465481373228E+49</v>
      </c>
      <c r="OHX24" s="4">
        <f t="shared" si="166"/>
        <v>1.8867270136186961E+49</v>
      </c>
      <c r="OHY24" s="4">
        <f t="shared" si="166"/>
        <v>1.9055942837548831E+49</v>
      </c>
      <c r="OHZ24" s="4">
        <f t="shared" si="166"/>
        <v>1.924650226592432E+49</v>
      </c>
      <c r="OIA24" s="4">
        <f t="shared" si="166"/>
        <v>1.9438967288583564E+49</v>
      </c>
      <c r="OIB24" s="4">
        <f t="shared" si="166"/>
        <v>1.9633356961469399E+49</v>
      </c>
      <c r="OIC24" s="4">
        <f t="shared" si="166"/>
        <v>1.9829690531084093E+49</v>
      </c>
      <c r="OID24" s="4">
        <f t="shared" si="166"/>
        <v>2.0027987436394935E+49</v>
      </c>
      <c r="OIE24" s="4">
        <f t="shared" si="166"/>
        <v>2.0228267310758885E+49</v>
      </c>
      <c r="OIF24" s="4">
        <f t="shared" si="166"/>
        <v>2.0430549983866474E+49</v>
      </c>
      <c r="OIG24" s="4">
        <f t="shared" si="166"/>
        <v>2.0634855483705138E+49</v>
      </c>
      <c r="OIH24" s="4">
        <f t="shared" si="166"/>
        <v>2.084120403854219E+49</v>
      </c>
      <c r="OII24" s="4">
        <f t="shared" si="166"/>
        <v>2.1049616078927611E+49</v>
      </c>
      <c r="OIJ24" s="4">
        <f t="shared" si="166"/>
        <v>2.1260112239716889E+49</v>
      </c>
      <c r="OIK24" s="4">
        <f t="shared" si="166"/>
        <v>2.1472713362114059E+49</v>
      </c>
      <c r="OIL24" s="4">
        <f t="shared" si="166"/>
        <v>2.16874404957352E+49</v>
      </c>
      <c r="OIM24" s="4">
        <f t="shared" si="166"/>
        <v>2.1904314900692553E+49</v>
      </c>
      <c r="OIN24" s="4">
        <f t="shared" ref="OIN24:OKY24" si="167">OIM24*(1+$Q$41)</f>
        <v>2.2123358049699479E+49</v>
      </c>
      <c r="OIO24" s="4">
        <f t="shared" si="167"/>
        <v>2.2344591630196474E+49</v>
      </c>
      <c r="OIP24" s="4">
        <f t="shared" si="167"/>
        <v>2.2568037546498439E+49</v>
      </c>
      <c r="OIQ24" s="4">
        <f t="shared" si="167"/>
        <v>2.2793717921963425E+49</v>
      </c>
      <c r="OIR24" s="4">
        <f t="shared" si="167"/>
        <v>2.302165510118306E+49</v>
      </c>
      <c r="OIS24" s="4">
        <f t="shared" si="167"/>
        <v>2.325187165219489E+49</v>
      </c>
      <c r="OIT24" s="4">
        <f t="shared" si="167"/>
        <v>2.348439036871684E+49</v>
      </c>
      <c r="OIU24" s="4">
        <f t="shared" si="167"/>
        <v>2.3719234272404008E+49</v>
      </c>
      <c r="OIV24" s="4">
        <f t="shared" si="167"/>
        <v>2.3956426615128049E+49</v>
      </c>
      <c r="OIW24" s="4">
        <f t="shared" si="167"/>
        <v>2.4195990881279332E+49</v>
      </c>
      <c r="OIX24" s="4">
        <f t="shared" si="167"/>
        <v>2.4437950790092124E+49</v>
      </c>
      <c r="OIY24" s="4">
        <f t="shared" si="167"/>
        <v>2.4682330297993044E+49</v>
      </c>
      <c r="OIZ24" s="4">
        <f t="shared" si="167"/>
        <v>2.4929153600972974E+49</v>
      </c>
      <c r="OJA24" s="4">
        <f t="shared" si="167"/>
        <v>2.5178445136982705E+49</v>
      </c>
      <c r="OJB24" s="4">
        <f t="shared" si="167"/>
        <v>2.5430229588352531E+49</v>
      </c>
      <c r="OJC24" s="4">
        <f t="shared" si="167"/>
        <v>2.5684531884236054E+49</v>
      </c>
      <c r="OJD24" s="4">
        <f t="shared" si="167"/>
        <v>2.5941377203078415E+49</v>
      </c>
      <c r="OJE24" s="4">
        <f t="shared" si="167"/>
        <v>2.6200790975109199E+49</v>
      </c>
      <c r="OJF24" s="4">
        <f t="shared" si="167"/>
        <v>2.6462798884860292E+49</v>
      </c>
      <c r="OJG24" s="4">
        <f t="shared" si="167"/>
        <v>2.6727426873708898E+49</v>
      </c>
      <c r="OJH24" s="4">
        <f t="shared" si="167"/>
        <v>2.6994701142445986E+49</v>
      </c>
      <c r="OJI24" s="4">
        <f t="shared" si="167"/>
        <v>2.7264648153870446E+49</v>
      </c>
      <c r="OJJ24" s="4">
        <f t="shared" si="167"/>
        <v>2.7537294635409149E+49</v>
      </c>
      <c r="OJK24" s="4">
        <f t="shared" si="167"/>
        <v>2.7812667581763243E+49</v>
      </c>
      <c r="OJL24" s="4">
        <f t="shared" si="167"/>
        <v>2.8090794257580876E+49</v>
      </c>
      <c r="OJM24" s="4">
        <f t="shared" si="167"/>
        <v>2.8371702200156684E+49</v>
      </c>
      <c r="OJN24" s="4">
        <f t="shared" si="167"/>
        <v>2.8655419222158251E+49</v>
      </c>
      <c r="OJO24" s="4">
        <f t="shared" si="167"/>
        <v>2.8941973414379833E+49</v>
      </c>
      <c r="OJP24" s="4">
        <f t="shared" si="167"/>
        <v>2.9231393148523629E+49</v>
      </c>
      <c r="OJQ24" s="4">
        <f t="shared" si="167"/>
        <v>2.9523707080008868E+49</v>
      </c>
      <c r="OJR24" s="4">
        <f t="shared" si="167"/>
        <v>2.9818944150808959E+49</v>
      </c>
      <c r="OJS24" s="4">
        <f t="shared" si="167"/>
        <v>3.0117133592317051E+49</v>
      </c>
      <c r="OJT24" s="4">
        <f t="shared" si="167"/>
        <v>3.041830492824022E+49</v>
      </c>
      <c r="OJU24" s="4">
        <f t="shared" si="167"/>
        <v>3.0722487977522624E+49</v>
      </c>
      <c r="OJV24" s="4">
        <f t="shared" si="167"/>
        <v>3.1029712857297852E+49</v>
      </c>
      <c r="OJW24" s="4">
        <f t="shared" si="167"/>
        <v>3.1340009985870833E+49</v>
      </c>
      <c r="OJX24" s="4">
        <f t="shared" si="167"/>
        <v>3.1653410085729543E+49</v>
      </c>
      <c r="OJY24" s="4">
        <f t="shared" si="167"/>
        <v>3.1969944186586842E+49</v>
      </c>
      <c r="OJZ24" s="4">
        <f t="shared" si="167"/>
        <v>3.2289643628452709E+49</v>
      </c>
      <c r="OKA24" s="4">
        <f t="shared" si="167"/>
        <v>3.2612540064737238E+49</v>
      </c>
      <c r="OKB24" s="4">
        <f t="shared" si="167"/>
        <v>3.2938665465384611E+49</v>
      </c>
      <c r="OKC24" s="4">
        <f t="shared" si="167"/>
        <v>3.3268052120038457E+49</v>
      </c>
      <c r="OKD24" s="4">
        <f t="shared" si="167"/>
        <v>3.360073264123884E+49</v>
      </c>
      <c r="OKE24" s="4">
        <f t="shared" si="167"/>
        <v>3.3936739967651231E+49</v>
      </c>
      <c r="OKF24" s="4">
        <f t="shared" si="167"/>
        <v>3.4276107367327746E+49</v>
      </c>
      <c r="OKG24" s="4">
        <f t="shared" si="167"/>
        <v>3.4618868441001026E+49</v>
      </c>
      <c r="OKH24" s="4">
        <f t="shared" si="167"/>
        <v>3.4965057125411035E+49</v>
      </c>
      <c r="OKI24" s="4">
        <f t="shared" si="167"/>
        <v>3.5314707696665144E+49</v>
      </c>
      <c r="OKJ24" s="4">
        <f t="shared" si="167"/>
        <v>3.5667854773631796E+49</v>
      </c>
      <c r="OKK24" s="4">
        <f t="shared" si="167"/>
        <v>3.6024533321368116E+49</v>
      </c>
      <c r="OKL24" s="4">
        <f t="shared" si="167"/>
        <v>3.6384778654581799E+49</v>
      </c>
      <c r="OKM24" s="4">
        <f t="shared" si="167"/>
        <v>3.6748626441127619E+49</v>
      </c>
      <c r="OKN24" s="4">
        <f t="shared" si="167"/>
        <v>3.7116112705538894E+49</v>
      </c>
      <c r="OKO24" s="4">
        <f t="shared" si="167"/>
        <v>3.7487273832594283E+49</v>
      </c>
      <c r="OKP24" s="4">
        <f t="shared" si="167"/>
        <v>3.7862146570920224E+49</v>
      </c>
      <c r="OKQ24" s="4">
        <f t="shared" si="167"/>
        <v>3.8240768036629428E+49</v>
      </c>
      <c r="OKR24" s="4">
        <f t="shared" si="167"/>
        <v>3.8623175716995722E+49</v>
      </c>
      <c r="OKS24" s="4">
        <f t="shared" si="167"/>
        <v>3.900940747416568E+49</v>
      </c>
      <c r="OKT24" s="4">
        <f t="shared" si="167"/>
        <v>3.9399501548907337E+49</v>
      </c>
      <c r="OKU24" s="4">
        <f t="shared" si="167"/>
        <v>3.9793496564396411E+49</v>
      </c>
      <c r="OKV24" s="4">
        <f t="shared" si="167"/>
        <v>4.0191431530040377E+49</v>
      </c>
      <c r="OKW24" s="4">
        <f t="shared" si="167"/>
        <v>4.059334584534078E+49</v>
      </c>
      <c r="OKX24" s="4">
        <f t="shared" si="167"/>
        <v>4.0999279303794188E+49</v>
      </c>
      <c r="OKY24" s="4">
        <f t="shared" si="167"/>
        <v>4.1409272096832129E+49</v>
      </c>
      <c r="OKZ24" s="4">
        <f t="shared" ref="OKZ24:ONK24" si="168">OKY24*(1+$Q$41)</f>
        <v>4.1823364817800451E+49</v>
      </c>
      <c r="OLA24" s="4">
        <f t="shared" si="168"/>
        <v>4.2241598465978459E+49</v>
      </c>
      <c r="OLB24" s="4">
        <f t="shared" si="168"/>
        <v>4.2664014450638244E+49</v>
      </c>
      <c r="OLC24" s="4">
        <f t="shared" si="168"/>
        <v>4.3090654595144627E+49</v>
      </c>
      <c r="OLD24" s="4">
        <f t="shared" si="168"/>
        <v>4.3521561141096076E+49</v>
      </c>
      <c r="OLE24" s="4">
        <f t="shared" si="168"/>
        <v>4.3956776752507037E+49</v>
      </c>
      <c r="OLF24" s="4">
        <f t="shared" si="168"/>
        <v>4.4396344520032107E+49</v>
      </c>
      <c r="OLG24" s="4">
        <f t="shared" si="168"/>
        <v>4.4840307965232429E+49</v>
      </c>
      <c r="OLH24" s="4">
        <f t="shared" si="168"/>
        <v>4.5288711044884755E+49</v>
      </c>
      <c r="OLI24" s="4">
        <f t="shared" si="168"/>
        <v>4.5741598155333605E+49</v>
      </c>
      <c r="OLJ24" s="4">
        <f t="shared" si="168"/>
        <v>4.6199014136886941E+49</v>
      </c>
      <c r="OLK24" s="4">
        <f t="shared" si="168"/>
        <v>4.6661004278255812E+49</v>
      </c>
      <c r="OLL24" s="4">
        <f t="shared" si="168"/>
        <v>4.7127614321038366E+49</v>
      </c>
      <c r="OLM24" s="4">
        <f t="shared" si="168"/>
        <v>4.7598890464248747E+49</v>
      </c>
      <c r="OLN24" s="4">
        <f t="shared" si="168"/>
        <v>4.8074879368891231E+49</v>
      </c>
      <c r="OLO24" s="4">
        <f t="shared" si="168"/>
        <v>4.8555628162580144E+49</v>
      </c>
      <c r="OLP24" s="4">
        <f t="shared" si="168"/>
        <v>4.9041184444205949E+49</v>
      </c>
      <c r="OLQ24" s="4">
        <f t="shared" si="168"/>
        <v>4.953159628864801E+49</v>
      </c>
      <c r="OLR24" s="4">
        <f t="shared" si="168"/>
        <v>5.0026912251534486E+49</v>
      </c>
      <c r="OLS24" s="4">
        <f t="shared" si="168"/>
        <v>5.0527181374049836E+49</v>
      </c>
      <c r="OLT24" s="4">
        <f t="shared" si="168"/>
        <v>5.1032453187790337E+49</v>
      </c>
      <c r="OLU24" s="4">
        <f t="shared" si="168"/>
        <v>5.1542777719668244E+49</v>
      </c>
      <c r="OLV24" s="4">
        <f t="shared" si="168"/>
        <v>5.2058205496864925E+49</v>
      </c>
      <c r="OLW24" s="4">
        <f t="shared" si="168"/>
        <v>5.2578787551833572E+49</v>
      </c>
      <c r="OLX24" s="4">
        <f t="shared" si="168"/>
        <v>5.3104575427351912E+49</v>
      </c>
      <c r="OLY24" s="4">
        <f t="shared" si="168"/>
        <v>5.3635621181625433E+49</v>
      </c>
      <c r="OLZ24" s="4">
        <f t="shared" si="168"/>
        <v>5.4171977393441684E+49</v>
      </c>
      <c r="OMA24" s="4">
        <f t="shared" si="168"/>
        <v>5.4713697167376102E+49</v>
      </c>
      <c r="OMB24" s="4">
        <f t="shared" si="168"/>
        <v>5.5260834139049859E+49</v>
      </c>
      <c r="OMC24" s="4">
        <f t="shared" si="168"/>
        <v>5.5813442480440355E+49</v>
      </c>
      <c r="OMD24" s="4">
        <f t="shared" si="168"/>
        <v>5.6371576905244755E+49</v>
      </c>
      <c r="OME24" s="4">
        <f t="shared" si="168"/>
        <v>5.6935292674297198E+49</v>
      </c>
      <c r="OMF24" s="4">
        <f t="shared" si="168"/>
        <v>5.7504645601040169E+49</v>
      </c>
      <c r="OMG24" s="4">
        <f t="shared" si="168"/>
        <v>5.8079692057050576E+49</v>
      </c>
      <c r="OMH24" s="4">
        <f t="shared" si="168"/>
        <v>5.8660488977621086E+49</v>
      </c>
      <c r="OMI24" s="4">
        <f t="shared" si="168"/>
        <v>5.9247093867397298E+49</v>
      </c>
      <c r="OMJ24" s="4">
        <f t="shared" si="168"/>
        <v>5.9839564806071272E+49</v>
      </c>
      <c r="OMK24" s="4">
        <f t="shared" si="168"/>
        <v>6.0437960454131988E+49</v>
      </c>
      <c r="OML24" s="4">
        <f t="shared" si="168"/>
        <v>6.1042340058673306E+49</v>
      </c>
      <c r="OMM24" s="4">
        <f t="shared" si="168"/>
        <v>6.1652763459260042E+49</v>
      </c>
      <c r="OMN24" s="4">
        <f t="shared" si="168"/>
        <v>6.2269291093852642E+49</v>
      </c>
      <c r="OMO24" s="4">
        <f t="shared" si="168"/>
        <v>6.2891984004791167E+49</v>
      </c>
      <c r="OMP24" s="4">
        <f t="shared" si="168"/>
        <v>6.3520903844839077E+49</v>
      </c>
      <c r="OMQ24" s="4">
        <f t="shared" si="168"/>
        <v>6.4156112883287469E+49</v>
      </c>
      <c r="OMR24" s="4">
        <f t="shared" si="168"/>
        <v>6.4797674012120348E+49</v>
      </c>
      <c r="OMS24" s="4">
        <f t="shared" si="168"/>
        <v>6.5445650752241556E+49</v>
      </c>
      <c r="OMT24" s="4">
        <f t="shared" si="168"/>
        <v>6.6100107259763976E+49</v>
      </c>
      <c r="OMU24" s="4">
        <f t="shared" si="168"/>
        <v>6.6761108332361618E+49</v>
      </c>
      <c r="OMV24" s="4">
        <f t="shared" si="168"/>
        <v>6.7428719415685238E+49</v>
      </c>
      <c r="OMW24" s="4">
        <f t="shared" si="168"/>
        <v>6.8103006609842094E+49</v>
      </c>
      <c r="OMX24" s="4">
        <f t="shared" si="168"/>
        <v>6.8784036675940511E+49</v>
      </c>
      <c r="OMY24" s="4">
        <f t="shared" si="168"/>
        <v>6.9471877042699918E+49</v>
      </c>
      <c r="OMZ24" s="4">
        <f t="shared" si="168"/>
        <v>7.0166595813126917E+49</v>
      </c>
      <c r="ONA24" s="4">
        <f t="shared" si="168"/>
        <v>7.0868261771258191E+49</v>
      </c>
      <c r="ONB24" s="4">
        <f t="shared" si="168"/>
        <v>7.1576944388970776E+49</v>
      </c>
      <c r="ONC24" s="4">
        <f t="shared" si="168"/>
        <v>7.229271383286048E+49</v>
      </c>
      <c r="OND24" s="4">
        <f t="shared" si="168"/>
        <v>7.3015640971189088E+49</v>
      </c>
      <c r="ONE24" s="4">
        <f t="shared" si="168"/>
        <v>7.3745797380900976E+49</v>
      </c>
      <c r="ONF24" s="4">
        <f t="shared" si="168"/>
        <v>7.4483255354709991E+49</v>
      </c>
      <c r="ONG24" s="4">
        <f t="shared" si="168"/>
        <v>7.5228087908257097E+49</v>
      </c>
      <c r="ONH24" s="4">
        <f t="shared" si="168"/>
        <v>7.5980368787339669E+49</v>
      </c>
      <c r="ONI24" s="4">
        <f t="shared" si="168"/>
        <v>7.6740172475213062E+49</v>
      </c>
      <c r="ONJ24" s="4">
        <f t="shared" si="168"/>
        <v>7.7507574199965193E+49</v>
      </c>
      <c r="ONK24" s="4">
        <f t="shared" si="168"/>
        <v>7.8282649941964842E+49</v>
      </c>
      <c r="ONL24" s="4">
        <f t="shared" ref="ONL24:OPW24" si="169">ONK24*(1+$Q$41)</f>
        <v>7.9065476441384491E+49</v>
      </c>
      <c r="ONM24" s="4">
        <f t="shared" si="169"/>
        <v>7.9856131205798337E+49</v>
      </c>
      <c r="ONN24" s="4">
        <f t="shared" si="169"/>
        <v>8.0654692517856325E+49</v>
      </c>
      <c r="ONO24" s="4">
        <f t="shared" si="169"/>
        <v>8.1461239443034885E+49</v>
      </c>
      <c r="ONP24" s="4">
        <f t="shared" si="169"/>
        <v>8.2275851837465237E+49</v>
      </c>
      <c r="ONQ24" s="4">
        <f t="shared" si="169"/>
        <v>8.309861035583989E+49</v>
      </c>
      <c r="ONR24" s="4">
        <f t="shared" si="169"/>
        <v>8.3929596459398292E+49</v>
      </c>
      <c r="ONS24" s="4">
        <f t="shared" si="169"/>
        <v>8.4768892423992275E+49</v>
      </c>
      <c r="ONT24" s="4">
        <f t="shared" si="169"/>
        <v>8.5616581348232202E+49</v>
      </c>
      <c r="ONU24" s="4">
        <f t="shared" si="169"/>
        <v>8.6472747161714524E+49</v>
      </c>
      <c r="ONV24" s="4">
        <f t="shared" si="169"/>
        <v>8.7337474633331667E+49</v>
      </c>
      <c r="ONW24" s="4">
        <f t="shared" si="169"/>
        <v>8.8210849379664984E+49</v>
      </c>
      <c r="ONX24" s="4">
        <f t="shared" si="169"/>
        <v>8.9092957873461638E+49</v>
      </c>
      <c r="ONY24" s="4">
        <f t="shared" si="169"/>
        <v>8.9983887452196253E+49</v>
      </c>
      <c r="ONZ24" s="4">
        <f t="shared" si="169"/>
        <v>9.0883726326718218E+49</v>
      </c>
      <c r="OOA24" s="4">
        <f t="shared" si="169"/>
        <v>9.1792563589985404E+49</v>
      </c>
      <c r="OOB24" s="4">
        <f t="shared" si="169"/>
        <v>9.2710489225885256E+49</v>
      </c>
      <c r="OOC24" s="4">
        <f t="shared" si="169"/>
        <v>9.3637594118144105E+49</v>
      </c>
      <c r="OOD24" s="4">
        <f t="shared" si="169"/>
        <v>9.4573970059325547E+49</v>
      </c>
      <c r="OOE24" s="4">
        <f t="shared" si="169"/>
        <v>9.5519709759918798E+49</v>
      </c>
      <c r="OOF24" s="4">
        <f t="shared" si="169"/>
        <v>9.6474906857517979E+49</v>
      </c>
      <c r="OOG24" s="4">
        <f t="shared" si="169"/>
        <v>9.7439655926093162E+49</v>
      </c>
      <c r="OOH24" s="4">
        <f t="shared" si="169"/>
        <v>9.8414052485354094E+49</v>
      </c>
      <c r="OOI24" s="4">
        <f t="shared" si="169"/>
        <v>9.9398193010207632E+49</v>
      </c>
      <c r="OOJ24" s="4">
        <f t="shared" si="169"/>
        <v>1.003921749403097E+50</v>
      </c>
      <c r="OOK24" s="4">
        <f t="shared" si="169"/>
        <v>1.013960966897128E+50</v>
      </c>
      <c r="OOL24" s="4">
        <f t="shared" si="169"/>
        <v>1.0241005765660992E+50</v>
      </c>
      <c r="OOM24" s="4">
        <f t="shared" si="169"/>
        <v>1.0343415823317602E+50</v>
      </c>
      <c r="OON24" s="4">
        <f t="shared" si="169"/>
        <v>1.0446849981550777E+50</v>
      </c>
      <c r="OOO24" s="4">
        <f t="shared" si="169"/>
        <v>1.0551318481366285E+50</v>
      </c>
      <c r="OOP24" s="4">
        <f t="shared" si="169"/>
        <v>1.0656831666179949E+50</v>
      </c>
      <c r="OOQ24" s="4">
        <f t="shared" si="169"/>
        <v>1.0763399982841748E+50</v>
      </c>
      <c r="OOR24" s="4">
        <f t="shared" si="169"/>
        <v>1.0871033982670166E+50</v>
      </c>
      <c r="OOS24" s="4">
        <f t="shared" si="169"/>
        <v>1.0979744322496867E+50</v>
      </c>
      <c r="OOT24" s="4">
        <f t="shared" si="169"/>
        <v>1.1089541765721836E+50</v>
      </c>
      <c r="OOU24" s="4">
        <f t="shared" si="169"/>
        <v>1.1200437183379055E+50</v>
      </c>
      <c r="OOV24" s="4">
        <f t="shared" si="169"/>
        <v>1.1312441555212846E+50</v>
      </c>
      <c r="OOW24" s="4">
        <f t="shared" si="169"/>
        <v>1.1425565970764974E+50</v>
      </c>
      <c r="OOX24" s="4">
        <f t="shared" si="169"/>
        <v>1.1539821630472623E+50</v>
      </c>
      <c r="OOY24" s="4">
        <f t="shared" si="169"/>
        <v>1.1655219846777349E+50</v>
      </c>
      <c r="OOZ24" s="4">
        <f t="shared" si="169"/>
        <v>1.1771772045245122E+50</v>
      </c>
      <c r="OPA24" s="4">
        <f t="shared" si="169"/>
        <v>1.1889489765697573E+50</v>
      </c>
      <c r="OPB24" s="4">
        <f t="shared" si="169"/>
        <v>1.2008384663354548E+50</v>
      </c>
      <c r="OPC24" s="4">
        <f t="shared" si="169"/>
        <v>1.2128468509988092E+50</v>
      </c>
      <c r="OPD24" s="4">
        <f t="shared" si="169"/>
        <v>1.2249753195087973E+50</v>
      </c>
      <c r="OPE24" s="4">
        <f t="shared" si="169"/>
        <v>1.2372250727038853E+50</v>
      </c>
      <c r="OPF24" s="4">
        <f t="shared" si="169"/>
        <v>1.2495973234309241E+50</v>
      </c>
      <c r="OPG24" s="4">
        <f t="shared" si="169"/>
        <v>1.2620932966652333E+50</v>
      </c>
      <c r="OPH24" s="4">
        <f t="shared" si="169"/>
        <v>1.2747142296318856E+50</v>
      </c>
      <c r="OPI24" s="4">
        <f t="shared" si="169"/>
        <v>1.2874613719282045E+50</v>
      </c>
      <c r="OPJ24" s="4">
        <f t="shared" si="169"/>
        <v>1.3003359856474865E+50</v>
      </c>
      <c r="OPK24" s="4">
        <f t="shared" si="169"/>
        <v>1.3133393455039614E+50</v>
      </c>
      <c r="OPL24" s="4">
        <f t="shared" si="169"/>
        <v>1.326472738959001E+50</v>
      </c>
      <c r="OPM24" s="4">
        <f t="shared" si="169"/>
        <v>1.3397374663485909E+50</v>
      </c>
      <c r="OPN24" s="4">
        <f t="shared" si="169"/>
        <v>1.3531348410120769E+50</v>
      </c>
      <c r="OPO24" s="4">
        <f t="shared" si="169"/>
        <v>1.3666661894221977E+50</v>
      </c>
      <c r="OPP24" s="4">
        <f t="shared" si="169"/>
        <v>1.3803328513164197E+50</v>
      </c>
      <c r="OPQ24" s="4">
        <f t="shared" si="169"/>
        <v>1.3941361798295839E+50</v>
      </c>
      <c r="OPR24" s="4">
        <f t="shared" si="169"/>
        <v>1.4080775416278798E+50</v>
      </c>
      <c r="OPS24" s="4">
        <f t="shared" si="169"/>
        <v>1.4221583170441588E+50</v>
      </c>
      <c r="OPT24" s="4">
        <f t="shared" si="169"/>
        <v>1.4363799002146004E+50</v>
      </c>
      <c r="OPU24" s="4">
        <f t="shared" si="169"/>
        <v>1.4507436992167464E+50</v>
      </c>
      <c r="OPV24" s="4">
        <f t="shared" si="169"/>
        <v>1.4652511362089139E+50</v>
      </c>
      <c r="OPW24" s="4">
        <f t="shared" si="169"/>
        <v>1.479903647571003E+50</v>
      </c>
      <c r="OPX24" s="4">
        <f t="shared" ref="OPX24:OSI24" si="170">OPW24*(1+$Q$41)</f>
        <v>1.4947026840467129E+50</v>
      </c>
      <c r="OPY24" s="4">
        <f t="shared" si="170"/>
        <v>1.5096497108871802E+50</v>
      </c>
      <c r="OPZ24" s="4">
        <f t="shared" si="170"/>
        <v>1.524746207996052E+50</v>
      </c>
      <c r="OQA24" s="4">
        <f t="shared" si="170"/>
        <v>1.5399936700760125E+50</v>
      </c>
      <c r="OQB24" s="4">
        <f t="shared" si="170"/>
        <v>1.5553936067767727E+50</v>
      </c>
      <c r="OQC24" s="4">
        <f t="shared" si="170"/>
        <v>1.5709475428445403E+50</v>
      </c>
      <c r="OQD24" s="4">
        <f t="shared" si="170"/>
        <v>1.5866570182729857E+50</v>
      </c>
      <c r="OQE24" s="4">
        <f t="shared" si="170"/>
        <v>1.6025235884557156E+50</v>
      </c>
      <c r="OQF24" s="4">
        <f t="shared" si="170"/>
        <v>1.6185488243402728E+50</v>
      </c>
      <c r="OQG24" s="4">
        <f t="shared" si="170"/>
        <v>1.6347343125836755E+50</v>
      </c>
      <c r="OQH24" s="4">
        <f t="shared" si="170"/>
        <v>1.6510816557095123E+50</v>
      </c>
      <c r="OQI24" s="4">
        <f t="shared" si="170"/>
        <v>1.6675924722666074E+50</v>
      </c>
      <c r="OQJ24" s="4">
        <f t="shared" si="170"/>
        <v>1.6842683969892735E+50</v>
      </c>
      <c r="OQK24" s="4">
        <f t="shared" si="170"/>
        <v>1.7011110809591662E+50</v>
      </c>
      <c r="OQL24" s="4">
        <f t="shared" si="170"/>
        <v>1.7181221917687579E+50</v>
      </c>
      <c r="OQM24" s="4">
        <f t="shared" si="170"/>
        <v>1.7353034136864454E+50</v>
      </c>
      <c r="OQN24" s="4">
        <f t="shared" si="170"/>
        <v>1.7526564478233099E+50</v>
      </c>
      <c r="OQO24" s="4">
        <f t="shared" si="170"/>
        <v>1.770183012301543E+50</v>
      </c>
      <c r="OQP24" s="4">
        <f t="shared" si="170"/>
        <v>1.7878848424245586E+50</v>
      </c>
      <c r="OQQ24" s="4">
        <f t="shared" si="170"/>
        <v>1.8057636908488042E+50</v>
      </c>
      <c r="OQR24" s="4">
        <f t="shared" si="170"/>
        <v>1.8238213277572922E+50</v>
      </c>
      <c r="OQS24" s="4">
        <f t="shared" si="170"/>
        <v>1.842059541034865E+50</v>
      </c>
      <c r="OQT24" s="4">
        <f t="shared" si="170"/>
        <v>1.8604801364452136E+50</v>
      </c>
      <c r="OQU24" s="4">
        <f t="shared" si="170"/>
        <v>1.8790849378096659E+50</v>
      </c>
      <c r="OQV24" s="4">
        <f t="shared" si="170"/>
        <v>1.8978757871877624E+50</v>
      </c>
      <c r="OQW24" s="4">
        <f t="shared" si="170"/>
        <v>1.91685454505964E+50</v>
      </c>
      <c r="OQX24" s="4">
        <f t="shared" si="170"/>
        <v>1.9360230905102364E+50</v>
      </c>
      <c r="OQY24" s="4">
        <f t="shared" si="170"/>
        <v>1.9553833214153388E+50</v>
      </c>
      <c r="OQZ24" s="4">
        <f t="shared" si="170"/>
        <v>1.9749371546294923E+50</v>
      </c>
      <c r="ORA24" s="4">
        <f t="shared" si="170"/>
        <v>1.9946865261757871E+50</v>
      </c>
      <c r="ORB24" s="4">
        <f t="shared" si="170"/>
        <v>2.0146333914375449E+50</v>
      </c>
      <c r="ORC24" s="4">
        <f t="shared" si="170"/>
        <v>2.0347797253519205E+50</v>
      </c>
      <c r="ORD24" s="4">
        <f t="shared" si="170"/>
        <v>2.0551275226054396E+50</v>
      </c>
      <c r="ORE24" s="4">
        <f t="shared" si="170"/>
        <v>2.0756787978314939E+50</v>
      </c>
      <c r="ORF24" s="4">
        <f t="shared" si="170"/>
        <v>2.0964355858098088E+50</v>
      </c>
      <c r="ORG24" s="4">
        <f t="shared" si="170"/>
        <v>2.1173999416679067E+50</v>
      </c>
      <c r="ORH24" s="4">
        <f t="shared" si="170"/>
        <v>2.1385739410845857E+50</v>
      </c>
      <c r="ORI24" s="4">
        <f t="shared" si="170"/>
        <v>2.1599596804954317E+50</v>
      </c>
      <c r="ORJ24" s="4">
        <f t="shared" si="170"/>
        <v>2.1815592773003862E+50</v>
      </c>
      <c r="ORK24" s="4">
        <f t="shared" si="170"/>
        <v>2.2033748700733899E+50</v>
      </c>
      <c r="ORL24" s="4">
        <f t="shared" si="170"/>
        <v>2.225408618774124E+50</v>
      </c>
      <c r="ORM24" s="4">
        <f t="shared" si="170"/>
        <v>2.2476627049618654E+50</v>
      </c>
      <c r="ORN24" s="4">
        <f t="shared" si="170"/>
        <v>2.2701393320114841E+50</v>
      </c>
      <c r="ORO24" s="4">
        <f t="shared" si="170"/>
        <v>2.292840725331599E+50</v>
      </c>
      <c r="ORP24" s="4">
        <f t="shared" si="170"/>
        <v>2.3157691325849148E+50</v>
      </c>
      <c r="ORQ24" s="4">
        <f t="shared" si="170"/>
        <v>2.3389268239107641E+50</v>
      </c>
      <c r="ORR24" s="4">
        <f t="shared" si="170"/>
        <v>2.3623160921498715E+50</v>
      </c>
      <c r="ORS24" s="4">
        <f t="shared" si="170"/>
        <v>2.3859392530713703E+50</v>
      </c>
      <c r="ORT24" s="4">
        <f t="shared" si="170"/>
        <v>2.4097986456020838E+50</v>
      </c>
      <c r="ORU24" s="4">
        <f t="shared" si="170"/>
        <v>2.4338966320581048E+50</v>
      </c>
      <c r="ORV24" s="4">
        <f t="shared" si="170"/>
        <v>2.4582355983786857E+50</v>
      </c>
      <c r="ORW24" s="4">
        <f t="shared" si="170"/>
        <v>2.4828179543624724E+50</v>
      </c>
      <c r="ORX24" s="4">
        <f t="shared" si="170"/>
        <v>2.5076461339060972E+50</v>
      </c>
      <c r="ORY24" s="4">
        <f t="shared" si="170"/>
        <v>2.5327225952451582E+50</v>
      </c>
      <c r="ORZ24" s="4">
        <f t="shared" si="170"/>
        <v>2.5580498211976098E+50</v>
      </c>
      <c r="OSA24" s="4">
        <f t="shared" si="170"/>
        <v>2.5836303194095858E+50</v>
      </c>
      <c r="OSB24" s="4">
        <f t="shared" si="170"/>
        <v>2.6094666226036817E+50</v>
      </c>
      <c r="OSC24" s="4">
        <f t="shared" si="170"/>
        <v>2.6355612888297184E+50</v>
      </c>
      <c r="OSD24" s="4">
        <f t="shared" si="170"/>
        <v>2.6619169017180155E+50</v>
      </c>
      <c r="OSE24" s="4">
        <f t="shared" si="170"/>
        <v>2.6885360707351956E+50</v>
      </c>
      <c r="OSF24" s="4">
        <f t="shared" si="170"/>
        <v>2.7154214314425474E+50</v>
      </c>
      <c r="OSG24" s="4">
        <f t="shared" si="170"/>
        <v>2.742575645756973E+50</v>
      </c>
      <c r="OSH24" s="4">
        <f t="shared" si="170"/>
        <v>2.7700014022145425E+50</v>
      </c>
      <c r="OSI24" s="4">
        <f t="shared" si="170"/>
        <v>2.7977014162366878E+50</v>
      </c>
      <c r="OSJ24" s="4">
        <f t="shared" ref="OSJ24:OUU24" si="171">OSI24*(1+$Q$41)</f>
        <v>2.8256784303990546E+50</v>
      </c>
      <c r="OSK24" s="4">
        <f t="shared" si="171"/>
        <v>2.8539352147030451E+50</v>
      </c>
      <c r="OSL24" s="4">
        <f t="shared" si="171"/>
        <v>2.8824745668500757E+50</v>
      </c>
      <c r="OSM24" s="4">
        <f t="shared" si="171"/>
        <v>2.9112993125185765E+50</v>
      </c>
      <c r="OSN24" s="4">
        <f t="shared" si="171"/>
        <v>2.9404123056437624E+50</v>
      </c>
      <c r="OSO24" s="4">
        <f t="shared" si="171"/>
        <v>2.9698164287002002E+50</v>
      </c>
      <c r="OSP24" s="4">
        <f t="shared" si="171"/>
        <v>2.9995145929872022E+50</v>
      </c>
      <c r="OSQ24" s="4">
        <f t="shared" si="171"/>
        <v>3.0295097389170743E+50</v>
      </c>
      <c r="OSR24" s="4">
        <f t="shared" si="171"/>
        <v>3.0598048363062449E+50</v>
      </c>
      <c r="OSS24" s="4">
        <f t="shared" si="171"/>
        <v>3.0904028846693076E+50</v>
      </c>
      <c r="OST24" s="4">
        <f t="shared" si="171"/>
        <v>3.1213069135160005E+50</v>
      </c>
      <c r="OSU24" s="4">
        <f t="shared" si="171"/>
        <v>3.1525199826511605E+50</v>
      </c>
      <c r="OSV24" s="4">
        <f t="shared" si="171"/>
        <v>3.1840451824776723E+50</v>
      </c>
      <c r="OSW24" s="4">
        <f t="shared" si="171"/>
        <v>3.2158856343024491E+50</v>
      </c>
      <c r="OSX24" s="4">
        <f t="shared" si="171"/>
        <v>3.2480444906454736E+50</v>
      </c>
      <c r="OSY24" s="4">
        <f t="shared" si="171"/>
        <v>3.2805249355519282E+50</v>
      </c>
      <c r="OSZ24" s="4">
        <f t="shared" si="171"/>
        <v>3.3133301849074476E+50</v>
      </c>
      <c r="OTA24" s="4">
        <f t="shared" si="171"/>
        <v>3.3464634867565221E+50</v>
      </c>
      <c r="OTB24" s="4">
        <f t="shared" si="171"/>
        <v>3.3799281216240872E+50</v>
      </c>
      <c r="OTC24" s="4">
        <f t="shared" si="171"/>
        <v>3.413727402840328E+50</v>
      </c>
      <c r="OTD24" s="4">
        <f t="shared" si="171"/>
        <v>3.4478646768687312E+50</v>
      </c>
      <c r="OTE24" s="4">
        <f t="shared" si="171"/>
        <v>3.4823433236374184E+50</v>
      </c>
      <c r="OTF24" s="4">
        <f t="shared" si="171"/>
        <v>3.5171667568737928E+50</v>
      </c>
      <c r="OTG24" s="4">
        <f t="shared" si="171"/>
        <v>3.5523384244425306E+50</v>
      </c>
      <c r="OTH24" s="4">
        <f t="shared" si="171"/>
        <v>3.5878618086869561E+50</v>
      </c>
      <c r="OTI24" s="4">
        <f t="shared" si="171"/>
        <v>3.6237404267738259E+50</v>
      </c>
      <c r="OTJ24" s="4">
        <f t="shared" si="171"/>
        <v>3.6599778310415643E+50</v>
      </c>
      <c r="OTK24" s="4">
        <f t="shared" si="171"/>
        <v>3.6965776093519799E+50</v>
      </c>
      <c r="OTL24" s="4">
        <f t="shared" si="171"/>
        <v>3.7335433854455E+50</v>
      </c>
      <c r="OTM24" s="4">
        <f t="shared" si="171"/>
        <v>3.770878819299955E+50</v>
      </c>
      <c r="OTN24" s="4">
        <f t="shared" si="171"/>
        <v>3.808587607492955E+50</v>
      </c>
      <c r="OTO24" s="4">
        <f t="shared" si="171"/>
        <v>3.8466734835678844E+50</v>
      </c>
      <c r="OTP24" s="4">
        <f t="shared" si="171"/>
        <v>3.8851402184035629E+50</v>
      </c>
      <c r="OTQ24" s="4">
        <f t="shared" si="171"/>
        <v>3.9239916205875984E+50</v>
      </c>
      <c r="OTR24" s="4">
        <f t="shared" si="171"/>
        <v>3.9632315367934743E+50</v>
      </c>
      <c r="OTS24" s="4">
        <f t="shared" si="171"/>
        <v>4.002863852161409E+50</v>
      </c>
      <c r="OTT24" s="4">
        <f t="shared" si="171"/>
        <v>4.042892490683023E+50</v>
      </c>
      <c r="OTU24" s="4">
        <f t="shared" si="171"/>
        <v>4.0833214155898536E+50</v>
      </c>
      <c r="OTV24" s="4">
        <f t="shared" si="171"/>
        <v>4.1241546297457525E+50</v>
      </c>
      <c r="OTW24" s="4">
        <f t="shared" si="171"/>
        <v>4.1653961760432098E+50</v>
      </c>
      <c r="OTX24" s="4">
        <f t="shared" si="171"/>
        <v>4.2070501378036422E+50</v>
      </c>
      <c r="OTY24" s="4">
        <f t="shared" si="171"/>
        <v>4.2491206391816791E+50</v>
      </c>
      <c r="OTZ24" s="4">
        <f t="shared" si="171"/>
        <v>4.2916118455734955E+50</v>
      </c>
      <c r="OUA24" s="4">
        <f t="shared" si="171"/>
        <v>4.3345279640292304E+50</v>
      </c>
      <c r="OUB24" s="4">
        <f t="shared" si="171"/>
        <v>4.3778732436695224E+50</v>
      </c>
      <c r="OUC24" s="4">
        <f t="shared" si="171"/>
        <v>4.421651976106218E+50</v>
      </c>
      <c r="OUD24" s="4">
        <f t="shared" si="171"/>
        <v>4.46586849586728E+50</v>
      </c>
      <c r="OUE24" s="4">
        <f t="shared" si="171"/>
        <v>4.5105271808259529E+50</v>
      </c>
      <c r="OUF24" s="4">
        <f t="shared" si="171"/>
        <v>4.5556324526342126E+50</v>
      </c>
      <c r="OUG24" s="4">
        <f t="shared" si="171"/>
        <v>4.6011887771605551E+50</v>
      </c>
      <c r="OUH24" s="4">
        <f t="shared" si="171"/>
        <v>4.6472006649321606E+50</v>
      </c>
      <c r="OUI24" s="4">
        <f t="shared" si="171"/>
        <v>4.6936726715814822E+50</v>
      </c>
      <c r="OUJ24" s="4">
        <f t="shared" si="171"/>
        <v>4.7406093982972974E+50</v>
      </c>
      <c r="OUK24" s="4">
        <f t="shared" si="171"/>
        <v>4.7880154922802704E+50</v>
      </c>
      <c r="OUL24" s="4">
        <f t="shared" si="171"/>
        <v>4.8358956472030735E+50</v>
      </c>
      <c r="OUM24" s="4">
        <f t="shared" si="171"/>
        <v>4.8842546036751043E+50</v>
      </c>
      <c r="OUN24" s="4">
        <f t="shared" si="171"/>
        <v>4.9330971497118555E+50</v>
      </c>
      <c r="OUO24" s="4">
        <f t="shared" si="171"/>
        <v>4.9824281212089744E+50</v>
      </c>
      <c r="OUP24" s="4">
        <f t="shared" si="171"/>
        <v>5.0322524024210643E+50</v>
      </c>
      <c r="OUQ24" s="4">
        <f t="shared" si="171"/>
        <v>5.0825749264452747E+50</v>
      </c>
      <c r="OUR24" s="4">
        <f t="shared" si="171"/>
        <v>5.1334006757097271E+50</v>
      </c>
      <c r="OUS24" s="4">
        <f t="shared" si="171"/>
        <v>5.1847346824668244E+50</v>
      </c>
      <c r="OUT24" s="4">
        <f t="shared" si="171"/>
        <v>5.2365820292914927E+50</v>
      </c>
      <c r="OUU24" s="4">
        <f t="shared" si="171"/>
        <v>5.288947849584408E+50</v>
      </c>
      <c r="OUV24" s="4">
        <f t="shared" ref="OUV24:OXG24" si="172">OUU24*(1+$Q$41)</f>
        <v>5.3418373280802523E+50</v>
      </c>
      <c r="OUW24" s="4">
        <f t="shared" si="172"/>
        <v>5.3952557013610545E+50</v>
      </c>
      <c r="OUX24" s="4">
        <f t="shared" si="172"/>
        <v>5.4492082583746654E+50</v>
      </c>
      <c r="OUY24" s="4">
        <f t="shared" si="172"/>
        <v>5.5037003409584117E+50</v>
      </c>
      <c r="OUZ24" s="4">
        <f t="shared" si="172"/>
        <v>5.558737344367996E+50</v>
      </c>
      <c r="OVA24" s="4">
        <f t="shared" si="172"/>
        <v>5.614324717811676E+50</v>
      </c>
      <c r="OVB24" s="4">
        <f t="shared" si="172"/>
        <v>5.6704679649897925E+50</v>
      </c>
      <c r="OVC24" s="4">
        <f t="shared" si="172"/>
        <v>5.7271726446396905E+50</v>
      </c>
      <c r="OVD24" s="4">
        <f t="shared" si="172"/>
        <v>5.7844443710860875E+50</v>
      </c>
      <c r="OVE24" s="4">
        <f t="shared" si="172"/>
        <v>5.8422888147969488E+50</v>
      </c>
      <c r="OVF24" s="4">
        <f t="shared" si="172"/>
        <v>5.900711702944918E+50</v>
      </c>
      <c r="OVG24" s="4">
        <f t="shared" si="172"/>
        <v>5.9597188199743668E+50</v>
      </c>
      <c r="OVH24" s="4">
        <f t="shared" si="172"/>
        <v>6.0193160081741105E+50</v>
      </c>
      <c r="OVI24" s="4">
        <f t="shared" si="172"/>
        <v>6.0795091682558518E+50</v>
      </c>
      <c r="OVJ24" s="4">
        <f t="shared" si="172"/>
        <v>6.1403042599384101E+50</v>
      </c>
      <c r="OVK24" s="4">
        <f t="shared" si="172"/>
        <v>6.201707302537794E+50</v>
      </c>
      <c r="OVL24" s="4">
        <f t="shared" si="172"/>
        <v>6.2637243755631721E+50</v>
      </c>
      <c r="OVM24" s="4">
        <f t="shared" si="172"/>
        <v>6.3263616193188042E+50</v>
      </c>
      <c r="OVN24" s="4">
        <f t="shared" si="172"/>
        <v>6.389625235511992E+50</v>
      </c>
      <c r="OVO24" s="4">
        <f t="shared" si="172"/>
        <v>6.4535214878671123E+50</v>
      </c>
      <c r="OVP24" s="4">
        <f t="shared" si="172"/>
        <v>6.5180567027457835E+50</v>
      </c>
      <c r="OVQ24" s="4">
        <f t="shared" si="172"/>
        <v>6.5832372697732412E+50</v>
      </c>
      <c r="OVR24" s="4">
        <f t="shared" si="172"/>
        <v>6.6490696424709738E+50</v>
      </c>
      <c r="OVS24" s="4">
        <f t="shared" si="172"/>
        <v>6.7155603388956839E+50</v>
      </c>
      <c r="OVT24" s="4">
        <f t="shared" si="172"/>
        <v>6.7827159422846411E+50</v>
      </c>
      <c r="OVU24" s="4">
        <f t="shared" si="172"/>
        <v>6.8505431017074877E+50</v>
      </c>
      <c r="OVV24" s="4">
        <f t="shared" si="172"/>
        <v>6.9190485327245629E+50</v>
      </c>
      <c r="OVW24" s="4">
        <f t="shared" si="172"/>
        <v>6.9882390180518089E+50</v>
      </c>
      <c r="OVX24" s="4">
        <f t="shared" si="172"/>
        <v>7.0581214082323272E+50</v>
      </c>
      <c r="OVY24" s="4">
        <f t="shared" si="172"/>
        <v>7.1287026223146503E+50</v>
      </c>
      <c r="OVZ24" s="4">
        <f t="shared" si="172"/>
        <v>7.1999896485377972E+50</v>
      </c>
      <c r="OWA24" s="4">
        <f t="shared" si="172"/>
        <v>7.2719895450231754E+50</v>
      </c>
      <c r="OWB24" s="4">
        <f t="shared" si="172"/>
        <v>7.3447094404734072E+50</v>
      </c>
      <c r="OWC24" s="4">
        <f t="shared" si="172"/>
        <v>7.4181565348781413E+50</v>
      </c>
      <c r="OWD24" s="4">
        <f t="shared" si="172"/>
        <v>7.4923381002269231E+50</v>
      </c>
      <c r="OWE24" s="4">
        <f t="shared" si="172"/>
        <v>7.5672614812291928E+50</v>
      </c>
      <c r="OWF24" s="4">
        <f t="shared" si="172"/>
        <v>7.6429340960414852E+50</v>
      </c>
      <c r="OWG24" s="4">
        <f t="shared" si="172"/>
        <v>7.7193634370019009E+50</v>
      </c>
      <c r="OWH24" s="4">
        <f t="shared" si="172"/>
        <v>7.7965570713719198E+50</v>
      </c>
      <c r="OWI24" s="4">
        <f t="shared" si="172"/>
        <v>7.8745226420856397E+50</v>
      </c>
      <c r="OWJ24" s="4">
        <f t="shared" si="172"/>
        <v>7.9532678685064968E+50</v>
      </c>
      <c r="OWK24" s="4">
        <f t="shared" si="172"/>
        <v>8.0328005471915622E+50</v>
      </c>
      <c r="OWL24" s="4">
        <f t="shared" si="172"/>
        <v>8.1131285526634778E+50</v>
      </c>
      <c r="OWM24" s="4">
        <f t="shared" si="172"/>
        <v>8.1942598381901131E+50</v>
      </c>
      <c r="OWN24" s="4">
        <f t="shared" si="172"/>
        <v>8.2762024365720148E+50</v>
      </c>
      <c r="OWO24" s="4">
        <f t="shared" si="172"/>
        <v>8.3589644609377358E+50</v>
      </c>
      <c r="OWP24" s="4">
        <f t="shared" si="172"/>
        <v>8.4425541055471137E+50</v>
      </c>
      <c r="OWQ24" s="4">
        <f t="shared" si="172"/>
        <v>8.5269796466025855E+50</v>
      </c>
      <c r="OWR24" s="4">
        <f t="shared" si="172"/>
        <v>8.6122494430686118E+50</v>
      </c>
      <c r="OWS24" s="4">
        <f t="shared" si="172"/>
        <v>8.6983719374992984E+50</v>
      </c>
      <c r="OWT24" s="4">
        <f t="shared" si="172"/>
        <v>8.7853556568742923E+50</v>
      </c>
      <c r="OWU24" s="4">
        <f t="shared" si="172"/>
        <v>8.8732092134430348E+50</v>
      </c>
      <c r="OWV24" s="4">
        <f t="shared" si="172"/>
        <v>8.9619413055774655E+50</v>
      </c>
      <c r="OWW24" s="4">
        <f t="shared" si="172"/>
        <v>9.0515607186332402E+50</v>
      </c>
      <c r="OWX24" s="4">
        <f t="shared" si="172"/>
        <v>9.1420763258195727E+50</v>
      </c>
      <c r="OWY24" s="4">
        <f t="shared" si="172"/>
        <v>9.2334970890777687E+50</v>
      </c>
      <c r="OWZ24" s="4">
        <f t="shared" si="172"/>
        <v>9.3258320599685461E+50</v>
      </c>
      <c r="OXA24" s="4">
        <f t="shared" si="172"/>
        <v>9.4190903805682311E+50</v>
      </c>
      <c r="OXB24" s="4">
        <f t="shared" si="172"/>
        <v>9.5132812843739141E+50</v>
      </c>
      <c r="OXC24" s="4">
        <f t="shared" si="172"/>
        <v>9.6084140972176541E+50</v>
      </c>
      <c r="OXD24" s="4">
        <f t="shared" si="172"/>
        <v>9.704498238189831E+50</v>
      </c>
      <c r="OXE24" s="4">
        <f t="shared" si="172"/>
        <v>9.8015432205717297E+50</v>
      </c>
      <c r="OXF24" s="4">
        <f t="shared" si="172"/>
        <v>9.8995586527774478E+50</v>
      </c>
      <c r="OXG24" s="4">
        <f t="shared" si="172"/>
        <v>9.9985542393052227E+50</v>
      </c>
      <c r="OXH24" s="4">
        <f t="shared" ref="OXH24:OZS24" si="173">OXG24*(1+$Q$41)</f>
        <v>1.0098539781698275E+51</v>
      </c>
      <c r="OXI24" s="4">
        <f t="shared" si="173"/>
        <v>1.0199525179515258E+51</v>
      </c>
      <c r="OXJ24" s="4">
        <f t="shared" si="173"/>
        <v>1.030152043131041E+51</v>
      </c>
      <c r="OXK24" s="4">
        <f t="shared" si="173"/>
        <v>1.0404535635623514E+51</v>
      </c>
      <c r="OXL24" s="4">
        <f t="shared" si="173"/>
        <v>1.050858099197975E+51</v>
      </c>
      <c r="OXM24" s="4">
        <f t="shared" si="173"/>
        <v>1.0613666801899547E+51</v>
      </c>
      <c r="OXN24" s="4">
        <f t="shared" si="173"/>
        <v>1.0719803469918543E+51</v>
      </c>
      <c r="OXO24" s="4">
        <f t="shared" si="173"/>
        <v>1.0827001504617729E+51</v>
      </c>
      <c r="OXP24" s="4">
        <f t="shared" si="173"/>
        <v>1.0935271519663905E+51</v>
      </c>
      <c r="OXQ24" s="4">
        <f t="shared" si="173"/>
        <v>1.1044624234860545E+51</v>
      </c>
      <c r="OXR24" s="4">
        <f t="shared" si="173"/>
        <v>1.1155070477209151E+51</v>
      </c>
      <c r="OXS24" s="4">
        <f t="shared" si="173"/>
        <v>1.1266621181981242E+51</v>
      </c>
      <c r="OXT24" s="4">
        <f t="shared" si="173"/>
        <v>1.1379287393801054E+51</v>
      </c>
      <c r="OXU24" s="4">
        <f t="shared" si="173"/>
        <v>1.1493080267739065E+51</v>
      </c>
      <c r="OXV24" s="4">
        <f t="shared" si="173"/>
        <v>1.1608011070416456E+51</v>
      </c>
      <c r="OXW24" s="4">
        <f t="shared" si="173"/>
        <v>1.1724091181120622E+51</v>
      </c>
      <c r="OXX24" s="4">
        <f t="shared" si="173"/>
        <v>1.1841332092931827E+51</v>
      </c>
      <c r="OXY24" s="4">
        <f t="shared" si="173"/>
        <v>1.1959745413861145E+51</v>
      </c>
      <c r="OXZ24" s="4">
        <f t="shared" si="173"/>
        <v>1.2079342867999757E+51</v>
      </c>
      <c r="OYA24" s="4">
        <f t="shared" si="173"/>
        <v>1.2200136296679756E+51</v>
      </c>
      <c r="OYB24" s="4">
        <f t="shared" si="173"/>
        <v>1.2322137659646553E+51</v>
      </c>
      <c r="OYC24" s="4">
        <f t="shared" si="173"/>
        <v>1.2445359036243019E+51</v>
      </c>
      <c r="OYD24" s="4">
        <f t="shared" si="173"/>
        <v>1.2569812626605449E+51</v>
      </c>
      <c r="OYE24" s="4">
        <f t="shared" si="173"/>
        <v>1.2695510752871504E+51</v>
      </c>
      <c r="OYF24" s="4">
        <f t="shared" si="173"/>
        <v>1.2822465860400219E+51</v>
      </c>
      <c r="OYG24" s="4">
        <f t="shared" si="173"/>
        <v>1.2950690519004221E+51</v>
      </c>
      <c r="OYH24" s="4">
        <f t="shared" si="173"/>
        <v>1.3080197424194264E+51</v>
      </c>
      <c r="OYI24" s="4">
        <f t="shared" si="173"/>
        <v>1.3210999398436207E+51</v>
      </c>
      <c r="OYJ24" s="4">
        <f t="shared" si="173"/>
        <v>1.3343109392420569E+51</v>
      </c>
      <c r="OYK24" s="4">
        <f t="shared" si="173"/>
        <v>1.3476540486344774E+51</v>
      </c>
      <c r="OYL24" s="4">
        <f t="shared" si="173"/>
        <v>1.3611305891208222E+51</v>
      </c>
      <c r="OYM24" s="4">
        <f t="shared" si="173"/>
        <v>1.3747418950120305E+51</v>
      </c>
      <c r="OYN24" s="4">
        <f t="shared" si="173"/>
        <v>1.3884893139621509E+51</v>
      </c>
      <c r="OYO24" s="4">
        <f t="shared" si="173"/>
        <v>1.4023742071017724E+51</v>
      </c>
      <c r="OYP24" s="4">
        <f t="shared" si="173"/>
        <v>1.4163979491727901E+51</v>
      </c>
      <c r="OYQ24" s="4">
        <f t="shared" si="173"/>
        <v>1.430561928664518E+51</v>
      </c>
      <c r="OYR24" s="4">
        <f t="shared" si="173"/>
        <v>1.4448675479511632E+51</v>
      </c>
      <c r="OYS24" s="4">
        <f t="shared" si="173"/>
        <v>1.4593162234306749E+51</v>
      </c>
      <c r="OYT24" s="4">
        <f t="shared" si="173"/>
        <v>1.4739093856649816E+51</v>
      </c>
      <c r="OYU24" s="4">
        <f t="shared" si="173"/>
        <v>1.4886484795216315E+51</v>
      </c>
      <c r="OYV24" s="4">
        <f t="shared" si="173"/>
        <v>1.5035349643168477E+51</v>
      </c>
      <c r="OYW24" s="4">
        <f t="shared" si="173"/>
        <v>1.5185703139600162E+51</v>
      </c>
      <c r="OYX24" s="4">
        <f t="shared" si="173"/>
        <v>1.5337560170996165E+51</v>
      </c>
      <c r="OYY24" s="4">
        <f t="shared" si="173"/>
        <v>1.5490935772706125E+51</v>
      </c>
      <c r="OYZ24" s="4">
        <f t="shared" si="173"/>
        <v>1.5645845130433185E+51</v>
      </c>
      <c r="OZA24" s="4">
        <f t="shared" si="173"/>
        <v>1.5802303581737516E+51</v>
      </c>
      <c r="OZB24" s="4">
        <f t="shared" si="173"/>
        <v>1.5960326617554892E+51</v>
      </c>
      <c r="OZC24" s="4">
        <f t="shared" si="173"/>
        <v>1.6119929883730441E+51</v>
      </c>
      <c r="OZD24" s="4">
        <f t="shared" si="173"/>
        <v>1.6281129182567746E+51</v>
      </c>
      <c r="OZE24" s="4">
        <f t="shared" si="173"/>
        <v>1.6443940474393425E+51</v>
      </c>
      <c r="OZF24" s="4">
        <f t="shared" si="173"/>
        <v>1.6608379879137359E+51</v>
      </c>
      <c r="OZG24" s="4">
        <f t="shared" si="173"/>
        <v>1.6774463677928734E+51</v>
      </c>
      <c r="OZH24" s="4">
        <f t="shared" si="173"/>
        <v>1.6942208314708022E+51</v>
      </c>
      <c r="OZI24" s="4">
        <f t="shared" si="173"/>
        <v>1.7111630397855103E+51</v>
      </c>
      <c r="OZJ24" s="4">
        <f t="shared" si="173"/>
        <v>1.7282746701833653E+51</v>
      </c>
      <c r="OZK24" s="4">
        <f t="shared" si="173"/>
        <v>1.745557416885199E+51</v>
      </c>
      <c r="OZL24" s="4">
        <f t="shared" si="173"/>
        <v>1.763012991054051E+51</v>
      </c>
      <c r="OZM24" s="4">
        <f t="shared" si="173"/>
        <v>1.7806431209645916E+51</v>
      </c>
      <c r="OZN24" s="4">
        <f t="shared" si="173"/>
        <v>1.7984495521742376E+51</v>
      </c>
      <c r="OZO24" s="4">
        <f t="shared" si="173"/>
        <v>1.8164340476959799E+51</v>
      </c>
      <c r="OZP24" s="4">
        <f t="shared" si="173"/>
        <v>1.8345983881729398E+51</v>
      </c>
      <c r="OZQ24" s="4">
        <f t="shared" si="173"/>
        <v>1.8529443720546691E+51</v>
      </c>
      <c r="OZR24" s="4">
        <f t="shared" si="173"/>
        <v>1.8714738157752157E+51</v>
      </c>
      <c r="OZS24" s="4">
        <f t="shared" si="173"/>
        <v>1.8901885539329678E+51</v>
      </c>
      <c r="OZT24" s="4">
        <f t="shared" ref="OZT24:PCE24" si="174">OZS24*(1+$Q$41)</f>
        <v>1.9090904394722974E+51</v>
      </c>
      <c r="OZU24" s="4">
        <f t="shared" si="174"/>
        <v>1.9281813438670203E+51</v>
      </c>
      <c r="OZV24" s="4">
        <f t="shared" si="174"/>
        <v>1.9474631573056905E+51</v>
      </c>
      <c r="OZW24" s="4">
        <f t="shared" si="174"/>
        <v>1.9669377888787474E+51</v>
      </c>
      <c r="OZX24" s="4">
        <f t="shared" si="174"/>
        <v>1.986607166767535E+51</v>
      </c>
      <c r="OZY24" s="4">
        <f t="shared" si="174"/>
        <v>2.0064732384352105E+51</v>
      </c>
      <c r="OZZ24" s="4">
        <f t="shared" si="174"/>
        <v>2.0265379708195625E+51</v>
      </c>
      <c r="PAA24" s="4">
        <f t="shared" si="174"/>
        <v>2.0468033505277582E+51</v>
      </c>
      <c r="PAB24" s="4">
        <f t="shared" si="174"/>
        <v>2.067271384033036E+51</v>
      </c>
      <c r="PAC24" s="4">
        <f t="shared" si="174"/>
        <v>2.0879440978733665E+51</v>
      </c>
      <c r="PAD24" s="4">
        <f t="shared" si="174"/>
        <v>2.1088235388521003E+51</v>
      </c>
      <c r="PAE24" s="4">
        <f t="shared" si="174"/>
        <v>2.1299117742406213E+51</v>
      </c>
      <c r="PAF24" s="4">
        <f t="shared" si="174"/>
        <v>2.1512108919830276E+51</v>
      </c>
      <c r="PAG24" s="4">
        <f t="shared" si="174"/>
        <v>2.172723000902858E+51</v>
      </c>
      <c r="PAH24" s="4">
        <f t="shared" si="174"/>
        <v>2.1944502309118866E+51</v>
      </c>
      <c r="PAI24" s="4">
        <f t="shared" si="174"/>
        <v>2.2163947332210054E+51</v>
      </c>
      <c r="PAJ24" s="4">
        <f t="shared" si="174"/>
        <v>2.2385586805532154E+51</v>
      </c>
      <c r="PAK24" s="4">
        <f t="shared" si="174"/>
        <v>2.2609442673587475E+51</v>
      </c>
      <c r="PAL24" s="4">
        <f t="shared" si="174"/>
        <v>2.2835537100323351E+51</v>
      </c>
      <c r="PAM24" s="4">
        <f t="shared" si="174"/>
        <v>2.3063892471326586E+51</v>
      </c>
      <c r="PAN24" s="4">
        <f t="shared" si="174"/>
        <v>2.3294531396039853E+51</v>
      </c>
      <c r="PAO24" s="4">
        <f t="shared" si="174"/>
        <v>2.3527476710000252E+51</v>
      </c>
      <c r="PAP24" s="4">
        <f t="shared" si="174"/>
        <v>2.3762751477100254E+51</v>
      </c>
      <c r="PAQ24" s="4">
        <f t="shared" si="174"/>
        <v>2.4000378991871257E+51</v>
      </c>
      <c r="PAR24" s="4">
        <f t="shared" si="174"/>
        <v>2.424038278178997E+51</v>
      </c>
      <c r="PAS24" s="4">
        <f t="shared" si="174"/>
        <v>2.4482786609607871E+51</v>
      </c>
      <c r="PAT24" s="4">
        <f t="shared" si="174"/>
        <v>2.472761447570395E+51</v>
      </c>
      <c r="PAU24" s="4">
        <f t="shared" si="174"/>
        <v>2.4974890620460991E+51</v>
      </c>
      <c r="PAV24" s="4">
        <f t="shared" si="174"/>
        <v>2.5224639526665603E+51</v>
      </c>
      <c r="PAW24" s="4">
        <f t="shared" si="174"/>
        <v>2.5476885921932257E+51</v>
      </c>
      <c r="PAX24" s="4">
        <f t="shared" si="174"/>
        <v>2.5731654781151581E+51</v>
      </c>
      <c r="PAY24" s="4">
        <f t="shared" si="174"/>
        <v>2.5988971328963098E+51</v>
      </c>
      <c r="PAZ24" s="4">
        <f t="shared" si="174"/>
        <v>2.6248861042252729E+51</v>
      </c>
      <c r="PBA24" s="4">
        <f t="shared" si="174"/>
        <v>2.6511349652675258E+51</v>
      </c>
      <c r="PBB24" s="4">
        <f t="shared" si="174"/>
        <v>2.677646314920201E+51</v>
      </c>
      <c r="PBC24" s="4">
        <f t="shared" si="174"/>
        <v>2.7044227780694032E+51</v>
      </c>
      <c r="PBD24" s="4">
        <f t="shared" si="174"/>
        <v>2.7314670058500972E+51</v>
      </c>
      <c r="PBE24" s="4">
        <f t="shared" si="174"/>
        <v>2.7587816759085982E+51</v>
      </c>
      <c r="PBF24" s="4">
        <f t="shared" si="174"/>
        <v>2.7863694926676843E+51</v>
      </c>
      <c r="PBG24" s="4">
        <f t="shared" si="174"/>
        <v>2.8142331875943611E+51</v>
      </c>
      <c r="PBH24" s="4">
        <f t="shared" si="174"/>
        <v>2.8423755194703048E+51</v>
      </c>
      <c r="PBI24" s="4">
        <f t="shared" si="174"/>
        <v>2.8707992746650081E+51</v>
      </c>
      <c r="PBJ24" s="4">
        <f t="shared" si="174"/>
        <v>2.8995072674116581E+51</v>
      </c>
      <c r="PBK24" s="4">
        <f t="shared" si="174"/>
        <v>2.9285023400857748E+51</v>
      </c>
      <c r="PBL24" s="4">
        <f t="shared" si="174"/>
        <v>2.9577873634866325E+51</v>
      </c>
      <c r="PBM24" s="4">
        <f t="shared" si="174"/>
        <v>2.9873652371214987E+51</v>
      </c>
      <c r="PBN24" s="4">
        <f t="shared" si="174"/>
        <v>3.0172388894927135E+51</v>
      </c>
      <c r="PBO24" s="4">
        <f t="shared" si="174"/>
        <v>3.0474112783876406E+51</v>
      </c>
      <c r="PBP24" s="4">
        <f t="shared" si="174"/>
        <v>3.077885391171517E+51</v>
      </c>
      <c r="PBQ24" s="4">
        <f t="shared" si="174"/>
        <v>3.108664245083232E+51</v>
      </c>
      <c r="PBR24" s="4">
        <f t="shared" si="174"/>
        <v>3.1397508875340646E+51</v>
      </c>
      <c r="PBS24" s="4">
        <f t="shared" si="174"/>
        <v>3.1711483964094051E+51</v>
      </c>
      <c r="PBT24" s="4">
        <f t="shared" si="174"/>
        <v>3.2028598803734994E+51</v>
      </c>
      <c r="PBU24" s="4">
        <f t="shared" si="174"/>
        <v>3.2348884791772342E+51</v>
      </c>
      <c r="PBV24" s="4">
        <f t="shared" si="174"/>
        <v>3.2672373639690068E+51</v>
      </c>
      <c r="PBW24" s="4">
        <f t="shared" si="174"/>
        <v>3.2999097376086971E+51</v>
      </c>
      <c r="PBX24" s="4">
        <f t="shared" si="174"/>
        <v>3.3329088349847842E+51</v>
      </c>
      <c r="PBY24" s="4">
        <f t="shared" si="174"/>
        <v>3.3662379233346321E+51</v>
      </c>
      <c r="PBZ24" s="4">
        <f t="shared" si="174"/>
        <v>3.3999003025679783E+51</v>
      </c>
      <c r="PCA24" s="4">
        <f t="shared" si="174"/>
        <v>3.4338993055936582E+51</v>
      </c>
      <c r="PCB24" s="4">
        <f t="shared" si="174"/>
        <v>3.4682382986495945E+51</v>
      </c>
      <c r="PCC24" s="4">
        <f t="shared" si="174"/>
        <v>3.5029206816360907E+51</v>
      </c>
      <c r="PCD24" s="4">
        <f t="shared" si="174"/>
        <v>3.5379498884524517E+51</v>
      </c>
      <c r="PCE24" s="4">
        <f t="shared" si="174"/>
        <v>3.5733293873369763E+51</v>
      </c>
      <c r="PCF24" s="4">
        <f t="shared" ref="PCF24:PEQ24" si="175">PCE24*(1+$Q$41)</f>
        <v>3.609062681210346E+51</v>
      </c>
      <c r="PCG24" s="4">
        <f t="shared" si="175"/>
        <v>3.6451533080224497E+51</v>
      </c>
      <c r="PCH24" s="4">
        <f t="shared" si="175"/>
        <v>3.6816048411026742E+51</v>
      </c>
      <c r="PCI24" s="4">
        <f t="shared" si="175"/>
        <v>3.7184208895137008E+51</v>
      </c>
      <c r="PCJ24" s="4">
        <f t="shared" si="175"/>
        <v>3.7556050984088381E+51</v>
      </c>
      <c r="PCK24" s="4">
        <f t="shared" si="175"/>
        <v>3.7931611493929266E+51</v>
      </c>
      <c r="PCL24" s="4">
        <f t="shared" si="175"/>
        <v>3.8310927608868562E+51</v>
      </c>
      <c r="PCM24" s="4">
        <f t="shared" si="175"/>
        <v>3.8694036884957248E+51</v>
      </c>
      <c r="PCN24" s="4">
        <f t="shared" si="175"/>
        <v>3.9080977253806822E+51</v>
      </c>
      <c r="PCO24" s="4">
        <f t="shared" si="175"/>
        <v>3.9471787026344889E+51</v>
      </c>
      <c r="PCP24" s="4">
        <f t="shared" si="175"/>
        <v>3.9866504896608338E+51</v>
      </c>
      <c r="PCQ24" s="4">
        <f t="shared" si="175"/>
        <v>4.0265169945574421E+51</v>
      </c>
      <c r="PCR24" s="4">
        <f t="shared" si="175"/>
        <v>4.0667821645030164E+51</v>
      </c>
      <c r="PCS24" s="4">
        <f t="shared" si="175"/>
        <v>4.1074499861480465E+51</v>
      </c>
      <c r="PCT24" s="4">
        <f t="shared" si="175"/>
        <v>4.1485244860095269E+51</v>
      </c>
      <c r="PCU24" s="4">
        <f t="shared" si="175"/>
        <v>4.190009730869622E+51</v>
      </c>
      <c r="PCV24" s="4">
        <f t="shared" si="175"/>
        <v>4.2319098281783182E+51</v>
      </c>
      <c r="PCW24" s="4">
        <f t="shared" si="175"/>
        <v>4.2742289264601017E+51</v>
      </c>
      <c r="PCX24" s="4">
        <f t="shared" si="175"/>
        <v>4.3169712157247029E+51</v>
      </c>
      <c r="PCY24" s="4">
        <f t="shared" si="175"/>
        <v>4.3601409278819498E+51</v>
      </c>
      <c r="PCZ24" s="4">
        <f t="shared" si="175"/>
        <v>4.4037423371607695E+51</v>
      </c>
      <c r="PDA24" s="4">
        <f t="shared" si="175"/>
        <v>4.4477797605323774E+51</v>
      </c>
      <c r="PDB24" s="4">
        <f t="shared" si="175"/>
        <v>4.4922575581377011E+51</v>
      </c>
      <c r="PDC24" s="4">
        <f t="shared" si="175"/>
        <v>4.5371801337190782E+51</v>
      </c>
      <c r="PDD24" s="4">
        <f t="shared" si="175"/>
        <v>4.5825519350562693E+51</v>
      </c>
      <c r="PDE24" s="4">
        <f t="shared" si="175"/>
        <v>4.6283774544068318E+51</v>
      </c>
      <c r="PDF24" s="4">
        <f t="shared" si="175"/>
        <v>4.6746612289508998E+51</v>
      </c>
      <c r="PDG24" s="4">
        <f t="shared" si="175"/>
        <v>4.7214078412404089E+51</v>
      </c>
      <c r="PDH24" s="4">
        <f t="shared" si="175"/>
        <v>4.7686219196528132E+51</v>
      </c>
      <c r="PDI24" s="4">
        <f t="shared" si="175"/>
        <v>4.8163081388493413E+51</v>
      </c>
      <c r="PDJ24" s="4">
        <f t="shared" si="175"/>
        <v>4.8644712202378347E+51</v>
      </c>
      <c r="PDK24" s="4">
        <f t="shared" si="175"/>
        <v>4.9131159324402131E+51</v>
      </c>
      <c r="PDL24" s="4">
        <f t="shared" si="175"/>
        <v>4.9622470917646152E+51</v>
      </c>
      <c r="PDM24" s="4">
        <f t="shared" si="175"/>
        <v>5.0118695626822617E+51</v>
      </c>
      <c r="PDN24" s="4">
        <f t="shared" si="175"/>
        <v>5.0619882583090843E+51</v>
      </c>
      <c r="PDO24" s="4">
        <f t="shared" si="175"/>
        <v>5.1126081408921753E+51</v>
      </c>
      <c r="PDP24" s="4">
        <f t="shared" si="175"/>
        <v>5.1637342223010971E+51</v>
      </c>
      <c r="PDQ24" s="4">
        <f t="shared" si="175"/>
        <v>5.2153715645241081E+51</v>
      </c>
      <c r="PDR24" s="4">
        <f t="shared" si="175"/>
        <v>5.267525280169349E+51</v>
      </c>
      <c r="PDS24" s="4">
        <f t="shared" si="175"/>
        <v>5.3202005329710425E+51</v>
      </c>
      <c r="PDT24" s="4">
        <f t="shared" si="175"/>
        <v>5.3734025383007532E+51</v>
      </c>
      <c r="PDU24" s="4">
        <f t="shared" si="175"/>
        <v>5.4271365636837611E+51</v>
      </c>
      <c r="PDV24" s="4">
        <f t="shared" si="175"/>
        <v>5.4814079293205986E+51</v>
      </c>
      <c r="PDW24" s="4">
        <f t="shared" si="175"/>
        <v>5.5362220086138043E+51</v>
      </c>
      <c r="PDX24" s="4">
        <f t="shared" si="175"/>
        <v>5.5915842286999421E+51</v>
      </c>
      <c r="PDY24" s="4">
        <f t="shared" si="175"/>
        <v>5.6475000709869413E+51</v>
      </c>
      <c r="PDZ24" s="4">
        <f t="shared" si="175"/>
        <v>5.7039750716968105E+51</v>
      </c>
      <c r="PEA24" s="4">
        <f t="shared" si="175"/>
        <v>5.7610148224137789E+51</v>
      </c>
      <c r="PEB24" s="4">
        <f t="shared" si="175"/>
        <v>5.8186249706379166E+51</v>
      </c>
      <c r="PEC24" s="4">
        <f t="shared" si="175"/>
        <v>5.8768112203442957E+51</v>
      </c>
      <c r="PED24" s="4">
        <f t="shared" si="175"/>
        <v>5.9355793325477386E+51</v>
      </c>
      <c r="PEE24" s="4">
        <f t="shared" si="175"/>
        <v>5.9949351258732156E+51</v>
      </c>
      <c r="PEF24" s="4">
        <f t="shared" si="175"/>
        <v>6.0548844771319472E+51</v>
      </c>
      <c r="PEG24" s="4">
        <f t="shared" si="175"/>
        <v>6.1154333219032667E+51</v>
      </c>
      <c r="PEH24" s="4">
        <f t="shared" si="175"/>
        <v>6.1765876551222992E+51</v>
      </c>
      <c r="PEI24" s="4">
        <f t="shared" si="175"/>
        <v>6.2383535316735227E+51</v>
      </c>
      <c r="PEJ24" s="4">
        <f t="shared" si="175"/>
        <v>6.3007370669902583E+51</v>
      </c>
      <c r="PEK24" s="4">
        <f t="shared" si="175"/>
        <v>6.3637444376601605E+51</v>
      </c>
      <c r="PEL24" s="4">
        <f t="shared" si="175"/>
        <v>6.4273818820367619E+51</v>
      </c>
      <c r="PEM24" s="4">
        <f t="shared" si="175"/>
        <v>6.4916557008571294E+51</v>
      </c>
      <c r="PEN24" s="4">
        <f t="shared" si="175"/>
        <v>6.5565722578657014E+51</v>
      </c>
      <c r="PEO24" s="4">
        <f t="shared" si="175"/>
        <v>6.622137980444358E+51</v>
      </c>
      <c r="PEP24" s="4">
        <f t="shared" si="175"/>
        <v>6.6883593602488022E+51</v>
      </c>
      <c r="PEQ24" s="4">
        <f t="shared" si="175"/>
        <v>6.7552429538512906E+51</v>
      </c>
      <c r="PER24" s="4">
        <f t="shared" ref="PER24:PHC24" si="176">PEQ24*(1+$Q$41)</f>
        <v>6.8227953833898032E+51</v>
      </c>
      <c r="PES24" s="4">
        <f t="shared" si="176"/>
        <v>6.8910233372237012E+51</v>
      </c>
      <c r="PET24" s="4">
        <f t="shared" si="176"/>
        <v>6.9599335705959376E+51</v>
      </c>
      <c r="PEU24" s="4">
        <f t="shared" si="176"/>
        <v>7.0295329063018969E+51</v>
      </c>
      <c r="PEV24" s="4">
        <f t="shared" si="176"/>
        <v>7.0998282353649152E+51</v>
      </c>
      <c r="PEW24" s="4">
        <f t="shared" si="176"/>
        <v>7.1708265177185642E+51</v>
      </c>
      <c r="PEX24" s="4">
        <f t="shared" si="176"/>
        <v>7.2425347828957499E+51</v>
      </c>
      <c r="PEY24" s="4">
        <f t="shared" si="176"/>
        <v>7.3149601307247069E+51</v>
      </c>
      <c r="PEZ24" s="4">
        <f t="shared" si="176"/>
        <v>7.3881097320319542E+51</v>
      </c>
      <c r="PFA24" s="4">
        <f t="shared" si="176"/>
        <v>7.461990829352274E+51</v>
      </c>
      <c r="PFB24" s="4">
        <f t="shared" si="176"/>
        <v>7.5366107376457962E+51</v>
      </c>
      <c r="PFC24" s="4">
        <f t="shared" si="176"/>
        <v>7.6119768450222541E+51</v>
      </c>
      <c r="PFD24" s="4">
        <f t="shared" si="176"/>
        <v>7.6880966134724769E+51</v>
      </c>
      <c r="PFE24" s="4">
        <f t="shared" si="176"/>
        <v>7.7649775796072013E+51</v>
      </c>
      <c r="PFF24" s="4">
        <f t="shared" si="176"/>
        <v>7.8426273554032734E+51</v>
      </c>
      <c r="PFG24" s="4">
        <f t="shared" si="176"/>
        <v>7.9210536289573066E+51</v>
      </c>
      <c r="PFH24" s="4">
        <f t="shared" si="176"/>
        <v>8.0002641652468796E+51</v>
      </c>
      <c r="PFI24" s="4">
        <f t="shared" si="176"/>
        <v>8.0802668068993489E+51</v>
      </c>
      <c r="PFJ24" s="4">
        <f t="shared" si="176"/>
        <v>8.1610694749683424E+51</v>
      </c>
      <c r="PFK24" s="4">
        <f t="shared" si="176"/>
        <v>8.2426801697180253E+51</v>
      </c>
      <c r="PFL24" s="4">
        <f t="shared" si="176"/>
        <v>8.3251069714152056E+51</v>
      </c>
      <c r="PFM24" s="4">
        <f t="shared" si="176"/>
        <v>8.4083580411293579E+51</v>
      </c>
      <c r="PFN24" s="4">
        <f t="shared" si="176"/>
        <v>8.4924416215406518E+51</v>
      </c>
      <c r="PFO24" s="4">
        <f t="shared" si="176"/>
        <v>8.577366037756058E+51</v>
      </c>
      <c r="PFP24" s="4">
        <f t="shared" si="176"/>
        <v>8.6631396981336185E+51</v>
      </c>
      <c r="PFQ24" s="4">
        <f t="shared" si="176"/>
        <v>8.7497710951149542E+51</v>
      </c>
      <c r="PFR24" s="4">
        <f t="shared" si="176"/>
        <v>8.8372688060661039E+51</v>
      </c>
      <c r="PFS24" s="4">
        <f t="shared" si="176"/>
        <v>8.9256414941267651E+51</v>
      </c>
      <c r="PFT24" s="4">
        <f t="shared" si="176"/>
        <v>9.0148979090680334E+51</v>
      </c>
      <c r="PFU24" s="4">
        <f t="shared" si="176"/>
        <v>9.1050468881587132E+51</v>
      </c>
      <c r="PFV24" s="4">
        <f t="shared" si="176"/>
        <v>9.1960973570403007E+51</v>
      </c>
      <c r="PFW24" s="4">
        <f t="shared" si="176"/>
        <v>9.2880583306107038E+51</v>
      </c>
      <c r="PFX24" s="4">
        <f t="shared" si="176"/>
        <v>9.380938913916811E+51</v>
      </c>
      <c r="PFY24" s="4">
        <f t="shared" si="176"/>
        <v>9.4747483030559787E+51</v>
      </c>
      <c r="PFZ24" s="4">
        <f t="shared" si="176"/>
        <v>9.5694957860865381E+51</v>
      </c>
      <c r="PGA24" s="4">
        <f t="shared" si="176"/>
        <v>9.6651907439474029E+51</v>
      </c>
      <c r="PGB24" s="4">
        <f t="shared" si="176"/>
        <v>9.7618426513868766E+51</v>
      </c>
      <c r="PGC24" s="4">
        <f t="shared" si="176"/>
        <v>9.859461077900746E+51</v>
      </c>
      <c r="PGD24" s="4">
        <f t="shared" si="176"/>
        <v>9.9580556886797533E+51</v>
      </c>
      <c r="PGE24" s="4">
        <f t="shared" si="176"/>
        <v>1.0057636245566552E+52</v>
      </c>
      <c r="PGF24" s="4">
        <f t="shared" si="176"/>
        <v>1.0158212608022217E+52</v>
      </c>
      <c r="PGG24" s="4">
        <f t="shared" si="176"/>
        <v>1.0259794734102439E+52</v>
      </c>
      <c r="PGH24" s="4">
        <f t="shared" si="176"/>
        <v>1.0362392681443464E+52</v>
      </c>
      <c r="PGI24" s="4">
        <f t="shared" si="176"/>
        <v>1.0466016608257899E+52</v>
      </c>
      <c r="PGJ24" s="4">
        <f t="shared" si="176"/>
        <v>1.0570676774340478E+52</v>
      </c>
      <c r="PGK24" s="4">
        <f t="shared" si="176"/>
        <v>1.0676383542083883E+52</v>
      </c>
      <c r="PGL24" s="4">
        <f t="shared" si="176"/>
        <v>1.0783147377504722E+52</v>
      </c>
      <c r="PGM24" s="4">
        <f t="shared" si="176"/>
        <v>1.0890978851279769E+52</v>
      </c>
      <c r="PGN24" s="4">
        <f t="shared" si="176"/>
        <v>1.0999888639792567E+52</v>
      </c>
      <c r="PGO24" s="4">
        <f t="shared" si="176"/>
        <v>1.1109887526190493E+52</v>
      </c>
      <c r="PGP24" s="4">
        <f t="shared" si="176"/>
        <v>1.1220986401452398E+52</v>
      </c>
      <c r="PGQ24" s="4">
        <f t="shared" si="176"/>
        <v>1.1333196265466922E+52</v>
      </c>
      <c r="PGR24" s="4">
        <f t="shared" si="176"/>
        <v>1.1446528228121591E+52</v>
      </c>
      <c r="PGS24" s="4">
        <f t="shared" si="176"/>
        <v>1.1560993510402807E+52</v>
      </c>
      <c r="PGT24" s="4">
        <f t="shared" si="176"/>
        <v>1.1676603445506835E+52</v>
      </c>
      <c r="PGU24" s="4">
        <f t="shared" si="176"/>
        <v>1.1793369479961903E+52</v>
      </c>
      <c r="PGV24" s="4">
        <f t="shared" si="176"/>
        <v>1.1911303174761521E+52</v>
      </c>
      <c r="PGW24" s="4">
        <f t="shared" si="176"/>
        <v>1.2030416206509137E+52</v>
      </c>
      <c r="PGX24" s="4">
        <f t="shared" si="176"/>
        <v>1.2150720368574229E+52</v>
      </c>
      <c r="PGY24" s="4">
        <f t="shared" si="176"/>
        <v>1.2272227572259971E+52</v>
      </c>
      <c r="PGZ24" s="4">
        <f t="shared" si="176"/>
        <v>1.2394949847982572E+52</v>
      </c>
      <c r="PHA24" s="4">
        <f t="shared" si="176"/>
        <v>1.2518899346462397E+52</v>
      </c>
      <c r="PHB24" s="4">
        <f t="shared" si="176"/>
        <v>1.2644088339927021E+52</v>
      </c>
      <c r="PHC24" s="4">
        <f t="shared" si="176"/>
        <v>1.2770529223326292E+52</v>
      </c>
      <c r="PHD24" s="4">
        <f t="shared" ref="PHD24:PJO24" si="177">PHC24*(1+$Q$41)</f>
        <v>1.2898234515559554E+52</v>
      </c>
      <c r="PHE24" s="4">
        <f t="shared" si="177"/>
        <v>1.3027216860715149E+52</v>
      </c>
      <c r="PHF24" s="4">
        <f t="shared" si="177"/>
        <v>1.3157489029322301E+52</v>
      </c>
      <c r="PHG24" s="4">
        <f t="shared" si="177"/>
        <v>1.3289063919615524E+52</v>
      </c>
      <c r="PHH24" s="4">
        <f t="shared" si="177"/>
        <v>1.342195455881168E+52</v>
      </c>
      <c r="PHI24" s="4">
        <f t="shared" si="177"/>
        <v>1.3556174104399797E+52</v>
      </c>
      <c r="PHJ24" s="4">
        <f t="shared" si="177"/>
        <v>1.3691735845443794E+52</v>
      </c>
      <c r="PHK24" s="4">
        <f t="shared" si="177"/>
        <v>1.3828653203898233E+52</v>
      </c>
      <c r="PHL24" s="4">
        <f t="shared" si="177"/>
        <v>1.3966939735937215E+52</v>
      </c>
      <c r="PHM24" s="4">
        <f t="shared" si="177"/>
        <v>1.4106609133296588E+52</v>
      </c>
      <c r="PHN24" s="4">
        <f t="shared" si="177"/>
        <v>1.4247675224629553E+52</v>
      </c>
      <c r="PHO24" s="4">
        <f t="shared" si="177"/>
        <v>1.439015197687585E+52</v>
      </c>
      <c r="PHP24" s="4">
        <f t="shared" si="177"/>
        <v>1.453405349664461E+52</v>
      </c>
      <c r="PHQ24" s="4">
        <f t="shared" si="177"/>
        <v>1.4679394031611056E+52</v>
      </c>
      <c r="PHR24" s="4">
        <f t="shared" si="177"/>
        <v>1.4826187971927166E+52</v>
      </c>
      <c r="PHS24" s="4">
        <f t="shared" si="177"/>
        <v>1.4974449851646437E+52</v>
      </c>
      <c r="PHT24" s="4">
        <f t="shared" si="177"/>
        <v>1.5124194350162903E+52</v>
      </c>
      <c r="PHU24" s="4">
        <f t="shared" si="177"/>
        <v>1.5275436293664533E+52</v>
      </c>
      <c r="PHV24" s="4">
        <f t="shared" si="177"/>
        <v>1.5428190656601179E+52</v>
      </c>
      <c r="PHW24" s="4">
        <f t="shared" si="177"/>
        <v>1.5582472563167189E+52</v>
      </c>
      <c r="PHX24" s="4">
        <f t="shared" si="177"/>
        <v>1.5738297288798861E+52</v>
      </c>
      <c r="PHY24" s="4">
        <f t="shared" si="177"/>
        <v>1.5895680261686849E+52</v>
      </c>
      <c r="PHZ24" s="4">
        <f t="shared" si="177"/>
        <v>1.6054637064303718E+52</v>
      </c>
      <c r="PIA24" s="4">
        <f t="shared" si="177"/>
        <v>1.6215183434946756E+52</v>
      </c>
      <c r="PIB24" s="4">
        <f t="shared" si="177"/>
        <v>1.6377335269296225E+52</v>
      </c>
      <c r="PIC24" s="4">
        <f t="shared" si="177"/>
        <v>1.6541108621989187E+52</v>
      </c>
      <c r="PID24" s="4">
        <f t="shared" si="177"/>
        <v>1.670651970820908E+52</v>
      </c>
      <c r="PIE24" s="4">
        <f t="shared" si="177"/>
        <v>1.687358490529117E+52</v>
      </c>
      <c r="PIF24" s="4">
        <f t="shared" si="177"/>
        <v>1.7042320754344082E+52</v>
      </c>
      <c r="PIG24" s="4">
        <f t="shared" si="177"/>
        <v>1.7212743961887522E+52</v>
      </c>
      <c r="PIH24" s="4">
        <f t="shared" si="177"/>
        <v>1.7384871401506399E+52</v>
      </c>
      <c r="PII24" s="4">
        <f t="shared" si="177"/>
        <v>1.7558720115521463E+52</v>
      </c>
      <c r="PIJ24" s="4">
        <f t="shared" si="177"/>
        <v>1.7734307316676679E+52</v>
      </c>
      <c r="PIK24" s="4">
        <f t="shared" si="177"/>
        <v>1.7911650389843445E+52</v>
      </c>
      <c r="PIL24" s="4">
        <f t="shared" si="177"/>
        <v>1.8090766893741879E+52</v>
      </c>
      <c r="PIM24" s="4">
        <f t="shared" si="177"/>
        <v>1.8271674562679299E+52</v>
      </c>
      <c r="PIN24" s="4">
        <f t="shared" si="177"/>
        <v>1.8454391308306092E+52</v>
      </c>
      <c r="PIO24" s="4">
        <f t="shared" si="177"/>
        <v>1.8638935221389153E+52</v>
      </c>
      <c r="PIP24" s="4">
        <f t="shared" si="177"/>
        <v>1.8825324573603046E+52</v>
      </c>
      <c r="PIQ24" s="4">
        <f t="shared" si="177"/>
        <v>1.9013577819339075E+52</v>
      </c>
      <c r="PIR24" s="4">
        <f t="shared" si="177"/>
        <v>1.9203713597532467E+52</v>
      </c>
      <c r="PIS24" s="4">
        <f t="shared" si="177"/>
        <v>1.939575073350779E+52</v>
      </c>
      <c r="PIT24" s="4">
        <f t="shared" si="177"/>
        <v>1.9589708240842868E+52</v>
      </c>
      <c r="PIU24" s="4">
        <f t="shared" si="177"/>
        <v>1.9785605323251296E+52</v>
      </c>
      <c r="PIV24" s="4">
        <f t="shared" si="177"/>
        <v>1.9983461376483809E+52</v>
      </c>
      <c r="PIW24" s="4">
        <f t="shared" si="177"/>
        <v>2.0183295990248648E+52</v>
      </c>
      <c r="PIX24" s="4">
        <f t="shared" si="177"/>
        <v>2.0385128950151135E+52</v>
      </c>
      <c r="PIY24" s="4">
        <f t="shared" si="177"/>
        <v>2.0588980239652647E+52</v>
      </c>
      <c r="PIZ24" s="4">
        <f t="shared" si="177"/>
        <v>2.0794870042049174E+52</v>
      </c>
      <c r="PJA24" s="4">
        <f t="shared" si="177"/>
        <v>2.1002818742469666E+52</v>
      </c>
      <c r="PJB24" s="4">
        <f t="shared" si="177"/>
        <v>2.1212846929894362E+52</v>
      </c>
      <c r="PJC24" s="4">
        <f t="shared" si="177"/>
        <v>2.1424975399193306E+52</v>
      </c>
      <c r="PJD24" s="4">
        <f t="shared" si="177"/>
        <v>2.1639225153185238E+52</v>
      </c>
      <c r="PJE24" s="4">
        <f t="shared" si="177"/>
        <v>2.1855617404717092E+52</v>
      </c>
      <c r="PJF24" s="4">
        <f t="shared" si="177"/>
        <v>2.2074173578764262E+52</v>
      </c>
      <c r="PJG24" s="4">
        <f t="shared" si="177"/>
        <v>2.2294915314551906E+52</v>
      </c>
      <c r="PJH24" s="4">
        <f t="shared" si="177"/>
        <v>2.2517864467697426E+52</v>
      </c>
      <c r="PJI24" s="4">
        <f t="shared" si="177"/>
        <v>2.2743043112374401E+52</v>
      </c>
      <c r="PJJ24" s="4">
        <f t="shared" si="177"/>
        <v>2.2970473543498144E+52</v>
      </c>
      <c r="PJK24" s="4">
        <f t="shared" si="177"/>
        <v>2.3200178278933127E+52</v>
      </c>
      <c r="PJL24" s="4">
        <f t="shared" si="177"/>
        <v>2.3432180061722459E+52</v>
      </c>
      <c r="PJM24" s="4">
        <f t="shared" si="177"/>
        <v>2.3666501862339683E+52</v>
      </c>
      <c r="PJN24" s="4">
        <f t="shared" si="177"/>
        <v>2.3903166880963079E+52</v>
      </c>
      <c r="PJO24" s="4">
        <f t="shared" si="177"/>
        <v>2.4142198549772711E+52</v>
      </c>
      <c r="PJP24" s="4">
        <f t="shared" ref="PJP24:PMA24" si="178">PJO24*(1+$Q$41)</f>
        <v>2.438362053527044E+52</v>
      </c>
      <c r="PJQ24" s="4">
        <f t="shared" si="178"/>
        <v>2.4627456740623147E+52</v>
      </c>
      <c r="PJR24" s="4">
        <f t="shared" si="178"/>
        <v>2.4873731308029376E+52</v>
      </c>
      <c r="PJS24" s="4">
        <f t="shared" si="178"/>
        <v>2.512246862110967E+52</v>
      </c>
      <c r="PJT24" s="4">
        <f t="shared" si="178"/>
        <v>2.5373693307320765E+52</v>
      </c>
      <c r="PJU24" s="4">
        <f t="shared" si="178"/>
        <v>2.5627430240393975E+52</v>
      </c>
      <c r="PJV24" s="4">
        <f t="shared" si="178"/>
        <v>2.5883704542797917E+52</v>
      </c>
      <c r="PJW24" s="4">
        <f t="shared" si="178"/>
        <v>2.6142541588225894E+52</v>
      </c>
      <c r="PJX24" s="4">
        <f t="shared" si="178"/>
        <v>2.6403967004108153E+52</v>
      </c>
      <c r="PJY24" s="4">
        <f t="shared" si="178"/>
        <v>2.6668006674149237E+52</v>
      </c>
      <c r="PJZ24" s="4">
        <f t="shared" si="178"/>
        <v>2.6934686740890731E+52</v>
      </c>
      <c r="PKA24" s="4">
        <f t="shared" si="178"/>
        <v>2.7204033608299638E+52</v>
      </c>
      <c r="PKB24" s="4">
        <f t="shared" si="178"/>
        <v>2.7476073944382633E+52</v>
      </c>
      <c r="PKC24" s="4">
        <f t="shared" si="178"/>
        <v>2.7750834683826461E+52</v>
      </c>
      <c r="PKD24" s="4">
        <f t="shared" si="178"/>
        <v>2.8028343030664726E+52</v>
      </c>
      <c r="PKE24" s="4">
        <f t="shared" si="178"/>
        <v>2.8308626460971374E+52</v>
      </c>
      <c r="PKF24" s="4">
        <f t="shared" si="178"/>
        <v>2.8591712725581086E+52</v>
      </c>
      <c r="PKG24" s="4">
        <f t="shared" si="178"/>
        <v>2.8877629852836897E+52</v>
      </c>
      <c r="PKH24" s="4">
        <f t="shared" si="178"/>
        <v>2.9166406151365267E+52</v>
      </c>
      <c r="PKI24" s="4">
        <f t="shared" si="178"/>
        <v>2.9458070212878918E+52</v>
      </c>
      <c r="PKJ24" s="4">
        <f t="shared" si="178"/>
        <v>2.9752650915007709E+52</v>
      </c>
      <c r="PKK24" s="4">
        <f t="shared" si="178"/>
        <v>3.0050177424157788E+52</v>
      </c>
      <c r="PKL24" s="4">
        <f t="shared" si="178"/>
        <v>3.0350679198399367E+52</v>
      </c>
      <c r="PKM24" s="4">
        <f t="shared" si="178"/>
        <v>3.0654185990383362E+52</v>
      </c>
      <c r="PKN24" s="4">
        <f t="shared" si="178"/>
        <v>3.0960727850287194E+52</v>
      </c>
      <c r="PKO24" s="4">
        <f t="shared" si="178"/>
        <v>3.1270335128790065E+52</v>
      </c>
      <c r="PKP24" s="4">
        <f t="shared" si="178"/>
        <v>3.1583038480077966E+52</v>
      </c>
      <c r="PKQ24" s="4">
        <f t="shared" si="178"/>
        <v>3.1898868864878744E+52</v>
      </c>
      <c r="PKR24" s="4">
        <f t="shared" si="178"/>
        <v>3.2217857553527535E+52</v>
      </c>
      <c r="PKS24" s="4">
        <f t="shared" si="178"/>
        <v>3.254003612906281E+52</v>
      </c>
      <c r="PKT24" s="4">
        <f t="shared" si="178"/>
        <v>3.2865436490353436E+52</v>
      </c>
      <c r="PKU24" s="4">
        <f t="shared" si="178"/>
        <v>3.3194090855256972E+52</v>
      </c>
      <c r="PKV24" s="4">
        <f t="shared" si="178"/>
        <v>3.3526031763809541E+52</v>
      </c>
      <c r="PKW24" s="4">
        <f t="shared" si="178"/>
        <v>3.3861292081447638E+52</v>
      </c>
      <c r="PKX24" s="4">
        <f t="shared" si="178"/>
        <v>3.4199905002262113E+52</v>
      </c>
      <c r="PKY24" s="4">
        <f t="shared" si="178"/>
        <v>3.4541904052284736E+52</v>
      </c>
      <c r="PKZ24" s="4">
        <f t="shared" si="178"/>
        <v>3.4887323092807583E+52</v>
      </c>
      <c r="PLA24" s="4">
        <f t="shared" si="178"/>
        <v>3.5236196323735661E+52</v>
      </c>
      <c r="PLB24" s="4">
        <f t="shared" si="178"/>
        <v>3.5588558286973017E+52</v>
      </c>
      <c r="PLC24" s="4">
        <f t="shared" si="178"/>
        <v>3.5944443869842746E+52</v>
      </c>
      <c r="PLD24" s="4">
        <f t="shared" si="178"/>
        <v>3.6303888308541171E+52</v>
      </c>
      <c r="PLE24" s="4">
        <f t="shared" si="178"/>
        <v>3.6666927191626586E+52</v>
      </c>
      <c r="PLF24" s="4">
        <f t="shared" si="178"/>
        <v>3.7033596463542853E+52</v>
      </c>
      <c r="PLG24" s="4">
        <f t="shared" si="178"/>
        <v>3.7403932428178282E+52</v>
      </c>
      <c r="PLH24" s="4">
        <f t="shared" si="178"/>
        <v>3.7777971752460062E+52</v>
      </c>
      <c r="PLI24" s="4">
        <f t="shared" si="178"/>
        <v>3.8155751469984662E+52</v>
      </c>
      <c r="PLJ24" s="4">
        <f t="shared" si="178"/>
        <v>3.8537308984684509E+52</v>
      </c>
      <c r="PLK24" s="4">
        <f t="shared" si="178"/>
        <v>3.8922682074531352E+52</v>
      </c>
      <c r="PLL24" s="4">
        <f t="shared" si="178"/>
        <v>3.9311908895276668E+52</v>
      </c>
      <c r="PLM24" s="4">
        <f t="shared" si="178"/>
        <v>3.9705027984229434E+52</v>
      </c>
      <c r="PLN24" s="4">
        <f t="shared" si="178"/>
        <v>4.0102078264071728E+52</v>
      </c>
      <c r="PLO24" s="4">
        <f t="shared" si="178"/>
        <v>4.0503099046712444E+52</v>
      </c>
      <c r="PLP24" s="4">
        <f t="shared" si="178"/>
        <v>4.090813003717957E+52</v>
      </c>
      <c r="PLQ24" s="4">
        <f t="shared" si="178"/>
        <v>4.1317211337551366E+52</v>
      </c>
      <c r="PLR24" s="4">
        <f t="shared" si="178"/>
        <v>4.1730383450926882E+52</v>
      </c>
      <c r="PLS24" s="4">
        <f t="shared" si="178"/>
        <v>4.2147687285436151E+52</v>
      </c>
      <c r="PLT24" s="4">
        <f t="shared" si="178"/>
        <v>4.2569164158290511E+52</v>
      </c>
      <c r="PLU24" s="4">
        <f t="shared" si="178"/>
        <v>4.2994855799873415E+52</v>
      </c>
      <c r="PLV24" s="4">
        <f t="shared" si="178"/>
        <v>4.3424804357872148E+52</v>
      </c>
      <c r="PLW24" s="4">
        <f t="shared" si="178"/>
        <v>4.3859052401450871E+52</v>
      </c>
      <c r="PLX24" s="4">
        <f t="shared" si="178"/>
        <v>4.4297642925465381E+52</v>
      </c>
      <c r="PLY24" s="4">
        <f t="shared" si="178"/>
        <v>4.4740619354720036E+52</v>
      </c>
      <c r="PLZ24" s="4">
        <f t="shared" si="178"/>
        <v>4.5188025548267236E+52</v>
      </c>
      <c r="PMA24" s="4">
        <f t="shared" si="178"/>
        <v>4.5639905803749908E+52</v>
      </c>
      <c r="PMB24" s="4">
        <f t="shared" ref="PMB24:POM24" si="179">PMA24*(1+$Q$41)</f>
        <v>4.6096304861787407E+52</v>
      </c>
      <c r="PMC24" s="4">
        <f t="shared" si="179"/>
        <v>4.6557267910405282E+52</v>
      </c>
      <c r="PMD24" s="4">
        <f t="shared" si="179"/>
        <v>4.7022840589509335E+52</v>
      </c>
      <c r="PME24" s="4">
        <f t="shared" si="179"/>
        <v>4.7493068995404427E+52</v>
      </c>
      <c r="PMF24" s="4">
        <f t="shared" si="179"/>
        <v>4.7967999685358473E+52</v>
      </c>
      <c r="PMG24" s="4">
        <f t="shared" si="179"/>
        <v>4.8447679682212055E+52</v>
      </c>
      <c r="PMH24" s="4">
        <f t="shared" si="179"/>
        <v>4.8932156479034171E+52</v>
      </c>
      <c r="PMI24" s="4">
        <f t="shared" si="179"/>
        <v>4.9421478043824518E+52</v>
      </c>
      <c r="PMJ24" s="4">
        <f t="shared" si="179"/>
        <v>4.9915692824262766E+52</v>
      </c>
      <c r="PMK24" s="4">
        <f t="shared" si="179"/>
        <v>5.0414849752505392E+52</v>
      </c>
      <c r="PML24" s="4">
        <f t="shared" si="179"/>
        <v>5.091899825003045E+52</v>
      </c>
      <c r="PMM24" s="4">
        <f t="shared" si="179"/>
        <v>5.1428188232530759E+52</v>
      </c>
      <c r="PMN24" s="4">
        <f t="shared" si="179"/>
        <v>5.1942470114856065E+52</v>
      </c>
      <c r="PMO24" s="4">
        <f t="shared" si="179"/>
        <v>5.2461894816004625E+52</v>
      </c>
      <c r="PMP24" s="4">
        <f t="shared" si="179"/>
        <v>5.298651376416467E+52</v>
      </c>
      <c r="PMQ24" s="4">
        <f t="shared" si="179"/>
        <v>5.3516378901806313E+52</v>
      </c>
      <c r="PMR24" s="4">
        <f t="shared" si="179"/>
        <v>5.4051542690824379E+52</v>
      </c>
      <c r="PMS24" s="4">
        <f t="shared" si="179"/>
        <v>5.4592058117732623E+52</v>
      </c>
      <c r="PMT24" s="4">
        <f t="shared" si="179"/>
        <v>5.5137978698909945E+52</v>
      </c>
      <c r="PMU24" s="4">
        <f t="shared" si="179"/>
        <v>5.5689358485899049E+52</v>
      </c>
      <c r="PMV24" s="4">
        <f t="shared" si="179"/>
        <v>5.6246252070758036E+52</v>
      </c>
      <c r="PMW24" s="4">
        <f t="shared" si="179"/>
        <v>5.6808714591465617E+52</v>
      </c>
      <c r="PMX24" s="4">
        <f t="shared" si="179"/>
        <v>5.7376801737380276E+52</v>
      </c>
      <c r="PMY24" s="4">
        <f t="shared" si="179"/>
        <v>5.7950569754754081E+52</v>
      </c>
      <c r="PMZ24" s="4">
        <f t="shared" si="179"/>
        <v>5.8530075452301621E+52</v>
      </c>
      <c r="PNA24" s="4">
        <f t="shared" si="179"/>
        <v>5.9115376206824635E+52</v>
      </c>
      <c r="PNB24" s="4">
        <f t="shared" si="179"/>
        <v>5.9706529968892878E+52</v>
      </c>
      <c r="PNC24" s="4">
        <f t="shared" si="179"/>
        <v>6.0303595268581805E+52</v>
      </c>
      <c r="PND24" s="4">
        <f t="shared" si="179"/>
        <v>6.0906631221267621E+52</v>
      </c>
      <c r="PNE24" s="4">
        <f t="shared" si="179"/>
        <v>6.1515697533480295E+52</v>
      </c>
      <c r="PNF24" s="4">
        <f t="shared" si="179"/>
        <v>6.2130854508815099E+52</v>
      </c>
      <c r="PNG24" s="4">
        <f t="shared" si="179"/>
        <v>6.2752163053903252E+52</v>
      </c>
      <c r="PNH24" s="4">
        <f t="shared" si="179"/>
        <v>6.3379684684442286E+52</v>
      </c>
      <c r="PNI24" s="4">
        <f t="shared" si="179"/>
        <v>6.401348153128671E+52</v>
      </c>
      <c r="PNJ24" s="4">
        <f t="shared" si="179"/>
        <v>6.4653616346599583E+52</v>
      </c>
      <c r="PNK24" s="4">
        <f t="shared" si="179"/>
        <v>6.5300152510065585E+52</v>
      </c>
      <c r="PNL24" s="4">
        <f t="shared" si="179"/>
        <v>6.5953154035166243E+52</v>
      </c>
      <c r="PNM24" s="4">
        <f t="shared" si="179"/>
        <v>6.6612685575517905E+52</v>
      </c>
      <c r="PNN24" s="4">
        <f t="shared" si="179"/>
        <v>6.7278812431273084E+52</v>
      </c>
      <c r="PNO24" s="4">
        <f t="shared" si="179"/>
        <v>6.7951600555585814E+52</v>
      </c>
      <c r="PNP24" s="4">
        <f t="shared" si="179"/>
        <v>6.8631116561141672E+52</v>
      </c>
      <c r="PNQ24" s="4">
        <f t="shared" si="179"/>
        <v>6.9317427726753085E+52</v>
      </c>
      <c r="PNR24" s="4">
        <f t="shared" si="179"/>
        <v>7.0010602004020612E+52</v>
      </c>
      <c r="PNS24" s="4">
        <f t="shared" si="179"/>
        <v>7.0710708024060818E+52</v>
      </c>
      <c r="PNT24" s="4">
        <f t="shared" si="179"/>
        <v>7.1417815104301425E+52</v>
      </c>
      <c r="PNU24" s="4">
        <f t="shared" si="179"/>
        <v>7.2131993255344443E+52</v>
      </c>
      <c r="PNV24" s="4">
        <f t="shared" si="179"/>
        <v>7.2853313187897888E+52</v>
      </c>
      <c r="PNW24" s="4">
        <f t="shared" si="179"/>
        <v>7.358184631977687E+52</v>
      </c>
      <c r="PNX24" s="4">
        <f t="shared" si="179"/>
        <v>7.4317664782974638E+52</v>
      </c>
      <c r="PNY24" s="4">
        <f t="shared" si="179"/>
        <v>7.5060841430804385E+52</v>
      </c>
      <c r="PNZ24" s="4">
        <f t="shared" si="179"/>
        <v>7.5811449845112434E+52</v>
      </c>
      <c r="POA24" s="4">
        <f t="shared" si="179"/>
        <v>7.6569564343563564E+52</v>
      </c>
      <c r="POB24" s="4">
        <f t="shared" si="179"/>
        <v>7.7335259986999199E+52</v>
      </c>
      <c r="POC24" s="4">
        <f t="shared" si="179"/>
        <v>7.8108612586869187E+52</v>
      </c>
      <c r="POD24" s="4">
        <f t="shared" si="179"/>
        <v>7.8889698712737878E+52</v>
      </c>
      <c r="POE24" s="4">
        <f t="shared" si="179"/>
        <v>7.9678595699865262E+52</v>
      </c>
      <c r="POF24" s="4">
        <f t="shared" si="179"/>
        <v>8.0475381656863918E+52</v>
      </c>
      <c r="POG24" s="4">
        <f t="shared" si="179"/>
        <v>8.1280135473432558E+52</v>
      </c>
      <c r="POH24" s="4">
        <f t="shared" si="179"/>
        <v>8.2092936828166882E+52</v>
      </c>
      <c r="POI24" s="4">
        <f t="shared" si="179"/>
        <v>8.2913866196448553E+52</v>
      </c>
      <c r="POJ24" s="4">
        <f t="shared" si="179"/>
        <v>8.3743004858413036E+52</v>
      </c>
      <c r="POK24" s="4">
        <f t="shared" si="179"/>
        <v>8.4580434906997162E+52</v>
      </c>
      <c r="POL24" s="4">
        <f t="shared" si="179"/>
        <v>8.5426239256067135E+52</v>
      </c>
      <c r="POM24" s="4">
        <f t="shared" si="179"/>
        <v>8.6280501648627806E+52</v>
      </c>
      <c r="PON24" s="4">
        <f t="shared" ref="PON24:PQY24" si="180">POM24*(1+$Q$41)</f>
        <v>8.7143306665114084E+52</v>
      </c>
      <c r="POO24" s="4">
        <f t="shared" si="180"/>
        <v>8.8014739731765228E+52</v>
      </c>
      <c r="POP24" s="4">
        <f t="shared" si="180"/>
        <v>8.8894887129082879E+52</v>
      </c>
      <c r="POQ24" s="4">
        <f t="shared" si="180"/>
        <v>8.9783836000373714E+52</v>
      </c>
      <c r="POR24" s="4">
        <f t="shared" si="180"/>
        <v>9.0681674360377448E+52</v>
      </c>
      <c r="POS24" s="4">
        <f t="shared" si="180"/>
        <v>9.1588491103981223E+52</v>
      </c>
      <c r="POT24" s="4">
        <f t="shared" si="180"/>
        <v>9.2504376015021037E+52</v>
      </c>
      <c r="POU24" s="4">
        <f t="shared" si="180"/>
        <v>9.3429419775171244E+52</v>
      </c>
      <c r="POV24" s="4">
        <f t="shared" si="180"/>
        <v>9.4363713972922953E+52</v>
      </c>
      <c r="POW24" s="4">
        <f t="shared" si="180"/>
        <v>9.5307351112652184E+52</v>
      </c>
      <c r="POX24" s="4">
        <f t="shared" si="180"/>
        <v>9.6260424623778715E+52</v>
      </c>
      <c r="POY24" s="4">
        <f t="shared" si="180"/>
        <v>9.7223028870016511E+52</v>
      </c>
      <c r="POZ24" s="4">
        <f t="shared" si="180"/>
        <v>9.8195259158716684E+52</v>
      </c>
      <c r="PPA24" s="4">
        <f t="shared" si="180"/>
        <v>9.9177211750303855E+52</v>
      </c>
      <c r="PPB24" s="4">
        <f t="shared" si="180"/>
        <v>1.0016898386780689E+53</v>
      </c>
      <c r="PPC24" s="4">
        <f t="shared" si="180"/>
        <v>1.0117067370648495E+53</v>
      </c>
      <c r="PPD24" s="4">
        <f t="shared" si="180"/>
        <v>1.021823804435498E+53</v>
      </c>
      <c r="PPE24" s="4">
        <f t="shared" si="180"/>
        <v>1.032042042479853E+53</v>
      </c>
      <c r="PPF24" s="4">
        <f t="shared" si="180"/>
        <v>1.0423624629046517E+53</v>
      </c>
      <c r="PPG24" s="4">
        <f t="shared" si="180"/>
        <v>1.0527860875336982E+53</v>
      </c>
      <c r="PPH24" s="4">
        <f t="shared" si="180"/>
        <v>1.0633139484090351E+53</v>
      </c>
      <c r="PPI24" s="4">
        <f t="shared" si="180"/>
        <v>1.0739470878931255E+53</v>
      </c>
      <c r="PPJ24" s="4">
        <f t="shared" si="180"/>
        <v>1.0846865587720569E+53</v>
      </c>
      <c r="PPK24" s="4">
        <f t="shared" si="180"/>
        <v>1.0955334243597775E+53</v>
      </c>
      <c r="PPL24" s="4">
        <f t="shared" si="180"/>
        <v>1.1064887586033754E+53</v>
      </c>
      <c r="PPM24" s="4">
        <f t="shared" si="180"/>
        <v>1.117553646189409E+53</v>
      </c>
      <c r="PPN24" s="4">
        <f t="shared" si="180"/>
        <v>1.1287291826513031E+53</v>
      </c>
      <c r="PPO24" s="4">
        <f t="shared" si="180"/>
        <v>1.1400164744778162E+53</v>
      </c>
      <c r="PPP24" s="4">
        <f t="shared" si="180"/>
        <v>1.1514166392225945E+53</v>
      </c>
      <c r="PPQ24" s="4">
        <f t="shared" si="180"/>
        <v>1.1629308056148205E+53</v>
      </c>
      <c r="PPR24" s="4">
        <f t="shared" si="180"/>
        <v>1.1745601136709686E+53</v>
      </c>
      <c r="PPS24" s="4">
        <f t="shared" si="180"/>
        <v>1.1863057148076783E+53</v>
      </c>
      <c r="PPT24" s="4">
        <f t="shared" si="180"/>
        <v>1.1981687719557551E+53</v>
      </c>
      <c r="PPU24" s="4">
        <f t="shared" si="180"/>
        <v>1.2101504596753127E+53</v>
      </c>
      <c r="PPV24" s="4">
        <f t="shared" si="180"/>
        <v>1.2222519642720658E+53</v>
      </c>
      <c r="PPW24" s="4">
        <f t="shared" si="180"/>
        <v>1.2344744839147864E+53</v>
      </c>
      <c r="PPX24" s="4">
        <f t="shared" si="180"/>
        <v>1.2468192287539344E+53</v>
      </c>
      <c r="PPY24" s="4">
        <f t="shared" si="180"/>
        <v>1.2592874210414737E+53</v>
      </c>
      <c r="PPZ24" s="4">
        <f t="shared" si="180"/>
        <v>1.2718802952518885E+53</v>
      </c>
      <c r="PQA24" s="4">
        <f t="shared" si="180"/>
        <v>1.2845990982044073E+53</v>
      </c>
      <c r="PQB24" s="4">
        <f t="shared" si="180"/>
        <v>1.2974450891864513E+53</v>
      </c>
      <c r="PQC24" s="4">
        <f t="shared" si="180"/>
        <v>1.3104195400783159E+53</v>
      </c>
      <c r="PQD24" s="4">
        <f t="shared" si="180"/>
        <v>1.323523735479099E+53</v>
      </c>
      <c r="PQE24" s="4">
        <f t="shared" si="180"/>
        <v>1.3367589728338901E+53</v>
      </c>
      <c r="PQF24" s="4">
        <f t="shared" si="180"/>
        <v>1.3501265625622291E+53</v>
      </c>
      <c r="PQG24" s="4">
        <f t="shared" si="180"/>
        <v>1.3636278281878515E+53</v>
      </c>
      <c r="PQH24" s="4">
        <f t="shared" si="180"/>
        <v>1.3772641064697299E+53</v>
      </c>
      <c r="PQI24" s="4">
        <f t="shared" si="180"/>
        <v>1.3910367475344272E+53</v>
      </c>
      <c r="PQJ24" s="4">
        <f t="shared" si="180"/>
        <v>1.4049471150097715E+53</v>
      </c>
      <c r="PQK24" s="4">
        <f t="shared" si="180"/>
        <v>1.4189965861598691E+53</v>
      </c>
      <c r="PQL24" s="4">
        <f t="shared" si="180"/>
        <v>1.4331865520214679E+53</v>
      </c>
      <c r="PQM24" s="4">
        <f t="shared" si="180"/>
        <v>1.4475184175416825E+53</v>
      </c>
      <c r="PQN24" s="4">
        <f t="shared" si="180"/>
        <v>1.4619936017170994E+53</v>
      </c>
      <c r="PQO24" s="4">
        <f t="shared" si="180"/>
        <v>1.4766135377342704E+53</v>
      </c>
      <c r="PQP24" s="4">
        <f t="shared" si="180"/>
        <v>1.4913796731116131E+53</v>
      </c>
      <c r="PQQ24" s="4">
        <f t="shared" si="180"/>
        <v>1.5062934698427293E+53</v>
      </c>
      <c r="PQR24" s="4">
        <f t="shared" si="180"/>
        <v>1.5213564045411566E+53</v>
      </c>
      <c r="PQS24" s="4">
        <f t="shared" si="180"/>
        <v>1.5365699685865682E+53</v>
      </c>
      <c r="PQT24" s="4">
        <f t="shared" si="180"/>
        <v>1.551935668272434E+53</v>
      </c>
      <c r="PQU24" s="4">
        <f t="shared" si="180"/>
        <v>1.5674550249551583E+53</v>
      </c>
      <c r="PQV24" s="4">
        <f t="shared" si="180"/>
        <v>1.5831295752047099E+53</v>
      </c>
      <c r="PQW24" s="4">
        <f t="shared" si="180"/>
        <v>1.598960870956757E+53</v>
      </c>
      <c r="PQX24" s="4">
        <f t="shared" si="180"/>
        <v>1.6149504796663246E+53</v>
      </c>
      <c r="PQY24" s="4">
        <f t="shared" si="180"/>
        <v>1.6310999844629877E+53</v>
      </c>
      <c r="PQZ24" s="4">
        <f t="shared" ref="PQZ24:PTK24" si="181">PQY24*(1+$Q$41)</f>
        <v>1.6474109843076177E+53</v>
      </c>
      <c r="PRA24" s="4">
        <f t="shared" si="181"/>
        <v>1.663885094150694E+53</v>
      </c>
      <c r="PRB24" s="4">
        <f t="shared" si="181"/>
        <v>1.6805239450922009E+53</v>
      </c>
      <c r="PRC24" s="4">
        <f t="shared" si="181"/>
        <v>1.697329184543123E+53</v>
      </c>
      <c r="PRD24" s="4">
        <f t="shared" si="181"/>
        <v>1.7143024763885543E+53</v>
      </c>
      <c r="PRE24" s="4">
        <f t="shared" si="181"/>
        <v>1.7314455011524398E+53</v>
      </c>
      <c r="PRF24" s="4">
        <f t="shared" si="181"/>
        <v>1.7487599561639642E+53</v>
      </c>
      <c r="PRG24" s="4">
        <f t="shared" si="181"/>
        <v>1.7662475557256038E+53</v>
      </c>
      <c r="PRH24" s="4">
        <f t="shared" si="181"/>
        <v>1.7839100312828599E+53</v>
      </c>
      <c r="PRI24" s="4">
        <f t="shared" si="181"/>
        <v>1.8017491315956886E+53</v>
      </c>
      <c r="PRJ24" s="4">
        <f t="shared" si="181"/>
        <v>1.8197666229116455E+53</v>
      </c>
      <c r="PRK24" s="4">
        <f t="shared" si="181"/>
        <v>1.8379642891407621E+53</v>
      </c>
      <c r="PRL24" s="4">
        <f t="shared" si="181"/>
        <v>1.8563439320321698E+53</v>
      </c>
      <c r="PRM24" s="4">
        <f t="shared" si="181"/>
        <v>1.8749073713524915E+53</v>
      </c>
      <c r="PRN24" s="4">
        <f t="shared" si="181"/>
        <v>1.8936564450660164E+53</v>
      </c>
      <c r="PRO24" s="4">
        <f t="shared" si="181"/>
        <v>1.9125930095166767E+53</v>
      </c>
      <c r="PRP24" s="4">
        <f t="shared" si="181"/>
        <v>1.9317189396118434E+53</v>
      </c>
      <c r="PRQ24" s="4">
        <f t="shared" si="181"/>
        <v>1.9510361290079619E+53</v>
      </c>
      <c r="PRR24" s="4">
        <f t="shared" si="181"/>
        <v>1.9705464902980416E+53</v>
      </c>
      <c r="PRS24" s="4">
        <f t="shared" si="181"/>
        <v>1.9902519552010222E+53</v>
      </c>
      <c r="PRT24" s="4">
        <f t="shared" si="181"/>
        <v>2.0101544747530323E+53</v>
      </c>
      <c r="PRU24" s="4">
        <f t="shared" si="181"/>
        <v>2.0302560195005628E+53</v>
      </c>
      <c r="PRV24" s="4">
        <f t="shared" si="181"/>
        <v>2.0505585796955683E+53</v>
      </c>
      <c r="PRW24" s="4">
        <f t="shared" si="181"/>
        <v>2.0710641654925239E+53</v>
      </c>
      <c r="PRX24" s="4">
        <f t="shared" si="181"/>
        <v>2.0917748071474492E+53</v>
      </c>
      <c r="PRY24" s="4">
        <f t="shared" si="181"/>
        <v>2.1126925552189237E+53</v>
      </c>
      <c r="PRZ24" s="4">
        <f t="shared" si="181"/>
        <v>2.1338194807711129E+53</v>
      </c>
      <c r="PSA24" s="4">
        <f t="shared" si="181"/>
        <v>2.1551576755788241E+53</v>
      </c>
      <c r="PSB24" s="4">
        <f t="shared" si="181"/>
        <v>2.1767092523346124E+53</v>
      </c>
      <c r="PSC24" s="4">
        <f t="shared" si="181"/>
        <v>2.1984763448579586E+53</v>
      </c>
      <c r="PSD24" s="4">
        <f t="shared" si="181"/>
        <v>2.2204611083065381E+53</v>
      </c>
      <c r="PSE24" s="4">
        <f t="shared" si="181"/>
        <v>2.2426657193896036E+53</v>
      </c>
      <c r="PSF24" s="4">
        <f t="shared" si="181"/>
        <v>2.2650923765834998E+53</v>
      </c>
      <c r="PSG24" s="4">
        <f t="shared" si="181"/>
        <v>2.287743300349335E+53</v>
      </c>
      <c r="PSH24" s="4">
        <f t="shared" si="181"/>
        <v>2.3106207333528285E+53</v>
      </c>
      <c r="PSI24" s="4">
        <f t="shared" si="181"/>
        <v>2.3337269406863568E+53</v>
      </c>
      <c r="PSJ24" s="4">
        <f t="shared" si="181"/>
        <v>2.3570642100932204E+53</v>
      </c>
      <c r="PSK24" s="4">
        <f t="shared" si="181"/>
        <v>2.3806348521941528E+53</v>
      </c>
      <c r="PSL24" s="4">
        <f t="shared" si="181"/>
        <v>2.4044412007160945E+53</v>
      </c>
      <c r="PSM24" s="4">
        <f t="shared" si="181"/>
        <v>2.4284856127232556E+53</v>
      </c>
      <c r="PSN24" s="4">
        <f t="shared" si="181"/>
        <v>2.4527704688504883E+53</v>
      </c>
      <c r="PSO24" s="4">
        <f t="shared" si="181"/>
        <v>2.4772981735389933E+53</v>
      </c>
      <c r="PSP24" s="4">
        <f t="shared" si="181"/>
        <v>2.5020711552743832E+53</v>
      </c>
      <c r="PSQ24" s="4">
        <f t="shared" si="181"/>
        <v>2.5270918668271272E+53</v>
      </c>
      <c r="PSR24" s="4">
        <f t="shared" si="181"/>
        <v>2.5523627854953986E+53</v>
      </c>
      <c r="PSS24" s="4">
        <f t="shared" si="181"/>
        <v>2.5778864133503527E+53</v>
      </c>
      <c r="PST24" s="4">
        <f t="shared" si="181"/>
        <v>2.6036652774838561E+53</v>
      </c>
      <c r="PSU24" s="4">
        <f t="shared" si="181"/>
        <v>2.6297019302586945E+53</v>
      </c>
      <c r="PSV24" s="4">
        <f t="shared" si="181"/>
        <v>2.6559989495612814E+53</v>
      </c>
      <c r="PSW24" s="4">
        <f t="shared" si="181"/>
        <v>2.6825589390568941E+53</v>
      </c>
      <c r="PSX24" s="4">
        <f t="shared" si="181"/>
        <v>2.7093845284474629E+53</v>
      </c>
      <c r="PSY24" s="4">
        <f t="shared" si="181"/>
        <v>2.7364783737319376E+53</v>
      </c>
      <c r="PSZ24" s="4">
        <f t="shared" si="181"/>
        <v>2.7638431574692569E+53</v>
      </c>
      <c r="PTA24" s="4">
        <f t="shared" si="181"/>
        <v>2.7914815890439495E+53</v>
      </c>
      <c r="PTB24" s="4">
        <f t="shared" si="181"/>
        <v>2.8193964049343891E+53</v>
      </c>
      <c r="PTC24" s="4">
        <f t="shared" si="181"/>
        <v>2.8475903689837331E+53</v>
      </c>
      <c r="PTD24" s="4">
        <f t="shared" si="181"/>
        <v>2.8760662726735706E+53</v>
      </c>
      <c r="PTE24" s="4">
        <f t="shared" si="181"/>
        <v>2.9048269354003063E+53</v>
      </c>
      <c r="PTF24" s="4">
        <f t="shared" si="181"/>
        <v>2.9338752047543096E+53</v>
      </c>
      <c r="PTG24" s="4">
        <f t="shared" si="181"/>
        <v>2.9632139568018529E+53</v>
      </c>
      <c r="PTH24" s="4">
        <f t="shared" si="181"/>
        <v>2.9928460963698716E+53</v>
      </c>
      <c r="PTI24" s="4">
        <f t="shared" si="181"/>
        <v>3.0227745573335701E+53</v>
      </c>
      <c r="PTJ24" s="4">
        <f t="shared" si="181"/>
        <v>3.0530023029069058E+53</v>
      </c>
      <c r="PTK24" s="4">
        <f t="shared" si="181"/>
        <v>3.0835323259359748E+53</v>
      </c>
      <c r="PTL24" s="4">
        <f t="shared" ref="PTL24:PVW24" si="182">PTK24*(1+$Q$41)</f>
        <v>3.1143676491953346E+53</v>
      </c>
      <c r="PTM24" s="4">
        <f t="shared" si="182"/>
        <v>3.1455113256872879E+53</v>
      </c>
      <c r="PTN24" s="4">
        <f t="shared" si="182"/>
        <v>3.176966438944161E+53</v>
      </c>
      <c r="PTO24" s="4">
        <f t="shared" si="182"/>
        <v>3.2087361033336025E+53</v>
      </c>
      <c r="PTP24" s="4">
        <f t="shared" si="182"/>
        <v>3.2408234643669383E+53</v>
      </c>
      <c r="PTQ24" s="4">
        <f t="shared" si="182"/>
        <v>3.2732316990106077E+53</v>
      </c>
      <c r="PTR24" s="4">
        <f t="shared" si="182"/>
        <v>3.3059640160007137E+53</v>
      </c>
      <c r="PTS24" s="4">
        <f t="shared" si="182"/>
        <v>3.3390236561607209E+53</v>
      </c>
      <c r="PTT24" s="4">
        <f t="shared" si="182"/>
        <v>3.372413892722328E+53</v>
      </c>
      <c r="PTU24" s="4">
        <f t="shared" si="182"/>
        <v>3.4061380316495513E+53</v>
      </c>
      <c r="PTV24" s="4">
        <f t="shared" si="182"/>
        <v>3.4401994119660469E+53</v>
      </c>
      <c r="PTW24" s="4">
        <f t="shared" si="182"/>
        <v>3.4746014060857074E+53</v>
      </c>
      <c r="PTX24" s="4">
        <f t="shared" si="182"/>
        <v>3.5093474201465647E+53</v>
      </c>
      <c r="PTY24" s="4">
        <f t="shared" si="182"/>
        <v>3.5444408943480303E+53</v>
      </c>
      <c r="PTZ24" s="4">
        <f t="shared" si="182"/>
        <v>3.5798853032915105E+53</v>
      </c>
      <c r="PUA24" s="4">
        <f t="shared" si="182"/>
        <v>3.6156841563244256E+53</v>
      </c>
      <c r="PUB24" s="4">
        <f t="shared" si="182"/>
        <v>3.6518409978876698E+53</v>
      </c>
      <c r="PUC24" s="4">
        <f t="shared" si="182"/>
        <v>3.6883594078665466E+53</v>
      </c>
      <c r="PUD24" s="4">
        <f t="shared" si="182"/>
        <v>3.725243001945212E+53</v>
      </c>
      <c r="PUE24" s="4">
        <f t="shared" si="182"/>
        <v>3.7624954319646641E+53</v>
      </c>
      <c r="PUF24" s="4">
        <f t="shared" si="182"/>
        <v>3.8001203862843109E+53</v>
      </c>
      <c r="PUG24" s="4">
        <f t="shared" si="182"/>
        <v>3.8381215901471543E+53</v>
      </c>
      <c r="PUH24" s="4">
        <f t="shared" si="182"/>
        <v>3.8765028060486256E+53</v>
      </c>
      <c r="PUI24" s="4">
        <f t="shared" si="182"/>
        <v>3.9152678341091118E+53</v>
      </c>
      <c r="PUJ24" s="4">
        <f t="shared" si="182"/>
        <v>3.9544205124502031E+53</v>
      </c>
      <c r="PUK24" s="4">
        <f t="shared" si="182"/>
        <v>3.9939647175747052E+53</v>
      </c>
      <c r="PUL24" s="4">
        <f t="shared" si="182"/>
        <v>4.0339043647504523E+53</v>
      </c>
      <c r="PUM24" s="4">
        <f t="shared" si="182"/>
        <v>4.0742434083979566E+53</v>
      </c>
      <c r="PUN24" s="4">
        <f t="shared" si="182"/>
        <v>4.1149858424819358E+53</v>
      </c>
      <c r="PUO24" s="4">
        <f t="shared" si="182"/>
        <v>4.1561357009067551E+53</v>
      </c>
      <c r="PUP24" s="4">
        <f t="shared" si="182"/>
        <v>4.1976970579158225E+53</v>
      </c>
      <c r="PUQ24" s="4">
        <f t="shared" si="182"/>
        <v>4.2396740284949809E+53</v>
      </c>
      <c r="PUR24" s="4">
        <f t="shared" si="182"/>
        <v>4.2820707687799305E+53</v>
      </c>
      <c r="PUS24" s="4">
        <f t="shared" si="182"/>
        <v>4.3248914764677302E+53</v>
      </c>
      <c r="PUT24" s="4">
        <f t="shared" si="182"/>
        <v>4.3681403912324076E+53</v>
      </c>
      <c r="PUU24" s="4">
        <f t="shared" si="182"/>
        <v>4.4118217951447321E+53</v>
      </c>
      <c r="PUV24" s="4">
        <f t="shared" si="182"/>
        <v>4.4559400130961797E+53</v>
      </c>
      <c r="PUW24" s="4">
        <f t="shared" si="182"/>
        <v>4.5004994132271419E+53</v>
      </c>
      <c r="PUX24" s="4">
        <f t="shared" si="182"/>
        <v>4.5455044073594131E+53</v>
      </c>
      <c r="PUY24" s="4">
        <f t="shared" si="182"/>
        <v>4.5909594514330072E+53</v>
      </c>
      <c r="PUZ24" s="4">
        <f t="shared" si="182"/>
        <v>4.6368690459473374E+53</v>
      </c>
      <c r="PVA24" s="4">
        <f t="shared" si="182"/>
        <v>4.6832377364068106E+53</v>
      </c>
      <c r="PVB24" s="4">
        <f t="shared" si="182"/>
        <v>4.730070113770879E+53</v>
      </c>
      <c r="PVC24" s="4">
        <f t="shared" si="182"/>
        <v>4.7773708149085877E+53</v>
      </c>
      <c r="PVD24" s="4">
        <f t="shared" si="182"/>
        <v>4.8251445230576735E+53</v>
      </c>
      <c r="PVE24" s="4">
        <f t="shared" si="182"/>
        <v>4.8733959682882503E+53</v>
      </c>
      <c r="PVF24" s="4">
        <f t="shared" si="182"/>
        <v>4.9221299279711332E+53</v>
      </c>
      <c r="PVG24" s="4">
        <f t="shared" si="182"/>
        <v>4.9713512272508447E+53</v>
      </c>
      <c r="PVH24" s="4">
        <f t="shared" si="182"/>
        <v>5.021064739523353E+53</v>
      </c>
      <c r="PVI24" s="4">
        <f t="shared" si="182"/>
        <v>5.0712753869185867E+53</v>
      </c>
      <c r="PVJ24" s="4">
        <f t="shared" si="182"/>
        <v>5.1219881407877725E+53</v>
      </c>
      <c r="PVK24" s="4">
        <f t="shared" si="182"/>
        <v>5.1732080221956504E+53</v>
      </c>
      <c r="PVL24" s="4">
        <f t="shared" si="182"/>
        <v>5.2249401024176067E+53</v>
      </c>
      <c r="PVM24" s="4">
        <f t="shared" si="182"/>
        <v>5.2771895034417826E+53</v>
      </c>
      <c r="PVN24" s="4">
        <f t="shared" si="182"/>
        <v>5.3299613984762005E+53</v>
      </c>
      <c r="PVO24" s="4">
        <f t="shared" si="182"/>
        <v>5.3832610124609622E+53</v>
      </c>
      <c r="PVP24" s="4">
        <f t="shared" si="182"/>
        <v>5.4370936225855716E+53</v>
      </c>
      <c r="PVQ24" s="4">
        <f t="shared" si="182"/>
        <v>5.4914645588114271E+53</v>
      </c>
      <c r="PVR24" s="4">
        <f t="shared" si="182"/>
        <v>5.5463792043995411E+53</v>
      </c>
      <c r="PVS24" s="4">
        <f t="shared" si="182"/>
        <v>5.6018429964435367E+53</v>
      </c>
      <c r="PVT24" s="4">
        <f t="shared" si="182"/>
        <v>5.6578614264079723E+53</v>
      </c>
      <c r="PVU24" s="4">
        <f t="shared" si="182"/>
        <v>5.714440040672052E+53</v>
      </c>
      <c r="PVV24" s="4">
        <f t="shared" si="182"/>
        <v>5.7715844410787727E+53</v>
      </c>
      <c r="PVW24" s="4">
        <f t="shared" si="182"/>
        <v>5.8293002854895604E+53</v>
      </c>
      <c r="PVX24" s="4">
        <f t="shared" ref="PVX24:PYI24" si="183">PVW24*(1+$Q$41)</f>
        <v>5.8875932883444557E+53</v>
      </c>
      <c r="PVY24" s="4">
        <f t="shared" si="183"/>
        <v>5.9464692212279001E+53</v>
      </c>
      <c r="PVZ24" s="4">
        <f t="shared" si="183"/>
        <v>6.0059339134401791E+53</v>
      </c>
      <c r="PWA24" s="4">
        <f t="shared" si="183"/>
        <v>6.0659932525745807E+53</v>
      </c>
      <c r="PWB24" s="4">
        <f t="shared" si="183"/>
        <v>6.1266531851003262E+53</v>
      </c>
      <c r="PWC24" s="4">
        <f t="shared" si="183"/>
        <v>6.1879197169513294E+53</v>
      </c>
      <c r="PWD24" s="4">
        <f t="shared" si="183"/>
        <v>6.2497989141208424E+53</v>
      </c>
      <c r="PWE24" s="4">
        <f t="shared" si="183"/>
        <v>6.3122969032620507E+53</v>
      </c>
      <c r="PWF24" s="4">
        <f t="shared" si="183"/>
        <v>6.3754198722946715E+53</v>
      </c>
      <c r="PWG24" s="4">
        <f t="shared" si="183"/>
        <v>6.4391740710176179E+53</v>
      </c>
      <c r="PWH24" s="4">
        <f t="shared" si="183"/>
        <v>6.5035658117277944E+53</v>
      </c>
      <c r="PWI24" s="4">
        <f t="shared" si="183"/>
        <v>6.5686014698450725E+53</v>
      </c>
      <c r="PWJ24" s="4">
        <f t="shared" si="183"/>
        <v>6.6342874845435236E+53</v>
      </c>
      <c r="PWK24" s="4">
        <f t="shared" si="183"/>
        <v>6.7006303593889587E+53</v>
      </c>
      <c r="PWL24" s="4">
        <f t="shared" si="183"/>
        <v>6.767636662982848E+53</v>
      </c>
      <c r="PWM24" s="4">
        <f t="shared" si="183"/>
        <v>6.8353130296126761E+53</v>
      </c>
      <c r="PWN24" s="4">
        <f t="shared" si="183"/>
        <v>6.9036661599088031E+53</v>
      </c>
      <c r="PWO24" s="4">
        <f t="shared" si="183"/>
        <v>6.9727028215078912E+53</v>
      </c>
      <c r="PWP24" s="4">
        <f t="shared" si="183"/>
        <v>7.0424298497229705E+53</v>
      </c>
      <c r="PWQ24" s="4">
        <f t="shared" si="183"/>
        <v>7.1128541482202002E+53</v>
      </c>
      <c r="PWR24" s="4">
        <f t="shared" si="183"/>
        <v>7.183982689702402E+53</v>
      </c>
      <c r="PWS24" s="4">
        <f t="shared" si="183"/>
        <v>7.2558225165994263E+53</v>
      </c>
      <c r="PWT24" s="4">
        <f t="shared" si="183"/>
        <v>7.3283807417654207E+53</v>
      </c>
      <c r="PWU24" s="4">
        <f t="shared" si="183"/>
        <v>7.4016645491830749E+53</v>
      </c>
      <c r="PWV24" s="4">
        <f t="shared" si="183"/>
        <v>7.4756811946749057E+53</v>
      </c>
      <c r="PWW24" s="4">
        <f t="shared" si="183"/>
        <v>7.5504380066216551E+53</v>
      </c>
      <c r="PWX24" s="4">
        <f t="shared" si="183"/>
        <v>7.6259423866878721E+53</v>
      </c>
      <c r="PWY24" s="4">
        <f t="shared" si="183"/>
        <v>7.7022018105547506E+53</v>
      </c>
      <c r="PWZ24" s="4">
        <f t="shared" si="183"/>
        <v>7.7792238286602989E+53</v>
      </c>
      <c r="PXA24" s="4">
        <f t="shared" si="183"/>
        <v>7.8570160669469027E+53</v>
      </c>
      <c r="PXB24" s="4">
        <f t="shared" si="183"/>
        <v>7.9355862276163714E+53</v>
      </c>
      <c r="PXC24" s="4">
        <f t="shared" si="183"/>
        <v>8.0149420898925352E+53</v>
      </c>
      <c r="PXD24" s="4">
        <f t="shared" si="183"/>
        <v>8.0950915107914601E+53</v>
      </c>
      <c r="PXE24" s="4">
        <f t="shared" si="183"/>
        <v>8.1760424258993745E+53</v>
      </c>
      <c r="PXF24" s="4">
        <f t="shared" si="183"/>
        <v>8.2578028501583677E+53</v>
      </c>
      <c r="PXG24" s="4">
        <f t="shared" si="183"/>
        <v>8.3403808786599519E+53</v>
      </c>
      <c r="PXH24" s="4">
        <f t="shared" si="183"/>
        <v>8.4237846874465514E+53</v>
      </c>
      <c r="PXI24" s="4">
        <f t="shared" si="183"/>
        <v>8.5080225343210177E+53</v>
      </c>
      <c r="PXJ24" s="4">
        <f t="shared" si="183"/>
        <v>8.5931027596642272E+53</v>
      </c>
      <c r="PXK24" s="4">
        <f t="shared" si="183"/>
        <v>8.6790337872608702E+53</v>
      </c>
      <c r="PXL24" s="4">
        <f t="shared" si="183"/>
        <v>8.7658241251334797E+53</v>
      </c>
      <c r="PXM24" s="4">
        <f t="shared" si="183"/>
        <v>8.8534823663848151E+53</v>
      </c>
      <c r="PXN24" s="4">
        <f t="shared" si="183"/>
        <v>8.9420171900486625E+53</v>
      </c>
      <c r="PXO24" s="4">
        <f t="shared" si="183"/>
        <v>9.0314373619491492E+53</v>
      </c>
      <c r="PXP24" s="4">
        <f t="shared" si="183"/>
        <v>9.121751735568641E+53</v>
      </c>
      <c r="PXQ24" s="4">
        <f t="shared" si="183"/>
        <v>9.2129692529243279E+53</v>
      </c>
      <c r="PXR24" s="4">
        <f t="shared" si="183"/>
        <v>9.3050989454535714E+53</v>
      </c>
      <c r="PXS24" s="4">
        <f t="shared" si="183"/>
        <v>9.398149934908108E+53</v>
      </c>
      <c r="PXT24" s="4">
        <f t="shared" si="183"/>
        <v>9.4921314342571897E+53</v>
      </c>
      <c r="PXU24" s="4">
        <f t="shared" si="183"/>
        <v>9.5870527485997617E+53</v>
      </c>
      <c r="PXV24" s="4">
        <f t="shared" si="183"/>
        <v>9.6829232760857601E+53</v>
      </c>
      <c r="PXW24" s="4">
        <f t="shared" si="183"/>
        <v>9.7797525088466173E+53</v>
      </c>
      <c r="PXX24" s="4">
        <f t="shared" si="183"/>
        <v>9.8775500339350844E+53</v>
      </c>
      <c r="PXY24" s="4">
        <f t="shared" si="183"/>
        <v>9.9763255342744354E+53</v>
      </c>
      <c r="PXZ24" s="4">
        <f t="shared" si="183"/>
        <v>1.007608878961718E+54</v>
      </c>
      <c r="PYA24" s="4">
        <f t="shared" si="183"/>
        <v>1.0176849677513352E+54</v>
      </c>
      <c r="PYB24" s="4">
        <f t="shared" si="183"/>
        <v>1.0278618174288486E+54</v>
      </c>
      <c r="PYC24" s="4">
        <f t="shared" si="183"/>
        <v>1.0381404356031371E+54</v>
      </c>
      <c r="PYD24" s="4">
        <f t="shared" si="183"/>
        <v>1.0485218399591685E+54</v>
      </c>
      <c r="PYE24" s="4">
        <f t="shared" si="183"/>
        <v>1.0590070583587602E+54</v>
      </c>
      <c r="PYF24" s="4">
        <f t="shared" si="183"/>
        <v>1.0695971289423479E+54</v>
      </c>
      <c r="PYG24" s="4">
        <f t="shared" si="183"/>
        <v>1.0802931002317713E+54</v>
      </c>
      <c r="PYH24" s="4">
        <f t="shared" si="183"/>
        <v>1.091096031234089E+54</v>
      </c>
      <c r="PYI24" s="4">
        <f t="shared" si="183"/>
        <v>1.10200699154643E+54</v>
      </c>
      <c r="PYJ24" s="4">
        <f t="shared" ref="PYJ24:QAU24" si="184">PYI24*(1+$Q$41)</f>
        <v>1.1130270614618944E+54</v>
      </c>
      <c r="PYK24" s="4">
        <f t="shared" si="184"/>
        <v>1.1241573320765132E+54</v>
      </c>
      <c r="PYL24" s="4">
        <f t="shared" si="184"/>
        <v>1.1353989053972784E+54</v>
      </c>
      <c r="PYM24" s="4">
        <f t="shared" si="184"/>
        <v>1.1467528944512513E+54</v>
      </c>
      <c r="PYN24" s="4">
        <f t="shared" si="184"/>
        <v>1.1582204233957638E+54</v>
      </c>
      <c r="PYO24" s="4">
        <f t="shared" si="184"/>
        <v>1.1698026276297215E+54</v>
      </c>
      <c r="PYP24" s="4">
        <f t="shared" si="184"/>
        <v>1.1815006539060187E+54</v>
      </c>
      <c r="PYQ24" s="4">
        <f t="shared" si="184"/>
        <v>1.1933156604450788E+54</v>
      </c>
      <c r="PYR24" s="4">
        <f t="shared" si="184"/>
        <v>1.2052488170495296E+54</v>
      </c>
      <c r="PYS24" s="4">
        <f t="shared" si="184"/>
        <v>1.2173013052200249E+54</v>
      </c>
      <c r="PYT24" s="4">
        <f t="shared" si="184"/>
        <v>1.2294743182722252E+54</v>
      </c>
      <c r="PYU24" s="4">
        <f t="shared" si="184"/>
        <v>1.2417690614549474E+54</v>
      </c>
      <c r="PYV24" s="4">
        <f t="shared" si="184"/>
        <v>1.2541867520694968E+54</v>
      </c>
      <c r="PYW24" s="4">
        <f t="shared" si="184"/>
        <v>1.2667286195901917E+54</v>
      </c>
      <c r="PYX24" s="4">
        <f t="shared" si="184"/>
        <v>1.2793959057860936E+54</v>
      </c>
      <c r="PYY24" s="4">
        <f t="shared" si="184"/>
        <v>1.2921898648439546E+54</v>
      </c>
      <c r="PYZ24" s="4">
        <f t="shared" si="184"/>
        <v>1.3051117634923941E+54</v>
      </c>
      <c r="PZA24" s="4">
        <f t="shared" si="184"/>
        <v>1.318162881127318E+54</v>
      </c>
      <c r="PZB24" s="4">
        <f t="shared" si="184"/>
        <v>1.3313445099385912E+54</v>
      </c>
      <c r="PZC24" s="4">
        <f t="shared" si="184"/>
        <v>1.3446579550379771E+54</v>
      </c>
      <c r="PZD24" s="4">
        <f t="shared" si="184"/>
        <v>1.358104534588357E+54</v>
      </c>
      <c r="PZE24" s="4">
        <f t="shared" si="184"/>
        <v>1.3716855799342405E+54</v>
      </c>
      <c r="PZF24" s="4">
        <f t="shared" si="184"/>
        <v>1.385402435733583E+54</v>
      </c>
      <c r="PZG24" s="4">
        <f t="shared" si="184"/>
        <v>1.3992564600909188E+54</v>
      </c>
      <c r="PZH24" s="4">
        <f t="shared" si="184"/>
        <v>1.4132490246918279E+54</v>
      </c>
      <c r="PZI24" s="4">
        <f t="shared" si="184"/>
        <v>1.4273815149387462E+54</v>
      </c>
      <c r="PZJ24" s="4">
        <f t="shared" si="184"/>
        <v>1.4416553300881338E+54</v>
      </c>
      <c r="PZK24" s="4">
        <f t="shared" si="184"/>
        <v>1.4560718833890151E+54</v>
      </c>
      <c r="PZL24" s="4">
        <f t="shared" si="184"/>
        <v>1.4706326022229053E+54</v>
      </c>
      <c r="PZM24" s="4">
        <f t="shared" si="184"/>
        <v>1.4853389282451343E+54</v>
      </c>
      <c r="PZN24" s="4">
        <f t="shared" si="184"/>
        <v>1.5001923175275856E+54</v>
      </c>
      <c r="PZO24" s="4">
        <f t="shared" si="184"/>
        <v>1.5151942407028615E+54</v>
      </c>
      <c r="PZP24" s="4">
        <f t="shared" si="184"/>
        <v>1.5303461831098901E+54</v>
      </c>
      <c r="PZQ24" s="4">
        <f t="shared" si="184"/>
        <v>1.5456496449409891E+54</v>
      </c>
      <c r="PZR24" s="4">
        <f t="shared" si="184"/>
        <v>1.561106141390399E+54</v>
      </c>
      <c r="PZS24" s="4">
        <f t="shared" si="184"/>
        <v>1.576717202804303E+54</v>
      </c>
      <c r="PZT24" s="4">
        <f t="shared" si="184"/>
        <v>1.5924843748323459E+54</v>
      </c>
      <c r="PZU24" s="4">
        <f t="shared" si="184"/>
        <v>1.6084092185806695E+54</v>
      </c>
      <c r="PZV24" s="4">
        <f t="shared" si="184"/>
        <v>1.6244933107664763E+54</v>
      </c>
      <c r="PZW24" s="4">
        <f t="shared" si="184"/>
        <v>1.6407382438741412E+54</v>
      </c>
      <c r="PZX24" s="4">
        <f t="shared" si="184"/>
        <v>1.6571456263128825E+54</v>
      </c>
      <c r="PZY24" s="4">
        <f t="shared" si="184"/>
        <v>1.6737170825760111E+54</v>
      </c>
      <c r="PZZ24" s="4">
        <f t="shared" si="184"/>
        <v>1.6904542534017714E+54</v>
      </c>
      <c r="QAA24" s="4">
        <f t="shared" si="184"/>
        <v>1.707358795935789E+54</v>
      </c>
      <c r="QAB24" s="4">
        <f t="shared" si="184"/>
        <v>1.7244323838951471E+54</v>
      </c>
      <c r="QAC24" s="4">
        <f t="shared" si="184"/>
        <v>1.7416767077340986E+54</v>
      </c>
      <c r="QAD24" s="4">
        <f t="shared" si="184"/>
        <v>1.7590934748114396E+54</v>
      </c>
      <c r="QAE24" s="4">
        <f t="shared" si="184"/>
        <v>1.7766844095595541E+54</v>
      </c>
      <c r="QAF24" s="4">
        <f t="shared" si="184"/>
        <v>1.7944512536551496E+54</v>
      </c>
      <c r="QAG24" s="4">
        <f t="shared" si="184"/>
        <v>1.8123957661917011E+54</v>
      </c>
      <c r="QAH24" s="4">
        <f t="shared" si="184"/>
        <v>1.8305197238536179E+54</v>
      </c>
      <c r="QAI24" s="4">
        <f t="shared" si="184"/>
        <v>1.8488249210921543E+54</v>
      </c>
      <c r="QAJ24" s="4">
        <f t="shared" si="184"/>
        <v>1.8673131703030757E+54</v>
      </c>
      <c r="QAK24" s="4">
        <f t="shared" si="184"/>
        <v>1.8859863020061065E+54</v>
      </c>
      <c r="QAL24" s="4">
        <f t="shared" si="184"/>
        <v>1.9048461650261676E+54</v>
      </c>
      <c r="QAM24" s="4">
        <f t="shared" si="184"/>
        <v>1.9238946266764293E+54</v>
      </c>
      <c r="QAN24" s="4">
        <f t="shared" si="184"/>
        <v>1.9431335729431934E+54</v>
      </c>
      <c r="QAO24" s="4">
        <f t="shared" si="184"/>
        <v>1.9625649086726253E+54</v>
      </c>
      <c r="QAP24" s="4">
        <f t="shared" si="184"/>
        <v>1.9821905577593514E+54</v>
      </c>
      <c r="QAQ24" s="4">
        <f t="shared" si="184"/>
        <v>2.002012463336945E+54</v>
      </c>
      <c r="QAR24" s="4">
        <f t="shared" si="184"/>
        <v>2.0220325879703145E+54</v>
      </c>
      <c r="QAS24" s="4">
        <f t="shared" si="184"/>
        <v>2.0422529138500177E+54</v>
      </c>
      <c r="QAT24" s="4">
        <f t="shared" si="184"/>
        <v>2.0626754429885178E+54</v>
      </c>
      <c r="QAU24" s="4">
        <f t="shared" si="184"/>
        <v>2.0833021974184031E+54</v>
      </c>
      <c r="QAV24" s="4">
        <f t="shared" ref="QAV24:QDG24" si="185">QAU24*(1+$Q$41)</f>
        <v>2.1041352193925872E+54</v>
      </c>
      <c r="QAW24" s="4">
        <f t="shared" si="185"/>
        <v>2.1251765715865131E+54</v>
      </c>
      <c r="QAX24" s="4">
        <f t="shared" si="185"/>
        <v>2.1464283373023783E+54</v>
      </c>
      <c r="QAY24" s="4">
        <f t="shared" si="185"/>
        <v>2.1678926206754023E+54</v>
      </c>
      <c r="QAZ24" s="4">
        <f t="shared" si="185"/>
        <v>2.1895715468821565E+54</v>
      </c>
      <c r="QBA24" s="4">
        <f t="shared" si="185"/>
        <v>2.2114672623509781E+54</v>
      </c>
      <c r="QBB24" s="4">
        <f t="shared" si="185"/>
        <v>2.2335819349744879E+54</v>
      </c>
      <c r="QBC24" s="4">
        <f t="shared" si="185"/>
        <v>2.2559177543242329E+54</v>
      </c>
      <c r="QBD24" s="4">
        <f t="shared" si="185"/>
        <v>2.2784769318674752E+54</v>
      </c>
      <c r="QBE24" s="4">
        <f t="shared" si="185"/>
        <v>2.30126170118615E+54</v>
      </c>
      <c r="QBF24" s="4">
        <f t="shared" si="185"/>
        <v>2.3242743181980115E+54</v>
      </c>
      <c r="QBG24" s="4">
        <f t="shared" si="185"/>
        <v>2.3475170613799915E+54</v>
      </c>
      <c r="QBH24" s="4">
        <f t="shared" si="185"/>
        <v>2.3709922319937915E+54</v>
      </c>
      <c r="QBI24" s="4">
        <f t="shared" si="185"/>
        <v>2.3947021543137295E+54</v>
      </c>
      <c r="QBJ24" s="4">
        <f t="shared" si="185"/>
        <v>2.4186491758568669E+54</v>
      </c>
      <c r="QBK24" s="4">
        <f t="shared" si="185"/>
        <v>2.4428356676154355E+54</v>
      </c>
      <c r="QBL24" s="4">
        <f t="shared" si="185"/>
        <v>2.4672640242915897E+54</v>
      </c>
      <c r="QBM24" s="4">
        <f t="shared" si="185"/>
        <v>2.4919366645345057E+54</v>
      </c>
      <c r="QBN24" s="4">
        <f t="shared" si="185"/>
        <v>2.5168560311798507E+54</v>
      </c>
      <c r="QBO24" s="4">
        <f t="shared" si="185"/>
        <v>2.5420245914916492E+54</v>
      </c>
      <c r="QBP24" s="4">
        <f t="shared" si="185"/>
        <v>2.5674448374065657E+54</v>
      </c>
      <c r="QBQ24" s="4">
        <f t="shared" si="185"/>
        <v>2.5931192857806314E+54</v>
      </c>
      <c r="QBR24" s="4">
        <f t="shared" si="185"/>
        <v>2.6190504786384376E+54</v>
      </c>
      <c r="QBS24" s="4">
        <f t="shared" si="185"/>
        <v>2.6452409834248219E+54</v>
      </c>
      <c r="QBT24" s="4">
        <f t="shared" si="185"/>
        <v>2.6716933932590702E+54</v>
      </c>
      <c r="QBU24" s="4">
        <f t="shared" si="185"/>
        <v>2.698410327191661E+54</v>
      </c>
      <c r="QBV24" s="4">
        <f t="shared" si="185"/>
        <v>2.7253944304635776E+54</v>
      </c>
      <c r="QBW24" s="4">
        <f t="shared" si="185"/>
        <v>2.7526483747682136E+54</v>
      </c>
      <c r="QBX24" s="4">
        <f t="shared" si="185"/>
        <v>2.7801748585158958E+54</v>
      </c>
      <c r="QBY24" s="4">
        <f t="shared" si="185"/>
        <v>2.8079766071010549E+54</v>
      </c>
      <c r="QBZ24" s="4">
        <f t="shared" si="185"/>
        <v>2.8360563731720656E+54</v>
      </c>
      <c r="QCA24" s="4">
        <f t="shared" si="185"/>
        <v>2.8644169369037863E+54</v>
      </c>
      <c r="QCB24" s="4">
        <f t="shared" si="185"/>
        <v>2.8930611062728242E+54</v>
      </c>
      <c r="QCC24" s="4">
        <f t="shared" si="185"/>
        <v>2.9219917173355526E+54</v>
      </c>
      <c r="QCD24" s="4">
        <f t="shared" si="185"/>
        <v>2.951211634508908E+54</v>
      </c>
      <c r="QCE24" s="4">
        <f t="shared" si="185"/>
        <v>2.9807237508539971E+54</v>
      </c>
      <c r="QCF24" s="4">
        <f t="shared" si="185"/>
        <v>3.010530988362537E+54</v>
      </c>
      <c r="QCG24" s="4">
        <f t="shared" si="185"/>
        <v>3.0406362982461624E+54</v>
      </c>
      <c r="QCH24" s="4">
        <f t="shared" si="185"/>
        <v>3.0710426612286237E+54</v>
      </c>
      <c r="QCI24" s="4">
        <f t="shared" si="185"/>
        <v>3.1017530878409098E+54</v>
      </c>
      <c r="QCJ24" s="4">
        <f t="shared" si="185"/>
        <v>3.1327706187193188E+54</v>
      </c>
      <c r="QCK24" s="4">
        <f t="shared" si="185"/>
        <v>3.1640983249065123E+54</v>
      </c>
      <c r="QCL24" s="4">
        <f t="shared" si="185"/>
        <v>3.1957393081555772E+54</v>
      </c>
      <c r="QCM24" s="4">
        <f t="shared" si="185"/>
        <v>3.2276967012371329E+54</v>
      </c>
      <c r="QCN24" s="4">
        <f t="shared" si="185"/>
        <v>3.2599736682495044E+54</v>
      </c>
      <c r="QCO24" s="4">
        <f t="shared" si="185"/>
        <v>3.2925734049319996E+54</v>
      </c>
      <c r="QCP24" s="4">
        <f t="shared" si="185"/>
        <v>3.3254991389813196E+54</v>
      </c>
      <c r="QCQ24" s="4">
        <f t="shared" si="185"/>
        <v>3.3587541303711332E+54</v>
      </c>
      <c r="QCR24" s="4">
        <f t="shared" si="185"/>
        <v>3.3923416716748447E+54</v>
      </c>
      <c r="QCS24" s="4">
        <f t="shared" si="185"/>
        <v>3.4262650883915931E+54</v>
      </c>
      <c r="QCT24" s="4">
        <f t="shared" si="185"/>
        <v>3.4605277392755088E+54</v>
      </c>
      <c r="QCU24" s="4">
        <f t="shared" si="185"/>
        <v>3.4951330166682637E+54</v>
      </c>
      <c r="QCV24" s="4">
        <f t="shared" si="185"/>
        <v>3.5300843468349463E+54</v>
      </c>
      <c r="QCW24" s="4">
        <f t="shared" si="185"/>
        <v>3.5653851903032955E+54</v>
      </c>
      <c r="QCX24" s="4">
        <f t="shared" si="185"/>
        <v>3.6010390422063284E+54</v>
      </c>
      <c r="QCY24" s="4">
        <f t="shared" si="185"/>
        <v>3.637049432628392E+54</v>
      </c>
      <c r="QCZ24" s="4">
        <f t="shared" si="185"/>
        <v>3.6734199269546759E+54</v>
      </c>
      <c r="QDA24" s="4">
        <f t="shared" si="185"/>
        <v>3.710154126224223E+54</v>
      </c>
      <c r="QDB24" s="4">
        <f t="shared" si="185"/>
        <v>3.7472556674864651E+54</v>
      </c>
      <c r="QDC24" s="4">
        <f t="shared" si="185"/>
        <v>3.7847282241613296E+54</v>
      </c>
      <c r="QDD24" s="4">
        <f t="shared" si="185"/>
        <v>3.8225755064029427E+54</v>
      </c>
      <c r="QDE24" s="4">
        <f t="shared" si="185"/>
        <v>3.8608012614669722E+54</v>
      </c>
      <c r="QDF24" s="4">
        <f t="shared" si="185"/>
        <v>3.899409274081642E+54</v>
      </c>
      <c r="QDG24" s="4">
        <f t="shared" si="185"/>
        <v>3.9384033668224587E+54</v>
      </c>
      <c r="QDH24" s="4">
        <f t="shared" ref="QDH24:QFS24" si="186">QDG24*(1+$Q$41)</f>
        <v>3.9777874004906834E+54</v>
      </c>
      <c r="QDI24" s="4">
        <f t="shared" si="186"/>
        <v>4.0175652744955903E+54</v>
      </c>
      <c r="QDJ24" s="4">
        <f t="shared" si="186"/>
        <v>4.0577409272405462E+54</v>
      </c>
      <c r="QDK24" s="4">
        <f t="shared" si="186"/>
        <v>4.0983183365129519E+54</v>
      </c>
      <c r="QDL24" s="4">
        <f t="shared" si="186"/>
        <v>4.1393015198780817E+54</v>
      </c>
      <c r="QDM24" s="4">
        <f t="shared" si="186"/>
        <v>4.1806945350768625E+54</v>
      </c>
      <c r="QDN24" s="4">
        <f t="shared" si="186"/>
        <v>4.2225014804276313E+54</v>
      </c>
      <c r="QDO24" s="4">
        <f t="shared" si="186"/>
        <v>4.2647264952319077E+54</v>
      </c>
      <c r="QDP24" s="4">
        <f t="shared" si="186"/>
        <v>4.3073737601842271E+54</v>
      </c>
      <c r="QDQ24" s="4">
        <f t="shared" si="186"/>
        <v>4.3504474977860695E+54</v>
      </c>
      <c r="QDR24" s="4">
        <f t="shared" si="186"/>
        <v>4.3939519727639302E+54</v>
      </c>
      <c r="QDS24" s="4">
        <f t="shared" si="186"/>
        <v>4.4378914924915698E+54</v>
      </c>
      <c r="QDT24" s="4">
        <f t="shared" si="186"/>
        <v>4.4822704074164857E+54</v>
      </c>
      <c r="QDU24" s="4">
        <f t="shared" si="186"/>
        <v>4.5270931114906506E+54</v>
      </c>
      <c r="QDV24" s="4">
        <f t="shared" si="186"/>
        <v>4.5723640426055572E+54</v>
      </c>
      <c r="QDW24" s="4">
        <f t="shared" si="186"/>
        <v>4.6180876830316125E+54</v>
      </c>
      <c r="QDX24" s="4">
        <f t="shared" si="186"/>
        <v>4.6642685598619289E+54</v>
      </c>
      <c r="QDY24" s="4">
        <f t="shared" si="186"/>
        <v>4.710911245460548E+54</v>
      </c>
      <c r="QDZ24" s="4">
        <f t="shared" si="186"/>
        <v>4.7580203579151537E+54</v>
      </c>
      <c r="QEA24" s="4">
        <f t="shared" si="186"/>
        <v>4.8056005614943053E+54</v>
      </c>
      <c r="QEB24" s="4">
        <f t="shared" si="186"/>
        <v>4.8536565671092483E+54</v>
      </c>
      <c r="QEC24" s="4">
        <f t="shared" si="186"/>
        <v>4.9021931327803407E+54</v>
      </c>
      <c r="QED24" s="4">
        <f t="shared" si="186"/>
        <v>4.9512150641081442E+54</v>
      </c>
      <c r="QEE24" s="4">
        <f t="shared" si="186"/>
        <v>5.0007272147492259E+54</v>
      </c>
      <c r="QEF24" s="4">
        <f t="shared" si="186"/>
        <v>5.0507344868967179E+54</v>
      </c>
      <c r="QEG24" s="4">
        <f t="shared" si="186"/>
        <v>5.1012418317656851E+54</v>
      </c>
      <c r="QEH24" s="4">
        <f t="shared" si="186"/>
        <v>5.1522542500833418E+54</v>
      </c>
      <c r="QEI24" s="4">
        <f t="shared" si="186"/>
        <v>5.2037767925841755E+54</v>
      </c>
      <c r="QEJ24" s="4">
        <f t="shared" si="186"/>
        <v>5.255814560510017E+54</v>
      </c>
      <c r="QEK24" s="4">
        <f t="shared" si="186"/>
        <v>5.3083727061151171E+54</v>
      </c>
      <c r="QEL24" s="4">
        <f t="shared" si="186"/>
        <v>5.3614564331762681E+54</v>
      </c>
      <c r="QEM24" s="4">
        <f t="shared" si="186"/>
        <v>5.4150709975080305E+54</v>
      </c>
      <c r="QEN24" s="4">
        <f t="shared" si="186"/>
        <v>5.469221707483111E+54</v>
      </c>
      <c r="QEO24" s="4">
        <f t="shared" si="186"/>
        <v>5.5239139245579423E+54</v>
      </c>
      <c r="QEP24" s="4">
        <f t="shared" si="186"/>
        <v>5.5791530638035214E+54</v>
      </c>
      <c r="QEQ24" s="4">
        <f t="shared" si="186"/>
        <v>5.6349445944415568E+54</v>
      </c>
      <c r="QER24" s="4">
        <f t="shared" si="186"/>
        <v>5.6912940403859724E+54</v>
      </c>
      <c r="QES24" s="4">
        <f t="shared" si="186"/>
        <v>5.748206980789832E+54</v>
      </c>
      <c r="QET24" s="4">
        <f t="shared" si="186"/>
        <v>5.8056890505977302E+54</v>
      </c>
      <c r="QEU24" s="4">
        <f t="shared" si="186"/>
        <v>5.8637459411037079E+54</v>
      </c>
      <c r="QEV24" s="4">
        <f t="shared" si="186"/>
        <v>5.9223834005147452E+54</v>
      </c>
      <c r="QEW24" s="4">
        <f t="shared" si="186"/>
        <v>5.9816072345198929E+54</v>
      </c>
      <c r="QEX24" s="4">
        <f t="shared" si="186"/>
        <v>6.0414233068650917E+54</v>
      </c>
      <c r="QEY24" s="4">
        <f t="shared" si="186"/>
        <v>6.1018375399337424E+54</v>
      </c>
      <c r="QEZ24" s="4">
        <f t="shared" si="186"/>
        <v>6.1628559153330802E+54</v>
      </c>
      <c r="QFA24" s="4">
        <f t="shared" si="186"/>
        <v>6.2244844744864111E+54</v>
      </c>
      <c r="QFB24" s="4">
        <f t="shared" si="186"/>
        <v>6.2867293192312754E+54</v>
      </c>
      <c r="QFC24" s="4">
        <f t="shared" si="186"/>
        <v>6.3495966124235888E+54</v>
      </c>
      <c r="QFD24" s="4">
        <f t="shared" si="186"/>
        <v>6.4130925785478252E+54</v>
      </c>
      <c r="QFE24" s="4">
        <f t="shared" si="186"/>
        <v>6.4772235043333039E+54</v>
      </c>
      <c r="QFF24" s="4">
        <f t="shared" si="186"/>
        <v>6.5419957393766368E+54</v>
      </c>
      <c r="QFG24" s="4">
        <f t="shared" si="186"/>
        <v>6.6074156967704025E+54</v>
      </c>
      <c r="QFH24" s="4">
        <f t="shared" si="186"/>
        <v>6.6734898537381069E+54</v>
      </c>
      <c r="QFI24" s="4">
        <f t="shared" si="186"/>
        <v>6.7402247522754883E+54</v>
      </c>
      <c r="QFJ24" s="4">
        <f t="shared" si="186"/>
        <v>6.8076269997982426E+54</v>
      </c>
      <c r="QFK24" s="4">
        <f t="shared" si="186"/>
        <v>6.8757032697962255E+54</v>
      </c>
      <c r="QFL24" s="4">
        <f t="shared" si="186"/>
        <v>6.9444603024941881E+54</v>
      </c>
      <c r="QFM24" s="4">
        <f t="shared" si="186"/>
        <v>7.0139049055191297E+54</v>
      </c>
      <c r="QFN24" s="4">
        <f t="shared" si="186"/>
        <v>7.0840439545743205E+54</v>
      </c>
      <c r="QFO24" s="4">
        <f t="shared" si="186"/>
        <v>7.1548843941200636E+54</v>
      </c>
      <c r="QFP24" s="4">
        <f t="shared" si="186"/>
        <v>7.2264332380612645E+54</v>
      </c>
      <c r="QFQ24" s="4">
        <f t="shared" si="186"/>
        <v>7.2986975704418766E+54</v>
      </c>
      <c r="QFR24" s="4">
        <f t="shared" si="186"/>
        <v>7.3716845461462949E+54</v>
      </c>
      <c r="QFS24" s="4">
        <f t="shared" si="186"/>
        <v>7.4454013916077574E+54</v>
      </c>
      <c r="QFT24" s="4">
        <f t="shared" ref="QFT24:QIE24" si="187">QFS24*(1+$Q$41)</f>
        <v>7.5198554055238353E+54</v>
      </c>
      <c r="QFU24" s="4">
        <f t="shared" si="187"/>
        <v>7.5950539595790741E+54</v>
      </c>
      <c r="QFV24" s="4">
        <f t="shared" si="187"/>
        <v>7.6710044991748651E+54</v>
      </c>
      <c r="QFW24" s="4">
        <f t="shared" si="187"/>
        <v>7.7477145441666144E+54</v>
      </c>
      <c r="QFX24" s="4">
        <f t="shared" si="187"/>
        <v>7.8251916896082805E+54</v>
      </c>
      <c r="QFY24" s="4">
        <f t="shared" si="187"/>
        <v>7.9034436065043629E+54</v>
      </c>
      <c r="QFZ24" s="4">
        <f t="shared" si="187"/>
        <v>7.9824780425694072E+54</v>
      </c>
      <c r="QGA24" s="4">
        <f t="shared" si="187"/>
        <v>8.0623028229951019E+54</v>
      </c>
      <c r="QGB24" s="4">
        <f t="shared" si="187"/>
        <v>8.1429258512250525E+54</v>
      </c>
      <c r="QGC24" s="4">
        <f t="shared" si="187"/>
        <v>8.2243551097373032E+54</v>
      </c>
      <c r="QGD24" s="4">
        <f t="shared" si="187"/>
        <v>8.3065986608346765E+54</v>
      </c>
      <c r="QGE24" s="4">
        <f t="shared" si="187"/>
        <v>8.3896646474430237E+54</v>
      </c>
      <c r="QGF24" s="4">
        <f t="shared" si="187"/>
        <v>8.4735612939174539E+54</v>
      </c>
      <c r="QGG24" s="4">
        <f t="shared" si="187"/>
        <v>8.5582969068566288E+54</v>
      </c>
      <c r="QGH24" s="4">
        <f t="shared" si="187"/>
        <v>8.6438798759251945E+54</v>
      </c>
      <c r="QGI24" s="4">
        <f t="shared" si="187"/>
        <v>8.7303186746844461E+54</v>
      </c>
      <c r="QGJ24" s="4">
        <f t="shared" si="187"/>
        <v>8.8176218614312908E+54</v>
      </c>
      <c r="QGK24" s="4">
        <f t="shared" si="187"/>
        <v>8.9057980800456032E+54</v>
      </c>
      <c r="QGL24" s="4">
        <f t="shared" si="187"/>
        <v>8.9948560608460594E+54</v>
      </c>
      <c r="QGM24" s="4">
        <f t="shared" si="187"/>
        <v>9.08480462145452E+54</v>
      </c>
      <c r="QGN24" s="4">
        <f t="shared" si="187"/>
        <v>9.1756526676690652E+54</v>
      </c>
      <c r="QGO24" s="4">
        <f t="shared" si="187"/>
        <v>9.2674091943457562E+54</v>
      </c>
      <c r="QGP24" s="4">
        <f t="shared" si="187"/>
        <v>9.3600832862892141E+54</v>
      </c>
      <c r="QGQ24" s="4">
        <f t="shared" si="187"/>
        <v>9.4536841191521059E+54</v>
      </c>
      <c r="QGR24" s="4">
        <f t="shared" si="187"/>
        <v>9.5482209603436277E+54</v>
      </c>
      <c r="QGS24" s="4">
        <f t="shared" si="187"/>
        <v>9.6437031699470638E+54</v>
      </c>
      <c r="QGT24" s="4">
        <f t="shared" si="187"/>
        <v>9.7401402016465352E+54</v>
      </c>
      <c r="QGU24" s="4">
        <f t="shared" si="187"/>
        <v>9.8375416036630012E+54</v>
      </c>
      <c r="QGV24" s="4">
        <f t="shared" si="187"/>
        <v>9.9359170196996315E+54</v>
      </c>
      <c r="QGW24" s="4">
        <f t="shared" si="187"/>
        <v>1.0035276189896628E+55</v>
      </c>
      <c r="QGX24" s="4">
        <f t="shared" si="187"/>
        <v>1.0135628951795595E+55</v>
      </c>
      <c r="QGY24" s="4">
        <f t="shared" si="187"/>
        <v>1.0236985241313551E+55</v>
      </c>
      <c r="QGZ24" s="4">
        <f t="shared" si="187"/>
        <v>1.0339355093726687E+55</v>
      </c>
      <c r="QHA24" s="4">
        <f t="shared" si="187"/>
        <v>1.0442748644663954E+55</v>
      </c>
      <c r="QHB24" s="4">
        <f t="shared" si="187"/>
        <v>1.0547176131110593E+55</v>
      </c>
      <c r="QHC24" s="4">
        <f t="shared" si="187"/>
        <v>1.0652647892421699E+55</v>
      </c>
      <c r="QHD24" s="4">
        <f t="shared" si="187"/>
        <v>1.0759174371345916E+55</v>
      </c>
      <c r="QHE24" s="4">
        <f t="shared" si="187"/>
        <v>1.0866766115059376E+55</v>
      </c>
      <c r="QHF24" s="4">
        <f t="shared" si="187"/>
        <v>1.0975433776209969E+55</v>
      </c>
      <c r="QHG24" s="4">
        <f t="shared" si="187"/>
        <v>1.1085188113972069E+55</v>
      </c>
      <c r="QHH24" s="4">
        <f t="shared" si="187"/>
        <v>1.1196039995111789E+55</v>
      </c>
      <c r="QHI24" s="4">
        <f t="shared" si="187"/>
        <v>1.1308000395062906E+55</v>
      </c>
      <c r="QHJ24" s="4">
        <f t="shared" si="187"/>
        <v>1.1421080399013535E+55</v>
      </c>
      <c r="QHK24" s="4">
        <f t="shared" si="187"/>
        <v>1.153529120300367E+55</v>
      </c>
      <c r="QHL24" s="4">
        <f t="shared" si="187"/>
        <v>1.1650644115033707E+55</v>
      </c>
      <c r="QHM24" s="4">
        <f t="shared" si="187"/>
        <v>1.1767150556184043E+55</v>
      </c>
      <c r="QHN24" s="4">
        <f t="shared" si="187"/>
        <v>1.1884822061745885E+55</v>
      </c>
      <c r="QHO24" s="4">
        <f t="shared" si="187"/>
        <v>1.2003670282363344E+55</v>
      </c>
      <c r="QHP24" s="4">
        <f t="shared" si="187"/>
        <v>1.2123706985186977E+55</v>
      </c>
      <c r="QHQ24" s="4">
        <f t="shared" si="187"/>
        <v>1.2244944055038847E+55</v>
      </c>
      <c r="QHR24" s="4">
        <f t="shared" si="187"/>
        <v>1.2367393495589236E+55</v>
      </c>
      <c r="QHS24" s="4">
        <f t="shared" si="187"/>
        <v>1.2491067430545128E+55</v>
      </c>
      <c r="QHT24" s="4">
        <f t="shared" si="187"/>
        <v>1.2615978104850578E+55</v>
      </c>
      <c r="QHU24" s="4">
        <f t="shared" si="187"/>
        <v>1.2742137885899083E+55</v>
      </c>
      <c r="QHV24" s="4">
        <f t="shared" si="187"/>
        <v>1.2869559264758073E+55</v>
      </c>
      <c r="QHW24" s="4">
        <f t="shared" si="187"/>
        <v>1.2998254857405654E+55</v>
      </c>
      <c r="QHX24" s="4">
        <f t="shared" si="187"/>
        <v>1.3128237405979711E+55</v>
      </c>
      <c r="QHY24" s="4">
        <f t="shared" si="187"/>
        <v>1.3259519780039508E+55</v>
      </c>
      <c r="QHZ24" s="4">
        <f t="shared" si="187"/>
        <v>1.3392114977839903E+55</v>
      </c>
      <c r="QIA24" s="4">
        <f t="shared" si="187"/>
        <v>1.3526036127618303E+55</v>
      </c>
      <c r="QIB24" s="4">
        <f t="shared" si="187"/>
        <v>1.3661296488894487E+55</v>
      </c>
      <c r="QIC24" s="4">
        <f t="shared" si="187"/>
        <v>1.3797909453783432E+55</v>
      </c>
      <c r="QID24" s="4">
        <f t="shared" si="187"/>
        <v>1.3935888548321268E+55</v>
      </c>
      <c r="QIE24" s="4">
        <f t="shared" si="187"/>
        <v>1.407524743380448E+55</v>
      </c>
      <c r="QIF24" s="4">
        <f t="shared" ref="QIF24:QKQ24" si="188">QIE24*(1+$Q$41)</f>
        <v>1.4215999908142525E+55</v>
      </c>
      <c r="QIG24" s="4">
        <f t="shared" si="188"/>
        <v>1.435815990722395E+55</v>
      </c>
      <c r="QIH24" s="4">
        <f t="shared" si="188"/>
        <v>1.4501741506296191E+55</v>
      </c>
      <c r="QII24" s="4">
        <f t="shared" si="188"/>
        <v>1.4646758921359153E+55</v>
      </c>
      <c r="QIJ24" s="4">
        <f t="shared" si="188"/>
        <v>1.4793226510572744E+55</v>
      </c>
      <c r="QIK24" s="4">
        <f t="shared" si="188"/>
        <v>1.4941158775678472E+55</v>
      </c>
      <c r="QIL24" s="4">
        <f t="shared" si="188"/>
        <v>1.5090570363435256E+55</v>
      </c>
      <c r="QIM24" s="4">
        <f t="shared" si="188"/>
        <v>1.5241476067069608E+55</v>
      </c>
      <c r="QIN24" s="4">
        <f t="shared" si="188"/>
        <v>1.5393890827740303E+55</v>
      </c>
      <c r="QIO24" s="4">
        <f t="shared" si="188"/>
        <v>1.5547829736017705E+55</v>
      </c>
      <c r="QIP24" s="4">
        <f t="shared" si="188"/>
        <v>1.5703308033377882E+55</v>
      </c>
      <c r="QIQ24" s="4">
        <f t="shared" si="188"/>
        <v>1.586034111371166E+55</v>
      </c>
      <c r="QIR24" s="4">
        <f t="shared" si="188"/>
        <v>1.6018944524848777E+55</v>
      </c>
      <c r="QIS24" s="4">
        <f t="shared" si="188"/>
        <v>1.6179133970097265E+55</v>
      </c>
      <c r="QIT24" s="4">
        <f t="shared" si="188"/>
        <v>1.6340925309798239E+55</v>
      </c>
      <c r="QIU24" s="4">
        <f t="shared" si="188"/>
        <v>1.6504334562896221E+55</v>
      </c>
      <c r="QIV24" s="4">
        <f t="shared" si="188"/>
        <v>1.6669377908525183E+55</v>
      </c>
      <c r="QIW24" s="4">
        <f t="shared" si="188"/>
        <v>1.6836071687610435E+55</v>
      </c>
      <c r="QIX24" s="4">
        <f t="shared" si="188"/>
        <v>1.7004432404486541E+55</v>
      </c>
      <c r="QIY24" s="4">
        <f t="shared" si="188"/>
        <v>1.7174476728531407E+55</v>
      </c>
      <c r="QIZ24" s="4">
        <f t="shared" si="188"/>
        <v>1.734622149581672E+55</v>
      </c>
      <c r="QJA24" s="4">
        <f t="shared" si="188"/>
        <v>1.7519683710774889E+55</v>
      </c>
      <c r="QJB24" s="4">
        <f t="shared" si="188"/>
        <v>1.7694880547882639E+55</v>
      </c>
      <c r="QJC24" s="4">
        <f t="shared" si="188"/>
        <v>1.7871829353361466E+55</v>
      </c>
      <c r="QJD24" s="4">
        <f t="shared" si="188"/>
        <v>1.8050547646895081E+55</v>
      </c>
      <c r="QJE24" s="4">
        <f t="shared" si="188"/>
        <v>1.8231053123364032E+55</v>
      </c>
      <c r="QJF24" s="4">
        <f t="shared" si="188"/>
        <v>1.8413363654597672E+55</v>
      </c>
      <c r="QJG24" s="4">
        <f t="shared" si="188"/>
        <v>1.8597497291143649E+55</v>
      </c>
      <c r="QJH24" s="4">
        <f t="shared" si="188"/>
        <v>1.8783472264055085E+55</v>
      </c>
      <c r="QJI24" s="4">
        <f t="shared" si="188"/>
        <v>1.8971306986695637E+55</v>
      </c>
      <c r="QJJ24" s="4">
        <f t="shared" si="188"/>
        <v>1.9161020056562592E+55</v>
      </c>
      <c r="QJK24" s="4">
        <f t="shared" si="188"/>
        <v>1.9352630257128219E+55</v>
      </c>
      <c r="QJL24" s="4">
        <f t="shared" si="188"/>
        <v>1.9546156559699501E+55</v>
      </c>
      <c r="QJM24" s="4">
        <f t="shared" si="188"/>
        <v>1.9741618125296496E+55</v>
      </c>
      <c r="QJN24" s="4">
        <f t="shared" si="188"/>
        <v>1.9939034306549461E+55</v>
      </c>
      <c r="QJO24" s="4">
        <f t="shared" si="188"/>
        <v>2.0138424649614955E+55</v>
      </c>
      <c r="QJP24" s="4">
        <f t="shared" si="188"/>
        <v>2.0339808896111104E+55</v>
      </c>
      <c r="QJQ24" s="4">
        <f t="shared" si="188"/>
        <v>2.0543206985072216E+55</v>
      </c>
      <c r="QJR24" s="4">
        <f t="shared" si="188"/>
        <v>2.0748639054922939E+55</v>
      </c>
      <c r="QJS24" s="4">
        <f t="shared" si="188"/>
        <v>2.0956125445472169E+55</v>
      </c>
      <c r="QJT24" s="4">
        <f t="shared" si="188"/>
        <v>2.1165686699926892E+55</v>
      </c>
      <c r="QJU24" s="4">
        <f t="shared" si="188"/>
        <v>2.137734356692616E+55</v>
      </c>
      <c r="QJV24" s="4">
        <f t="shared" si="188"/>
        <v>2.1591117002595421E+55</v>
      </c>
      <c r="QJW24" s="4">
        <f t="shared" si="188"/>
        <v>2.1807028172621376E+55</v>
      </c>
      <c r="QJX24" s="4">
        <f t="shared" si="188"/>
        <v>2.202509845434759E+55</v>
      </c>
      <c r="QJY24" s="4">
        <f t="shared" si="188"/>
        <v>2.2245349438891067E+55</v>
      </c>
      <c r="QJZ24" s="4">
        <f t="shared" si="188"/>
        <v>2.2467802933279977E+55</v>
      </c>
      <c r="QKA24" s="4">
        <f t="shared" si="188"/>
        <v>2.2692480962612778E+55</v>
      </c>
      <c r="QKB24" s="4">
        <f t="shared" si="188"/>
        <v>2.2919405772238907E+55</v>
      </c>
      <c r="QKC24" s="4">
        <f t="shared" si="188"/>
        <v>2.3148599829961298E+55</v>
      </c>
      <c r="QKD24" s="4">
        <f t="shared" si="188"/>
        <v>2.3380085828260912E+55</v>
      </c>
      <c r="QKE24" s="4">
        <f t="shared" si="188"/>
        <v>2.361388668654352E+55</v>
      </c>
      <c r="QKF24" s="4">
        <f t="shared" si="188"/>
        <v>2.3850025553408954E+55</v>
      </c>
      <c r="QKG24" s="4">
        <f t="shared" si="188"/>
        <v>2.4088525808943043E+55</v>
      </c>
      <c r="QKH24" s="4">
        <f t="shared" si="188"/>
        <v>2.4329411067032475E+55</v>
      </c>
      <c r="QKI24" s="4">
        <f t="shared" si="188"/>
        <v>2.4572705177702803E+55</v>
      </c>
      <c r="QKJ24" s="4">
        <f t="shared" si="188"/>
        <v>2.4818432229479833E+55</v>
      </c>
      <c r="QKK24" s="4">
        <f t="shared" si="188"/>
        <v>2.5066616551774631E+55</v>
      </c>
      <c r="QKL24" s="4">
        <f t="shared" si="188"/>
        <v>2.5317282717292378E+55</v>
      </c>
      <c r="QKM24" s="4">
        <f t="shared" si="188"/>
        <v>2.5570455544465304E+55</v>
      </c>
      <c r="QKN24" s="4">
        <f t="shared" si="188"/>
        <v>2.5826160099909959E+55</v>
      </c>
      <c r="QKO24" s="4">
        <f t="shared" si="188"/>
        <v>2.6084421700909059E+55</v>
      </c>
      <c r="QKP24" s="4">
        <f t="shared" si="188"/>
        <v>2.6345265917918149E+55</v>
      </c>
      <c r="QKQ24" s="4">
        <f t="shared" si="188"/>
        <v>2.6608718577097333E+55</v>
      </c>
      <c r="QKR24" s="4">
        <f t="shared" ref="QKR24:QNC24" si="189">QKQ24*(1+$Q$41)</f>
        <v>2.6874805762868307E+55</v>
      </c>
      <c r="QKS24" s="4">
        <f t="shared" si="189"/>
        <v>2.714355382049699E+55</v>
      </c>
      <c r="QKT24" s="4">
        <f t="shared" si="189"/>
        <v>2.7414989358701962E+55</v>
      </c>
      <c r="QKU24" s="4">
        <f t="shared" si="189"/>
        <v>2.7689139252288982E+55</v>
      </c>
      <c r="QKV24" s="4">
        <f t="shared" si="189"/>
        <v>2.796603064481187E+55</v>
      </c>
      <c r="QKW24" s="4">
        <f t="shared" si="189"/>
        <v>2.8245690951259991E+55</v>
      </c>
      <c r="QKX24" s="4">
        <f t="shared" si="189"/>
        <v>2.8528147860772591E+55</v>
      </c>
      <c r="QKY24" s="4">
        <f t="shared" si="189"/>
        <v>2.8813429339380319E+55</v>
      </c>
      <c r="QKZ24" s="4">
        <f t="shared" si="189"/>
        <v>2.910156363277412E+55</v>
      </c>
      <c r="QLA24" s="4">
        <f t="shared" si="189"/>
        <v>2.939257926910186E+55</v>
      </c>
      <c r="QLB24" s="4">
        <f t="shared" si="189"/>
        <v>2.9686505061792878E+55</v>
      </c>
      <c r="QLC24" s="4">
        <f t="shared" si="189"/>
        <v>2.9983370112410805E+55</v>
      </c>
      <c r="QLD24" s="4">
        <f t="shared" si="189"/>
        <v>3.0283203813534915E+55</v>
      </c>
      <c r="QLE24" s="4">
        <f t="shared" si="189"/>
        <v>3.0586035851670264E+55</v>
      </c>
      <c r="QLF24" s="4">
        <f t="shared" si="189"/>
        <v>3.0891896210186967E+55</v>
      </c>
      <c r="QLG24" s="4">
        <f t="shared" si="189"/>
        <v>3.1200815172288838E+55</v>
      </c>
      <c r="QLH24" s="4">
        <f t="shared" si="189"/>
        <v>3.1512823324011729E+55</v>
      </c>
      <c r="QLI24" s="4">
        <f t="shared" si="189"/>
        <v>3.1827951557251848E+55</v>
      </c>
      <c r="QLJ24" s="4">
        <f t="shared" si="189"/>
        <v>3.2146231072824369E+55</v>
      </c>
      <c r="QLK24" s="4">
        <f t="shared" si="189"/>
        <v>3.2467693383552611E+55</v>
      </c>
      <c r="QLL24" s="4">
        <f t="shared" si="189"/>
        <v>3.2792370317388139E+55</v>
      </c>
      <c r="QLM24" s="4">
        <f t="shared" si="189"/>
        <v>3.3120294020562023E+55</v>
      </c>
      <c r="QLN24" s="4">
        <f t="shared" si="189"/>
        <v>3.3451496960767642E+55</v>
      </c>
      <c r="QLO24" s="4">
        <f t="shared" si="189"/>
        <v>3.3786011930375321E+55</v>
      </c>
      <c r="QLP24" s="4">
        <f t="shared" si="189"/>
        <v>3.4123872049679076E+55</v>
      </c>
      <c r="QLQ24" s="4">
        <f t="shared" si="189"/>
        <v>3.4465110770175869E+55</v>
      </c>
      <c r="QLR24" s="4">
        <f t="shared" si="189"/>
        <v>3.480976187787763E+55</v>
      </c>
      <c r="QLS24" s="4">
        <f t="shared" si="189"/>
        <v>3.5157859496656404E+55</v>
      </c>
      <c r="QLT24" s="4">
        <f t="shared" si="189"/>
        <v>3.550943809162297E+55</v>
      </c>
      <c r="QLU24" s="4">
        <f t="shared" si="189"/>
        <v>3.5864532472539197E+55</v>
      </c>
      <c r="QLV24" s="4">
        <f t="shared" si="189"/>
        <v>3.6223177797264592E+55</v>
      </c>
      <c r="QLW24" s="4">
        <f t="shared" si="189"/>
        <v>3.6585409575237241E+55</v>
      </c>
      <c r="QLX24" s="4">
        <f t="shared" si="189"/>
        <v>3.6951263670989615E+55</v>
      </c>
      <c r="QLY24" s="4">
        <f t="shared" si="189"/>
        <v>3.7320776307699512E+55</v>
      </c>
      <c r="QLZ24" s="4">
        <f t="shared" si="189"/>
        <v>3.7693984070776509E+55</v>
      </c>
      <c r="QMA24" s="4">
        <f t="shared" si="189"/>
        <v>3.8070923911484276E+55</v>
      </c>
      <c r="QMB24" s="4">
        <f t="shared" si="189"/>
        <v>3.845163315059912E+55</v>
      </c>
      <c r="QMC24" s="4">
        <f t="shared" si="189"/>
        <v>3.8836149482105113E+55</v>
      </c>
      <c r="QMD24" s="4">
        <f t="shared" si="189"/>
        <v>3.9224510976926166E+55</v>
      </c>
      <c r="QME24" s="4">
        <f t="shared" si="189"/>
        <v>3.9616756086695429E+55</v>
      </c>
      <c r="QMF24" s="4">
        <f t="shared" si="189"/>
        <v>4.0012923647562384E+55</v>
      </c>
      <c r="QMG24" s="4">
        <f t="shared" si="189"/>
        <v>4.0413052884038007E+55</v>
      </c>
      <c r="QMH24" s="4">
        <f t="shared" si="189"/>
        <v>4.0817183412878385E+55</v>
      </c>
      <c r="QMI24" s="4">
        <f t="shared" si="189"/>
        <v>4.1225355247007167E+55</v>
      </c>
      <c r="QMJ24" s="4">
        <f t="shared" si="189"/>
        <v>4.1637608799477239E+55</v>
      </c>
      <c r="QMK24" s="4">
        <f t="shared" si="189"/>
        <v>4.2053984887472013E+55</v>
      </c>
      <c r="QML24" s="4">
        <f t="shared" si="189"/>
        <v>4.2474524736346732E+55</v>
      </c>
      <c r="QMM24" s="4">
        <f t="shared" si="189"/>
        <v>4.2899269983710202E+55</v>
      </c>
      <c r="QMN24" s="4">
        <f t="shared" si="189"/>
        <v>4.3328262683547305E+55</v>
      </c>
      <c r="QMO24" s="4">
        <f t="shared" si="189"/>
        <v>4.3761545310382779E+55</v>
      </c>
      <c r="QMP24" s="4">
        <f t="shared" si="189"/>
        <v>4.4199160763486605E+55</v>
      </c>
      <c r="QMQ24" s="4">
        <f t="shared" si="189"/>
        <v>4.464115237112147E+55</v>
      </c>
      <c r="QMR24" s="4">
        <f t="shared" si="189"/>
        <v>4.5087563894832687E+55</v>
      </c>
      <c r="QMS24" s="4">
        <f t="shared" si="189"/>
        <v>4.5538439533781015E+55</v>
      </c>
      <c r="QMT24" s="4">
        <f t="shared" si="189"/>
        <v>4.5993823929118824E+55</v>
      </c>
      <c r="QMU24" s="4">
        <f t="shared" si="189"/>
        <v>4.645376216841001E+55</v>
      </c>
      <c r="QMV24" s="4">
        <f t="shared" si="189"/>
        <v>4.691829979009411E+55</v>
      </c>
      <c r="QMW24" s="4">
        <f t="shared" si="189"/>
        <v>4.7387482787995049E+55</v>
      </c>
      <c r="QMX24" s="4">
        <f t="shared" si="189"/>
        <v>4.7861357615875E+55</v>
      </c>
      <c r="QMY24" s="4">
        <f t="shared" si="189"/>
        <v>4.8339971192033752E+55</v>
      </c>
      <c r="QMZ24" s="4">
        <f t="shared" si="189"/>
        <v>4.8823370903954093E+55</v>
      </c>
      <c r="QNA24" s="4">
        <f t="shared" si="189"/>
        <v>4.9311604612993639E+55</v>
      </c>
      <c r="QNB24" s="4">
        <f t="shared" si="189"/>
        <v>4.9804720659123579E+55</v>
      </c>
      <c r="QNC24" s="4">
        <f t="shared" si="189"/>
        <v>5.0302767865714819E+55</v>
      </c>
      <c r="QND24" s="4">
        <f t="shared" ref="QND24:QPO24" si="190">QNC24*(1+$Q$41)</f>
        <v>5.0805795544371969E+55</v>
      </c>
      <c r="QNE24" s="4">
        <f t="shared" si="190"/>
        <v>5.1313853499815693E+55</v>
      </c>
      <c r="QNF24" s="4">
        <f t="shared" si="190"/>
        <v>5.1826992034813856E+55</v>
      </c>
      <c r="QNG24" s="4">
        <f t="shared" si="190"/>
        <v>5.2345261955161996E+55</v>
      </c>
      <c r="QNH24" s="4">
        <f t="shared" si="190"/>
        <v>5.2868714574713613E+55</v>
      </c>
      <c r="QNI24" s="4">
        <f t="shared" si="190"/>
        <v>5.3397401720460755E+55</v>
      </c>
      <c r="QNJ24" s="4">
        <f t="shared" si="190"/>
        <v>5.3931375737665364E+55</v>
      </c>
      <c r="QNK24" s="4">
        <f t="shared" si="190"/>
        <v>5.4470689495042024E+55</v>
      </c>
      <c r="QNL24" s="4">
        <f t="shared" si="190"/>
        <v>5.5015396389992448E+55</v>
      </c>
      <c r="QNM24" s="4">
        <f t="shared" si="190"/>
        <v>5.5565550353892371E+55</v>
      </c>
      <c r="QNN24" s="4">
        <f t="shared" si="190"/>
        <v>5.61212058574313E+55</v>
      </c>
      <c r="QNO24" s="4">
        <f t="shared" si="190"/>
        <v>5.6682417916005616E+55</v>
      </c>
      <c r="QNP24" s="4">
        <f t="shared" si="190"/>
        <v>5.7249242095165674E+55</v>
      </c>
      <c r="QNQ24" s="4">
        <f t="shared" si="190"/>
        <v>5.7821734516117331E+55</v>
      </c>
      <c r="QNR24" s="4">
        <f t="shared" si="190"/>
        <v>5.8399951861278507E+55</v>
      </c>
      <c r="QNS24" s="4">
        <f t="shared" si="190"/>
        <v>5.898395137989129E+55</v>
      </c>
      <c r="QNT24" s="4">
        <f t="shared" si="190"/>
        <v>5.9573790893690209E+55</v>
      </c>
      <c r="QNU24" s="4">
        <f t="shared" si="190"/>
        <v>6.0169528802627115E+55</v>
      </c>
      <c r="QNV24" s="4">
        <f t="shared" si="190"/>
        <v>6.0771224090653386E+55</v>
      </c>
      <c r="QNW24" s="4">
        <f t="shared" si="190"/>
        <v>6.1378936331559918E+55</v>
      </c>
      <c r="QNX24" s="4">
        <f t="shared" si="190"/>
        <v>6.1992725694875521E+55</v>
      </c>
      <c r="QNY24" s="4">
        <f t="shared" si="190"/>
        <v>6.2612652951824272E+55</v>
      </c>
      <c r="QNZ24" s="4">
        <f t="shared" si="190"/>
        <v>6.3238779481342515E+55</v>
      </c>
      <c r="QOA24" s="4">
        <f t="shared" si="190"/>
        <v>6.3871167276155942E+55</v>
      </c>
      <c r="QOB24" s="4">
        <f t="shared" si="190"/>
        <v>6.4509878948917498E+55</v>
      </c>
      <c r="QOC24" s="4">
        <f t="shared" si="190"/>
        <v>6.5154977738406674E+55</v>
      </c>
      <c r="QOD24" s="4">
        <f t="shared" si="190"/>
        <v>6.5806527515790746E+55</v>
      </c>
      <c r="QOE24" s="4">
        <f t="shared" si="190"/>
        <v>6.6464592790948649E+55</v>
      </c>
      <c r="QOF24" s="4">
        <f t="shared" si="190"/>
        <v>6.7129238718858134E+55</v>
      </c>
      <c r="QOG24" s="4">
        <f t="shared" si="190"/>
        <v>6.7800531106046718E+55</v>
      </c>
      <c r="QOH24" s="4">
        <f t="shared" si="190"/>
        <v>6.8478536417107183E+55</v>
      </c>
      <c r="QOI24" s="4">
        <f t="shared" si="190"/>
        <v>6.9163321781278254E+55</v>
      </c>
      <c r="QOJ24" s="4">
        <f t="shared" si="190"/>
        <v>6.9854954999091038E+55</v>
      </c>
      <c r="QOK24" s="4">
        <f t="shared" si="190"/>
        <v>7.0553504549081951E+55</v>
      </c>
      <c r="QOL24" s="4">
        <f t="shared" si="190"/>
        <v>7.1259039594572767E+55</v>
      </c>
      <c r="QOM24" s="4">
        <f t="shared" si="190"/>
        <v>7.1971629990518492E+55</v>
      </c>
      <c r="QON24" s="4">
        <f t="shared" si="190"/>
        <v>7.2691346290423674E+55</v>
      </c>
      <c r="QOO24" s="4">
        <f t="shared" si="190"/>
        <v>7.3418259753327909E+55</v>
      </c>
      <c r="QOP24" s="4">
        <f t="shared" si="190"/>
        <v>7.4152442350861194E+55</v>
      </c>
      <c r="QOQ24" s="4">
        <f t="shared" si="190"/>
        <v>7.4893966774369808E+55</v>
      </c>
      <c r="QOR24" s="4">
        <f t="shared" si="190"/>
        <v>7.5642906442113511E+55</v>
      </c>
      <c r="QOS24" s="4">
        <f t="shared" si="190"/>
        <v>7.6399335506534646E+55</v>
      </c>
      <c r="QOT24" s="4">
        <f t="shared" si="190"/>
        <v>7.7163328861599998E+55</v>
      </c>
      <c r="QOU24" s="4">
        <f t="shared" si="190"/>
        <v>7.7934962150216E+55</v>
      </c>
      <c r="QOV24" s="4">
        <f t="shared" si="190"/>
        <v>7.8714311771718166E+55</v>
      </c>
      <c r="QOW24" s="4">
        <f t="shared" si="190"/>
        <v>7.9501454889435353E+55</v>
      </c>
      <c r="QOX24" s="4">
        <f t="shared" si="190"/>
        <v>8.0296469438329712E+55</v>
      </c>
      <c r="QOY24" s="4">
        <f t="shared" si="190"/>
        <v>8.109943413271301E+55</v>
      </c>
      <c r="QOZ24" s="4">
        <f t="shared" si="190"/>
        <v>8.1910428474040138E+55</v>
      </c>
      <c r="QPA24" s="4">
        <f t="shared" si="190"/>
        <v>8.2729532758780536E+55</v>
      </c>
      <c r="QPB24" s="4">
        <f t="shared" si="190"/>
        <v>8.3556828086368342E+55</v>
      </c>
      <c r="QPC24" s="4">
        <f t="shared" si="190"/>
        <v>8.4392396367232024E+55</v>
      </c>
      <c r="QPD24" s="4">
        <f t="shared" si="190"/>
        <v>8.5236320330904343E+55</v>
      </c>
      <c r="QPE24" s="4">
        <f t="shared" si="190"/>
        <v>8.6088683534213389E+55</v>
      </c>
      <c r="QPF24" s="4">
        <f t="shared" si="190"/>
        <v>8.6949570369555526E+55</v>
      </c>
      <c r="QPG24" s="4">
        <f t="shared" si="190"/>
        <v>8.7819066073251081E+55</v>
      </c>
      <c r="QPH24" s="4">
        <f t="shared" si="190"/>
        <v>8.8697256733983589E+55</v>
      </c>
      <c r="QPI24" s="4">
        <f t="shared" si="190"/>
        <v>8.9584229301323424E+55</v>
      </c>
      <c r="QPJ24" s="4">
        <f t="shared" si="190"/>
        <v>9.0480071594336659E+55</v>
      </c>
      <c r="QPK24" s="4">
        <f t="shared" si="190"/>
        <v>9.1384872310280028E+55</v>
      </c>
      <c r="QPL24" s="4">
        <f t="shared" si="190"/>
        <v>9.2298721033382824E+55</v>
      </c>
      <c r="QPM24" s="4">
        <f t="shared" si="190"/>
        <v>9.3221708243716649E+55</v>
      </c>
      <c r="QPN24" s="4">
        <f t="shared" si="190"/>
        <v>9.4153925326153814E+55</v>
      </c>
      <c r="QPO24" s="4">
        <f t="shared" si="190"/>
        <v>9.5095464579415353E+55</v>
      </c>
      <c r="QPP24" s="4">
        <f t="shared" ref="QPP24:QSA24" si="191">QPO24*(1+$Q$41)</f>
        <v>9.6046419225209508E+55</v>
      </c>
      <c r="QPQ24" s="4">
        <f t="shared" si="191"/>
        <v>9.7006883417461599E+55</v>
      </c>
      <c r="QPR24" s="4">
        <f t="shared" si="191"/>
        <v>9.7976952251636215E+55</v>
      </c>
      <c r="QPS24" s="4">
        <f t="shared" si="191"/>
        <v>9.8956721774152574E+55</v>
      </c>
      <c r="QPT24" s="4">
        <f t="shared" si="191"/>
        <v>9.9946288991894101E+55</v>
      </c>
      <c r="QPU24" s="4">
        <f t="shared" si="191"/>
        <v>1.0094575188181304E+56</v>
      </c>
      <c r="QPV24" s="4">
        <f t="shared" si="191"/>
        <v>1.0195520940063118E+56</v>
      </c>
      <c r="QPW24" s="4">
        <f t="shared" si="191"/>
        <v>1.0297476149463748E+56</v>
      </c>
      <c r="QPX24" s="4">
        <f t="shared" si="191"/>
        <v>1.0400450910958385E+56</v>
      </c>
      <c r="QPY24" s="4">
        <f t="shared" si="191"/>
        <v>1.050445542006797E+56</v>
      </c>
      <c r="QPZ24" s="4">
        <f t="shared" si="191"/>
        <v>1.0609499974268649E+56</v>
      </c>
      <c r="QQA24" s="4">
        <f t="shared" si="191"/>
        <v>1.0715594974011336E+56</v>
      </c>
      <c r="QQB24" s="4">
        <f t="shared" si="191"/>
        <v>1.0822750923751449E+56</v>
      </c>
      <c r="QQC24" s="4">
        <f t="shared" si="191"/>
        <v>1.0930978432988964E+56</v>
      </c>
      <c r="QQD24" s="4">
        <f t="shared" si="191"/>
        <v>1.1040288217318853E+56</v>
      </c>
      <c r="QQE24" s="4">
        <f t="shared" si="191"/>
        <v>1.1150691099492042E+56</v>
      </c>
      <c r="QQF24" s="4">
        <f t="shared" si="191"/>
        <v>1.1262198010486961E+56</v>
      </c>
      <c r="QQG24" s="4">
        <f t="shared" si="191"/>
        <v>1.1374819990591832E+56</v>
      </c>
      <c r="QQH24" s="4">
        <f t="shared" si="191"/>
        <v>1.148856819049775E+56</v>
      </c>
      <c r="QQI24" s="4">
        <f t="shared" si="191"/>
        <v>1.1603453872402728E+56</v>
      </c>
      <c r="QQJ24" s="4">
        <f t="shared" si="191"/>
        <v>1.1719488411126755E+56</v>
      </c>
      <c r="QQK24" s="4">
        <f t="shared" si="191"/>
        <v>1.1836683295238023E+56</v>
      </c>
      <c r="QQL24" s="4">
        <f t="shared" si="191"/>
        <v>1.1955050128190404E+56</v>
      </c>
      <c r="QQM24" s="4">
        <f t="shared" si="191"/>
        <v>1.2074600629472308E+56</v>
      </c>
      <c r="QQN24" s="4">
        <f t="shared" si="191"/>
        <v>1.2195346635767031E+56</v>
      </c>
      <c r="QQO24" s="4">
        <f t="shared" si="191"/>
        <v>1.2317300102124702E+56</v>
      </c>
      <c r="QQP24" s="4">
        <f t="shared" si="191"/>
        <v>1.2440473103145949E+56</v>
      </c>
      <c r="QQQ24" s="4">
        <f t="shared" si="191"/>
        <v>1.2564877834177409E+56</v>
      </c>
      <c r="QQR24" s="4">
        <f t="shared" si="191"/>
        <v>1.2690526612519182E+56</v>
      </c>
      <c r="QQS24" s="4">
        <f t="shared" si="191"/>
        <v>1.2817431878644375E+56</v>
      </c>
      <c r="QQT24" s="4">
        <f t="shared" si="191"/>
        <v>1.2945606197430819E+56</v>
      </c>
      <c r="QQU24" s="4">
        <f t="shared" si="191"/>
        <v>1.3075062259405127E+56</v>
      </c>
      <c r="QQV24" s="4">
        <f t="shared" si="191"/>
        <v>1.3205812881999178E+56</v>
      </c>
      <c r="QQW24" s="4">
        <f t="shared" si="191"/>
        <v>1.333787101081917E+56</v>
      </c>
      <c r="QQX24" s="4">
        <f t="shared" si="191"/>
        <v>1.3471249720927361E+56</v>
      </c>
      <c r="QQY24" s="4">
        <f t="shared" si="191"/>
        <v>1.3605962218136634E+56</v>
      </c>
      <c r="QQZ24" s="4">
        <f t="shared" si="191"/>
        <v>1.3742021840318E+56</v>
      </c>
      <c r="QRA24" s="4">
        <f t="shared" si="191"/>
        <v>1.387944205872118E+56</v>
      </c>
      <c r="QRB24" s="4">
        <f t="shared" si="191"/>
        <v>1.4018236479308393E+56</v>
      </c>
      <c r="QRC24" s="4">
        <f t="shared" si="191"/>
        <v>1.4158418844101477E+56</v>
      </c>
      <c r="QRD24" s="4">
        <f t="shared" si="191"/>
        <v>1.4300003032542493E+56</v>
      </c>
      <c r="QRE24" s="4">
        <f t="shared" si="191"/>
        <v>1.4443003062867918E+56</v>
      </c>
      <c r="QRF24" s="4">
        <f t="shared" si="191"/>
        <v>1.4587433093496597E+56</v>
      </c>
      <c r="QRG24" s="4">
        <f t="shared" si="191"/>
        <v>1.4733307424431563E+56</v>
      </c>
      <c r="QRH24" s="4">
        <f t="shared" si="191"/>
        <v>1.4880640498675878E+56</v>
      </c>
      <c r="QRI24" s="4">
        <f t="shared" si="191"/>
        <v>1.5029446903662637E+56</v>
      </c>
      <c r="QRJ24" s="4">
        <f t="shared" si="191"/>
        <v>1.5179741372699263E+56</v>
      </c>
      <c r="QRK24" s="4">
        <f t="shared" si="191"/>
        <v>1.5331538786426255E+56</v>
      </c>
      <c r="QRL24" s="4">
        <f t="shared" si="191"/>
        <v>1.5484854174290518E+56</v>
      </c>
      <c r="QRM24" s="4">
        <f t="shared" si="191"/>
        <v>1.5639702716033424E+56</v>
      </c>
      <c r="QRN24" s="4">
        <f t="shared" si="191"/>
        <v>1.5796099743193759E+56</v>
      </c>
      <c r="QRO24" s="4">
        <f t="shared" si="191"/>
        <v>1.5954060740625697E+56</v>
      </c>
      <c r="QRP24" s="4">
        <f t="shared" si="191"/>
        <v>1.6113601348031955E+56</v>
      </c>
      <c r="QRQ24" s="4">
        <f t="shared" si="191"/>
        <v>1.6274737361512275E+56</v>
      </c>
      <c r="QRR24" s="4">
        <f t="shared" si="191"/>
        <v>1.6437484735127399E+56</v>
      </c>
      <c r="QRS24" s="4">
        <f t="shared" si="191"/>
        <v>1.6601859582478674E+56</v>
      </c>
      <c r="QRT24" s="4">
        <f t="shared" si="191"/>
        <v>1.6767878178303461E+56</v>
      </c>
      <c r="QRU24" s="4">
        <f t="shared" si="191"/>
        <v>1.6935556960086497E+56</v>
      </c>
      <c r="QRV24" s="4">
        <f t="shared" si="191"/>
        <v>1.7104912529687361E+56</v>
      </c>
      <c r="QRW24" s="4">
        <f t="shared" si="191"/>
        <v>1.7275961654984235E+56</v>
      </c>
      <c r="QRX24" s="4">
        <f t="shared" si="191"/>
        <v>1.7448721271534076E+56</v>
      </c>
      <c r="QRY24" s="4">
        <f t="shared" si="191"/>
        <v>1.7623208484249416E+56</v>
      </c>
      <c r="QRZ24" s="4">
        <f t="shared" si="191"/>
        <v>1.779944056909191E+56</v>
      </c>
      <c r="QSA24" s="4">
        <f t="shared" si="191"/>
        <v>1.797743497478283E+56</v>
      </c>
      <c r="QSB24" s="4">
        <f t="shared" ref="QSB24:QUM24" si="192">QSA24*(1+$Q$41)</f>
        <v>1.8157209324530658E+56</v>
      </c>
      <c r="QSC24" s="4">
        <f t="shared" si="192"/>
        <v>1.8338781417775964E+56</v>
      </c>
      <c r="QSD24" s="4">
        <f t="shared" si="192"/>
        <v>1.8522169231953723E+56</v>
      </c>
      <c r="QSE24" s="4">
        <f t="shared" si="192"/>
        <v>1.8707390924273262E+56</v>
      </c>
      <c r="QSF24" s="4">
        <f t="shared" si="192"/>
        <v>1.8894464833515995E+56</v>
      </c>
      <c r="QSG24" s="4">
        <f t="shared" si="192"/>
        <v>1.9083409481851155E+56</v>
      </c>
      <c r="QSH24" s="4">
        <f t="shared" si="192"/>
        <v>1.9274243576669667E+56</v>
      </c>
      <c r="QSI24" s="4">
        <f t="shared" si="192"/>
        <v>1.9466986012436364E+56</v>
      </c>
      <c r="QSJ24" s="4">
        <f t="shared" si="192"/>
        <v>1.9661655872560727E+56</v>
      </c>
      <c r="QSK24" s="4">
        <f t="shared" si="192"/>
        <v>1.9858272431286333E+56</v>
      </c>
      <c r="QSL24" s="4">
        <f t="shared" si="192"/>
        <v>2.0056855155599198E+56</v>
      </c>
      <c r="QSM24" s="4">
        <f t="shared" si="192"/>
        <v>2.0257423707155189E+56</v>
      </c>
      <c r="QSN24" s="4">
        <f t="shared" si="192"/>
        <v>2.0459997944226739E+56</v>
      </c>
      <c r="QSO24" s="4">
        <f t="shared" si="192"/>
        <v>2.0664597923669009E+56</v>
      </c>
      <c r="QSP24" s="4">
        <f t="shared" si="192"/>
        <v>2.0871243902905701E+56</v>
      </c>
      <c r="QSQ24" s="4">
        <f t="shared" si="192"/>
        <v>2.1079956341934759E+56</v>
      </c>
      <c r="QSR24" s="4">
        <f t="shared" si="192"/>
        <v>2.1290755905354105E+56</v>
      </c>
      <c r="QSS24" s="4">
        <f t="shared" si="192"/>
        <v>2.1503663464407646E+56</v>
      </c>
      <c r="QST24" s="4">
        <f t="shared" si="192"/>
        <v>2.1718700099051725E+56</v>
      </c>
      <c r="QSU24" s="4">
        <f t="shared" si="192"/>
        <v>2.1935887100042243E+56</v>
      </c>
      <c r="QSV24" s="4">
        <f t="shared" si="192"/>
        <v>2.2155245971042668E+56</v>
      </c>
      <c r="QSW24" s="4">
        <f t="shared" si="192"/>
        <v>2.2376798430753095E+56</v>
      </c>
      <c r="QSX24" s="4">
        <f t="shared" si="192"/>
        <v>2.2600566415060625E+56</v>
      </c>
      <c r="QSY24" s="4">
        <f t="shared" si="192"/>
        <v>2.282657207921123E+56</v>
      </c>
      <c r="QSZ24" s="4">
        <f t="shared" si="192"/>
        <v>2.3054837800003343E+56</v>
      </c>
      <c r="QTA24" s="4">
        <f t="shared" si="192"/>
        <v>2.3285386178003377E+56</v>
      </c>
      <c r="QTB24" s="4">
        <f t="shared" si="192"/>
        <v>2.351824003978341E+56</v>
      </c>
      <c r="QTC24" s="4">
        <f t="shared" si="192"/>
        <v>2.3753422440181243E+56</v>
      </c>
      <c r="QTD24" s="4">
        <f t="shared" si="192"/>
        <v>2.3990956664583055E+56</v>
      </c>
      <c r="QTE24" s="4">
        <f t="shared" si="192"/>
        <v>2.4230866231228884E+56</v>
      </c>
      <c r="QTF24" s="4">
        <f t="shared" si="192"/>
        <v>2.4473174893541175E+56</v>
      </c>
      <c r="QTG24" s="4">
        <f t="shared" si="192"/>
        <v>2.4717906642476586E+56</v>
      </c>
      <c r="QTH24" s="4">
        <f t="shared" si="192"/>
        <v>2.4965085708901354E+56</v>
      </c>
      <c r="QTI24" s="4">
        <f t="shared" si="192"/>
        <v>2.5214736565990366E+56</v>
      </c>
      <c r="QTJ24" s="4">
        <f t="shared" si="192"/>
        <v>2.5466883931650269E+56</v>
      </c>
      <c r="QTK24" s="4">
        <f t="shared" si="192"/>
        <v>2.5721552770966772E+56</v>
      </c>
      <c r="QTL24" s="4">
        <f t="shared" si="192"/>
        <v>2.5978768298676439E+56</v>
      </c>
      <c r="QTM24" s="4">
        <f t="shared" si="192"/>
        <v>2.6238555981663203E+56</v>
      </c>
      <c r="QTN24" s="4">
        <f t="shared" si="192"/>
        <v>2.6500941541479836E+56</v>
      </c>
      <c r="QTO24" s="4">
        <f t="shared" si="192"/>
        <v>2.6765950956894635E+56</v>
      </c>
      <c r="QTP24" s="4">
        <f t="shared" si="192"/>
        <v>2.7033610466463581E+56</v>
      </c>
      <c r="QTQ24" s="4">
        <f t="shared" si="192"/>
        <v>2.7303946571128218E+56</v>
      </c>
      <c r="QTR24" s="4">
        <f t="shared" si="192"/>
        <v>2.75769860368395E+56</v>
      </c>
      <c r="QTS24" s="4">
        <f t="shared" si="192"/>
        <v>2.7852755897207896E+56</v>
      </c>
      <c r="QTT24" s="4">
        <f t="shared" si="192"/>
        <v>2.8131283456179977E+56</v>
      </c>
      <c r="QTU24" s="4">
        <f t="shared" si="192"/>
        <v>2.8412596290741779E+56</v>
      </c>
      <c r="QTV24" s="4">
        <f t="shared" si="192"/>
        <v>2.8696722253649196E+56</v>
      </c>
      <c r="QTW24" s="4">
        <f t="shared" si="192"/>
        <v>2.898368947618569E+56</v>
      </c>
      <c r="QTX24" s="4">
        <f t="shared" si="192"/>
        <v>2.9273526370947548E+56</v>
      </c>
      <c r="QTY24" s="4">
        <f t="shared" si="192"/>
        <v>2.9566261634657023E+56</v>
      </c>
      <c r="QTZ24" s="4">
        <f t="shared" si="192"/>
        <v>2.9861924251003595E+56</v>
      </c>
      <c r="QUA24" s="4">
        <f t="shared" si="192"/>
        <v>3.0160543493513632E+56</v>
      </c>
      <c r="QUB24" s="4">
        <f t="shared" si="192"/>
        <v>3.0462148928448771E+56</v>
      </c>
      <c r="QUC24" s="4">
        <f t="shared" si="192"/>
        <v>3.0766770417733259E+56</v>
      </c>
      <c r="QUD24" s="4">
        <f t="shared" si="192"/>
        <v>3.1074438121910594E+56</v>
      </c>
      <c r="QUE24" s="4">
        <f t="shared" si="192"/>
        <v>3.1385182503129698E+56</v>
      </c>
      <c r="QUF24" s="4">
        <f t="shared" si="192"/>
        <v>3.1699034328160997E+56</v>
      </c>
      <c r="QUG24" s="4">
        <f t="shared" si="192"/>
        <v>3.2016024671442609E+56</v>
      </c>
      <c r="QUH24" s="4">
        <f t="shared" si="192"/>
        <v>3.2336184918157038E+56</v>
      </c>
      <c r="QUI24" s="4">
        <f t="shared" si="192"/>
        <v>3.265954676733861E+56</v>
      </c>
      <c r="QUJ24" s="4">
        <f t="shared" si="192"/>
        <v>3.2986142235011998E+56</v>
      </c>
      <c r="QUK24" s="4">
        <f t="shared" si="192"/>
        <v>3.3316003657362119E+56</v>
      </c>
      <c r="QUL24" s="4">
        <f t="shared" si="192"/>
        <v>3.3649163693935742E+56</v>
      </c>
      <c r="QUM24" s="4">
        <f t="shared" si="192"/>
        <v>3.3985655330875098E+56</v>
      </c>
      <c r="QUN24" s="4">
        <f t="shared" ref="QUN24:QWY24" si="193">QUM24*(1+$Q$41)</f>
        <v>3.432551188418385E+56</v>
      </c>
      <c r="QUO24" s="4">
        <f t="shared" si="193"/>
        <v>3.4668767003025687E+56</v>
      </c>
      <c r="QUP24" s="4">
        <f t="shared" si="193"/>
        <v>3.5015454673055947E+56</v>
      </c>
      <c r="QUQ24" s="4">
        <f t="shared" si="193"/>
        <v>3.5365609219786508E+56</v>
      </c>
      <c r="QUR24" s="4">
        <f t="shared" si="193"/>
        <v>3.5719265311984373E+56</v>
      </c>
      <c r="QUS24" s="4">
        <f t="shared" si="193"/>
        <v>3.6076457965104215E+56</v>
      </c>
      <c r="QUT24" s="4">
        <f t="shared" si="193"/>
        <v>3.643722254475526E+56</v>
      </c>
      <c r="QUU24" s="4">
        <f t="shared" si="193"/>
        <v>3.6801594770202814E+56</v>
      </c>
      <c r="QUV24" s="4">
        <f t="shared" si="193"/>
        <v>3.7169610717904843E+56</v>
      </c>
      <c r="QUW24" s="4">
        <f t="shared" si="193"/>
        <v>3.7541306825083894E+56</v>
      </c>
      <c r="QUX24" s="4">
        <f t="shared" si="193"/>
        <v>3.7916719893334733E+56</v>
      </c>
      <c r="QUY24" s="4">
        <f t="shared" si="193"/>
        <v>3.8295887092268079E+56</v>
      </c>
      <c r="QUZ24" s="4">
        <f t="shared" si="193"/>
        <v>3.8678845963190759E+56</v>
      </c>
      <c r="QVA24" s="4">
        <f t="shared" si="193"/>
        <v>3.9065634422822669E+56</v>
      </c>
      <c r="QVB24" s="4">
        <f t="shared" si="193"/>
        <v>3.9456290767050893E+56</v>
      </c>
      <c r="QVC24" s="4">
        <f t="shared" si="193"/>
        <v>3.9850853674721401E+56</v>
      </c>
      <c r="QVD24" s="4">
        <f t="shared" si="193"/>
        <v>4.0249362211468612E+56</v>
      </c>
      <c r="QVE24" s="4">
        <f t="shared" si="193"/>
        <v>4.0651855833583303E+56</v>
      </c>
      <c r="QVF24" s="4">
        <f t="shared" si="193"/>
        <v>4.1058374391919134E+56</v>
      </c>
      <c r="QVG24" s="4">
        <f t="shared" si="193"/>
        <v>4.1468958135838328E+56</v>
      </c>
      <c r="QVH24" s="4">
        <f t="shared" si="193"/>
        <v>4.1883647717196712E+56</v>
      </c>
      <c r="QVI24" s="4">
        <f t="shared" si="193"/>
        <v>4.2302484194368679E+56</v>
      </c>
      <c r="QVJ24" s="4">
        <f t="shared" si="193"/>
        <v>4.2725509036312367E+56</v>
      </c>
      <c r="QVK24" s="4">
        <f t="shared" si="193"/>
        <v>4.3152764126675491E+56</v>
      </c>
      <c r="QVL24" s="4">
        <f t="shared" si="193"/>
        <v>4.3584291767942245E+56</v>
      </c>
      <c r="QVM24" s="4">
        <f t="shared" si="193"/>
        <v>4.4020134685621664E+56</v>
      </c>
      <c r="QVN24" s="4">
        <f t="shared" si="193"/>
        <v>4.4460336032477882E+56</v>
      </c>
      <c r="QVO24" s="4">
        <f t="shared" si="193"/>
        <v>4.4904939392802659E+56</v>
      </c>
      <c r="QVP24" s="4">
        <f t="shared" si="193"/>
        <v>4.5353988786730686E+56</v>
      </c>
      <c r="QVQ24" s="4">
        <f t="shared" si="193"/>
        <v>4.580752867459799E+56</v>
      </c>
      <c r="QVR24" s="4">
        <f t="shared" si="193"/>
        <v>4.6265603961343971E+56</v>
      </c>
      <c r="QVS24" s="4">
        <f t="shared" si="193"/>
        <v>4.6728260000957407E+56</v>
      </c>
      <c r="QVT24" s="4">
        <f t="shared" si="193"/>
        <v>4.719554260096698E+56</v>
      </c>
      <c r="QVU24" s="4">
        <f t="shared" si="193"/>
        <v>4.7667498026976652E+56</v>
      </c>
      <c r="QVV24" s="4">
        <f t="shared" si="193"/>
        <v>4.8144173007246416E+56</v>
      </c>
      <c r="QVW24" s="4">
        <f t="shared" si="193"/>
        <v>4.862561473731888E+56</v>
      </c>
      <c r="QVX24" s="4">
        <f t="shared" si="193"/>
        <v>4.9111870884692072E+56</v>
      </c>
      <c r="QVY24" s="4">
        <f t="shared" si="193"/>
        <v>4.960298959353899E+56</v>
      </c>
      <c r="QVZ24" s="4">
        <f t="shared" si="193"/>
        <v>5.0099019489474379E+56</v>
      </c>
      <c r="QWA24" s="4">
        <f t="shared" si="193"/>
        <v>5.060000968436912E+56</v>
      </c>
      <c r="QWB24" s="4">
        <f t="shared" si="193"/>
        <v>5.1106009781212811E+56</v>
      </c>
      <c r="QWC24" s="4">
        <f t="shared" si="193"/>
        <v>5.1617069879024936E+56</v>
      </c>
      <c r="QWD24" s="4">
        <f t="shared" si="193"/>
        <v>5.213324057781519E+56</v>
      </c>
      <c r="QWE24" s="4">
        <f t="shared" si="193"/>
        <v>5.2654572983593344E+56</v>
      </c>
      <c r="QWF24" s="4">
        <f t="shared" si="193"/>
        <v>5.3181118713429276E+56</v>
      </c>
      <c r="QWG24" s="4">
        <f t="shared" si="193"/>
        <v>5.3712929900563568E+56</v>
      </c>
      <c r="QWH24" s="4">
        <f t="shared" si="193"/>
        <v>5.4250059199569206E+56</v>
      </c>
      <c r="QWI24" s="4">
        <f t="shared" si="193"/>
        <v>5.4792559791564894E+56</v>
      </c>
      <c r="QWJ24" s="4">
        <f t="shared" si="193"/>
        <v>5.5340485389480548E+56</v>
      </c>
      <c r="QWK24" s="4">
        <f t="shared" si="193"/>
        <v>5.5893890243375356E+56</v>
      </c>
      <c r="QWL24" s="4">
        <f t="shared" si="193"/>
        <v>5.6452829145809114E+56</v>
      </c>
      <c r="QWM24" s="4">
        <f t="shared" si="193"/>
        <v>5.7017357437267205E+56</v>
      </c>
      <c r="QWN24" s="4">
        <f t="shared" si="193"/>
        <v>5.7587531011639876E+56</v>
      </c>
      <c r="QWO24" s="4">
        <f t="shared" si="193"/>
        <v>5.8163406321756278E+56</v>
      </c>
      <c r="QWP24" s="4">
        <f t="shared" si="193"/>
        <v>5.8745040384973844E+56</v>
      </c>
      <c r="QWQ24" s="4">
        <f t="shared" si="193"/>
        <v>5.933249078882358E+56</v>
      </c>
      <c r="QWR24" s="4">
        <f t="shared" si="193"/>
        <v>5.9925815696711814E+56</v>
      </c>
      <c r="QWS24" s="4">
        <f t="shared" si="193"/>
        <v>6.0525073853678929E+56</v>
      </c>
      <c r="QWT24" s="4">
        <f t="shared" si="193"/>
        <v>6.113032459221572E+56</v>
      </c>
      <c r="QWU24" s="4">
        <f t="shared" si="193"/>
        <v>6.1741627838137879E+56</v>
      </c>
      <c r="QWV24" s="4">
        <f t="shared" si="193"/>
        <v>6.2359044116519258E+56</v>
      </c>
      <c r="QWW24" s="4">
        <f t="shared" si="193"/>
        <v>6.2982634557684454E+56</v>
      </c>
      <c r="QWX24" s="4">
        <f t="shared" si="193"/>
        <v>6.3612460903261299E+56</v>
      </c>
      <c r="QWY24" s="4">
        <f t="shared" si="193"/>
        <v>6.4248585512293914E+56</v>
      </c>
      <c r="QWZ24" s="4">
        <f t="shared" ref="QWZ24:QZK24" si="194">QWY24*(1+$Q$41)</f>
        <v>6.4891071367416854E+56</v>
      </c>
      <c r="QXA24" s="4">
        <f t="shared" si="194"/>
        <v>6.553998208109102E+56</v>
      </c>
      <c r="QXB24" s="4">
        <f t="shared" si="194"/>
        <v>6.6195381901901934E+56</v>
      </c>
      <c r="QXC24" s="4">
        <f t="shared" si="194"/>
        <v>6.6857335720920953E+56</v>
      </c>
      <c r="QXD24" s="4">
        <f t="shared" si="194"/>
        <v>6.7525909078130162E+56</v>
      </c>
      <c r="QXE24" s="4">
        <f t="shared" si="194"/>
        <v>6.8201168168911468E+56</v>
      </c>
      <c r="QXF24" s="4">
        <f t="shared" si="194"/>
        <v>6.888317985060058E+56</v>
      </c>
      <c r="QXG24" s="4">
        <f t="shared" si="194"/>
        <v>6.9572011649106589E+56</v>
      </c>
      <c r="QXH24" s="4">
        <f t="shared" si="194"/>
        <v>7.0267731765597659E+56</v>
      </c>
      <c r="QXI24" s="4">
        <f t="shared" si="194"/>
        <v>7.0970409083253637E+56</v>
      </c>
      <c r="QXJ24" s="4">
        <f t="shared" si="194"/>
        <v>7.1680113174086178E+56</v>
      </c>
      <c r="QXK24" s="4">
        <f t="shared" si="194"/>
        <v>7.2396914305827043E+56</v>
      </c>
      <c r="QXL24" s="4">
        <f t="shared" si="194"/>
        <v>7.3120883448885314E+56</v>
      </c>
      <c r="QXM24" s="4">
        <f t="shared" si="194"/>
        <v>7.3852092283374168E+56</v>
      </c>
      <c r="QXN24" s="4">
        <f t="shared" si="194"/>
        <v>7.4590613206207912E+56</v>
      </c>
      <c r="QXO24" s="4">
        <f t="shared" si="194"/>
        <v>7.5336519338269996E+56</v>
      </c>
      <c r="QXP24" s="4">
        <f t="shared" si="194"/>
        <v>7.6089884531652699E+56</v>
      </c>
      <c r="QXQ24" s="4">
        <f t="shared" si="194"/>
        <v>7.6850783376969224E+56</v>
      </c>
      <c r="QXR24" s="4">
        <f t="shared" si="194"/>
        <v>7.7619291210738912E+56</v>
      </c>
      <c r="QXS24" s="4">
        <f t="shared" si="194"/>
        <v>7.8395484122846304E+56</v>
      </c>
      <c r="QXT24" s="4">
        <f t="shared" si="194"/>
        <v>7.9179438964074759E+56</v>
      </c>
      <c r="QXU24" s="4">
        <f t="shared" si="194"/>
        <v>7.99712333537155E+56</v>
      </c>
      <c r="QXV24" s="4">
        <f t="shared" si="194"/>
        <v>8.0770945687252655E+56</v>
      </c>
      <c r="QXW24" s="4">
        <f t="shared" si="194"/>
        <v>8.1578655144125185E+56</v>
      </c>
      <c r="QXX24" s="4">
        <f t="shared" si="194"/>
        <v>8.2394441695566437E+56</v>
      </c>
      <c r="QXY24" s="4">
        <f t="shared" si="194"/>
        <v>8.3218386112522094E+56</v>
      </c>
      <c r="QXZ24" s="4">
        <f t="shared" si="194"/>
        <v>8.4050569973647312E+56</v>
      </c>
      <c r="QYA24" s="4">
        <f t="shared" si="194"/>
        <v>8.4891075673383783E+56</v>
      </c>
      <c r="QYB24" s="4">
        <f t="shared" si="194"/>
        <v>8.5739986430117614E+56</v>
      </c>
      <c r="QYC24" s="4">
        <f t="shared" si="194"/>
        <v>8.659738629441879E+56</v>
      </c>
      <c r="QYD24" s="4">
        <f t="shared" si="194"/>
        <v>8.7463360157362972E+56</v>
      </c>
      <c r="QYE24" s="4">
        <f t="shared" si="194"/>
        <v>8.8337993758936598E+56</v>
      </c>
      <c r="QYF24" s="4">
        <f t="shared" si="194"/>
        <v>8.9221373696525961E+56</v>
      </c>
      <c r="QYG24" s="4">
        <f t="shared" si="194"/>
        <v>9.0113587433491228E+56</v>
      </c>
      <c r="QYH24" s="4">
        <f t="shared" si="194"/>
        <v>9.1014723307826142E+56</v>
      </c>
      <c r="QYI24" s="4">
        <f t="shared" si="194"/>
        <v>9.1924870540904401E+56</v>
      </c>
      <c r="QYJ24" s="4">
        <f t="shared" si="194"/>
        <v>9.2844119246313442E+56</v>
      </c>
      <c r="QYK24" s="4">
        <f t="shared" si="194"/>
        <v>9.3772560438776583E+56</v>
      </c>
      <c r="QYL24" s="4">
        <f t="shared" si="194"/>
        <v>9.4710286043164355E+56</v>
      </c>
      <c r="QYM24" s="4">
        <f t="shared" si="194"/>
        <v>9.5657388903595991E+56</v>
      </c>
      <c r="QYN24" s="4">
        <f t="shared" si="194"/>
        <v>9.6613962792631953E+56</v>
      </c>
      <c r="QYO24" s="4">
        <f t="shared" si="194"/>
        <v>9.7580102420558271E+56</v>
      </c>
      <c r="QYP24" s="4">
        <f t="shared" si="194"/>
        <v>9.8555903444763848E+56</v>
      </c>
      <c r="QYQ24" s="4">
        <f t="shared" si="194"/>
        <v>9.9541462479211486E+56</v>
      </c>
      <c r="QYR24" s="4">
        <f t="shared" si="194"/>
        <v>1.005368771040036E+57</v>
      </c>
      <c r="QYS24" s="4">
        <f t="shared" si="194"/>
        <v>1.0154224587504363E+57</v>
      </c>
      <c r="QYT24" s="4">
        <f t="shared" si="194"/>
        <v>1.0255766833379406E+57</v>
      </c>
      <c r="QYU24" s="4">
        <f t="shared" si="194"/>
        <v>1.03583245017132E+57</v>
      </c>
      <c r="QYV24" s="4">
        <f t="shared" si="194"/>
        <v>1.0461907746730331E+57</v>
      </c>
      <c r="QYW24" s="4">
        <f t="shared" si="194"/>
        <v>1.0566526824197635E+57</v>
      </c>
      <c r="QYX24" s="4">
        <f t="shared" si="194"/>
        <v>1.0672192092439611E+57</v>
      </c>
      <c r="QYY24" s="4">
        <f t="shared" si="194"/>
        <v>1.0778914013364006E+57</v>
      </c>
      <c r="QYZ24" s="4">
        <f t="shared" si="194"/>
        <v>1.0886703153497647E+57</v>
      </c>
      <c r="QZA24" s="4">
        <f t="shared" si="194"/>
        <v>1.0995570185032624E+57</v>
      </c>
      <c r="QZB24" s="4">
        <f t="shared" si="194"/>
        <v>1.1105525886882949E+57</v>
      </c>
      <c r="QZC24" s="4">
        <f t="shared" si="194"/>
        <v>1.1216581145751779E+57</v>
      </c>
      <c r="QZD24" s="4">
        <f t="shared" si="194"/>
        <v>1.1328746957209296E+57</v>
      </c>
      <c r="QZE24" s="4">
        <f t="shared" si="194"/>
        <v>1.1442034426781389E+57</v>
      </c>
      <c r="QZF24" s="4">
        <f t="shared" si="194"/>
        <v>1.1556454771049203E+57</v>
      </c>
      <c r="QZG24" s="4">
        <f t="shared" si="194"/>
        <v>1.1672019318759695E+57</v>
      </c>
      <c r="QZH24" s="4">
        <f t="shared" si="194"/>
        <v>1.1788739511947292E+57</v>
      </c>
      <c r="QZI24" s="4">
        <f t="shared" si="194"/>
        <v>1.1906626907066765E+57</v>
      </c>
      <c r="QZJ24" s="4">
        <f t="shared" si="194"/>
        <v>1.2025693176137432E+57</v>
      </c>
      <c r="QZK24" s="4">
        <f t="shared" si="194"/>
        <v>1.2145950107898806E+57</v>
      </c>
      <c r="QZL24" s="4">
        <f t="shared" ref="QZL24:RBW24" si="195">QZK24*(1+$Q$41)</f>
        <v>1.2267409608977794E+57</v>
      </c>
      <c r="QZM24" s="4">
        <f t="shared" si="195"/>
        <v>1.2390083705067572E+57</v>
      </c>
      <c r="QZN24" s="4">
        <f t="shared" si="195"/>
        <v>1.2513984542118248E+57</v>
      </c>
      <c r="QZO24" s="4">
        <f t="shared" si="195"/>
        <v>1.2639124387539431E+57</v>
      </c>
      <c r="QZP24" s="4">
        <f t="shared" si="195"/>
        <v>1.2765515631414825E+57</v>
      </c>
      <c r="QZQ24" s="4">
        <f t="shared" si="195"/>
        <v>1.2893170787728973E+57</v>
      </c>
      <c r="QZR24" s="4">
        <f t="shared" si="195"/>
        <v>1.3022102495606264E+57</v>
      </c>
      <c r="QZS24" s="4">
        <f t="shared" si="195"/>
        <v>1.3152323520562327E+57</v>
      </c>
      <c r="QZT24" s="4">
        <f t="shared" si="195"/>
        <v>1.3283846755767951E+57</v>
      </c>
      <c r="QZU24" s="4">
        <f t="shared" si="195"/>
        <v>1.341668522332563E+57</v>
      </c>
      <c r="QZV24" s="4">
        <f t="shared" si="195"/>
        <v>1.3550852075558887E+57</v>
      </c>
      <c r="QZW24" s="4">
        <f t="shared" si="195"/>
        <v>1.3686360596314475E+57</v>
      </c>
      <c r="QZX24" s="4">
        <f t="shared" si="195"/>
        <v>1.3823224202277621E+57</v>
      </c>
      <c r="QZY24" s="4">
        <f t="shared" si="195"/>
        <v>1.3961456444300397E+57</v>
      </c>
      <c r="QZZ24" s="4">
        <f t="shared" si="195"/>
        <v>1.4101071008743401E+57</v>
      </c>
      <c r="RAA24" s="4">
        <f t="shared" si="195"/>
        <v>1.4242081718830836E+57</v>
      </c>
      <c r="RAB24" s="4">
        <f t="shared" si="195"/>
        <v>1.4384502536019144E+57</v>
      </c>
      <c r="RAC24" s="4">
        <f t="shared" si="195"/>
        <v>1.4528347561379336E+57</v>
      </c>
      <c r="RAD24" s="4">
        <f t="shared" si="195"/>
        <v>1.4673631036993128E+57</v>
      </c>
      <c r="RAE24" s="4">
        <f t="shared" si="195"/>
        <v>1.482036734736306E+57</v>
      </c>
      <c r="RAF24" s="4">
        <f t="shared" si="195"/>
        <v>1.4968571020836691E+57</v>
      </c>
      <c r="RAG24" s="4">
        <f t="shared" si="195"/>
        <v>1.5118256731045059E+57</v>
      </c>
      <c r="RAH24" s="4">
        <f t="shared" si="195"/>
        <v>1.5269439298355509E+57</v>
      </c>
      <c r="RAI24" s="4">
        <f t="shared" si="195"/>
        <v>1.5422133691339065E+57</v>
      </c>
      <c r="RAJ24" s="4">
        <f t="shared" si="195"/>
        <v>1.5576355028252455E+57</v>
      </c>
      <c r="RAK24" s="4">
        <f t="shared" si="195"/>
        <v>1.573211857853498E+57</v>
      </c>
      <c r="RAL24" s="4">
        <f t="shared" si="195"/>
        <v>1.5889439764320332E+57</v>
      </c>
      <c r="RAM24" s="4">
        <f t="shared" si="195"/>
        <v>1.6048334161963534E+57</v>
      </c>
      <c r="RAN24" s="4">
        <f t="shared" si="195"/>
        <v>1.6208817503583169E+57</v>
      </c>
      <c r="RAO24" s="4">
        <f t="shared" si="195"/>
        <v>1.6370905678619002E+57</v>
      </c>
      <c r="RAP24" s="4">
        <f t="shared" si="195"/>
        <v>1.6534614735405191E+57</v>
      </c>
      <c r="RAQ24" s="4">
        <f t="shared" si="195"/>
        <v>1.6699960882759243E+57</v>
      </c>
      <c r="RAR24" s="4">
        <f t="shared" si="195"/>
        <v>1.6866960491586835E+57</v>
      </c>
      <c r="RAS24" s="4">
        <f t="shared" si="195"/>
        <v>1.7035630096502703E+57</v>
      </c>
      <c r="RAT24" s="4">
        <f t="shared" si="195"/>
        <v>1.7205986397467729E+57</v>
      </c>
      <c r="RAU24" s="4">
        <f t="shared" si="195"/>
        <v>1.7378046261442407E+57</v>
      </c>
      <c r="RAV24" s="4">
        <f t="shared" si="195"/>
        <v>1.7551826724056832E+57</v>
      </c>
      <c r="RAW24" s="4">
        <f t="shared" si="195"/>
        <v>1.77273449912974E+57</v>
      </c>
      <c r="RAX24" s="4">
        <f t="shared" si="195"/>
        <v>1.7904618441210374E+57</v>
      </c>
      <c r="RAY24" s="4">
        <f t="shared" si="195"/>
        <v>1.8083664625622477E+57</v>
      </c>
      <c r="RAZ24" s="4">
        <f t="shared" si="195"/>
        <v>1.8264501271878703E+57</v>
      </c>
      <c r="RBA24" s="4">
        <f t="shared" si="195"/>
        <v>1.8447146284597491E+57</v>
      </c>
      <c r="RBB24" s="4">
        <f t="shared" si="195"/>
        <v>1.8631617747443466E+57</v>
      </c>
      <c r="RBC24" s="4">
        <f t="shared" si="195"/>
        <v>1.88179339249179E+57</v>
      </c>
      <c r="RBD24" s="4">
        <f t="shared" si="195"/>
        <v>1.9006113264167079E+57</v>
      </c>
      <c r="RBE24" s="4">
        <f t="shared" si="195"/>
        <v>1.919617439680875E+57</v>
      </c>
      <c r="RBF24" s="4">
        <f t="shared" si="195"/>
        <v>1.9388136140776839E+57</v>
      </c>
      <c r="RBG24" s="4">
        <f t="shared" si="195"/>
        <v>1.9582017502184606E+57</v>
      </c>
      <c r="RBH24" s="4">
        <f t="shared" si="195"/>
        <v>1.9777837677206451E+57</v>
      </c>
      <c r="RBI24" s="4">
        <f t="shared" si="195"/>
        <v>1.9975616053978515E+57</v>
      </c>
      <c r="RBJ24" s="4">
        <f t="shared" si="195"/>
        <v>2.0175372214518301E+57</v>
      </c>
      <c r="RBK24" s="4">
        <f t="shared" si="195"/>
        <v>2.0377125936663485E+57</v>
      </c>
      <c r="RBL24" s="4">
        <f t="shared" si="195"/>
        <v>2.058089719603012E+57</v>
      </c>
      <c r="RBM24" s="4">
        <f t="shared" si="195"/>
        <v>2.0786706167990422E+57</v>
      </c>
      <c r="RBN24" s="4">
        <f t="shared" si="195"/>
        <v>2.0994573229670326E+57</v>
      </c>
      <c r="RBO24" s="4">
        <f t="shared" si="195"/>
        <v>2.1204518961967031E+57</v>
      </c>
      <c r="RBP24" s="4">
        <f t="shared" si="195"/>
        <v>2.1416564151586701E+57</v>
      </c>
      <c r="RBQ24" s="4">
        <f t="shared" si="195"/>
        <v>2.1630729793102568E+57</v>
      </c>
      <c r="RBR24" s="4">
        <f t="shared" si="195"/>
        <v>2.1847037091033595E+57</v>
      </c>
      <c r="RBS24" s="4">
        <f t="shared" si="195"/>
        <v>2.2065507461943932E+57</v>
      </c>
      <c r="RBT24" s="4">
        <f t="shared" si="195"/>
        <v>2.2286162536563371E+57</v>
      </c>
      <c r="RBU24" s="4">
        <f t="shared" si="195"/>
        <v>2.2509024161929006E+57</v>
      </c>
      <c r="RBV24" s="4">
        <f t="shared" si="195"/>
        <v>2.2734114403548297E+57</v>
      </c>
      <c r="RBW24" s="4">
        <f t="shared" si="195"/>
        <v>2.2961455547583781E+57</v>
      </c>
      <c r="RBX24" s="4">
        <f t="shared" ref="RBX24:REI24" si="196">RBW24*(1+$Q$41)</f>
        <v>2.3191070103059619E+57</v>
      </c>
      <c r="RBY24" s="4">
        <f t="shared" si="196"/>
        <v>2.3422980804090216E+57</v>
      </c>
      <c r="RBZ24" s="4">
        <f t="shared" si="196"/>
        <v>2.3657210612131118E+57</v>
      </c>
      <c r="RCA24" s="4">
        <f t="shared" si="196"/>
        <v>2.389378271825243E+57</v>
      </c>
      <c r="RCB24" s="4">
        <f t="shared" si="196"/>
        <v>2.4132720545434955E+57</v>
      </c>
      <c r="RCC24" s="4">
        <f t="shared" si="196"/>
        <v>2.4374047750889303E+57</v>
      </c>
      <c r="RCD24" s="4">
        <f t="shared" si="196"/>
        <v>2.4617788228398198E+57</v>
      </c>
      <c r="RCE24" s="4">
        <f t="shared" si="196"/>
        <v>2.4863966110682179E+57</v>
      </c>
      <c r="RCF24" s="4">
        <f t="shared" si="196"/>
        <v>2.5112605771789002E+57</v>
      </c>
      <c r="RCG24" s="4">
        <f t="shared" si="196"/>
        <v>2.5363731829506893E+57</v>
      </c>
      <c r="RCH24" s="4">
        <f t="shared" si="196"/>
        <v>2.5617369147801961E+57</v>
      </c>
      <c r="RCI24" s="4">
        <f t="shared" si="196"/>
        <v>2.5873542839279981E+57</v>
      </c>
      <c r="RCJ24" s="4">
        <f t="shared" si="196"/>
        <v>2.613227826767278E+57</v>
      </c>
      <c r="RCK24" s="4">
        <f t="shared" si="196"/>
        <v>2.6393601050349509E+57</v>
      </c>
      <c r="RCL24" s="4">
        <f t="shared" si="196"/>
        <v>2.6657537060853002E+57</v>
      </c>
      <c r="RCM24" s="4">
        <f t="shared" si="196"/>
        <v>2.6924112431461532E+57</v>
      </c>
      <c r="RCN24" s="4">
        <f t="shared" si="196"/>
        <v>2.7193353555776147E+57</v>
      </c>
      <c r="RCO24" s="4">
        <f t="shared" si="196"/>
        <v>2.7465287091333907E+57</v>
      </c>
      <c r="RCP24" s="4">
        <f t="shared" si="196"/>
        <v>2.7739939962247248E+57</v>
      </c>
      <c r="RCQ24" s="4">
        <f t="shared" si="196"/>
        <v>2.8017339361869719E+57</v>
      </c>
      <c r="RCR24" s="4">
        <f t="shared" si="196"/>
        <v>2.8297512755488417E+57</v>
      </c>
      <c r="RCS24" s="4">
        <f t="shared" si="196"/>
        <v>2.8580487883043303E+57</v>
      </c>
      <c r="RCT24" s="4">
        <f t="shared" si="196"/>
        <v>2.8866292761873736E+57</v>
      </c>
      <c r="RCU24" s="4">
        <f t="shared" si="196"/>
        <v>2.9154955689492474E+57</v>
      </c>
      <c r="RCV24" s="4">
        <f t="shared" si="196"/>
        <v>2.9446505246387399E+57</v>
      </c>
      <c r="RCW24" s="4">
        <f t="shared" si="196"/>
        <v>2.9740970298851275E+57</v>
      </c>
      <c r="RCX24" s="4">
        <f t="shared" si="196"/>
        <v>3.003838000183979E+57</v>
      </c>
      <c r="RCY24" s="4">
        <f t="shared" si="196"/>
        <v>3.0338763801858187E+57</v>
      </c>
      <c r="RCZ24" s="4">
        <f t="shared" si="196"/>
        <v>3.0642151439876768E+57</v>
      </c>
      <c r="RDA24" s="4">
        <f t="shared" si="196"/>
        <v>3.0948572954275535E+57</v>
      </c>
      <c r="RDB24" s="4">
        <f t="shared" si="196"/>
        <v>3.1258058683818292E+57</v>
      </c>
      <c r="RDC24" s="4">
        <f t="shared" si="196"/>
        <v>3.1570639270656475E+57</v>
      </c>
      <c r="RDD24" s="4">
        <f t="shared" si="196"/>
        <v>3.188634566336304E+57</v>
      </c>
      <c r="RDE24" s="4">
        <f t="shared" si="196"/>
        <v>3.220520911999667E+57</v>
      </c>
      <c r="RDF24" s="4">
        <f t="shared" si="196"/>
        <v>3.252726121119664E+57</v>
      </c>
      <c r="RDG24" s="4">
        <f t="shared" si="196"/>
        <v>3.2852533823308609E+57</v>
      </c>
      <c r="RDH24" s="4">
        <f t="shared" si="196"/>
        <v>3.3181059161541693E+57</v>
      </c>
      <c r="RDI24" s="4">
        <f t="shared" si="196"/>
        <v>3.351286975315711E+57</v>
      </c>
      <c r="RDJ24" s="4">
        <f t="shared" si="196"/>
        <v>3.3847998450688682E+57</v>
      </c>
      <c r="RDK24" s="4">
        <f t="shared" si="196"/>
        <v>3.418647843519557E+57</v>
      </c>
      <c r="RDL24" s="4">
        <f t="shared" si="196"/>
        <v>3.4528343219547526E+57</v>
      </c>
      <c r="RDM24" s="4">
        <f t="shared" si="196"/>
        <v>3.4873626651743003E+57</v>
      </c>
      <c r="RDN24" s="4">
        <f t="shared" si="196"/>
        <v>3.5222362918260433E+57</v>
      </c>
      <c r="RDO24" s="4">
        <f t="shared" si="196"/>
        <v>3.5574586547443039E+57</v>
      </c>
      <c r="RDP24" s="4">
        <f t="shared" si="196"/>
        <v>3.5930332412917467E+57</v>
      </c>
      <c r="RDQ24" s="4">
        <f t="shared" si="196"/>
        <v>3.6289635737046641E+57</v>
      </c>
      <c r="RDR24" s="4">
        <f t="shared" si="196"/>
        <v>3.6652532094417107E+57</v>
      </c>
      <c r="RDS24" s="4">
        <f t="shared" si="196"/>
        <v>3.7019057415361276E+57</v>
      </c>
      <c r="RDT24" s="4">
        <f t="shared" si="196"/>
        <v>3.7389247989514892E+57</v>
      </c>
      <c r="RDU24" s="4">
        <f t="shared" si="196"/>
        <v>3.776314046941004E+57</v>
      </c>
      <c r="RDV24" s="4">
        <f t="shared" si="196"/>
        <v>3.8140771874104137E+57</v>
      </c>
      <c r="RDW24" s="4">
        <f t="shared" si="196"/>
        <v>3.8522179592845181E+57</v>
      </c>
      <c r="RDX24" s="4">
        <f t="shared" si="196"/>
        <v>3.8907401388773631E+57</v>
      </c>
      <c r="RDY24" s="4">
        <f t="shared" si="196"/>
        <v>3.9296475402661369E+57</v>
      </c>
      <c r="RDZ24" s="4">
        <f t="shared" si="196"/>
        <v>3.968944015668798E+57</v>
      </c>
      <c r="REA24" s="4">
        <f t="shared" si="196"/>
        <v>4.0086334558254859E+57</v>
      </c>
      <c r="REB24" s="4">
        <f t="shared" si="196"/>
        <v>4.0487197903837409E+57</v>
      </c>
      <c r="REC24" s="4">
        <f t="shared" si="196"/>
        <v>4.0892069882875781E+57</v>
      </c>
      <c r="RED24" s="4">
        <f t="shared" si="196"/>
        <v>4.1300990581704535E+57</v>
      </c>
      <c r="REE24" s="4">
        <f t="shared" si="196"/>
        <v>4.1714000487521581E+57</v>
      </c>
      <c r="REF24" s="4">
        <f t="shared" si="196"/>
        <v>4.2131140492396798E+57</v>
      </c>
      <c r="REG24" s="4">
        <f t="shared" si="196"/>
        <v>4.2552451897320768E+57</v>
      </c>
      <c r="REH24" s="4">
        <f t="shared" si="196"/>
        <v>4.2977976416293978E+57</v>
      </c>
      <c r="REI24" s="4">
        <f t="shared" si="196"/>
        <v>4.3407756180456921E+57</v>
      </c>
      <c r="REJ24" s="4">
        <f t="shared" ref="REJ24:RGU24" si="197">REI24*(1+$Q$41)</f>
        <v>4.3841833742261488E+57</v>
      </c>
      <c r="REK24" s="4">
        <f t="shared" si="197"/>
        <v>4.4280252079684102E+57</v>
      </c>
      <c r="REL24" s="4">
        <f t="shared" si="197"/>
        <v>4.472305460048094E+57</v>
      </c>
      <c r="REM24" s="4">
        <f t="shared" si="197"/>
        <v>4.5170285146485753E+57</v>
      </c>
      <c r="REN24" s="4">
        <f t="shared" si="197"/>
        <v>4.5621987997950612E+57</v>
      </c>
      <c r="REO24" s="4">
        <f t="shared" si="197"/>
        <v>4.6078207877930119E+57</v>
      </c>
      <c r="REP24" s="4">
        <f t="shared" si="197"/>
        <v>4.6538989956709423E+57</v>
      </c>
      <c r="REQ24" s="4">
        <f t="shared" si="197"/>
        <v>4.7004379856276521E+57</v>
      </c>
      <c r="RER24" s="4">
        <f t="shared" si="197"/>
        <v>4.7474423654839286E+57</v>
      </c>
      <c r="RES24" s="4">
        <f t="shared" si="197"/>
        <v>4.7949167891387681E+57</v>
      </c>
      <c r="RET24" s="4">
        <f t="shared" si="197"/>
        <v>4.8428659570301559E+57</v>
      </c>
      <c r="REU24" s="4">
        <f t="shared" si="197"/>
        <v>4.8912946166004574E+57</v>
      </c>
      <c r="REV24" s="4">
        <f t="shared" si="197"/>
        <v>4.9402075627664618E+57</v>
      </c>
      <c r="REW24" s="4">
        <f t="shared" si="197"/>
        <v>4.9896096383941264E+57</v>
      </c>
      <c r="REX24" s="4">
        <f t="shared" si="197"/>
        <v>5.0395057347780678E+57</v>
      </c>
      <c r="REY24" s="4">
        <f t="shared" si="197"/>
        <v>5.0899007921258482E+57</v>
      </c>
      <c r="REZ24" s="4">
        <f t="shared" si="197"/>
        <v>5.1407998000471064E+57</v>
      </c>
      <c r="RFA24" s="4">
        <f t="shared" si="197"/>
        <v>5.1922077980475774E+57</v>
      </c>
      <c r="RFB24" s="4">
        <f t="shared" si="197"/>
        <v>5.2441298760280529E+57</v>
      </c>
      <c r="RFC24" s="4">
        <f t="shared" si="197"/>
        <v>5.2965711747883338E+57</v>
      </c>
      <c r="RFD24" s="4">
        <f t="shared" si="197"/>
        <v>5.349536886536217E+57</v>
      </c>
      <c r="RFE24" s="4">
        <f t="shared" si="197"/>
        <v>5.4030322554015791E+57</v>
      </c>
      <c r="RFF24" s="4">
        <f t="shared" si="197"/>
        <v>5.4570625779555949E+57</v>
      </c>
      <c r="RFG24" s="4">
        <f t="shared" si="197"/>
        <v>5.5116332037351507E+57</v>
      </c>
      <c r="RFH24" s="4">
        <f t="shared" si="197"/>
        <v>5.5667495357725021E+57</v>
      </c>
      <c r="RFI24" s="4">
        <f t="shared" si="197"/>
        <v>5.622417031130227E+57</v>
      </c>
      <c r="RFJ24" s="4">
        <f t="shared" si="197"/>
        <v>5.6786412014415295E+57</v>
      </c>
      <c r="RFK24" s="4">
        <f t="shared" si="197"/>
        <v>5.7354276134559447E+57</v>
      </c>
      <c r="RFL24" s="4">
        <f t="shared" si="197"/>
        <v>5.7927818895905039E+57</v>
      </c>
      <c r="RFM24" s="4">
        <f t="shared" si="197"/>
        <v>5.8507097084864087E+57</v>
      </c>
      <c r="RFN24" s="4">
        <f t="shared" si="197"/>
        <v>5.9092168055712728E+57</v>
      </c>
      <c r="RFO24" s="4">
        <f t="shared" si="197"/>
        <v>5.9683089736269859E+57</v>
      </c>
      <c r="RFP24" s="4">
        <f t="shared" si="197"/>
        <v>6.0279920633632561E+57</v>
      </c>
      <c r="RFQ24" s="4">
        <f t="shared" si="197"/>
        <v>6.0882719839968888E+57</v>
      </c>
      <c r="RFR24" s="4">
        <f t="shared" si="197"/>
        <v>6.149154703836858E+57</v>
      </c>
      <c r="RFS24" s="4">
        <f t="shared" si="197"/>
        <v>6.2106462508752267E+57</v>
      </c>
      <c r="RFT24" s="4">
        <f t="shared" si="197"/>
        <v>6.2727527133839788E+57</v>
      </c>
      <c r="RFU24" s="4">
        <f t="shared" si="197"/>
        <v>6.3354802405178185E+57</v>
      </c>
      <c r="RFV24" s="4">
        <f t="shared" si="197"/>
        <v>6.3988350429229968E+57</v>
      </c>
      <c r="RFW24" s="4">
        <f t="shared" si="197"/>
        <v>6.4628233933522267E+57</v>
      </c>
      <c r="RFX24" s="4">
        <f t="shared" si="197"/>
        <v>6.5274516272857494E+57</v>
      </c>
      <c r="RFY24" s="4">
        <f t="shared" si="197"/>
        <v>6.5927261435586074E+57</v>
      </c>
      <c r="RFZ24" s="4">
        <f t="shared" si="197"/>
        <v>6.6586534049941939E+57</v>
      </c>
      <c r="RGA24" s="4">
        <f t="shared" si="197"/>
        <v>6.7252399390441363E+57</v>
      </c>
      <c r="RGB24" s="4">
        <f t="shared" si="197"/>
        <v>6.7924923384345774E+57</v>
      </c>
      <c r="RGC24" s="4">
        <f t="shared" si="197"/>
        <v>6.8604172618189237E+57</v>
      </c>
      <c r="RGD24" s="4">
        <f t="shared" si="197"/>
        <v>6.9290214344371124E+57</v>
      </c>
      <c r="RGE24" s="4">
        <f t="shared" si="197"/>
        <v>6.998311648781483E+57</v>
      </c>
      <c r="RGF24" s="4">
        <f t="shared" si="197"/>
        <v>7.0682947652692974E+57</v>
      </c>
      <c r="RGG24" s="4">
        <f t="shared" si="197"/>
        <v>7.1389777129219902E+57</v>
      </c>
      <c r="RGH24" s="4">
        <f t="shared" si="197"/>
        <v>7.2103674900512096E+57</v>
      </c>
      <c r="RGI24" s="4">
        <f t="shared" si="197"/>
        <v>7.2824711649517218E+57</v>
      </c>
      <c r="RGJ24" s="4">
        <f t="shared" si="197"/>
        <v>7.3552958766012384E+57</v>
      </c>
      <c r="RGK24" s="4">
        <f t="shared" si="197"/>
        <v>7.4288488353672505E+57</v>
      </c>
      <c r="RGL24" s="4">
        <f t="shared" si="197"/>
        <v>7.5031373237209233E+57</v>
      </c>
      <c r="RGM24" s="4">
        <f t="shared" si="197"/>
        <v>7.5781686969581332E+57</v>
      </c>
      <c r="RGN24" s="4">
        <f t="shared" si="197"/>
        <v>7.6539503839277142E+57</v>
      </c>
      <c r="RGO24" s="4">
        <f t="shared" si="197"/>
        <v>7.7304898877669911E+57</v>
      </c>
      <c r="RGP24" s="4">
        <f t="shared" si="197"/>
        <v>7.8077947866446613E+57</v>
      </c>
      <c r="RGQ24" s="4">
        <f t="shared" si="197"/>
        <v>7.8858727345111079E+57</v>
      </c>
      <c r="RGR24" s="4">
        <f t="shared" si="197"/>
        <v>7.9647314618562195E+57</v>
      </c>
      <c r="RGS24" s="4">
        <f t="shared" si="197"/>
        <v>8.0443787764747812E+57</v>
      </c>
      <c r="RGT24" s="4">
        <f t="shared" si="197"/>
        <v>8.1248225642395292E+57</v>
      </c>
      <c r="RGU24" s="4">
        <f t="shared" si="197"/>
        <v>8.2060707898819244E+57</v>
      </c>
      <c r="RGV24" s="4">
        <f t="shared" ref="RGV24:RJG24" si="198">RGU24*(1+$Q$41)</f>
        <v>8.2881314977807441E+57</v>
      </c>
      <c r="RGW24" s="4">
        <f t="shared" si="198"/>
        <v>8.3710128127585516E+57</v>
      </c>
      <c r="RGX24" s="4">
        <f t="shared" si="198"/>
        <v>8.454722940886137E+57</v>
      </c>
      <c r="RGY24" s="4">
        <f t="shared" si="198"/>
        <v>8.5392701702949978E+57</v>
      </c>
      <c r="RGZ24" s="4">
        <f t="shared" si="198"/>
        <v>8.6246628719979475E+57</v>
      </c>
      <c r="RHA24" s="4">
        <f t="shared" si="198"/>
        <v>8.7109095007179271E+57</v>
      </c>
      <c r="RHB24" s="4">
        <f t="shared" si="198"/>
        <v>8.7980185957251065E+57</v>
      </c>
      <c r="RHC24" s="4">
        <f t="shared" si="198"/>
        <v>8.8859987816823579E+57</v>
      </c>
      <c r="RHD24" s="4">
        <f t="shared" si="198"/>
        <v>8.9748587694991814E+57</v>
      </c>
      <c r="RHE24" s="4">
        <f t="shared" si="198"/>
        <v>9.0646073571941727E+57</v>
      </c>
      <c r="RHF24" s="4">
        <f t="shared" si="198"/>
        <v>9.1552534307661139E+57</v>
      </c>
      <c r="RHG24" s="4">
        <f t="shared" si="198"/>
        <v>9.2468059650737753E+57</v>
      </c>
      <c r="RHH24" s="4">
        <f t="shared" si="198"/>
        <v>9.3392740247245127E+57</v>
      </c>
      <c r="RHI24" s="4">
        <f t="shared" si="198"/>
        <v>9.4326667649717576E+57</v>
      </c>
      <c r="RHJ24" s="4">
        <f t="shared" si="198"/>
        <v>9.5269934326214745E+57</v>
      </c>
      <c r="RHK24" s="4">
        <f t="shared" si="198"/>
        <v>9.6222633669476889E+57</v>
      </c>
      <c r="RHL24" s="4">
        <f t="shared" si="198"/>
        <v>9.7184860006171663E+57</v>
      </c>
      <c r="RHM24" s="4">
        <f t="shared" si="198"/>
        <v>9.8156708606233385E+57</v>
      </c>
      <c r="RHN24" s="4">
        <f t="shared" si="198"/>
        <v>9.9138275692295722E+57</v>
      </c>
      <c r="RHO24" s="4">
        <f t="shared" si="198"/>
        <v>1.0012965844921868E+58</v>
      </c>
      <c r="RHP24" s="4">
        <f t="shared" si="198"/>
        <v>1.0113095503371086E+58</v>
      </c>
      <c r="RHQ24" s="4">
        <f t="shared" si="198"/>
        <v>1.0214226458404797E+58</v>
      </c>
      <c r="RHR24" s="4">
        <f t="shared" si="198"/>
        <v>1.0316368722988844E+58</v>
      </c>
      <c r="RHS24" s="4">
        <f t="shared" si="198"/>
        <v>1.0419532410218733E+58</v>
      </c>
      <c r="RHT24" s="4">
        <f t="shared" si="198"/>
        <v>1.0523727734320921E+58</v>
      </c>
      <c r="RHU24" s="4">
        <f t="shared" si="198"/>
        <v>1.062896501166413E+58</v>
      </c>
      <c r="RHV24" s="4">
        <f t="shared" si="198"/>
        <v>1.0735254661780771E+58</v>
      </c>
      <c r="RHW24" s="4">
        <f t="shared" si="198"/>
        <v>1.0842607208398579E+58</v>
      </c>
      <c r="RHX24" s="4">
        <f t="shared" si="198"/>
        <v>1.0951033280482565E+58</v>
      </c>
      <c r="RHY24" s="4">
        <f t="shared" si="198"/>
        <v>1.106054361328739E+58</v>
      </c>
      <c r="RHZ24" s="4">
        <f t="shared" si="198"/>
        <v>1.1171149049420264E+58</v>
      </c>
      <c r="RIA24" s="4">
        <f t="shared" si="198"/>
        <v>1.1282860539914467E+58</v>
      </c>
      <c r="RIB24" s="4">
        <f t="shared" si="198"/>
        <v>1.1395689145313612E+58</v>
      </c>
      <c r="RIC24" s="4">
        <f t="shared" si="198"/>
        <v>1.1509646036766748E+58</v>
      </c>
      <c r="RID24" s="4">
        <f t="shared" si="198"/>
        <v>1.1624742497134416E+58</v>
      </c>
      <c r="RIE24" s="4">
        <f t="shared" si="198"/>
        <v>1.174098992210576E+58</v>
      </c>
      <c r="RIF24" s="4">
        <f t="shared" si="198"/>
        <v>1.1858399821326818E+58</v>
      </c>
      <c r="RIG24" s="4">
        <f t="shared" si="198"/>
        <v>1.1976983819540086E+58</v>
      </c>
      <c r="RIH24" s="4">
        <f t="shared" si="198"/>
        <v>1.2096753657735487E+58</v>
      </c>
      <c r="RII24" s="4">
        <f t="shared" si="198"/>
        <v>1.2217721194312842E+58</v>
      </c>
      <c r="RIJ24" s="4">
        <f t="shared" si="198"/>
        <v>1.2339898406255971E+58</v>
      </c>
      <c r="RIK24" s="4">
        <f t="shared" si="198"/>
        <v>1.2463297390318531E+58</v>
      </c>
      <c r="RIL24" s="4">
        <f t="shared" si="198"/>
        <v>1.2587930364221715E+58</v>
      </c>
      <c r="RIM24" s="4">
        <f t="shared" si="198"/>
        <v>1.2713809667863933E+58</v>
      </c>
      <c r="RIN24" s="4">
        <f t="shared" si="198"/>
        <v>1.2840947764542572E+58</v>
      </c>
      <c r="RIO24" s="4">
        <f t="shared" si="198"/>
        <v>1.2969357242187999E+58</v>
      </c>
      <c r="RIP24" s="4">
        <f t="shared" si="198"/>
        <v>1.3099050814609878E+58</v>
      </c>
      <c r="RIQ24" s="4">
        <f t="shared" si="198"/>
        <v>1.3230041322755976E+58</v>
      </c>
      <c r="RIR24" s="4">
        <f t="shared" si="198"/>
        <v>1.3362341735983537E+58</v>
      </c>
      <c r="RIS24" s="4">
        <f t="shared" si="198"/>
        <v>1.3495965153343373E+58</v>
      </c>
      <c r="RIT24" s="4">
        <f t="shared" si="198"/>
        <v>1.3630924804876807E+58</v>
      </c>
      <c r="RIU24" s="4">
        <f t="shared" si="198"/>
        <v>1.3767234052925574E+58</v>
      </c>
      <c r="RIV24" s="4">
        <f t="shared" si="198"/>
        <v>1.3904906393454829E+58</v>
      </c>
      <c r="RIW24" s="4">
        <f t="shared" si="198"/>
        <v>1.4043955457389376E+58</v>
      </c>
      <c r="RIX24" s="4">
        <f t="shared" si="198"/>
        <v>1.4184395011963271E+58</v>
      </c>
      <c r="RIY24" s="4">
        <f t="shared" si="198"/>
        <v>1.4326238962082903E+58</v>
      </c>
      <c r="RIZ24" s="4">
        <f t="shared" si="198"/>
        <v>1.4469501351703732E+58</v>
      </c>
      <c r="RJA24" s="4">
        <f t="shared" si="198"/>
        <v>1.4614196365220769E+58</v>
      </c>
      <c r="RJB24" s="4">
        <f t="shared" si="198"/>
        <v>1.4760338328872978E+58</v>
      </c>
      <c r="RJC24" s="4">
        <f t="shared" si="198"/>
        <v>1.4907941712161708E+58</v>
      </c>
      <c r="RJD24" s="4">
        <f t="shared" si="198"/>
        <v>1.5057021129283325E+58</v>
      </c>
      <c r="RJE24" s="4">
        <f t="shared" si="198"/>
        <v>1.5207591340576159E+58</v>
      </c>
      <c r="RJF24" s="4">
        <f t="shared" si="198"/>
        <v>1.5359667253981922E+58</v>
      </c>
      <c r="RJG24" s="4">
        <f t="shared" si="198"/>
        <v>1.551326392652174E+58</v>
      </c>
      <c r="RJH24" s="4">
        <f t="shared" ref="RJH24:RLS24" si="199">RJG24*(1+$Q$41)</f>
        <v>1.5668396565786957E+58</v>
      </c>
      <c r="RJI24" s="4">
        <f t="shared" si="199"/>
        <v>1.5825080531444826E+58</v>
      </c>
      <c r="RJJ24" s="4">
        <f t="shared" si="199"/>
        <v>1.5983331336759274E+58</v>
      </c>
      <c r="RJK24" s="4">
        <f t="shared" si="199"/>
        <v>1.6143164650126868E+58</v>
      </c>
      <c r="RJL24" s="4">
        <f t="shared" si="199"/>
        <v>1.6304596296628138E+58</v>
      </c>
      <c r="RJM24" s="4">
        <f t="shared" si="199"/>
        <v>1.646764225959442E+58</v>
      </c>
      <c r="RJN24" s="4">
        <f t="shared" si="199"/>
        <v>1.6632318682190365E+58</v>
      </c>
      <c r="RJO24" s="4">
        <f t="shared" si="199"/>
        <v>1.679864186901227E+58</v>
      </c>
      <c r="RJP24" s="4">
        <f t="shared" si="199"/>
        <v>1.6966628287702393E+58</v>
      </c>
      <c r="RJQ24" s="4">
        <f t="shared" si="199"/>
        <v>1.7136294570579416E+58</v>
      </c>
      <c r="RJR24" s="4">
        <f t="shared" si="199"/>
        <v>1.7307657516285211E+58</v>
      </c>
      <c r="RJS24" s="4">
        <f t="shared" si="199"/>
        <v>1.7480734091448064E+58</v>
      </c>
      <c r="RJT24" s="4">
        <f t="shared" si="199"/>
        <v>1.7655541432362546E+58</v>
      </c>
      <c r="RJU24" s="4">
        <f t="shared" si="199"/>
        <v>1.7832096846686172E+58</v>
      </c>
      <c r="RJV24" s="4">
        <f t="shared" si="199"/>
        <v>1.8010417815153034E+58</v>
      </c>
      <c r="RJW24" s="4">
        <f t="shared" si="199"/>
        <v>1.8190521993304564E+58</v>
      </c>
      <c r="RJX24" s="4">
        <f t="shared" si="199"/>
        <v>1.8372427213237609E+58</v>
      </c>
      <c r="RJY24" s="4">
        <f t="shared" si="199"/>
        <v>1.8556151485369985E+58</v>
      </c>
      <c r="RJZ24" s="4">
        <f t="shared" si="199"/>
        <v>1.8741713000223685E+58</v>
      </c>
      <c r="RKA24" s="4">
        <f t="shared" si="199"/>
        <v>1.8929130130225923E+58</v>
      </c>
      <c r="RKB24" s="4">
        <f t="shared" si="199"/>
        <v>1.9118421431528183E+58</v>
      </c>
      <c r="RKC24" s="4">
        <f t="shared" si="199"/>
        <v>1.9309605645843465E+58</v>
      </c>
      <c r="RKD24" s="4">
        <f t="shared" si="199"/>
        <v>1.95027017023019E+58</v>
      </c>
      <c r="RKE24" s="4">
        <f t="shared" si="199"/>
        <v>1.969772871932492E+58</v>
      </c>
      <c r="RKF24" s="4">
        <f t="shared" si="199"/>
        <v>1.9894706006518169E+58</v>
      </c>
      <c r="RKG24" s="4">
        <f t="shared" si="199"/>
        <v>2.0093653066583352E+58</v>
      </c>
      <c r="RKH24" s="4">
        <f t="shared" si="199"/>
        <v>2.0294589597249185E+58</v>
      </c>
      <c r="RKI24" s="4">
        <f t="shared" si="199"/>
        <v>2.0497535493221678E+58</v>
      </c>
      <c r="RKJ24" s="4">
        <f t="shared" si="199"/>
        <v>2.0702510848153894E+58</v>
      </c>
      <c r="RKK24" s="4">
        <f t="shared" si="199"/>
        <v>2.0909535956635433E+58</v>
      </c>
      <c r="RKL24" s="4">
        <f t="shared" si="199"/>
        <v>2.1118631316201787E+58</v>
      </c>
      <c r="RKM24" s="4">
        <f t="shared" si="199"/>
        <v>2.1329817629363805E+58</v>
      </c>
      <c r="RKN24" s="4">
        <f t="shared" si="199"/>
        <v>2.1543115805657443E+58</v>
      </c>
      <c r="RKO24" s="4">
        <f t="shared" si="199"/>
        <v>2.1758546963714017E+58</v>
      </c>
      <c r="RKP24" s="4">
        <f t="shared" si="199"/>
        <v>2.1976132433351157E+58</v>
      </c>
      <c r="RKQ24" s="4">
        <f t="shared" si="199"/>
        <v>2.2195893757684669E+58</v>
      </c>
      <c r="RKR24" s="4">
        <f t="shared" si="199"/>
        <v>2.2417852695261515E+58</v>
      </c>
      <c r="RKS24" s="4">
        <f t="shared" si="199"/>
        <v>2.2642031222214131E+58</v>
      </c>
      <c r="RKT24" s="4">
        <f t="shared" si="199"/>
        <v>2.2868451534436272E+58</v>
      </c>
      <c r="RKU24" s="4">
        <f t="shared" si="199"/>
        <v>2.3097136049780636E+58</v>
      </c>
      <c r="RKV24" s="4">
        <f t="shared" si="199"/>
        <v>2.3328107410278442E+58</v>
      </c>
      <c r="RKW24" s="4">
        <f t="shared" si="199"/>
        <v>2.3561388484381228E+58</v>
      </c>
      <c r="RKX24" s="4">
        <f t="shared" si="199"/>
        <v>2.379700236922504E+58</v>
      </c>
      <c r="RKY24" s="4">
        <f t="shared" si="199"/>
        <v>2.4034972392917292E+58</v>
      </c>
      <c r="RKZ24" s="4">
        <f t="shared" si="199"/>
        <v>2.4275322116846465E+58</v>
      </c>
      <c r="RLA24" s="4">
        <f t="shared" si="199"/>
        <v>2.451807533801493E+58</v>
      </c>
      <c r="RLB24" s="4">
        <f t="shared" si="199"/>
        <v>2.476325609139508E+58</v>
      </c>
      <c r="RLC24" s="4">
        <f t="shared" si="199"/>
        <v>2.5010888652309032E+58</v>
      </c>
      <c r="RLD24" s="4">
        <f t="shared" si="199"/>
        <v>2.5260997538832123E+58</v>
      </c>
      <c r="RLE24" s="4">
        <f t="shared" si="199"/>
        <v>2.5513607514220442E+58</v>
      </c>
      <c r="RLF24" s="4">
        <f t="shared" si="199"/>
        <v>2.5768743589362647E+58</v>
      </c>
      <c r="RLG24" s="4">
        <f t="shared" si="199"/>
        <v>2.6026431025256274E+58</v>
      </c>
      <c r="RLH24" s="4">
        <f t="shared" si="199"/>
        <v>2.6286695335508838E+58</v>
      </c>
      <c r="RLI24" s="4">
        <f t="shared" si="199"/>
        <v>2.6549562288863925E+58</v>
      </c>
      <c r="RLJ24" s="4">
        <f t="shared" si="199"/>
        <v>2.6815057911752566E+58</v>
      </c>
      <c r="RLK24" s="4">
        <f t="shared" si="199"/>
        <v>2.7083208490870094E+58</v>
      </c>
      <c r="RLL24" s="4">
        <f t="shared" si="199"/>
        <v>2.7354040575778797E+58</v>
      </c>
      <c r="RLM24" s="4">
        <f t="shared" si="199"/>
        <v>2.7627580981536587E+58</v>
      </c>
      <c r="RLN24" s="4">
        <f t="shared" si="199"/>
        <v>2.7903856791351953E+58</v>
      </c>
      <c r="RLO24" s="4">
        <f t="shared" si="199"/>
        <v>2.8182895359265471E+58</v>
      </c>
      <c r="RLP24" s="4">
        <f t="shared" si="199"/>
        <v>2.8464724312858125E+58</v>
      </c>
      <c r="RLQ24" s="4">
        <f t="shared" si="199"/>
        <v>2.8749371555986708E+58</v>
      </c>
      <c r="RLR24" s="4">
        <f t="shared" si="199"/>
        <v>2.9036865271546575E+58</v>
      </c>
      <c r="RLS24" s="4">
        <f t="shared" si="199"/>
        <v>2.9327233924262042E+58</v>
      </c>
      <c r="RLT24" s="4">
        <f t="shared" ref="RLT24:ROE24" si="200">RLS24*(1+$Q$41)</f>
        <v>2.9620506263504664E+58</v>
      </c>
      <c r="RLU24" s="4">
        <f t="shared" si="200"/>
        <v>2.991671132613971E+58</v>
      </c>
      <c r="RLV24" s="4">
        <f t="shared" si="200"/>
        <v>3.021587843940111E+58</v>
      </c>
      <c r="RLW24" s="4">
        <f t="shared" si="200"/>
        <v>3.0518037223795118E+58</v>
      </c>
      <c r="RLX24" s="4">
        <f t="shared" si="200"/>
        <v>3.082321759603307E+58</v>
      </c>
      <c r="RLY24" s="4">
        <f t="shared" si="200"/>
        <v>3.1131449771993402E+58</v>
      </c>
      <c r="RLZ24" s="4">
        <f t="shared" si="200"/>
        <v>3.1442764269713334E+58</v>
      </c>
      <c r="RMA24" s="4">
        <f t="shared" si="200"/>
        <v>3.1757191912410468E+58</v>
      </c>
      <c r="RMB24" s="4">
        <f t="shared" si="200"/>
        <v>3.2074763831534575E+58</v>
      </c>
      <c r="RMC24" s="4">
        <f t="shared" si="200"/>
        <v>3.2395511469849924E+58</v>
      </c>
      <c r="RMD24" s="4">
        <f t="shared" si="200"/>
        <v>3.2719466584548425E+58</v>
      </c>
      <c r="RME24" s="4">
        <f t="shared" si="200"/>
        <v>3.3046661250393908E+58</v>
      </c>
      <c r="RMF24" s="4">
        <f t="shared" si="200"/>
        <v>3.337712786289785E+58</v>
      </c>
      <c r="RMG24" s="4">
        <f t="shared" si="200"/>
        <v>3.3710899141526826E+58</v>
      </c>
      <c r="RMH24" s="4">
        <f t="shared" si="200"/>
        <v>3.4048008132942096E+58</v>
      </c>
      <c r="RMI24" s="4">
        <f t="shared" si="200"/>
        <v>3.4388488214271519E+58</v>
      </c>
      <c r="RMJ24" s="4">
        <f t="shared" si="200"/>
        <v>3.4732373096414235E+58</v>
      </c>
      <c r="RMK24" s="4">
        <f t="shared" si="200"/>
        <v>3.5079696827378377E+58</v>
      </c>
      <c r="RML24" s="4">
        <f t="shared" si="200"/>
        <v>3.5430493795652158E+58</v>
      </c>
      <c r="RMM24" s="4">
        <f t="shared" si="200"/>
        <v>3.5784798733608679E+58</v>
      </c>
      <c r="RMN24" s="4">
        <f t="shared" si="200"/>
        <v>3.6142646720944768E+58</v>
      </c>
      <c r="RMO24" s="4">
        <f t="shared" si="200"/>
        <v>3.6504073188154218E+58</v>
      </c>
      <c r="RMP24" s="4">
        <f t="shared" si="200"/>
        <v>3.6869113920035758E+58</v>
      </c>
      <c r="RMQ24" s="4">
        <f t="shared" si="200"/>
        <v>3.7237805059236113E+58</v>
      </c>
      <c r="RMR24" s="4">
        <f t="shared" si="200"/>
        <v>3.7610183109828473E+58</v>
      </c>
      <c r="RMS24" s="4">
        <f t="shared" si="200"/>
        <v>3.798628494092676E+58</v>
      </c>
      <c r="RMT24" s="4">
        <f t="shared" si="200"/>
        <v>3.8366147790336029E+58</v>
      </c>
      <c r="RMU24" s="4">
        <f t="shared" si="200"/>
        <v>3.8749809268239391E+58</v>
      </c>
      <c r="RMV24" s="4">
        <f t="shared" si="200"/>
        <v>3.9137307360921784E+58</v>
      </c>
      <c r="RMW24" s="4">
        <f t="shared" si="200"/>
        <v>3.9528680434531001E+58</v>
      </c>
      <c r="RMX24" s="4">
        <f t="shared" si="200"/>
        <v>3.992396723887631E+58</v>
      </c>
      <c r="RMY24" s="4">
        <f t="shared" si="200"/>
        <v>4.0323206911265071E+58</v>
      </c>
      <c r="RMZ24" s="4">
        <f t="shared" si="200"/>
        <v>4.0726438980377723E+58</v>
      </c>
      <c r="RNA24" s="4">
        <f t="shared" si="200"/>
        <v>4.1133703370181502E+58</v>
      </c>
      <c r="RNB24" s="4">
        <f t="shared" si="200"/>
        <v>4.1545040403883318E+58</v>
      </c>
      <c r="RNC24" s="4">
        <f t="shared" si="200"/>
        <v>4.1960490807922152E+58</v>
      </c>
      <c r="RND24" s="4">
        <f t="shared" si="200"/>
        <v>4.2380095716001374E+58</v>
      </c>
      <c r="RNE24" s="4">
        <f t="shared" si="200"/>
        <v>4.2803896673161391E+58</v>
      </c>
      <c r="RNF24" s="4">
        <f t="shared" si="200"/>
        <v>4.3231935639893007E+58</v>
      </c>
      <c r="RNG24" s="4">
        <f t="shared" si="200"/>
        <v>4.3664254996291935E+58</v>
      </c>
      <c r="RNH24" s="4">
        <f t="shared" si="200"/>
        <v>4.4100897546254856E+58</v>
      </c>
      <c r="RNI24" s="4">
        <f t="shared" si="200"/>
        <v>4.4541906521717407E+58</v>
      </c>
      <c r="RNJ24" s="4">
        <f t="shared" si="200"/>
        <v>4.498732558693458E+58</v>
      </c>
      <c r="RNK24" s="4">
        <f t="shared" si="200"/>
        <v>4.5437198842803928E+58</v>
      </c>
      <c r="RNL24" s="4">
        <f t="shared" si="200"/>
        <v>4.5891570831231965E+58</v>
      </c>
      <c r="RNM24" s="4">
        <f t="shared" si="200"/>
        <v>4.6350486539544283E+58</v>
      </c>
      <c r="RNN24" s="4">
        <f t="shared" si="200"/>
        <v>4.6813991404939728E+58</v>
      </c>
      <c r="RNO24" s="4">
        <f t="shared" si="200"/>
        <v>4.7282131318989124E+58</v>
      </c>
      <c r="RNP24" s="4">
        <f t="shared" si="200"/>
        <v>4.7754952632179016E+58</v>
      </c>
      <c r="RNQ24" s="4">
        <f t="shared" si="200"/>
        <v>4.8232502158500804E+58</v>
      </c>
      <c r="RNR24" s="4">
        <f t="shared" si="200"/>
        <v>4.8714827180085814E+58</v>
      </c>
      <c r="RNS24" s="4">
        <f t="shared" si="200"/>
        <v>4.9201975451886672E+58</v>
      </c>
      <c r="RNT24" s="4">
        <f t="shared" si="200"/>
        <v>4.9693995206405542E+58</v>
      </c>
      <c r="RNU24" s="4">
        <f t="shared" si="200"/>
        <v>5.0190935158469596E+58</v>
      </c>
      <c r="RNV24" s="4">
        <f t="shared" si="200"/>
        <v>5.0692844510054291E+58</v>
      </c>
      <c r="RNW24" s="4">
        <f t="shared" si="200"/>
        <v>5.1199772955154831E+58</v>
      </c>
      <c r="RNX24" s="4">
        <f t="shared" si="200"/>
        <v>5.1711770684706377E+58</v>
      </c>
      <c r="RNY24" s="4">
        <f t="shared" si="200"/>
        <v>5.2228888391553446E+58</v>
      </c>
      <c r="RNZ24" s="4">
        <f t="shared" si="200"/>
        <v>5.2751177275468984E+58</v>
      </c>
      <c r="ROA24" s="4">
        <f t="shared" si="200"/>
        <v>5.3278689048223672E+58</v>
      </c>
      <c r="ROB24" s="4">
        <f t="shared" si="200"/>
        <v>5.3811475938705911E+58</v>
      </c>
      <c r="ROC24" s="4">
        <f t="shared" si="200"/>
        <v>5.4349590698092974E+58</v>
      </c>
      <c r="ROD24" s="4">
        <f t="shared" si="200"/>
        <v>5.4893086605073906E+58</v>
      </c>
      <c r="ROE24" s="4">
        <f t="shared" si="200"/>
        <v>5.5442017471124643E+58</v>
      </c>
      <c r="ROF24" s="4">
        <f t="shared" ref="ROF24:RQQ24" si="201">ROE24*(1+$Q$41)</f>
        <v>5.5996437645835887E+58</v>
      </c>
      <c r="ROG24" s="4">
        <f t="shared" si="201"/>
        <v>5.6556402022294247E+58</v>
      </c>
      <c r="ROH24" s="4">
        <f t="shared" si="201"/>
        <v>5.7121966042517191E+58</v>
      </c>
      <c r="ROI24" s="4">
        <f t="shared" si="201"/>
        <v>5.7693185702942363E+58</v>
      </c>
      <c r="ROJ24" s="4">
        <f t="shared" si="201"/>
        <v>5.8270117559971783E+58</v>
      </c>
      <c r="ROK24" s="4">
        <f t="shared" si="201"/>
        <v>5.8852818735571505E+58</v>
      </c>
      <c r="ROL24" s="4">
        <f t="shared" si="201"/>
        <v>5.9441346922927224E+58</v>
      </c>
      <c r="ROM24" s="4">
        <f t="shared" si="201"/>
        <v>6.0035760392156498E+58</v>
      </c>
      <c r="RON24" s="4">
        <f t="shared" si="201"/>
        <v>6.0636117996078063E+58</v>
      </c>
      <c r="ROO24" s="4">
        <f t="shared" si="201"/>
        <v>6.124247917603885E+58</v>
      </c>
      <c r="ROP24" s="4">
        <f t="shared" si="201"/>
        <v>6.185490396779924E+58</v>
      </c>
      <c r="ROQ24" s="4">
        <f t="shared" si="201"/>
        <v>6.2473453007477231E+58</v>
      </c>
      <c r="ROR24" s="4">
        <f t="shared" si="201"/>
        <v>6.3098187537552007E+58</v>
      </c>
      <c r="ROS24" s="4">
        <f t="shared" si="201"/>
        <v>6.3729169412927531E+58</v>
      </c>
      <c r="ROT24" s="4">
        <f t="shared" si="201"/>
        <v>6.4366461107056805E+58</v>
      </c>
      <c r="ROU24" s="4">
        <f t="shared" si="201"/>
        <v>6.5010125718127376E+58</v>
      </c>
      <c r="ROV24" s="4">
        <f t="shared" si="201"/>
        <v>6.5660226975308648E+58</v>
      </c>
      <c r="ROW24" s="4">
        <f t="shared" si="201"/>
        <v>6.6316829245061734E+58</v>
      </c>
      <c r="ROX24" s="4">
        <f t="shared" si="201"/>
        <v>6.6979997537512356E+58</v>
      </c>
      <c r="ROY24" s="4">
        <f t="shared" si="201"/>
        <v>6.7649797512887485E+58</v>
      </c>
      <c r="ROZ24" s="4">
        <f t="shared" si="201"/>
        <v>6.8326295488016358E+58</v>
      </c>
      <c r="RPA24" s="4">
        <f t="shared" si="201"/>
        <v>6.9009558442896521E+58</v>
      </c>
      <c r="RPB24" s="4">
        <f t="shared" si="201"/>
        <v>6.9699654027325482E+58</v>
      </c>
      <c r="RPC24" s="4">
        <f t="shared" si="201"/>
        <v>7.0396650567598739E+58</v>
      </c>
      <c r="RPD24" s="4">
        <f t="shared" si="201"/>
        <v>7.1100617073274731E+58</v>
      </c>
      <c r="RPE24" s="4">
        <f t="shared" si="201"/>
        <v>7.1811623244007477E+58</v>
      </c>
      <c r="RPF24" s="4">
        <f t="shared" si="201"/>
        <v>7.2529739476447551E+58</v>
      </c>
      <c r="RPG24" s="4">
        <f t="shared" si="201"/>
        <v>7.3255036871212027E+58</v>
      </c>
      <c r="RPH24" s="4">
        <f t="shared" si="201"/>
        <v>7.3987587239924149E+58</v>
      </c>
      <c r="RPI24" s="4">
        <f t="shared" si="201"/>
        <v>7.4727463112323394E+58</v>
      </c>
      <c r="RPJ24" s="4">
        <f t="shared" si="201"/>
        <v>7.5474737743446623E+58</v>
      </c>
      <c r="RPK24" s="4">
        <f t="shared" si="201"/>
        <v>7.6229485120881085E+58</v>
      </c>
      <c r="RPL24" s="4">
        <f t="shared" si="201"/>
        <v>7.6991779972089898E+58</v>
      </c>
      <c r="RPM24" s="4">
        <f t="shared" si="201"/>
        <v>7.7761697771810794E+58</v>
      </c>
      <c r="RPN24" s="4">
        <f t="shared" si="201"/>
        <v>7.8539314749528907E+58</v>
      </c>
      <c r="RPO24" s="4">
        <f t="shared" si="201"/>
        <v>7.9324707897024202E+58</v>
      </c>
      <c r="RPP24" s="4">
        <f t="shared" si="201"/>
        <v>8.0117954975994439E+58</v>
      </c>
      <c r="RPQ24" s="4">
        <f t="shared" si="201"/>
        <v>8.0919134525754386E+58</v>
      </c>
      <c r="RPR24" s="4">
        <f t="shared" si="201"/>
        <v>8.172832587101193E+58</v>
      </c>
      <c r="RPS24" s="4">
        <f t="shared" si="201"/>
        <v>8.2545609129722051E+58</v>
      </c>
      <c r="RPT24" s="4">
        <f t="shared" si="201"/>
        <v>8.337106522101927E+58</v>
      </c>
      <c r="RPU24" s="4">
        <f t="shared" si="201"/>
        <v>8.4204775873229467E+58</v>
      </c>
      <c r="RPV24" s="4">
        <f t="shared" si="201"/>
        <v>8.5046823631961762E+58</v>
      </c>
      <c r="RPW24" s="4">
        <f t="shared" si="201"/>
        <v>8.5897291868281381E+58</v>
      </c>
      <c r="RPX24" s="4">
        <f t="shared" si="201"/>
        <v>8.6756264786964192E+58</v>
      </c>
      <c r="RPY24" s="4">
        <f t="shared" si="201"/>
        <v>8.7623827434833831E+58</v>
      </c>
      <c r="RPZ24" s="4">
        <f t="shared" si="201"/>
        <v>8.8500065709182168E+58</v>
      </c>
      <c r="RQA24" s="4">
        <f t="shared" si="201"/>
        <v>8.9385066366273986E+58</v>
      </c>
      <c r="RQB24" s="4">
        <f t="shared" si="201"/>
        <v>9.0278917029936724E+58</v>
      </c>
      <c r="RQC24" s="4">
        <f t="shared" si="201"/>
        <v>9.118170620023609E+58</v>
      </c>
      <c r="RQD24" s="4">
        <f t="shared" si="201"/>
        <v>9.2093523262238453E+58</v>
      </c>
      <c r="RQE24" s="4">
        <f t="shared" si="201"/>
        <v>9.3014458494860834E+58</v>
      </c>
      <c r="RQF24" s="4">
        <f t="shared" si="201"/>
        <v>9.3944603079809443E+58</v>
      </c>
      <c r="RQG24" s="4">
        <f t="shared" si="201"/>
        <v>9.4884049110607543E+58</v>
      </c>
      <c r="RQH24" s="4">
        <f t="shared" si="201"/>
        <v>9.5832889601713624E+58</v>
      </c>
      <c r="RQI24" s="4">
        <f t="shared" si="201"/>
        <v>9.6791218497730757E+58</v>
      </c>
      <c r="RQJ24" s="4">
        <f t="shared" si="201"/>
        <v>9.7759130682708068E+58</v>
      </c>
      <c r="RQK24" s="4">
        <f t="shared" si="201"/>
        <v>9.8736721989535148E+58</v>
      </c>
      <c r="RQL24" s="4">
        <f t="shared" si="201"/>
        <v>9.9724089209430497E+58</v>
      </c>
      <c r="RQM24" s="4">
        <f t="shared" si="201"/>
        <v>1.0072133010152481E+59</v>
      </c>
      <c r="RQN24" s="4">
        <f t="shared" si="201"/>
        <v>1.0172854340254005E+59</v>
      </c>
      <c r="RQO24" s="4">
        <f t="shared" si="201"/>
        <v>1.0274582883656546E+59</v>
      </c>
      <c r="RQP24" s="4">
        <f t="shared" si="201"/>
        <v>1.0377328712493111E+59</v>
      </c>
      <c r="RQQ24" s="4">
        <f t="shared" si="201"/>
        <v>1.0481101999618042E+59</v>
      </c>
      <c r="RQR24" s="4">
        <f t="shared" ref="RQR24:RTC24" si="202">RQQ24*(1+$Q$41)</f>
        <v>1.0585913019614222E+59</v>
      </c>
      <c r="RQS24" s="4">
        <f t="shared" si="202"/>
        <v>1.0691772149810365E+59</v>
      </c>
      <c r="RQT24" s="4">
        <f t="shared" si="202"/>
        <v>1.0798689871308468E+59</v>
      </c>
      <c r="RQU24" s="4">
        <f t="shared" si="202"/>
        <v>1.0906676770021552E+59</v>
      </c>
      <c r="RQV24" s="4">
        <f t="shared" si="202"/>
        <v>1.1015743537721768E+59</v>
      </c>
      <c r="RQW24" s="4">
        <f t="shared" si="202"/>
        <v>1.1125900973098986E+59</v>
      </c>
      <c r="RQX24" s="4">
        <f t="shared" si="202"/>
        <v>1.1237159982829977E+59</v>
      </c>
      <c r="RQY24" s="4">
        <f t="shared" si="202"/>
        <v>1.1349531582658276E+59</v>
      </c>
      <c r="RQZ24" s="4">
        <f t="shared" si="202"/>
        <v>1.1463026898484859E+59</v>
      </c>
      <c r="RRA24" s="4">
        <f t="shared" si="202"/>
        <v>1.1577657167469707E+59</v>
      </c>
      <c r="RRB24" s="4">
        <f t="shared" si="202"/>
        <v>1.1693433739144404E+59</v>
      </c>
      <c r="RRC24" s="4">
        <f t="shared" si="202"/>
        <v>1.1810368076535849E+59</v>
      </c>
      <c r="RRD24" s="4">
        <f t="shared" si="202"/>
        <v>1.1928471757301208E+59</v>
      </c>
      <c r="RRE24" s="4">
        <f t="shared" si="202"/>
        <v>1.204775647487422E+59</v>
      </c>
      <c r="RRF24" s="4">
        <f t="shared" si="202"/>
        <v>1.2168234039622962E+59</v>
      </c>
      <c r="RRG24" s="4">
        <f t="shared" si="202"/>
        <v>1.2289916380019192E+59</v>
      </c>
      <c r="RRH24" s="4">
        <f t="shared" si="202"/>
        <v>1.2412815543819384E+59</v>
      </c>
      <c r="RRI24" s="4">
        <f t="shared" si="202"/>
        <v>1.2536943699257577E+59</v>
      </c>
      <c r="RRJ24" s="4">
        <f t="shared" si="202"/>
        <v>1.2662313136250152E+59</v>
      </c>
      <c r="RRK24" s="4">
        <f t="shared" si="202"/>
        <v>1.2788936267612653E+59</v>
      </c>
      <c r="RRL24" s="4">
        <f t="shared" si="202"/>
        <v>1.2916825630288779E+59</v>
      </c>
      <c r="RRM24" s="4">
        <f t="shared" si="202"/>
        <v>1.3045993886591666E+59</v>
      </c>
      <c r="RRN24" s="4">
        <f t="shared" si="202"/>
        <v>1.3176453825457583E+59</v>
      </c>
      <c r="RRO24" s="4">
        <f t="shared" si="202"/>
        <v>1.3308218363712159E+59</v>
      </c>
      <c r="RRP24" s="4">
        <f t="shared" si="202"/>
        <v>1.344130054734928E+59</v>
      </c>
      <c r="RRQ24" s="4">
        <f t="shared" si="202"/>
        <v>1.3575713552822772E+59</v>
      </c>
      <c r="RRR24" s="4">
        <f t="shared" si="202"/>
        <v>1.3711470688350999E+59</v>
      </c>
      <c r="RRS24" s="4">
        <f t="shared" si="202"/>
        <v>1.3848585395234508E+59</v>
      </c>
      <c r="RRT24" s="4">
        <f t="shared" si="202"/>
        <v>1.3987071249186853E+59</v>
      </c>
      <c r="RRU24" s="4">
        <f t="shared" si="202"/>
        <v>1.4126941961678722E+59</v>
      </c>
      <c r="RRV24" s="4">
        <f t="shared" si="202"/>
        <v>1.426821138129551E+59</v>
      </c>
      <c r="RRW24" s="4">
        <f t="shared" si="202"/>
        <v>1.4410893495108465E+59</v>
      </c>
      <c r="RRX24" s="4">
        <f t="shared" si="202"/>
        <v>1.455500243005955E+59</v>
      </c>
      <c r="RRY24" s="4">
        <f t="shared" si="202"/>
        <v>1.4700552454360146E+59</v>
      </c>
      <c r="RRZ24" s="4">
        <f t="shared" si="202"/>
        <v>1.4847557978903748E+59</v>
      </c>
      <c r="RSA24" s="4">
        <f t="shared" si="202"/>
        <v>1.4996033558692786E+59</v>
      </c>
      <c r="RSB24" s="4">
        <f t="shared" si="202"/>
        <v>1.5145993894279714E+59</v>
      </c>
      <c r="RSC24" s="4">
        <f t="shared" si="202"/>
        <v>1.5297453833222511E+59</v>
      </c>
      <c r="RSD24" s="4">
        <f t="shared" si="202"/>
        <v>1.5450428371554735E+59</v>
      </c>
      <c r="RSE24" s="4">
        <f t="shared" si="202"/>
        <v>1.5604932655270283E+59</v>
      </c>
      <c r="RSF24" s="4">
        <f t="shared" si="202"/>
        <v>1.5760981981822986E+59</v>
      </c>
      <c r="RSG24" s="4">
        <f t="shared" si="202"/>
        <v>1.5918591801641216E+59</v>
      </c>
      <c r="RSH24" s="4">
        <f t="shared" si="202"/>
        <v>1.6077777719657628E+59</v>
      </c>
      <c r="RSI24" s="4">
        <f t="shared" si="202"/>
        <v>1.6238555496854204E+59</v>
      </c>
      <c r="RSJ24" s="4">
        <f t="shared" si="202"/>
        <v>1.6400941051822745E+59</v>
      </c>
      <c r="RSK24" s="4">
        <f t="shared" si="202"/>
        <v>1.6564950462340971E+59</v>
      </c>
      <c r="RSL24" s="4">
        <f t="shared" si="202"/>
        <v>1.6730599966964381E+59</v>
      </c>
      <c r="RSM24" s="4">
        <f t="shared" si="202"/>
        <v>1.6897905966634024E+59</v>
      </c>
      <c r="RSN24" s="4">
        <f t="shared" si="202"/>
        <v>1.7066885026300364E+59</v>
      </c>
      <c r="RSO24" s="4">
        <f t="shared" si="202"/>
        <v>1.7237553876563367E+59</v>
      </c>
      <c r="RSP24" s="4">
        <f t="shared" si="202"/>
        <v>1.7409929415329002E+59</v>
      </c>
      <c r="RSQ24" s="4">
        <f t="shared" si="202"/>
        <v>1.7584028709482292E+59</v>
      </c>
      <c r="RSR24" s="4">
        <f t="shared" si="202"/>
        <v>1.7759868996577115E+59</v>
      </c>
      <c r="RSS24" s="4">
        <f t="shared" si="202"/>
        <v>1.7937467686542886E+59</v>
      </c>
      <c r="RST24" s="4">
        <f t="shared" si="202"/>
        <v>1.8116842363408316E+59</v>
      </c>
      <c r="RSU24" s="4">
        <f t="shared" si="202"/>
        <v>1.8298010787042398E+59</v>
      </c>
      <c r="RSV24" s="4">
        <f t="shared" si="202"/>
        <v>1.8480990894912823E+59</v>
      </c>
      <c r="RSW24" s="4">
        <f t="shared" si="202"/>
        <v>1.8665800803861951E+59</v>
      </c>
      <c r="RSX24" s="4">
        <f t="shared" si="202"/>
        <v>1.885245881190057E+59</v>
      </c>
      <c r="RSY24" s="4">
        <f t="shared" si="202"/>
        <v>1.9040983400019576E+59</v>
      </c>
      <c r="RSZ24" s="4">
        <f t="shared" si="202"/>
        <v>1.9231393234019772E+59</v>
      </c>
      <c r="RTA24" s="4">
        <f t="shared" si="202"/>
        <v>1.9423707166359971E+59</v>
      </c>
      <c r="RTB24" s="4">
        <f t="shared" si="202"/>
        <v>1.9617944238023572E+59</v>
      </c>
      <c r="RTC24" s="4">
        <f t="shared" si="202"/>
        <v>1.9814123680403809E+59</v>
      </c>
      <c r="RTD24" s="4">
        <f t="shared" ref="RTD24:RVO24" si="203">RTC24*(1+$Q$41)</f>
        <v>2.0012264917207847E+59</v>
      </c>
      <c r="RTE24" s="4">
        <f t="shared" si="203"/>
        <v>2.0212387566379927E+59</v>
      </c>
      <c r="RTF24" s="4">
        <f t="shared" si="203"/>
        <v>2.0414511442043727E+59</v>
      </c>
      <c r="RTG24" s="4">
        <f t="shared" si="203"/>
        <v>2.0618656556464166E+59</v>
      </c>
      <c r="RTH24" s="4">
        <f t="shared" si="203"/>
        <v>2.082484312202881E+59</v>
      </c>
      <c r="RTI24" s="4">
        <f t="shared" si="203"/>
        <v>2.1033091553249099E+59</v>
      </c>
      <c r="RTJ24" s="4">
        <f t="shared" si="203"/>
        <v>2.124342246878159E+59</v>
      </c>
      <c r="RTK24" s="4">
        <f t="shared" si="203"/>
        <v>2.1455856693469405E+59</v>
      </c>
      <c r="RTL24" s="4">
        <f t="shared" si="203"/>
        <v>2.1670415260404098E+59</v>
      </c>
      <c r="RTM24" s="4">
        <f t="shared" si="203"/>
        <v>2.1887119413008141E+59</v>
      </c>
      <c r="RTN24" s="4">
        <f t="shared" si="203"/>
        <v>2.2105990607138225E+59</v>
      </c>
      <c r="RTO24" s="4">
        <f t="shared" si="203"/>
        <v>2.2327050513209609E+59</v>
      </c>
      <c r="RTP24" s="4">
        <f t="shared" si="203"/>
        <v>2.2550321018341704E+59</v>
      </c>
      <c r="RTQ24" s="4">
        <f t="shared" si="203"/>
        <v>2.277582422852512E+59</v>
      </c>
      <c r="RTR24" s="4">
        <f t="shared" si="203"/>
        <v>2.3003582470810373E+59</v>
      </c>
      <c r="RTS24" s="4">
        <f t="shared" si="203"/>
        <v>2.3233618295518475E+59</v>
      </c>
      <c r="RTT24" s="4">
        <f t="shared" si="203"/>
        <v>2.3465954478473658E+59</v>
      </c>
      <c r="RTU24" s="4">
        <f t="shared" si="203"/>
        <v>2.3700614023258394E+59</v>
      </c>
      <c r="RTV24" s="4">
        <f t="shared" si="203"/>
        <v>2.393762016349098E+59</v>
      </c>
      <c r="RTW24" s="4">
        <f t="shared" si="203"/>
        <v>2.417699636512589E+59</v>
      </c>
      <c r="RTX24" s="4">
        <f t="shared" si="203"/>
        <v>2.4418766328777148E+59</v>
      </c>
      <c r="RTY24" s="4">
        <f t="shared" si="203"/>
        <v>2.4662953992064919E+59</v>
      </c>
      <c r="RTZ24" s="4">
        <f t="shared" si="203"/>
        <v>2.4909583531985569E+59</v>
      </c>
      <c r="RUA24" s="4">
        <f t="shared" si="203"/>
        <v>2.5158679367305423E+59</v>
      </c>
      <c r="RUB24" s="4">
        <f t="shared" si="203"/>
        <v>2.5410266160978478E+59</v>
      </c>
      <c r="RUC24" s="4">
        <f t="shared" si="203"/>
        <v>2.5664368822588261E+59</v>
      </c>
      <c r="RUD24" s="4">
        <f t="shared" si="203"/>
        <v>2.5921012510814144E+59</v>
      </c>
      <c r="RUE24" s="4">
        <f t="shared" si="203"/>
        <v>2.6180222635922285E+59</v>
      </c>
      <c r="RUF24" s="4">
        <f t="shared" si="203"/>
        <v>2.644202486228151E+59</v>
      </c>
      <c r="RUG24" s="4">
        <f t="shared" si="203"/>
        <v>2.6706445110904325E+59</v>
      </c>
      <c r="RUH24" s="4">
        <f t="shared" si="203"/>
        <v>2.6973509562013367E+59</v>
      </c>
      <c r="RUI24" s="4">
        <f t="shared" si="203"/>
        <v>2.72432446576335E+59</v>
      </c>
      <c r="RUJ24" s="4">
        <f t="shared" si="203"/>
        <v>2.7515677104209833E+59</v>
      </c>
      <c r="RUK24" s="4">
        <f t="shared" si="203"/>
        <v>2.7790833875251932E+59</v>
      </c>
      <c r="RUL24" s="4">
        <f t="shared" si="203"/>
        <v>2.8068742214004453E+59</v>
      </c>
      <c r="RUM24" s="4">
        <f t="shared" si="203"/>
        <v>2.8349429636144499E+59</v>
      </c>
      <c r="RUN24" s="4">
        <f t="shared" si="203"/>
        <v>2.8632923932505944E+59</v>
      </c>
      <c r="RUO24" s="4">
        <f t="shared" si="203"/>
        <v>2.8919253171831004E+59</v>
      </c>
      <c r="RUP24" s="4">
        <f t="shared" si="203"/>
        <v>2.9208445703549315E+59</v>
      </c>
      <c r="RUQ24" s="4">
        <f t="shared" si="203"/>
        <v>2.950053016058481E+59</v>
      </c>
      <c r="RUR24" s="4">
        <f t="shared" si="203"/>
        <v>2.979553546219066E+59</v>
      </c>
      <c r="RUS24" s="4">
        <f t="shared" si="203"/>
        <v>3.0093490816812564E+59</v>
      </c>
      <c r="RUT24" s="4">
        <f t="shared" si="203"/>
        <v>3.039442572498069E+59</v>
      </c>
      <c r="RUU24" s="4">
        <f t="shared" si="203"/>
        <v>3.0698369982230496E+59</v>
      </c>
      <c r="RUV24" s="4">
        <f t="shared" si="203"/>
        <v>3.1005353682052804E+59</v>
      </c>
      <c r="RUW24" s="4">
        <f t="shared" si="203"/>
        <v>3.1315407218873334E+59</v>
      </c>
      <c r="RUX24" s="4">
        <f t="shared" si="203"/>
        <v>3.1628561291062069E+59</v>
      </c>
      <c r="RUY24" s="4">
        <f t="shared" si="203"/>
        <v>3.1944846903972691E+59</v>
      </c>
      <c r="RUZ24" s="4">
        <f t="shared" si="203"/>
        <v>3.2264295373012416E+59</v>
      </c>
      <c r="RVA24" s="4">
        <f t="shared" si="203"/>
        <v>3.2586938326742539E+59</v>
      </c>
      <c r="RVB24" s="4">
        <f t="shared" si="203"/>
        <v>3.2912807710009965E+59</v>
      </c>
      <c r="RVC24" s="4">
        <f t="shared" si="203"/>
        <v>3.3241935787110064E+59</v>
      </c>
      <c r="RVD24" s="4">
        <f t="shared" si="203"/>
        <v>3.3574355144981163E+59</v>
      </c>
      <c r="RVE24" s="4">
        <f t="shared" si="203"/>
        <v>3.3910098696430975E+59</v>
      </c>
      <c r="RVF24" s="4">
        <f t="shared" si="203"/>
        <v>3.4249199683395286E+59</v>
      </c>
      <c r="RVG24" s="4">
        <f t="shared" si="203"/>
        <v>3.4591691680229237E+59</v>
      </c>
      <c r="RVH24" s="4">
        <f t="shared" si="203"/>
        <v>3.4937608597031532E+59</v>
      </c>
      <c r="RVI24" s="4">
        <f t="shared" si="203"/>
        <v>3.5286984683001848E+59</v>
      </c>
      <c r="RVJ24" s="4">
        <f t="shared" si="203"/>
        <v>3.5639854529831866E+59</v>
      </c>
      <c r="RVK24" s="4">
        <f t="shared" si="203"/>
        <v>3.5996253075130183E+59</v>
      </c>
      <c r="RVL24" s="4">
        <f t="shared" si="203"/>
        <v>3.6356215605881486E+59</v>
      </c>
      <c r="RVM24" s="4">
        <f t="shared" si="203"/>
        <v>3.6719777761940301E+59</v>
      </c>
      <c r="RVN24" s="4">
        <f t="shared" si="203"/>
        <v>3.7086975539559705E+59</v>
      </c>
      <c r="RVO24" s="4">
        <f t="shared" si="203"/>
        <v>3.7457845294955301E+59</v>
      </c>
      <c r="RVP24" s="4">
        <f t="shared" ref="RVP24:RYA24" si="204">RVO24*(1+$Q$41)</f>
        <v>3.7832423747904854E+59</v>
      </c>
      <c r="RVQ24" s="4">
        <f t="shared" si="204"/>
        <v>3.8210747985383904E+59</v>
      </c>
      <c r="RVR24" s="4">
        <f t="shared" si="204"/>
        <v>3.8592855465237744E+59</v>
      </c>
      <c r="RVS24" s="4">
        <f t="shared" si="204"/>
        <v>3.8978784019890124E+59</v>
      </c>
      <c r="RVT24" s="4">
        <f t="shared" si="204"/>
        <v>3.9368571860089024E+59</v>
      </c>
      <c r="RVU24" s="4">
        <f t="shared" si="204"/>
        <v>3.9762257578689913E+59</v>
      </c>
      <c r="RVV24" s="4">
        <f t="shared" si="204"/>
        <v>4.0159880154476814E+59</v>
      </c>
      <c r="RVW24" s="4">
        <f t="shared" si="204"/>
        <v>4.056147895602158E+59</v>
      </c>
      <c r="RVX24" s="4">
        <f t="shared" si="204"/>
        <v>4.0967093745581795E+59</v>
      </c>
      <c r="RVY24" s="4">
        <f t="shared" si="204"/>
        <v>4.1376764683037616E+59</v>
      </c>
      <c r="RVZ24" s="4">
        <f t="shared" si="204"/>
        <v>4.1790532329867992E+59</v>
      </c>
      <c r="RWA24" s="4">
        <f t="shared" si="204"/>
        <v>4.2208437653166677E+59</v>
      </c>
      <c r="RWB24" s="4">
        <f t="shared" si="204"/>
        <v>4.2630522029698345E+59</v>
      </c>
      <c r="RWC24" s="4">
        <f t="shared" si="204"/>
        <v>4.3056827249995326E+59</v>
      </c>
      <c r="RWD24" s="4">
        <f t="shared" si="204"/>
        <v>4.3487395522495281E+59</v>
      </c>
      <c r="RWE24" s="4">
        <f t="shared" si="204"/>
        <v>4.3922269477720235E+59</v>
      </c>
      <c r="RWF24" s="4">
        <f t="shared" si="204"/>
        <v>4.4361492172497436E+59</v>
      </c>
      <c r="RWG24" s="4">
        <f t="shared" si="204"/>
        <v>4.4805107094222406E+59</v>
      </c>
      <c r="RWH24" s="4">
        <f t="shared" si="204"/>
        <v>4.5253158165164628E+59</v>
      </c>
      <c r="RWI24" s="4">
        <f t="shared" si="204"/>
        <v>4.5705689746816278E+59</v>
      </c>
      <c r="RWJ24" s="4">
        <f t="shared" si="204"/>
        <v>4.6162746644284439E+59</v>
      </c>
      <c r="RWK24" s="4">
        <f t="shared" si="204"/>
        <v>4.6624374110727283E+59</v>
      </c>
      <c r="RWL24" s="4">
        <f t="shared" si="204"/>
        <v>4.7090617851834553E+59</v>
      </c>
      <c r="RWM24" s="4">
        <f t="shared" si="204"/>
        <v>4.7561524030352898E+59</v>
      </c>
      <c r="RWN24" s="4">
        <f t="shared" si="204"/>
        <v>4.8037139270656426E+59</v>
      </c>
      <c r="RWO24" s="4">
        <f t="shared" si="204"/>
        <v>4.8517510663362994E+59</v>
      </c>
      <c r="RWP24" s="4">
        <f t="shared" si="204"/>
        <v>4.9002685769996626E+59</v>
      </c>
      <c r="RWQ24" s="4">
        <f t="shared" si="204"/>
        <v>4.9492712627696589E+59</v>
      </c>
      <c r="RWR24" s="4">
        <f t="shared" si="204"/>
        <v>4.9987639753973559E+59</v>
      </c>
      <c r="RWS24" s="4">
        <f t="shared" si="204"/>
        <v>5.0487516151513292E+59</v>
      </c>
      <c r="RWT24" s="4">
        <f t="shared" si="204"/>
        <v>5.0992391313028425E+59</v>
      </c>
      <c r="RWU24" s="4">
        <f t="shared" si="204"/>
        <v>5.1502315226158714E+59</v>
      </c>
      <c r="RWV24" s="4">
        <f t="shared" si="204"/>
        <v>5.2017338378420301E+59</v>
      </c>
      <c r="RWW24" s="4">
        <f t="shared" si="204"/>
        <v>5.2537511762204506E+59</v>
      </c>
      <c r="RWX24" s="4">
        <f t="shared" si="204"/>
        <v>5.3062886879826547E+59</v>
      </c>
      <c r="RWY24" s="4">
        <f t="shared" si="204"/>
        <v>5.3593515748624813E+59</v>
      </c>
      <c r="RWZ24" s="4">
        <f t="shared" si="204"/>
        <v>5.4129450906111064E+59</v>
      </c>
      <c r="RXA24" s="4">
        <f t="shared" si="204"/>
        <v>5.4670745415172173E+59</v>
      </c>
      <c r="RXB24" s="4">
        <f t="shared" si="204"/>
        <v>5.5217452869323895E+59</v>
      </c>
      <c r="RXC24" s="4">
        <f t="shared" si="204"/>
        <v>5.5769627398017131E+59</v>
      </c>
      <c r="RXD24" s="4">
        <f t="shared" si="204"/>
        <v>5.6327323671997304E+59</v>
      </c>
      <c r="RXE24" s="4">
        <f t="shared" si="204"/>
        <v>5.6890596908717273E+59</v>
      </c>
      <c r="RXF24" s="4">
        <f t="shared" si="204"/>
        <v>5.7459502877804444E+59</v>
      </c>
      <c r="RXG24" s="4">
        <f t="shared" si="204"/>
        <v>5.803409790658249E+59</v>
      </c>
      <c r="RXH24" s="4">
        <f t="shared" si="204"/>
        <v>5.8614438885648314E+59</v>
      </c>
      <c r="RXI24" s="4">
        <f t="shared" si="204"/>
        <v>5.9200583274504799E+59</v>
      </c>
      <c r="RXJ24" s="4">
        <f t="shared" si="204"/>
        <v>5.979258910724985E+59</v>
      </c>
      <c r="RXK24" s="4">
        <f t="shared" si="204"/>
        <v>6.0390514998322347E+59</v>
      </c>
      <c r="RXL24" s="4">
        <f t="shared" si="204"/>
        <v>6.0994420148305569E+59</v>
      </c>
      <c r="RXM24" s="4">
        <f t="shared" si="204"/>
        <v>6.1604364349788628E+59</v>
      </c>
      <c r="RXN24" s="4">
        <f t="shared" si="204"/>
        <v>6.2220407993286512E+59</v>
      </c>
      <c r="RXO24" s="4">
        <f t="shared" si="204"/>
        <v>6.2842612073219379E+59</v>
      </c>
      <c r="RXP24" s="4">
        <f t="shared" si="204"/>
        <v>6.3471038193951573E+59</v>
      </c>
      <c r="RXQ24" s="4">
        <f t="shared" si="204"/>
        <v>6.4105748575891089E+59</v>
      </c>
      <c r="RXR24" s="4">
        <f t="shared" si="204"/>
        <v>6.4746806061649998E+59</v>
      </c>
      <c r="RXS24" s="4">
        <f t="shared" si="204"/>
        <v>6.5394274122266503E+59</v>
      </c>
      <c r="RXT24" s="4">
        <f t="shared" si="204"/>
        <v>6.6048216863489172E+59</v>
      </c>
      <c r="RXU24" s="4">
        <f t="shared" si="204"/>
        <v>6.6708699032124065E+59</v>
      </c>
      <c r="RXV24" s="4">
        <f t="shared" si="204"/>
        <v>6.737578602244531E+59</v>
      </c>
      <c r="RXW24" s="4">
        <f t="shared" si="204"/>
        <v>6.8049543882669762E+59</v>
      </c>
      <c r="RXX24" s="4">
        <f t="shared" si="204"/>
        <v>6.8730039321496464E+59</v>
      </c>
      <c r="RXY24" s="4">
        <f t="shared" si="204"/>
        <v>6.941733971471143E+59</v>
      </c>
      <c r="RXZ24" s="4">
        <f t="shared" si="204"/>
        <v>7.0111513111858541E+59</v>
      </c>
      <c r="RYA24" s="4">
        <f t="shared" si="204"/>
        <v>7.0812628242977124E+59</v>
      </c>
      <c r="RYB24" s="4">
        <f t="shared" ref="RYB24:SAM24" si="205">RYA24*(1+$Q$41)</f>
        <v>7.1520754525406891E+59</v>
      </c>
      <c r="RYC24" s="4">
        <f t="shared" si="205"/>
        <v>7.2235962070660961E+59</v>
      </c>
      <c r="RYD24" s="4">
        <f t="shared" si="205"/>
        <v>7.2958321691367567E+59</v>
      </c>
      <c r="RYE24" s="4">
        <f t="shared" si="205"/>
        <v>7.3687904908281248E+59</v>
      </c>
      <c r="RYF24" s="4">
        <f t="shared" si="205"/>
        <v>7.4424783957364059E+59</v>
      </c>
      <c r="RYG24" s="4">
        <f t="shared" si="205"/>
        <v>7.5169031796937705E+59</v>
      </c>
      <c r="RYH24" s="4">
        <f t="shared" si="205"/>
        <v>7.5920722114907084E+59</v>
      </c>
      <c r="RYI24" s="4">
        <f t="shared" si="205"/>
        <v>7.6679929336056152E+59</v>
      </c>
      <c r="RYJ24" s="4">
        <f t="shared" si="205"/>
        <v>7.7446728629416715E+59</v>
      </c>
      <c r="RYK24" s="4">
        <f t="shared" si="205"/>
        <v>7.8221195915710882E+59</v>
      </c>
      <c r="RYL24" s="4">
        <f t="shared" si="205"/>
        <v>7.9003407874867991E+59</v>
      </c>
      <c r="RYM24" s="4">
        <f t="shared" si="205"/>
        <v>7.9793441953616673E+59</v>
      </c>
      <c r="RYN24" s="4">
        <f t="shared" si="205"/>
        <v>8.0591376373152843E+59</v>
      </c>
      <c r="RYO24" s="4">
        <f t="shared" si="205"/>
        <v>8.1397290136884372E+59</v>
      </c>
      <c r="RYP24" s="4">
        <f t="shared" si="205"/>
        <v>8.2211263038253215E+59</v>
      </c>
      <c r="RYQ24" s="4">
        <f t="shared" si="205"/>
        <v>8.3033375668635745E+59</v>
      </c>
      <c r="RYR24" s="4">
        <f t="shared" si="205"/>
        <v>8.3863709425322103E+59</v>
      </c>
      <c r="RYS24" s="4">
        <f t="shared" si="205"/>
        <v>8.4702346519575331E+59</v>
      </c>
      <c r="RYT24" s="4">
        <f t="shared" si="205"/>
        <v>8.5549369984771088E+59</v>
      </c>
      <c r="RYU24" s="4">
        <f t="shared" si="205"/>
        <v>8.6404863684618797E+59</v>
      </c>
      <c r="RYV24" s="4">
        <f t="shared" si="205"/>
        <v>8.7268912321464992E+59</v>
      </c>
      <c r="RYW24" s="4">
        <f t="shared" si="205"/>
        <v>8.8141601444679635E+59</v>
      </c>
      <c r="RYX24" s="4">
        <f t="shared" si="205"/>
        <v>8.9023017459126434E+59</v>
      </c>
      <c r="RYY24" s="4">
        <f t="shared" si="205"/>
        <v>8.9913247633717696E+59</v>
      </c>
      <c r="RYZ24" s="4">
        <f t="shared" si="205"/>
        <v>9.0812380110054869E+59</v>
      </c>
      <c r="RZA24" s="4">
        <f t="shared" si="205"/>
        <v>9.1720503911155425E+59</v>
      </c>
      <c r="RZB24" s="4">
        <f t="shared" si="205"/>
        <v>9.2637708950266976E+59</v>
      </c>
      <c r="RZC24" s="4">
        <f t="shared" si="205"/>
        <v>9.3564086039769639E+59</v>
      </c>
      <c r="RZD24" s="4">
        <f t="shared" si="205"/>
        <v>9.449972690016734E+59</v>
      </c>
      <c r="RZE24" s="4">
        <f t="shared" si="205"/>
        <v>9.544472416916902E+59</v>
      </c>
      <c r="RZF24" s="4">
        <f t="shared" si="205"/>
        <v>9.6399171410860712E+59</v>
      </c>
      <c r="RZG24" s="4">
        <f t="shared" si="205"/>
        <v>9.7363163124969327E+59</v>
      </c>
      <c r="RZH24" s="4">
        <f t="shared" si="205"/>
        <v>9.8336794756219029E+59</v>
      </c>
      <c r="RZI24" s="4">
        <f t="shared" si="205"/>
        <v>9.9320162703781224E+59</v>
      </c>
      <c r="RZJ24" s="4">
        <f t="shared" si="205"/>
        <v>1.0031336433081904E+60</v>
      </c>
      <c r="RZK24" s="4">
        <f t="shared" si="205"/>
        <v>1.0131649797412723E+60</v>
      </c>
      <c r="RZL24" s="4">
        <f t="shared" si="205"/>
        <v>1.023296629538685E+60</v>
      </c>
      <c r="RZM24" s="4">
        <f t="shared" si="205"/>
        <v>1.0335295958340719E+60</v>
      </c>
      <c r="RZN24" s="4">
        <f t="shared" si="205"/>
        <v>1.0438648917924125E+60</v>
      </c>
      <c r="RZO24" s="4">
        <f t="shared" si="205"/>
        <v>1.0543035407103366E+60</v>
      </c>
      <c r="RZP24" s="4">
        <f t="shared" si="205"/>
        <v>1.0648465761174401E+60</v>
      </c>
      <c r="RZQ24" s="4">
        <f t="shared" si="205"/>
        <v>1.0754950418786144E+60</v>
      </c>
      <c r="RZR24" s="4">
        <f t="shared" si="205"/>
        <v>1.0862499922974005E+60</v>
      </c>
      <c r="RZS24" s="4">
        <f t="shared" si="205"/>
        <v>1.0971124922203746E+60</v>
      </c>
      <c r="RZT24" s="4">
        <f t="shared" si="205"/>
        <v>1.1080836171425783E+60</v>
      </c>
      <c r="RZU24" s="4">
        <f t="shared" si="205"/>
        <v>1.119164453314004E+60</v>
      </c>
      <c r="RZV24" s="4">
        <f t="shared" si="205"/>
        <v>1.1303560978471441E+60</v>
      </c>
      <c r="RZW24" s="4">
        <f t="shared" si="205"/>
        <v>1.1416596588256156E+60</v>
      </c>
      <c r="RZX24" s="4">
        <f t="shared" si="205"/>
        <v>1.1530762554138717E+60</v>
      </c>
      <c r="RZY24" s="4">
        <f t="shared" si="205"/>
        <v>1.1646070179680105E+60</v>
      </c>
      <c r="RZZ24" s="4">
        <f t="shared" si="205"/>
        <v>1.1762530881476906E+60</v>
      </c>
      <c r="SAA24" s="4">
        <f t="shared" si="205"/>
        <v>1.1880156190291674E+60</v>
      </c>
      <c r="SAB24" s="4">
        <f t="shared" si="205"/>
        <v>1.1998957752194591E+60</v>
      </c>
      <c r="SAC24" s="4">
        <f t="shared" si="205"/>
        <v>1.2118947329716538E+60</v>
      </c>
      <c r="SAD24" s="4">
        <f t="shared" si="205"/>
        <v>1.2240136803013704E+60</v>
      </c>
      <c r="SAE24" s="4">
        <f t="shared" si="205"/>
        <v>1.2362538171043841E+60</v>
      </c>
      <c r="SAF24" s="4">
        <f t="shared" si="205"/>
        <v>1.248616355275428E+60</v>
      </c>
      <c r="SAG24" s="4">
        <f t="shared" si="205"/>
        <v>1.2611025188281823E+60</v>
      </c>
      <c r="SAH24" s="4">
        <f t="shared" si="205"/>
        <v>1.2737135440164641E+60</v>
      </c>
      <c r="SAI24" s="4">
        <f t="shared" si="205"/>
        <v>1.2864506794566288E+60</v>
      </c>
      <c r="SAJ24" s="4">
        <f t="shared" si="205"/>
        <v>1.2993151862511952E+60</v>
      </c>
      <c r="SAK24" s="4">
        <f t="shared" si="205"/>
        <v>1.3123083381137072E+60</v>
      </c>
      <c r="SAL24" s="4">
        <f t="shared" si="205"/>
        <v>1.3254314214948444E+60</v>
      </c>
      <c r="SAM24" s="4">
        <f t="shared" si="205"/>
        <v>1.3386857357097927E+60</v>
      </c>
      <c r="SAN24" s="4">
        <f t="shared" ref="SAN24:SCY24" si="206">SAM24*(1+$Q$41)</f>
        <v>1.3520725930668907E+60</v>
      </c>
      <c r="SAO24" s="4">
        <f t="shared" si="206"/>
        <v>1.3655933189975596E+60</v>
      </c>
      <c r="SAP24" s="4">
        <f t="shared" si="206"/>
        <v>1.3792492521875351E+60</v>
      </c>
      <c r="SAQ24" s="4">
        <f t="shared" si="206"/>
        <v>1.3930417447094105E+60</v>
      </c>
      <c r="SAR24" s="4">
        <f t="shared" si="206"/>
        <v>1.4069721621565045E+60</v>
      </c>
      <c r="SAS24" s="4">
        <f t="shared" si="206"/>
        <v>1.4210418837780695E+60</v>
      </c>
      <c r="SAT24" s="4">
        <f t="shared" si="206"/>
        <v>1.4352523026158502E+60</v>
      </c>
      <c r="SAU24" s="4">
        <f t="shared" si="206"/>
        <v>1.4496048256420087E+60</v>
      </c>
      <c r="SAV24" s="4">
        <f t="shared" si="206"/>
        <v>1.4641008738984289E+60</v>
      </c>
      <c r="SAW24" s="4">
        <f t="shared" si="206"/>
        <v>1.4787418826374132E+60</v>
      </c>
      <c r="SAX24" s="4">
        <f t="shared" si="206"/>
        <v>1.4935293014637874E+60</v>
      </c>
      <c r="SAY24" s="4">
        <f t="shared" si="206"/>
        <v>1.5084645944784253E+60</v>
      </c>
      <c r="SAZ24" s="4">
        <f t="shared" si="206"/>
        <v>1.5235492404232095E+60</v>
      </c>
      <c r="SBA24" s="4">
        <f t="shared" si="206"/>
        <v>1.5387847328274415E+60</v>
      </c>
      <c r="SBB24" s="4">
        <f t="shared" si="206"/>
        <v>1.554172580155716E+60</v>
      </c>
      <c r="SBC24" s="4">
        <f t="shared" si="206"/>
        <v>1.5697143059572732E+60</v>
      </c>
      <c r="SBD24" s="4">
        <f t="shared" si="206"/>
        <v>1.585411449016846E+60</v>
      </c>
      <c r="SBE24" s="4">
        <f t="shared" si="206"/>
        <v>1.6012655635070145E+60</v>
      </c>
      <c r="SBF24" s="4">
        <f t="shared" si="206"/>
        <v>1.6172782191420845E+60</v>
      </c>
      <c r="SBG24" s="4">
        <f t="shared" si="206"/>
        <v>1.6334510013335055E+60</v>
      </c>
      <c r="SBH24" s="4">
        <f t="shared" si="206"/>
        <v>1.6497855113468407E+60</v>
      </c>
      <c r="SBI24" s="4">
        <f t="shared" si="206"/>
        <v>1.6662833664603091E+60</v>
      </c>
      <c r="SBJ24" s="4">
        <f t="shared" si="206"/>
        <v>1.682946200124912E+60</v>
      </c>
      <c r="SBK24" s="4">
        <f t="shared" si="206"/>
        <v>1.6997756621261613E+60</v>
      </c>
      <c r="SBL24" s="4">
        <f t="shared" si="206"/>
        <v>1.716773418747423E+60</v>
      </c>
      <c r="SBM24" s="4">
        <f t="shared" si="206"/>
        <v>1.7339411529348974E+60</v>
      </c>
      <c r="SBN24" s="4">
        <f t="shared" si="206"/>
        <v>1.7512805644642466E+60</v>
      </c>
      <c r="SBO24" s="4">
        <f t="shared" si="206"/>
        <v>1.768793370108889E+60</v>
      </c>
      <c r="SBP24" s="4">
        <f t="shared" si="206"/>
        <v>1.7864813038099779E+60</v>
      </c>
      <c r="SBQ24" s="4">
        <f t="shared" si="206"/>
        <v>1.8043461168480775E+60</v>
      </c>
      <c r="SBR24" s="4">
        <f t="shared" si="206"/>
        <v>1.8223895780165583E+60</v>
      </c>
      <c r="SBS24" s="4">
        <f t="shared" si="206"/>
        <v>1.8406134737967238E+60</v>
      </c>
      <c r="SBT24" s="4">
        <f t="shared" si="206"/>
        <v>1.8590196085346909E+60</v>
      </c>
      <c r="SBU24" s="4">
        <f t="shared" si="206"/>
        <v>1.8776098046200379E+60</v>
      </c>
      <c r="SBV24" s="4">
        <f t="shared" si="206"/>
        <v>1.8963859026662385E+60</v>
      </c>
      <c r="SBW24" s="4">
        <f t="shared" si="206"/>
        <v>1.915349761692901E+60</v>
      </c>
      <c r="SBX24" s="4">
        <f t="shared" si="206"/>
        <v>1.9345032593098299E+60</v>
      </c>
      <c r="SBY24" s="4">
        <f t="shared" si="206"/>
        <v>1.9538482919029281E+60</v>
      </c>
      <c r="SBZ24" s="4">
        <f t="shared" si="206"/>
        <v>1.9733867748219574E+60</v>
      </c>
      <c r="SCA24" s="4">
        <f t="shared" si="206"/>
        <v>1.9931206425701769E+60</v>
      </c>
      <c r="SCB24" s="4">
        <f t="shared" si="206"/>
        <v>2.0130518489958788E+60</v>
      </c>
      <c r="SCC24" s="4">
        <f t="shared" si="206"/>
        <v>2.0331823674858375E+60</v>
      </c>
      <c r="SCD24" s="4">
        <f t="shared" si="206"/>
        <v>2.0535141911606959E+60</v>
      </c>
      <c r="SCE24" s="4">
        <f t="shared" si="206"/>
        <v>2.0740493330723028E+60</v>
      </c>
      <c r="SCF24" s="4">
        <f t="shared" si="206"/>
        <v>2.094789826403026E+60</v>
      </c>
      <c r="SCG24" s="4">
        <f t="shared" si="206"/>
        <v>2.1157377246670562E+60</v>
      </c>
      <c r="SCH24" s="4">
        <f t="shared" si="206"/>
        <v>2.1368951019137269E+60</v>
      </c>
      <c r="SCI24" s="4">
        <f t="shared" si="206"/>
        <v>2.1582640529328643E+60</v>
      </c>
      <c r="SCJ24" s="4">
        <f t="shared" si="206"/>
        <v>2.1798466934621931E+60</v>
      </c>
      <c r="SCK24" s="4">
        <f t="shared" si="206"/>
        <v>2.2016451603968151E+60</v>
      </c>
      <c r="SCL24" s="4">
        <f t="shared" si="206"/>
        <v>2.2236616120007834E+60</v>
      </c>
      <c r="SCM24" s="4">
        <f t="shared" si="206"/>
        <v>2.2458982281207913E+60</v>
      </c>
      <c r="SCN24" s="4">
        <f t="shared" si="206"/>
        <v>2.2683572104019992E+60</v>
      </c>
      <c r="SCO24" s="4">
        <f t="shared" si="206"/>
        <v>2.2910407825060192E+60</v>
      </c>
      <c r="SCP24" s="4">
        <f t="shared" si="206"/>
        <v>2.3139511903310794E+60</v>
      </c>
      <c r="SCQ24" s="4">
        <f t="shared" si="206"/>
        <v>2.3370907022343903E+60</v>
      </c>
      <c r="SCR24" s="4">
        <f t="shared" si="206"/>
        <v>2.3604616092567342E+60</v>
      </c>
      <c r="SCS24" s="4">
        <f t="shared" si="206"/>
        <v>2.3840662253493015E+60</v>
      </c>
      <c r="SCT24" s="4">
        <f t="shared" si="206"/>
        <v>2.4079068876027946E+60</v>
      </c>
      <c r="SCU24" s="4">
        <f t="shared" si="206"/>
        <v>2.4319859564788226E+60</v>
      </c>
      <c r="SCV24" s="4">
        <f t="shared" si="206"/>
        <v>2.4563058160436108E+60</v>
      </c>
      <c r="SCW24" s="4">
        <f t="shared" si="206"/>
        <v>2.4808688742040471E+60</v>
      </c>
      <c r="SCX24" s="4">
        <f t="shared" si="206"/>
        <v>2.5056775629460874E+60</v>
      </c>
      <c r="SCY24" s="4">
        <f t="shared" si="206"/>
        <v>2.5307343385755483E+60</v>
      </c>
      <c r="SCZ24" s="4">
        <f t="shared" ref="SCZ24:SFK24" si="207">SCY24*(1+$Q$41)</f>
        <v>2.5560416819613038E+60</v>
      </c>
      <c r="SDA24" s="4">
        <f t="shared" si="207"/>
        <v>2.5816020987809169E+60</v>
      </c>
      <c r="SDB24" s="4">
        <f t="shared" si="207"/>
        <v>2.6074181197687262E+60</v>
      </c>
      <c r="SDC24" s="4">
        <f t="shared" si="207"/>
        <v>2.6334923009664134E+60</v>
      </c>
      <c r="SDD24" s="4">
        <f t="shared" si="207"/>
        <v>2.6598272239760774E+60</v>
      </c>
      <c r="SDE24" s="4">
        <f t="shared" si="207"/>
        <v>2.686425496215838E+60</v>
      </c>
      <c r="SDF24" s="4">
        <f t="shared" si="207"/>
        <v>2.7132897511779965E+60</v>
      </c>
      <c r="SDG24" s="4">
        <f t="shared" si="207"/>
        <v>2.7404226486897765E+60</v>
      </c>
      <c r="SDH24" s="4">
        <f t="shared" si="207"/>
        <v>2.7678268751766744E+60</v>
      </c>
      <c r="SDI24" s="4">
        <f t="shared" si="207"/>
        <v>2.7955051439284413E+60</v>
      </c>
      <c r="SDJ24" s="4">
        <f t="shared" si="207"/>
        <v>2.8234601953677257E+60</v>
      </c>
      <c r="SDK24" s="4">
        <f t="shared" si="207"/>
        <v>2.851694797321403E+60</v>
      </c>
      <c r="SDL24" s="4">
        <f t="shared" si="207"/>
        <v>2.880211745294617E+60</v>
      </c>
      <c r="SDM24" s="4">
        <f t="shared" si="207"/>
        <v>2.9090138627475632E+60</v>
      </c>
      <c r="SDN24" s="4">
        <f t="shared" si="207"/>
        <v>2.9381040013750387E+60</v>
      </c>
      <c r="SDO24" s="4">
        <f t="shared" si="207"/>
        <v>2.9674850413887892E+60</v>
      </c>
      <c r="SDP24" s="4">
        <f t="shared" si="207"/>
        <v>2.9971598918026772E+60</v>
      </c>
      <c r="SDQ24" s="4">
        <f t="shared" si="207"/>
        <v>3.0271314907207042E+60</v>
      </c>
      <c r="SDR24" s="4">
        <f t="shared" si="207"/>
        <v>3.0574028056279111E+60</v>
      </c>
      <c r="SDS24" s="4">
        <f t="shared" si="207"/>
        <v>3.0879768336841904E+60</v>
      </c>
      <c r="SDT24" s="4">
        <f t="shared" si="207"/>
        <v>3.1188566020210321E+60</v>
      </c>
      <c r="SDU24" s="4">
        <f t="shared" si="207"/>
        <v>3.1500451680412425E+60</v>
      </c>
      <c r="SDV24" s="4">
        <f t="shared" si="207"/>
        <v>3.1815456197216549E+60</v>
      </c>
      <c r="SDW24" s="4">
        <f t="shared" si="207"/>
        <v>3.2133610759188715E+60</v>
      </c>
      <c r="SDX24" s="4">
        <f t="shared" si="207"/>
        <v>3.2454946866780601E+60</v>
      </c>
      <c r="SDY24" s="4">
        <f t="shared" si="207"/>
        <v>3.2779496335448406E+60</v>
      </c>
      <c r="SDZ24" s="4">
        <f t="shared" si="207"/>
        <v>3.3107291298802891E+60</v>
      </c>
      <c r="SEA24" s="4">
        <f t="shared" si="207"/>
        <v>3.3438364211790921E+60</v>
      </c>
      <c r="SEB24" s="4">
        <f t="shared" si="207"/>
        <v>3.3772747853908834E+60</v>
      </c>
      <c r="SEC24" s="4">
        <f t="shared" si="207"/>
        <v>3.4110475332447924E+60</v>
      </c>
      <c r="SED24" s="4">
        <f t="shared" si="207"/>
        <v>3.4451580085772404E+60</v>
      </c>
      <c r="SEE24" s="4">
        <f t="shared" si="207"/>
        <v>3.4796095886630126E+60</v>
      </c>
      <c r="SEF24" s="4">
        <f t="shared" si="207"/>
        <v>3.5144056845496428E+60</v>
      </c>
      <c r="SEG24" s="4">
        <f t="shared" si="207"/>
        <v>3.5495497413951391E+60</v>
      </c>
      <c r="SEH24" s="4">
        <f t="shared" si="207"/>
        <v>3.5850452388090908E+60</v>
      </c>
      <c r="SEI24" s="4">
        <f t="shared" si="207"/>
        <v>3.6208956911971819E+60</v>
      </c>
      <c r="SEJ24" s="4">
        <f t="shared" si="207"/>
        <v>3.657104648109154E+60</v>
      </c>
      <c r="SEK24" s="4">
        <f t="shared" si="207"/>
        <v>3.6936756945902455E+60</v>
      </c>
      <c r="SEL24" s="4">
        <f t="shared" si="207"/>
        <v>3.7306124515361478E+60</v>
      </c>
      <c r="SEM24" s="4">
        <f t="shared" si="207"/>
        <v>3.767918576051509E+60</v>
      </c>
      <c r="SEN24" s="4">
        <f t="shared" si="207"/>
        <v>3.8055977618120239E+60</v>
      </c>
      <c r="SEO24" s="4">
        <f t="shared" si="207"/>
        <v>3.8436537394301444E+60</v>
      </c>
      <c r="SEP24" s="4">
        <f t="shared" si="207"/>
        <v>3.8820902768244459E+60</v>
      </c>
      <c r="SEQ24" s="4">
        <f t="shared" si="207"/>
        <v>3.9209111795926903E+60</v>
      </c>
      <c r="SER24" s="4">
        <f t="shared" si="207"/>
        <v>3.9601202913886169E+60</v>
      </c>
      <c r="SES24" s="4">
        <f t="shared" si="207"/>
        <v>3.999721494302503E+60</v>
      </c>
      <c r="SET24" s="4">
        <f t="shared" si="207"/>
        <v>4.0397187092455283E+60</v>
      </c>
      <c r="SEU24" s="4">
        <f t="shared" si="207"/>
        <v>4.0801158963379836E+60</v>
      </c>
      <c r="SEV24" s="4">
        <f t="shared" si="207"/>
        <v>4.1209170553013635E+60</v>
      </c>
      <c r="SEW24" s="4">
        <f t="shared" si="207"/>
        <v>4.1621262258543776E+60</v>
      </c>
      <c r="SEX24" s="4">
        <f t="shared" si="207"/>
        <v>4.2037474881129214E+60</v>
      </c>
      <c r="SEY24" s="4">
        <f t="shared" si="207"/>
        <v>4.2457849629940503E+60</v>
      </c>
      <c r="SEZ24" s="4">
        <f t="shared" si="207"/>
        <v>4.2882428126239911E+60</v>
      </c>
      <c r="SFA24" s="4">
        <f t="shared" si="207"/>
        <v>4.3311252407502308E+60</v>
      </c>
      <c r="SFB24" s="4">
        <f t="shared" si="207"/>
        <v>4.3744364931577334E+60</v>
      </c>
      <c r="SFC24" s="4">
        <f t="shared" si="207"/>
        <v>4.418180858089311E+60</v>
      </c>
      <c r="SFD24" s="4">
        <f t="shared" si="207"/>
        <v>4.4623626666702044E+60</v>
      </c>
      <c r="SFE24" s="4">
        <f t="shared" si="207"/>
        <v>4.5069862933369068E+60</v>
      </c>
      <c r="SFF24" s="4">
        <f t="shared" si="207"/>
        <v>4.5520561562702758E+60</v>
      </c>
      <c r="SFG24" s="4">
        <f t="shared" si="207"/>
        <v>4.5975767178329788E+60</v>
      </c>
      <c r="SFH24" s="4">
        <f t="shared" si="207"/>
        <v>4.6435524850113087E+60</v>
      </c>
      <c r="SFI24" s="4">
        <f t="shared" si="207"/>
        <v>4.6899880098614215E+60</v>
      </c>
      <c r="SFJ24" s="4">
        <f t="shared" si="207"/>
        <v>4.7368878899600356E+60</v>
      </c>
      <c r="SFK24" s="4">
        <f t="shared" si="207"/>
        <v>4.7842567688596358E+60</v>
      </c>
      <c r="SFL24" s="4">
        <f t="shared" ref="SFL24:SHW24" si="208">SFK24*(1+$Q$41)</f>
        <v>4.8320993365482321E+60</v>
      </c>
      <c r="SFM24" s="4">
        <f t="shared" si="208"/>
        <v>4.8804203299137143E+60</v>
      </c>
      <c r="SFN24" s="4">
        <f t="shared" si="208"/>
        <v>4.9292245332128515E+60</v>
      </c>
      <c r="SFO24" s="4">
        <f t="shared" si="208"/>
        <v>4.9785167785449801E+60</v>
      </c>
      <c r="SFP24" s="4">
        <f t="shared" si="208"/>
        <v>5.0283019463304298E+60</v>
      </c>
      <c r="SFQ24" s="4">
        <f t="shared" si="208"/>
        <v>5.0785849657937339E+60</v>
      </c>
      <c r="SFR24" s="4">
        <f t="shared" si="208"/>
        <v>5.1293708154516715E+60</v>
      </c>
      <c r="SFS24" s="4">
        <f t="shared" si="208"/>
        <v>5.1806645236061885E+60</v>
      </c>
      <c r="SFT24" s="4">
        <f t="shared" si="208"/>
        <v>5.2324711688422503E+60</v>
      </c>
      <c r="SFU24" s="4">
        <f t="shared" si="208"/>
        <v>5.2847958805306726E+60</v>
      </c>
      <c r="SFV24" s="4">
        <f t="shared" si="208"/>
        <v>5.3376438393359797E+60</v>
      </c>
      <c r="SFW24" s="4">
        <f t="shared" si="208"/>
        <v>5.3910202777293393E+60</v>
      </c>
      <c r="SFX24" s="4">
        <f t="shared" si="208"/>
        <v>5.4449304805066329E+60</v>
      </c>
      <c r="SFY24" s="4">
        <f t="shared" si="208"/>
        <v>5.499379785311699E+60</v>
      </c>
      <c r="SFZ24" s="4">
        <f t="shared" si="208"/>
        <v>5.5543735831648158E+60</v>
      </c>
      <c r="SGA24" s="4">
        <f t="shared" si="208"/>
        <v>5.609917318996464E+60</v>
      </c>
      <c r="SGB24" s="4">
        <f t="shared" si="208"/>
        <v>5.6660164921864284E+60</v>
      </c>
      <c r="SGC24" s="4">
        <f t="shared" si="208"/>
        <v>5.7226766571082925E+60</v>
      </c>
      <c r="SGD24" s="4">
        <f t="shared" si="208"/>
        <v>5.7799034236793752E+60</v>
      </c>
      <c r="SGE24" s="4">
        <f t="shared" si="208"/>
        <v>5.8377024579161692E+60</v>
      </c>
      <c r="SGF24" s="4">
        <f t="shared" si="208"/>
        <v>5.8960794824953307E+60</v>
      </c>
      <c r="SGG24" s="4">
        <f t="shared" si="208"/>
        <v>5.9550402773202842E+60</v>
      </c>
      <c r="SGH24" s="4">
        <f t="shared" si="208"/>
        <v>6.0145906800934874E+60</v>
      </c>
      <c r="SGI24" s="4">
        <f t="shared" si="208"/>
        <v>6.0747365868944226E+60</v>
      </c>
      <c r="SGJ24" s="4">
        <f t="shared" si="208"/>
        <v>6.1354839527633665E+60</v>
      </c>
      <c r="SGK24" s="4">
        <f t="shared" si="208"/>
        <v>6.1968387922910005E+60</v>
      </c>
      <c r="SGL24" s="4">
        <f t="shared" si="208"/>
        <v>6.2588071802139102E+60</v>
      </c>
      <c r="SGM24" s="4">
        <f t="shared" si="208"/>
        <v>6.3213952520160494E+60</v>
      </c>
      <c r="SGN24" s="4">
        <f t="shared" si="208"/>
        <v>6.38460920453621E+60</v>
      </c>
      <c r="SGO24" s="4">
        <f t="shared" si="208"/>
        <v>6.4484552965815722E+60</v>
      </c>
      <c r="SGP24" s="4">
        <f t="shared" si="208"/>
        <v>6.512939849547388E+60</v>
      </c>
      <c r="SGQ24" s="4">
        <f t="shared" si="208"/>
        <v>6.5780692480428615E+60</v>
      </c>
      <c r="SGR24" s="4">
        <f t="shared" si="208"/>
        <v>6.6438499405232903E+60</v>
      </c>
      <c r="SGS24" s="4">
        <f t="shared" si="208"/>
        <v>6.7102884399285232E+60</v>
      </c>
      <c r="SGT24" s="4">
        <f t="shared" si="208"/>
        <v>6.7773913243278083E+60</v>
      </c>
      <c r="SGU24" s="4">
        <f t="shared" si="208"/>
        <v>6.8451652375710871E+60</v>
      </c>
      <c r="SGV24" s="4">
        <f t="shared" si="208"/>
        <v>6.9136168899467981E+60</v>
      </c>
      <c r="SGW24" s="4">
        <f t="shared" si="208"/>
        <v>6.9827530588462663E+60</v>
      </c>
      <c r="SGX24" s="4">
        <f t="shared" si="208"/>
        <v>7.0525805894347298E+60</v>
      </c>
      <c r="SGY24" s="4">
        <f t="shared" si="208"/>
        <v>7.1231063953290778E+60</v>
      </c>
      <c r="SGZ24" s="4">
        <f t="shared" si="208"/>
        <v>7.1943374592823691E+60</v>
      </c>
      <c r="SHA24" s="4">
        <f t="shared" si="208"/>
        <v>7.2662808338751922E+60</v>
      </c>
      <c r="SHB24" s="4">
        <f t="shared" si="208"/>
        <v>7.3389436422139444E+60</v>
      </c>
      <c r="SHC24" s="4">
        <f t="shared" si="208"/>
        <v>7.412333078636084E+60</v>
      </c>
      <c r="SHD24" s="4">
        <f t="shared" si="208"/>
        <v>7.4864564094224449E+60</v>
      </c>
      <c r="SHE24" s="4">
        <f t="shared" si="208"/>
        <v>7.5613209735166697E+60</v>
      </c>
      <c r="SHF24" s="4">
        <f t="shared" si="208"/>
        <v>7.6369341832518368E+60</v>
      </c>
      <c r="SHG24" s="4">
        <f t="shared" si="208"/>
        <v>7.7133035250843559E+60</v>
      </c>
      <c r="SHH24" s="4">
        <f t="shared" si="208"/>
        <v>7.7904365603352001E+60</v>
      </c>
      <c r="SHI24" s="4">
        <f t="shared" si="208"/>
        <v>7.8683409259385519E+60</v>
      </c>
      <c r="SHJ24" s="4">
        <f t="shared" si="208"/>
        <v>7.9470243351979374E+60</v>
      </c>
      <c r="SHK24" s="4">
        <f t="shared" si="208"/>
        <v>8.0264945785499166E+60</v>
      </c>
      <c r="SHL24" s="4">
        <f t="shared" si="208"/>
        <v>8.1067595243354153E+60</v>
      </c>
      <c r="SHM24" s="4">
        <f t="shared" si="208"/>
        <v>8.1878271195787695E+60</v>
      </c>
      <c r="SHN24" s="4">
        <f t="shared" si="208"/>
        <v>8.269705390774557E+60</v>
      </c>
      <c r="SHO24" s="4">
        <f t="shared" si="208"/>
        <v>8.3524024446823022E+60</v>
      </c>
      <c r="SHP24" s="4">
        <f t="shared" si="208"/>
        <v>8.4359264691291256E+60</v>
      </c>
      <c r="SHQ24" s="4">
        <f t="shared" si="208"/>
        <v>8.5202857338204174E+60</v>
      </c>
      <c r="SHR24" s="4">
        <f t="shared" si="208"/>
        <v>8.6054885911586216E+60</v>
      </c>
      <c r="SHS24" s="4">
        <f t="shared" si="208"/>
        <v>8.6915434770702084E+60</v>
      </c>
      <c r="SHT24" s="4">
        <f t="shared" si="208"/>
        <v>8.7784589118409101E+60</v>
      </c>
      <c r="SHU24" s="4">
        <f t="shared" si="208"/>
        <v>8.8662435009593194E+60</v>
      </c>
      <c r="SHV24" s="4">
        <f t="shared" si="208"/>
        <v>8.9549059359689127E+60</v>
      </c>
      <c r="SHW24" s="4">
        <f t="shared" si="208"/>
        <v>9.0444549953286016E+60</v>
      </c>
      <c r="SHX24" s="4">
        <f t="shared" ref="SHX24:SKI24" si="209">SHW24*(1+$Q$41)</f>
        <v>9.1348995452818884E+60</v>
      </c>
      <c r="SHY24" s="4">
        <f t="shared" si="209"/>
        <v>9.2262485407347074E+60</v>
      </c>
      <c r="SHZ24" s="4">
        <f t="shared" si="209"/>
        <v>9.3185110261420543E+60</v>
      </c>
      <c r="SIA24" s="4">
        <f t="shared" si="209"/>
        <v>9.4116961364034753E+60</v>
      </c>
      <c r="SIB24" s="4">
        <f t="shared" si="209"/>
        <v>9.50581309776751E+60</v>
      </c>
      <c r="SIC24" s="4">
        <f t="shared" si="209"/>
        <v>9.6008712287451855E+60</v>
      </c>
      <c r="SID24" s="4">
        <f t="shared" si="209"/>
        <v>9.6968799410326378E+60</v>
      </c>
      <c r="SIE24" s="4">
        <f t="shared" si="209"/>
        <v>9.7938487404429644E+60</v>
      </c>
      <c r="SIF24" s="4">
        <f t="shared" si="209"/>
        <v>9.8917872278473936E+60</v>
      </c>
      <c r="SIG24" s="4">
        <f t="shared" si="209"/>
        <v>9.9907051001258676E+60</v>
      </c>
      <c r="SIH24" s="4">
        <f t="shared" si="209"/>
        <v>1.0090612151127127E+61</v>
      </c>
      <c r="SII24" s="4">
        <f t="shared" si="209"/>
        <v>1.0191518272638398E+61</v>
      </c>
      <c r="SIJ24" s="4">
        <f t="shared" si="209"/>
        <v>1.0293433455364783E+61</v>
      </c>
      <c r="SIK24" s="4">
        <f t="shared" si="209"/>
        <v>1.0396367789918431E+61</v>
      </c>
      <c r="SIL24" s="4">
        <f t="shared" si="209"/>
        <v>1.0500331467817616E+61</v>
      </c>
      <c r="SIM24" s="4">
        <f t="shared" si="209"/>
        <v>1.0605334782495793E+61</v>
      </c>
      <c r="SIN24" s="4">
        <f t="shared" si="209"/>
        <v>1.0711388130320751E+61</v>
      </c>
      <c r="SIO24" s="4">
        <f t="shared" si="209"/>
        <v>1.0818502011623959E+61</v>
      </c>
      <c r="SIP24" s="4">
        <f t="shared" si="209"/>
        <v>1.0926687031740199E+61</v>
      </c>
      <c r="SIQ24" s="4">
        <f t="shared" si="209"/>
        <v>1.10359539020576E+61</v>
      </c>
      <c r="SIR24" s="4">
        <f t="shared" si="209"/>
        <v>1.1146313441078176E+61</v>
      </c>
      <c r="SIS24" s="4">
        <f t="shared" si="209"/>
        <v>1.1257776575488959E+61</v>
      </c>
      <c r="SIT24" s="4">
        <f t="shared" si="209"/>
        <v>1.1370354341243849E+61</v>
      </c>
      <c r="SIU24" s="4">
        <f t="shared" si="209"/>
        <v>1.1484057884656287E+61</v>
      </c>
      <c r="SIV24" s="4">
        <f t="shared" si="209"/>
        <v>1.159889846350285E+61</v>
      </c>
      <c r="SIW24" s="4">
        <f t="shared" si="209"/>
        <v>1.1714887448137878E+61</v>
      </c>
      <c r="SIX24" s="4">
        <f t="shared" si="209"/>
        <v>1.1832036322619257E+61</v>
      </c>
      <c r="SIY24" s="4">
        <f t="shared" si="209"/>
        <v>1.1950356685845449E+61</v>
      </c>
      <c r="SIZ24" s="4">
        <f t="shared" si="209"/>
        <v>1.2069860252703903E+61</v>
      </c>
      <c r="SJA24" s="4">
        <f t="shared" si="209"/>
        <v>1.2190558855230943E+61</v>
      </c>
      <c r="SJB24" s="4">
        <f t="shared" si="209"/>
        <v>1.2312464443783252E+61</v>
      </c>
      <c r="SJC24" s="4">
        <f t="shared" si="209"/>
        <v>1.2435589088221085E+61</v>
      </c>
      <c r="SJD24" s="4">
        <f t="shared" si="209"/>
        <v>1.2559944979103295E+61</v>
      </c>
      <c r="SJE24" s="4">
        <f t="shared" si="209"/>
        <v>1.2685544428894328E+61</v>
      </c>
      <c r="SJF24" s="4">
        <f t="shared" si="209"/>
        <v>1.2812399873183271E+61</v>
      </c>
      <c r="SJG24" s="4">
        <f t="shared" si="209"/>
        <v>1.2940523871915105E+61</v>
      </c>
      <c r="SJH24" s="4">
        <f t="shared" si="209"/>
        <v>1.3069929110634255E+61</v>
      </c>
      <c r="SJI24" s="4">
        <f t="shared" si="209"/>
        <v>1.3200628401740598E+61</v>
      </c>
      <c r="SJJ24" s="4">
        <f t="shared" si="209"/>
        <v>1.3332634685758003E+61</v>
      </c>
      <c r="SJK24" s="4">
        <f t="shared" si="209"/>
        <v>1.3465961032615583E+61</v>
      </c>
      <c r="SJL24" s="4">
        <f t="shared" si="209"/>
        <v>1.3600620642941738E+61</v>
      </c>
      <c r="SJM24" s="4">
        <f t="shared" si="209"/>
        <v>1.3736626849371157E+61</v>
      </c>
      <c r="SJN24" s="4">
        <f t="shared" si="209"/>
        <v>1.3873993117864868E+61</v>
      </c>
      <c r="SJO24" s="4">
        <f t="shared" si="209"/>
        <v>1.4012733049043517E+61</v>
      </c>
      <c r="SJP24" s="4">
        <f t="shared" si="209"/>
        <v>1.4152860379533953E+61</v>
      </c>
      <c r="SJQ24" s="4">
        <f t="shared" si="209"/>
        <v>1.4294388983329292E+61</v>
      </c>
      <c r="SJR24" s="4">
        <f t="shared" si="209"/>
        <v>1.4437332873162584E+61</v>
      </c>
      <c r="SJS24" s="4">
        <f t="shared" si="209"/>
        <v>1.4581706201894209E+61</v>
      </c>
      <c r="SJT24" s="4">
        <f t="shared" si="209"/>
        <v>1.4727523263913151E+61</v>
      </c>
      <c r="SJU24" s="4">
        <f t="shared" si="209"/>
        <v>1.4874798496552283E+61</v>
      </c>
      <c r="SJV24" s="4">
        <f t="shared" si="209"/>
        <v>1.5023546481517807E+61</v>
      </c>
      <c r="SJW24" s="4">
        <f t="shared" si="209"/>
        <v>1.5173781946332987E+61</v>
      </c>
      <c r="SJX24" s="4">
        <f t="shared" si="209"/>
        <v>1.5325519765796316E+61</v>
      </c>
      <c r="SJY24" s="4">
        <f t="shared" si="209"/>
        <v>1.5478774963454279E+61</v>
      </c>
      <c r="SJZ24" s="4">
        <f t="shared" si="209"/>
        <v>1.5633562713088823E+61</v>
      </c>
      <c r="SKA24" s="4">
        <f t="shared" si="209"/>
        <v>1.5789898340219712E+61</v>
      </c>
      <c r="SKB24" s="4">
        <f t="shared" si="209"/>
        <v>1.5947797323621908E+61</v>
      </c>
      <c r="SKC24" s="4">
        <f t="shared" si="209"/>
        <v>1.6107275296858127E+61</v>
      </c>
      <c r="SKD24" s="4">
        <f t="shared" si="209"/>
        <v>1.6268348049826709E+61</v>
      </c>
      <c r="SKE24" s="4">
        <f t="shared" si="209"/>
        <v>1.6431031530324978E+61</v>
      </c>
      <c r="SKF24" s="4">
        <f t="shared" si="209"/>
        <v>1.6595341845628228E+61</v>
      </c>
      <c r="SKG24" s="4">
        <f t="shared" si="209"/>
        <v>1.6761295264084512E+61</v>
      </c>
      <c r="SKH24" s="4">
        <f t="shared" si="209"/>
        <v>1.6928908216725357E+61</v>
      </c>
      <c r="SKI24" s="4">
        <f t="shared" si="209"/>
        <v>1.7098197298892612E+61</v>
      </c>
      <c r="SKJ24" s="4">
        <f t="shared" ref="SKJ24:SMU24" si="210">SKI24*(1+$Q$41)</f>
        <v>1.7269179271881537E+61</v>
      </c>
      <c r="SKK24" s="4">
        <f t="shared" si="210"/>
        <v>1.7441871064600352E+61</v>
      </c>
      <c r="SKL24" s="4">
        <f t="shared" si="210"/>
        <v>1.7616289775246356E+61</v>
      </c>
      <c r="SKM24" s="4">
        <f t="shared" si="210"/>
        <v>1.7792452672998819E+61</v>
      </c>
      <c r="SKN24" s="4">
        <f t="shared" si="210"/>
        <v>1.7970377199728807E+61</v>
      </c>
      <c r="SKO24" s="4">
        <f t="shared" si="210"/>
        <v>1.8150080971726095E+61</v>
      </c>
      <c r="SKP24" s="4">
        <f t="shared" si="210"/>
        <v>1.8331581781443355E+61</v>
      </c>
      <c r="SKQ24" s="4">
        <f t="shared" si="210"/>
        <v>1.8514897599257788E+61</v>
      </c>
      <c r="SKR24" s="4">
        <f t="shared" si="210"/>
        <v>1.8700046575250366E+61</v>
      </c>
      <c r="SKS24" s="4">
        <f t="shared" si="210"/>
        <v>1.8887047041002869E+61</v>
      </c>
      <c r="SKT24" s="4">
        <f t="shared" si="210"/>
        <v>1.9075917511412898E+61</v>
      </c>
      <c r="SKU24" s="4">
        <f t="shared" si="210"/>
        <v>1.9266676686527028E+61</v>
      </c>
      <c r="SKV24" s="4">
        <f t="shared" si="210"/>
        <v>1.94593434533923E+61</v>
      </c>
      <c r="SKW24" s="4">
        <f t="shared" si="210"/>
        <v>1.9653936887926224E+61</v>
      </c>
      <c r="SKX24" s="4">
        <f t="shared" si="210"/>
        <v>1.9850476256805487E+61</v>
      </c>
      <c r="SKY24" s="4">
        <f t="shared" si="210"/>
        <v>2.0048981019373541E+61</v>
      </c>
      <c r="SKZ24" s="4">
        <f t="shared" si="210"/>
        <v>2.0249470829567276E+61</v>
      </c>
      <c r="SLA24" s="4">
        <f t="shared" si="210"/>
        <v>2.0451965537862949E+61</v>
      </c>
      <c r="SLB24" s="4">
        <f t="shared" si="210"/>
        <v>2.065648519324158E+61</v>
      </c>
      <c r="SLC24" s="4">
        <f t="shared" si="210"/>
        <v>2.0863050045173995E+61</v>
      </c>
      <c r="SLD24" s="4">
        <f t="shared" si="210"/>
        <v>2.1071680545625734E+61</v>
      </c>
      <c r="SLE24" s="4">
        <f t="shared" si="210"/>
        <v>2.1282397351081991E+61</v>
      </c>
      <c r="SLF24" s="4">
        <f t="shared" si="210"/>
        <v>2.1495221324592809E+61</v>
      </c>
      <c r="SLG24" s="4">
        <f t="shared" si="210"/>
        <v>2.1710173537838738E+61</v>
      </c>
      <c r="SLH24" s="4">
        <f t="shared" si="210"/>
        <v>2.1927275273217126E+61</v>
      </c>
      <c r="SLI24" s="4">
        <f t="shared" si="210"/>
        <v>2.2146548025949298E+61</v>
      </c>
      <c r="SLJ24" s="4">
        <f t="shared" si="210"/>
        <v>2.236801350620879E+61</v>
      </c>
      <c r="SLK24" s="4">
        <f t="shared" si="210"/>
        <v>2.2591693641270878E+61</v>
      </c>
      <c r="SLL24" s="4">
        <f t="shared" si="210"/>
        <v>2.2817610577683587E+61</v>
      </c>
      <c r="SLM24" s="4">
        <f t="shared" si="210"/>
        <v>2.3045786683460422E+61</v>
      </c>
      <c r="SLN24" s="4">
        <f t="shared" si="210"/>
        <v>2.3276244550295026E+61</v>
      </c>
      <c r="SLO24" s="4">
        <f t="shared" si="210"/>
        <v>2.3509006995797975E+61</v>
      </c>
      <c r="SLP24" s="4">
        <f t="shared" si="210"/>
        <v>2.3744097065755956E+61</v>
      </c>
      <c r="SLQ24" s="4">
        <f t="shared" si="210"/>
        <v>2.3981538036413515E+61</v>
      </c>
      <c r="SLR24" s="4">
        <f t="shared" si="210"/>
        <v>2.4221353416777652E+61</v>
      </c>
      <c r="SLS24" s="4">
        <f t="shared" si="210"/>
        <v>2.4463566950945428E+61</v>
      </c>
      <c r="SLT24" s="4">
        <f t="shared" si="210"/>
        <v>2.4708202620454883E+61</v>
      </c>
      <c r="SLU24" s="4">
        <f t="shared" si="210"/>
        <v>2.4955284646659433E+61</v>
      </c>
      <c r="SLV24" s="4">
        <f t="shared" si="210"/>
        <v>2.5204837493126026E+61</v>
      </c>
      <c r="SLW24" s="4">
        <f t="shared" si="210"/>
        <v>2.5456885868057286E+61</v>
      </c>
      <c r="SLX24" s="4">
        <f t="shared" si="210"/>
        <v>2.5711454726737861E+61</v>
      </c>
      <c r="SLY24" s="4">
        <f t="shared" si="210"/>
        <v>2.5968569274005242E+61</v>
      </c>
      <c r="SLZ24" s="4">
        <f t="shared" si="210"/>
        <v>2.6228254966745294E+61</v>
      </c>
      <c r="SMA24" s="4">
        <f t="shared" si="210"/>
        <v>2.6490537516412747E+61</v>
      </c>
      <c r="SMB24" s="4">
        <f t="shared" si="210"/>
        <v>2.6755442891576874E+61</v>
      </c>
      <c r="SMC24" s="4">
        <f t="shared" si="210"/>
        <v>2.7022997320492641E+61</v>
      </c>
      <c r="SMD24" s="4">
        <f t="shared" si="210"/>
        <v>2.7293227293697567E+61</v>
      </c>
      <c r="SME24" s="4">
        <f t="shared" si="210"/>
        <v>2.7566159566634542E+61</v>
      </c>
      <c r="SMF24" s="4">
        <f t="shared" si="210"/>
        <v>2.7841821162300885E+61</v>
      </c>
      <c r="SMG24" s="4">
        <f t="shared" si="210"/>
        <v>2.8120239373923894E+61</v>
      </c>
      <c r="SMH24" s="4">
        <f t="shared" si="210"/>
        <v>2.8401441767663131E+61</v>
      </c>
      <c r="SMI24" s="4">
        <f t="shared" si="210"/>
        <v>2.8685456185339761E+61</v>
      </c>
      <c r="SMJ24" s="4">
        <f t="shared" si="210"/>
        <v>2.897231074719316E+61</v>
      </c>
      <c r="SMK24" s="4">
        <f t="shared" si="210"/>
        <v>2.9262033854665091E+61</v>
      </c>
      <c r="SML24" s="4">
        <f t="shared" si="210"/>
        <v>2.9554654193211744E+61</v>
      </c>
      <c r="SMM24" s="4">
        <f t="shared" si="210"/>
        <v>2.985020073514386E+61</v>
      </c>
      <c r="SMN24" s="4">
        <f t="shared" si="210"/>
        <v>3.0148702742495299E+61</v>
      </c>
      <c r="SMO24" s="4">
        <f t="shared" si="210"/>
        <v>3.0450189769920252E+61</v>
      </c>
      <c r="SMP24" s="4">
        <f t="shared" si="210"/>
        <v>3.0754691667619457E+61</v>
      </c>
      <c r="SMQ24" s="4">
        <f t="shared" si="210"/>
        <v>3.1062238584295651E+61</v>
      </c>
      <c r="SMR24" s="4">
        <f t="shared" si="210"/>
        <v>3.1372860970138609E+61</v>
      </c>
      <c r="SMS24" s="4">
        <f t="shared" si="210"/>
        <v>3.1686589579839995E+61</v>
      </c>
      <c r="SMT24" s="4">
        <f t="shared" si="210"/>
        <v>3.2003455475638397E+61</v>
      </c>
      <c r="SMU24" s="4">
        <f t="shared" si="210"/>
        <v>3.2323490030394783E+61</v>
      </c>
      <c r="SMV24" s="4">
        <f t="shared" ref="SMV24:SPG24" si="211">SMU24*(1+$Q$41)</f>
        <v>3.2646724930698728E+61</v>
      </c>
      <c r="SMW24" s="4">
        <f t="shared" si="211"/>
        <v>3.2973192180005718E+61</v>
      </c>
      <c r="SMX24" s="4">
        <f t="shared" si="211"/>
        <v>3.3302924101805773E+61</v>
      </c>
      <c r="SMY24" s="4">
        <f t="shared" si="211"/>
        <v>3.3635953342823831E+61</v>
      </c>
      <c r="SMZ24" s="4">
        <f t="shared" si="211"/>
        <v>3.3972312876252068E+61</v>
      </c>
      <c r="SNA24" s="4">
        <f t="shared" si="211"/>
        <v>3.431203600501459E+61</v>
      </c>
      <c r="SNB24" s="4">
        <f t="shared" si="211"/>
        <v>3.4655156365064736E+61</v>
      </c>
      <c r="SNC24" s="4">
        <f t="shared" si="211"/>
        <v>3.5001707928715383E+61</v>
      </c>
      <c r="SND24" s="4">
        <f t="shared" si="211"/>
        <v>3.5351725008002535E+61</v>
      </c>
      <c r="SNE24" s="4">
        <f t="shared" si="211"/>
        <v>3.5705242258082561E+61</v>
      </c>
      <c r="SNF24" s="4">
        <f t="shared" si="211"/>
        <v>3.6062294680663387E+61</v>
      </c>
      <c r="SNG24" s="4">
        <f t="shared" si="211"/>
        <v>3.642291762747002E+61</v>
      </c>
      <c r="SNH24" s="4">
        <f t="shared" si="211"/>
        <v>3.6787146803744721E+61</v>
      </c>
      <c r="SNI24" s="4">
        <f t="shared" si="211"/>
        <v>3.7155018271782169E+61</v>
      </c>
      <c r="SNJ24" s="4">
        <f t="shared" si="211"/>
        <v>3.752656845449999E+61</v>
      </c>
      <c r="SNK24" s="4">
        <f t="shared" si="211"/>
        <v>3.7901834139044992E+61</v>
      </c>
      <c r="SNL24" s="4">
        <f t="shared" si="211"/>
        <v>3.8280852480435441E+61</v>
      </c>
      <c r="SNM24" s="4">
        <f t="shared" si="211"/>
        <v>3.8663661005239797E+61</v>
      </c>
      <c r="SNN24" s="4">
        <f t="shared" si="211"/>
        <v>3.9050297615292193E+61</v>
      </c>
      <c r="SNO24" s="4">
        <f t="shared" si="211"/>
        <v>3.9440800591445115E+61</v>
      </c>
      <c r="SNP24" s="4">
        <f t="shared" si="211"/>
        <v>3.9835208597359567E+61</v>
      </c>
      <c r="SNQ24" s="4">
        <f t="shared" si="211"/>
        <v>4.0233560683333161E+61</v>
      </c>
      <c r="SNR24" s="4">
        <f t="shared" si="211"/>
        <v>4.0635896290166495E+61</v>
      </c>
      <c r="SNS24" s="4">
        <f t="shared" si="211"/>
        <v>4.1042255253068159E+61</v>
      </c>
      <c r="SNT24" s="4">
        <f t="shared" si="211"/>
        <v>4.1452677805598844E+61</v>
      </c>
      <c r="SNU24" s="4">
        <f t="shared" si="211"/>
        <v>4.186720458365483E+61</v>
      </c>
      <c r="SNV24" s="4">
        <f t="shared" si="211"/>
        <v>4.2285876629491381E+61</v>
      </c>
      <c r="SNW24" s="4">
        <f t="shared" si="211"/>
        <v>4.2708735395786297E+61</v>
      </c>
      <c r="SNX24" s="4">
        <f t="shared" si="211"/>
        <v>4.313582274974416E+61</v>
      </c>
      <c r="SNY24" s="4">
        <f t="shared" si="211"/>
        <v>4.3567180977241602E+61</v>
      </c>
      <c r="SNZ24" s="4">
        <f t="shared" si="211"/>
        <v>4.4002852787014021E+61</v>
      </c>
      <c r="SOA24" s="4">
        <f t="shared" si="211"/>
        <v>4.444288131488416E+61</v>
      </c>
      <c r="SOB24" s="4">
        <f t="shared" si="211"/>
        <v>4.4887310128033004E+61</v>
      </c>
      <c r="SOC24" s="4">
        <f t="shared" si="211"/>
        <v>4.5336183229313336E+61</v>
      </c>
      <c r="SOD24" s="4">
        <f t="shared" si="211"/>
        <v>4.5789545061606472E+61</v>
      </c>
      <c r="SOE24" s="4">
        <f t="shared" si="211"/>
        <v>4.624744051222254E+61</v>
      </c>
      <c r="SOF24" s="4">
        <f t="shared" si="211"/>
        <v>4.6709914917344768E+61</v>
      </c>
      <c r="SOG24" s="4">
        <f t="shared" si="211"/>
        <v>4.7177014066518218E+61</v>
      </c>
      <c r="SOH24" s="4">
        <f t="shared" si="211"/>
        <v>4.7648784207183401E+61</v>
      </c>
      <c r="SOI24" s="4">
        <f t="shared" si="211"/>
        <v>4.8125272049255233E+61</v>
      </c>
      <c r="SOJ24" s="4">
        <f t="shared" si="211"/>
        <v>4.8606524769747784E+61</v>
      </c>
      <c r="SOK24" s="4">
        <f t="shared" si="211"/>
        <v>4.909259001744526E+61</v>
      </c>
      <c r="SOL24" s="4">
        <f t="shared" si="211"/>
        <v>4.9583515917619711E+61</v>
      </c>
      <c r="SOM24" s="4">
        <f t="shared" si="211"/>
        <v>5.0079351076795908E+61</v>
      </c>
      <c r="SON24" s="4">
        <f t="shared" si="211"/>
        <v>5.0580144587563868E+61</v>
      </c>
      <c r="SOO24" s="4">
        <f t="shared" si="211"/>
        <v>5.1085946033439509E+61</v>
      </c>
      <c r="SOP24" s="4">
        <f t="shared" si="211"/>
        <v>5.1596805493773909E+61</v>
      </c>
      <c r="SOQ24" s="4">
        <f t="shared" si="211"/>
        <v>5.2112773548711645E+61</v>
      </c>
      <c r="SOR24" s="4">
        <f t="shared" si="211"/>
        <v>5.2633901284198763E+61</v>
      </c>
      <c r="SOS24" s="4">
        <f t="shared" si="211"/>
        <v>5.3160240297040747E+61</v>
      </c>
      <c r="SOT24" s="4">
        <f t="shared" si="211"/>
        <v>5.369184270001115E+61</v>
      </c>
      <c r="SOU24" s="4">
        <f t="shared" si="211"/>
        <v>5.4228761127011266E+61</v>
      </c>
      <c r="SOV24" s="4">
        <f t="shared" si="211"/>
        <v>5.477104873828138E+61</v>
      </c>
      <c r="SOW24" s="4">
        <f t="shared" si="211"/>
        <v>5.531875922566419E+61</v>
      </c>
      <c r="SOX24" s="4">
        <f t="shared" si="211"/>
        <v>5.5871946817920838E+61</v>
      </c>
      <c r="SOY24" s="4">
        <f t="shared" si="211"/>
        <v>5.6430666286100047E+61</v>
      </c>
      <c r="SOZ24" s="4">
        <f t="shared" si="211"/>
        <v>5.6994972948961043E+61</v>
      </c>
      <c r="SPA24" s="4">
        <f t="shared" si="211"/>
        <v>5.7564922678450659E+61</v>
      </c>
      <c r="SPB24" s="4">
        <f t="shared" si="211"/>
        <v>5.8140571905235165E+61</v>
      </c>
      <c r="SPC24" s="4">
        <f t="shared" si="211"/>
        <v>5.8721977624287517E+61</v>
      </c>
      <c r="SPD24" s="4">
        <f t="shared" si="211"/>
        <v>5.9309197400530393E+61</v>
      </c>
      <c r="SPE24" s="4">
        <f t="shared" si="211"/>
        <v>5.9902289374535698E+61</v>
      </c>
      <c r="SPF24" s="4">
        <f t="shared" si="211"/>
        <v>6.050131226828106E+61</v>
      </c>
      <c r="SPG24" s="4">
        <f t="shared" si="211"/>
        <v>6.1106325390963876E+61</v>
      </c>
      <c r="SPH24" s="4">
        <f t="shared" ref="SPH24:SRS24" si="212">SPG24*(1+$Q$41)</f>
        <v>6.171738864487351E+61</v>
      </c>
      <c r="SPI24" s="4">
        <f t="shared" si="212"/>
        <v>6.2334562531322251E+61</v>
      </c>
      <c r="SPJ24" s="4">
        <f t="shared" si="212"/>
        <v>6.2957908156635471E+61</v>
      </c>
      <c r="SPK24" s="4">
        <f t="shared" si="212"/>
        <v>6.358748723820183E+61</v>
      </c>
      <c r="SPL24" s="4">
        <f t="shared" si="212"/>
        <v>6.422336211058385E+61</v>
      </c>
      <c r="SPM24" s="4">
        <f t="shared" si="212"/>
        <v>6.4865595731689687E+61</v>
      </c>
      <c r="SPN24" s="4">
        <f t="shared" si="212"/>
        <v>6.5514251689006585E+61</v>
      </c>
      <c r="SPO24" s="4">
        <f t="shared" si="212"/>
        <v>6.6169394205896656E+61</v>
      </c>
      <c r="SPP24" s="4">
        <f t="shared" si="212"/>
        <v>6.6831088147955628E+61</v>
      </c>
      <c r="SPQ24" s="4">
        <f t="shared" si="212"/>
        <v>6.7499399029435182E+61</v>
      </c>
      <c r="SPR24" s="4">
        <f t="shared" si="212"/>
        <v>6.8174393019729531E+61</v>
      </c>
      <c r="SPS24" s="4">
        <f t="shared" si="212"/>
        <v>6.885613694992683E+61</v>
      </c>
      <c r="SPT24" s="4">
        <f t="shared" si="212"/>
        <v>6.95446983194261E+61</v>
      </c>
      <c r="SPU24" s="4">
        <f t="shared" si="212"/>
        <v>7.0240145302620357E+61</v>
      </c>
      <c r="SPV24" s="4">
        <f t="shared" si="212"/>
        <v>7.0942546755646559E+61</v>
      </c>
      <c r="SPW24" s="4">
        <f t="shared" si="212"/>
        <v>7.1651972223203025E+61</v>
      </c>
      <c r="SPX24" s="4">
        <f t="shared" si="212"/>
        <v>7.2368491945435058E+61</v>
      </c>
      <c r="SPY24" s="4">
        <f t="shared" si="212"/>
        <v>7.3092176864889412E+61</v>
      </c>
      <c r="SPZ24" s="4">
        <f t="shared" si="212"/>
        <v>7.382309863353831E+61</v>
      </c>
      <c r="SQA24" s="4">
        <f t="shared" si="212"/>
        <v>7.4561329619873694E+61</v>
      </c>
      <c r="SQB24" s="4">
        <f t="shared" si="212"/>
        <v>7.5306942916072432E+61</v>
      </c>
      <c r="SQC24" s="4">
        <f t="shared" si="212"/>
        <v>7.6060012345233161E+61</v>
      </c>
      <c r="SQD24" s="4">
        <f t="shared" si="212"/>
        <v>7.6820612468685496E+61</v>
      </c>
      <c r="SQE24" s="4">
        <f t="shared" si="212"/>
        <v>7.758881859337235E+61</v>
      </c>
      <c r="SQF24" s="4">
        <f t="shared" si="212"/>
        <v>7.8364706779306069E+61</v>
      </c>
      <c r="SQG24" s="4">
        <f t="shared" si="212"/>
        <v>7.9148353847099126E+61</v>
      </c>
      <c r="SQH24" s="4">
        <f t="shared" si="212"/>
        <v>7.9939837385570119E+61</v>
      </c>
      <c r="SQI24" s="4">
        <f t="shared" si="212"/>
        <v>8.0739235759425816E+61</v>
      </c>
      <c r="SQJ24" s="4">
        <f t="shared" si="212"/>
        <v>8.1546628117020078E+61</v>
      </c>
      <c r="SQK24" s="4">
        <f t="shared" si="212"/>
        <v>8.2362094398190284E+61</v>
      </c>
      <c r="SQL24" s="4">
        <f t="shared" si="212"/>
        <v>8.318571534217219E+61</v>
      </c>
      <c r="SQM24" s="4">
        <f t="shared" si="212"/>
        <v>8.4017572495593911E+61</v>
      </c>
      <c r="SQN24" s="4">
        <f t="shared" si="212"/>
        <v>8.4857748220549848E+61</v>
      </c>
      <c r="SQO24" s="4">
        <f t="shared" si="212"/>
        <v>8.5706325702755346E+61</v>
      </c>
      <c r="SQP24" s="4">
        <f t="shared" si="212"/>
        <v>8.6563388959782899E+61</v>
      </c>
      <c r="SQQ24" s="4">
        <f t="shared" si="212"/>
        <v>8.742902284938073E+61</v>
      </c>
      <c r="SQR24" s="4">
        <f t="shared" si="212"/>
        <v>8.8303313077874534E+61</v>
      </c>
      <c r="SQS24" s="4">
        <f t="shared" si="212"/>
        <v>8.918634620865328E+61</v>
      </c>
      <c r="SQT24" s="4">
        <f t="shared" si="212"/>
        <v>9.0078209670739817E+61</v>
      </c>
      <c r="SQU24" s="4">
        <f t="shared" si="212"/>
        <v>9.0978991767447211E+61</v>
      </c>
      <c r="SQV24" s="4">
        <f t="shared" si="212"/>
        <v>9.1888781685121684E+61</v>
      </c>
      <c r="SQW24" s="4">
        <f t="shared" si="212"/>
        <v>9.2807669501972905E+61</v>
      </c>
      <c r="SQX24" s="4">
        <f t="shared" si="212"/>
        <v>9.3735746196992635E+61</v>
      </c>
      <c r="SQY24" s="4">
        <f t="shared" si="212"/>
        <v>9.4673103658962566E+61</v>
      </c>
      <c r="SQZ24" s="4">
        <f t="shared" si="212"/>
        <v>9.5619834695552188E+61</v>
      </c>
      <c r="SRA24" s="4">
        <f t="shared" si="212"/>
        <v>9.6576033042507712E+61</v>
      </c>
      <c r="SRB24" s="4">
        <f t="shared" si="212"/>
        <v>9.7541793372932795E+61</v>
      </c>
      <c r="SRC24" s="4">
        <f t="shared" si="212"/>
        <v>9.8517211306662122E+61</v>
      </c>
      <c r="SRD24" s="4">
        <f t="shared" si="212"/>
        <v>9.950238341972874E+61</v>
      </c>
      <c r="SRE24" s="4">
        <f t="shared" si="212"/>
        <v>1.0049740725392603E+62</v>
      </c>
      <c r="SRF24" s="4">
        <f t="shared" si="212"/>
        <v>1.0150238132646528E+62</v>
      </c>
      <c r="SRG24" s="4">
        <f t="shared" si="212"/>
        <v>1.0251740513972994E+62</v>
      </c>
      <c r="SRH24" s="4">
        <f t="shared" si="212"/>
        <v>1.0354257919112725E+62</v>
      </c>
      <c r="SRI24" s="4">
        <f t="shared" si="212"/>
        <v>1.0457800498303853E+62</v>
      </c>
      <c r="SRJ24" s="4">
        <f t="shared" si="212"/>
        <v>1.0562378503286893E+62</v>
      </c>
      <c r="SRK24" s="4">
        <f t="shared" si="212"/>
        <v>1.0668002288319761E+62</v>
      </c>
      <c r="SRL24" s="4">
        <f t="shared" si="212"/>
        <v>1.0774682311202959E+62</v>
      </c>
      <c r="SRM24" s="4">
        <f t="shared" si="212"/>
        <v>1.0882429134314988E+62</v>
      </c>
      <c r="SRN24" s="4">
        <f t="shared" si="212"/>
        <v>1.0991253425658139E+62</v>
      </c>
      <c r="SRO24" s="4">
        <f t="shared" si="212"/>
        <v>1.110116595991472E+62</v>
      </c>
      <c r="SRP24" s="4">
        <f t="shared" si="212"/>
        <v>1.1212177619513867E+62</v>
      </c>
      <c r="SRQ24" s="4">
        <f t="shared" si="212"/>
        <v>1.1324299395709007E+62</v>
      </c>
      <c r="SRR24" s="4">
        <f t="shared" si="212"/>
        <v>1.1437542389666097E+62</v>
      </c>
      <c r="SRS24" s="4">
        <f t="shared" si="212"/>
        <v>1.1551917813562757E+62</v>
      </c>
      <c r="SRT24" s="4">
        <f t="shared" ref="SRT24:SUE24" si="213">SRS24*(1+$Q$41)</f>
        <v>1.1667436991698385E+62</v>
      </c>
      <c r="SRU24" s="4">
        <f t="shared" si="213"/>
        <v>1.178411136161537E+62</v>
      </c>
      <c r="SRV24" s="4">
        <f t="shared" si="213"/>
        <v>1.1901952475231524E+62</v>
      </c>
      <c r="SRW24" s="4">
        <f t="shared" si="213"/>
        <v>1.2020971999983839E+62</v>
      </c>
      <c r="SRX24" s="4">
        <f t="shared" si="213"/>
        <v>1.2141181719983679E+62</v>
      </c>
      <c r="SRY24" s="4">
        <f t="shared" si="213"/>
        <v>1.2262593537183516E+62</v>
      </c>
      <c r="SRZ24" s="4">
        <f t="shared" si="213"/>
        <v>1.2385219472555352E+62</v>
      </c>
      <c r="SSA24" s="4">
        <f t="shared" si="213"/>
        <v>1.2509071667280905E+62</v>
      </c>
      <c r="SSB24" s="4">
        <f t="shared" si="213"/>
        <v>1.2634162383953715E+62</v>
      </c>
      <c r="SSC24" s="4">
        <f t="shared" si="213"/>
        <v>1.2760504007793251E+62</v>
      </c>
      <c r="SSD24" s="4">
        <f t="shared" si="213"/>
        <v>1.2888109047871185E+62</v>
      </c>
      <c r="SSE24" s="4">
        <f t="shared" si="213"/>
        <v>1.3016990138349897E+62</v>
      </c>
      <c r="SSF24" s="4">
        <f t="shared" si="213"/>
        <v>1.3147160039733395E+62</v>
      </c>
      <c r="SSG24" s="4">
        <f t="shared" si="213"/>
        <v>1.327863164013073E+62</v>
      </c>
      <c r="SSH24" s="4">
        <f t="shared" si="213"/>
        <v>1.3411417956532038E+62</v>
      </c>
      <c r="SSI24" s="4">
        <f t="shared" si="213"/>
        <v>1.3545532136097358E+62</v>
      </c>
      <c r="SSJ24" s="4">
        <f t="shared" si="213"/>
        <v>1.3680987457458331E+62</v>
      </c>
      <c r="SSK24" s="4">
        <f t="shared" si="213"/>
        <v>1.3817797332032914E+62</v>
      </c>
      <c r="SSL24" s="4">
        <f t="shared" si="213"/>
        <v>1.3955975305353243E+62</v>
      </c>
      <c r="SSM24" s="4">
        <f t="shared" si="213"/>
        <v>1.4095535058406775E+62</v>
      </c>
      <c r="SSN24" s="4">
        <f t="shared" si="213"/>
        <v>1.4236490408990844E+62</v>
      </c>
      <c r="SSO24" s="4">
        <f t="shared" si="213"/>
        <v>1.4378855313080751E+62</v>
      </c>
      <c r="SSP24" s="4">
        <f t="shared" si="213"/>
        <v>1.452264386621156E+62</v>
      </c>
      <c r="SSQ24" s="4">
        <f t="shared" si="213"/>
        <v>1.4667870304873676E+62</v>
      </c>
      <c r="SSR24" s="4">
        <f t="shared" si="213"/>
        <v>1.4814549007922413E+62</v>
      </c>
      <c r="SSS24" s="4">
        <f t="shared" si="213"/>
        <v>1.4962694498001638E+62</v>
      </c>
      <c r="SST24" s="4">
        <f t="shared" si="213"/>
        <v>1.5112321442981655E+62</v>
      </c>
      <c r="SSU24" s="4">
        <f t="shared" si="213"/>
        <v>1.5263444657411472E+62</v>
      </c>
      <c r="SSV24" s="4">
        <f t="shared" si="213"/>
        <v>1.5416079103985587E+62</v>
      </c>
      <c r="SSW24" s="4">
        <f t="shared" si="213"/>
        <v>1.5570239895025443E+62</v>
      </c>
      <c r="SSX24" s="4">
        <f t="shared" si="213"/>
        <v>1.5725942293975697E+62</v>
      </c>
      <c r="SSY24" s="4">
        <f t="shared" si="213"/>
        <v>1.5883201716915455E+62</v>
      </c>
      <c r="SSZ24" s="4">
        <f t="shared" si="213"/>
        <v>1.6042033734084609E+62</v>
      </c>
      <c r="STA24" s="4">
        <f t="shared" si="213"/>
        <v>1.6202454071425456E+62</v>
      </c>
      <c r="STB24" s="4">
        <f t="shared" si="213"/>
        <v>1.636447861213971E+62</v>
      </c>
      <c r="STC24" s="4">
        <f t="shared" si="213"/>
        <v>1.6528123398261108E+62</v>
      </c>
      <c r="STD24" s="4">
        <f t="shared" si="213"/>
        <v>1.6693404632243718E+62</v>
      </c>
      <c r="STE24" s="4">
        <f t="shared" si="213"/>
        <v>1.6860338678566155E+62</v>
      </c>
      <c r="STF24" s="4">
        <f t="shared" si="213"/>
        <v>1.7028942065351817E+62</v>
      </c>
      <c r="STG24" s="4">
        <f t="shared" si="213"/>
        <v>1.7199231486005335E+62</v>
      </c>
      <c r="STH24" s="4">
        <f t="shared" si="213"/>
        <v>1.7371223800865387E+62</v>
      </c>
      <c r="STI24" s="4">
        <f t="shared" si="213"/>
        <v>1.7544936038874042E+62</v>
      </c>
      <c r="STJ24" s="4">
        <f t="shared" si="213"/>
        <v>1.7720385399262783E+62</v>
      </c>
      <c r="STK24" s="4">
        <f t="shared" si="213"/>
        <v>1.789758925325541E+62</v>
      </c>
      <c r="STL24" s="4">
        <f t="shared" si="213"/>
        <v>1.8076565145787963E+62</v>
      </c>
      <c r="STM24" s="4">
        <f t="shared" si="213"/>
        <v>1.8257330797245842E+62</v>
      </c>
      <c r="STN24" s="4">
        <f t="shared" si="213"/>
        <v>1.8439904105218302E+62</v>
      </c>
      <c r="STO24" s="4">
        <f t="shared" si="213"/>
        <v>1.8624303146270484E+62</v>
      </c>
      <c r="STP24" s="4">
        <f t="shared" si="213"/>
        <v>1.881054617773319E+62</v>
      </c>
      <c r="STQ24" s="4">
        <f t="shared" si="213"/>
        <v>1.8998651639510522E+62</v>
      </c>
      <c r="STR24" s="4">
        <f t="shared" si="213"/>
        <v>1.9188638155905628E+62</v>
      </c>
      <c r="STS24" s="4">
        <f t="shared" si="213"/>
        <v>1.9380524537464684E+62</v>
      </c>
      <c r="STT24" s="4">
        <f t="shared" si="213"/>
        <v>1.9574329782839331E+62</v>
      </c>
      <c r="STU24" s="4">
        <f t="shared" si="213"/>
        <v>1.9770073080667725E+62</v>
      </c>
      <c r="STV24" s="4">
        <f t="shared" si="213"/>
        <v>1.9967773811474401E+62</v>
      </c>
      <c r="STW24" s="4">
        <f t="shared" si="213"/>
        <v>2.0167451549589146E+62</v>
      </c>
      <c r="STX24" s="4">
        <f t="shared" si="213"/>
        <v>2.0369126065085037E+62</v>
      </c>
      <c r="STY24" s="4">
        <f t="shared" si="213"/>
        <v>2.0572817325735889E+62</v>
      </c>
      <c r="STZ24" s="4">
        <f t="shared" si="213"/>
        <v>2.0778545498993249E+62</v>
      </c>
      <c r="SUA24" s="4">
        <f t="shared" si="213"/>
        <v>2.0986330953983181E+62</v>
      </c>
      <c r="SUB24" s="4">
        <f t="shared" si="213"/>
        <v>2.1196194263523011E+62</v>
      </c>
      <c r="SUC24" s="4">
        <f t="shared" si="213"/>
        <v>2.1408156206158243E+62</v>
      </c>
      <c r="SUD24" s="4">
        <f t="shared" si="213"/>
        <v>2.1622237768219824E+62</v>
      </c>
      <c r="SUE24" s="4">
        <f t="shared" si="213"/>
        <v>2.1838460145902023E+62</v>
      </c>
      <c r="SUF24" s="4">
        <f t="shared" ref="SUF24:SWQ24" si="214">SUE24*(1+$Q$41)</f>
        <v>2.2056844747361042E+62</v>
      </c>
      <c r="SUG24" s="4">
        <f t="shared" si="214"/>
        <v>2.2277413194834651E+62</v>
      </c>
      <c r="SUH24" s="4">
        <f t="shared" si="214"/>
        <v>2.2500187326782999E+62</v>
      </c>
      <c r="SUI24" s="4">
        <f t="shared" si="214"/>
        <v>2.2725189200050828E+62</v>
      </c>
      <c r="SUJ24" s="4">
        <f t="shared" si="214"/>
        <v>2.2952441092051335E+62</v>
      </c>
      <c r="SUK24" s="4">
        <f t="shared" si="214"/>
        <v>2.3181965502971849E+62</v>
      </c>
      <c r="SUL24" s="4">
        <f t="shared" si="214"/>
        <v>2.3413785158001567E+62</v>
      </c>
      <c r="SUM24" s="4">
        <f t="shared" si="214"/>
        <v>2.3647923009581581E+62</v>
      </c>
      <c r="SUN24" s="4">
        <f t="shared" si="214"/>
        <v>2.3884402239677399E+62</v>
      </c>
      <c r="SUO24" s="4">
        <f t="shared" si="214"/>
        <v>2.4123246262074171E+62</v>
      </c>
      <c r="SUP24" s="4">
        <f t="shared" si="214"/>
        <v>2.4364478724694912E+62</v>
      </c>
      <c r="SUQ24" s="4">
        <f t="shared" si="214"/>
        <v>2.460812351194186E+62</v>
      </c>
      <c r="SUR24" s="4">
        <f t="shared" si="214"/>
        <v>2.4854204747061277E+62</v>
      </c>
      <c r="SUS24" s="4">
        <f t="shared" si="214"/>
        <v>2.510274679453189E+62</v>
      </c>
      <c r="SUT24" s="4">
        <f t="shared" si="214"/>
        <v>2.535377426247721E+62</v>
      </c>
      <c r="SUU24" s="4">
        <f t="shared" si="214"/>
        <v>2.5607312005101982E+62</v>
      </c>
      <c r="SUV24" s="4">
        <f t="shared" si="214"/>
        <v>2.5863385125153004E+62</v>
      </c>
      <c r="SUW24" s="4">
        <f t="shared" si="214"/>
        <v>2.6122018976404535E+62</v>
      </c>
      <c r="SUX24" s="4">
        <f t="shared" si="214"/>
        <v>2.6383239166168581E+62</v>
      </c>
      <c r="SUY24" s="4">
        <f t="shared" si="214"/>
        <v>2.6647071557830266E+62</v>
      </c>
      <c r="SUZ24" s="4">
        <f t="shared" si="214"/>
        <v>2.6913542273408569E+62</v>
      </c>
      <c r="SVA24" s="4">
        <f t="shared" si="214"/>
        <v>2.7182677696142655E+62</v>
      </c>
      <c r="SVB24" s="4">
        <f t="shared" si="214"/>
        <v>2.7454504473104082E+62</v>
      </c>
      <c r="SVC24" s="4">
        <f t="shared" si="214"/>
        <v>2.7729049517835121E+62</v>
      </c>
      <c r="SVD24" s="4">
        <f t="shared" si="214"/>
        <v>2.8006340013013473E+62</v>
      </c>
      <c r="SVE24" s="4">
        <f t="shared" si="214"/>
        <v>2.8286403413143607E+62</v>
      </c>
      <c r="SVF24" s="4">
        <f t="shared" si="214"/>
        <v>2.8569267447275045E+62</v>
      </c>
      <c r="SVG24" s="4">
        <f t="shared" si="214"/>
        <v>2.8854960121747794E+62</v>
      </c>
      <c r="SVH24" s="4">
        <f t="shared" si="214"/>
        <v>2.9143509722965272E+62</v>
      </c>
      <c r="SVI24" s="4">
        <f t="shared" si="214"/>
        <v>2.9434944820194925E+62</v>
      </c>
      <c r="SVJ24" s="4">
        <f t="shared" si="214"/>
        <v>2.9729294268396875E+62</v>
      </c>
      <c r="SVK24" s="4">
        <f t="shared" si="214"/>
        <v>3.0026587211080843E+62</v>
      </c>
      <c r="SVL24" s="4">
        <f t="shared" si="214"/>
        <v>3.0326853083191652E+62</v>
      </c>
      <c r="SVM24" s="4">
        <f t="shared" si="214"/>
        <v>3.0630121614023568E+62</v>
      </c>
      <c r="SVN24" s="4">
        <f t="shared" si="214"/>
        <v>3.0936422830163805E+62</v>
      </c>
      <c r="SVO24" s="4">
        <f t="shared" si="214"/>
        <v>3.1245787058465441E+62</v>
      </c>
      <c r="SVP24" s="4">
        <f t="shared" si="214"/>
        <v>3.1558244929050096E+62</v>
      </c>
      <c r="SVQ24" s="4">
        <f t="shared" si="214"/>
        <v>3.1873827378340597E+62</v>
      </c>
      <c r="SVR24" s="4">
        <f t="shared" si="214"/>
        <v>3.2192565652124001E+62</v>
      </c>
      <c r="SVS24" s="4">
        <f t="shared" si="214"/>
        <v>3.251449130864524E+62</v>
      </c>
      <c r="SVT24" s="4">
        <f t="shared" si="214"/>
        <v>3.2839636221731693E+62</v>
      </c>
      <c r="SVU24" s="4">
        <f t="shared" si="214"/>
        <v>3.3168032583949012E+62</v>
      </c>
      <c r="SVV24" s="4">
        <f t="shared" si="214"/>
        <v>3.3499712909788502E+62</v>
      </c>
      <c r="SVW24" s="4">
        <f t="shared" si="214"/>
        <v>3.3834710038886385E+62</v>
      </c>
      <c r="SVX24" s="4">
        <f t="shared" si="214"/>
        <v>3.4173057139275247E+62</v>
      </c>
      <c r="SVY24" s="4">
        <f t="shared" si="214"/>
        <v>3.4514787710667998E+62</v>
      </c>
      <c r="SVZ24" s="4">
        <f t="shared" si="214"/>
        <v>3.4859935587774677E+62</v>
      </c>
      <c r="SWA24" s="4">
        <f t="shared" si="214"/>
        <v>3.5208534943652425E+62</v>
      </c>
      <c r="SWB24" s="4">
        <f t="shared" si="214"/>
        <v>3.5560620293088948E+62</v>
      </c>
      <c r="SWC24" s="4">
        <f t="shared" si="214"/>
        <v>3.5916226496019839E+62</v>
      </c>
      <c r="SWD24" s="4">
        <f t="shared" si="214"/>
        <v>3.6275388760980036E+62</v>
      </c>
      <c r="SWE24" s="4">
        <f t="shared" si="214"/>
        <v>3.6638142648589835E+62</v>
      </c>
      <c r="SWF24" s="4">
        <f t="shared" si="214"/>
        <v>3.7004524075075735E+62</v>
      </c>
      <c r="SWG24" s="4">
        <f t="shared" si="214"/>
        <v>3.7374569315826494E+62</v>
      </c>
      <c r="SWH24" s="4">
        <f t="shared" si="214"/>
        <v>3.7748315008984761E+62</v>
      </c>
      <c r="SWI24" s="4">
        <f t="shared" si="214"/>
        <v>3.8125798159074607E+62</v>
      </c>
      <c r="SWJ24" s="4">
        <f t="shared" si="214"/>
        <v>3.8507056140665355E+62</v>
      </c>
      <c r="SWK24" s="4">
        <f t="shared" si="214"/>
        <v>3.8892126702072009E+62</v>
      </c>
      <c r="SWL24" s="4">
        <f t="shared" si="214"/>
        <v>3.928104796909273E+62</v>
      </c>
      <c r="SWM24" s="4">
        <f t="shared" si="214"/>
        <v>3.9673858448783659E+62</v>
      </c>
      <c r="SWN24" s="4">
        <f t="shared" si="214"/>
        <v>4.0070597033271497E+62</v>
      </c>
      <c r="SWO24" s="4">
        <f t="shared" si="214"/>
        <v>4.0471303003604211E+62</v>
      </c>
      <c r="SWP24" s="4">
        <f t="shared" si="214"/>
        <v>4.0876016033640252E+62</v>
      </c>
      <c r="SWQ24" s="4">
        <f t="shared" si="214"/>
        <v>4.1284776193976652E+62</v>
      </c>
      <c r="SWR24" s="4">
        <f t="shared" ref="SWR24:SZC24" si="215">SWQ24*(1+$Q$41)</f>
        <v>4.1697623955916417E+62</v>
      </c>
      <c r="SWS24" s="4">
        <f t="shared" si="215"/>
        <v>4.2114600195475578E+62</v>
      </c>
      <c r="SWT24" s="4">
        <f t="shared" si="215"/>
        <v>4.2535746197430335E+62</v>
      </c>
      <c r="SWU24" s="4">
        <f t="shared" si="215"/>
        <v>4.296110365940464E+62</v>
      </c>
      <c r="SWV24" s="4">
        <f t="shared" si="215"/>
        <v>4.3390714695998692E+62</v>
      </c>
      <c r="SWW24" s="4">
        <f t="shared" si="215"/>
        <v>4.3824621842958678E+62</v>
      </c>
      <c r="SWX24" s="4">
        <f t="shared" si="215"/>
        <v>4.4262868061388263E+62</v>
      </c>
      <c r="SWY24" s="4">
        <f t="shared" si="215"/>
        <v>4.4705496742002147E+62</v>
      </c>
      <c r="SWZ24" s="4">
        <f t="shared" si="215"/>
        <v>4.5152551709422169E+62</v>
      </c>
      <c r="SXA24" s="4">
        <f t="shared" si="215"/>
        <v>4.5604077226516387E+62</v>
      </c>
      <c r="SXB24" s="4">
        <f t="shared" si="215"/>
        <v>4.6060117998781547E+62</v>
      </c>
      <c r="SXC24" s="4">
        <f t="shared" si="215"/>
        <v>4.6520719178769366E+62</v>
      </c>
      <c r="SXD24" s="4">
        <f t="shared" si="215"/>
        <v>4.6985926370557058E+62</v>
      </c>
      <c r="SXE24" s="4">
        <f t="shared" si="215"/>
        <v>4.7455785634262633E+62</v>
      </c>
      <c r="SXF24" s="4">
        <f t="shared" si="215"/>
        <v>4.7930343490605256E+62</v>
      </c>
      <c r="SXG24" s="4">
        <f t="shared" si="215"/>
        <v>4.8409646925511309E+62</v>
      </c>
      <c r="SXH24" s="4">
        <f t="shared" si="215"/>
        <v>4.8893743394766422E+62</v>
      </c>
      <c r="SXI24" s="4">
        <f t="shared" si="215"/>
        <v>4.9382680828714083E+62</v>
      </c>
      <c r="SXJ24" s="4">
        <f t="shared" si="215"/>
        <v>4.9876507637001222E+62</v>
      </c>
      <c r="SXK24" s="4">
        <f t="shared" si="215"/>
        <v>5.0375272713371238E+62</v>
      </c>
      <c r="SXL24" s="4">
        <f t="shared" si="215"/>
        <v>5.0879025440504946E+62</v>
      </c>
      <c r="SXM24" s="4">
        <f t="shared" si="215"/>
        <v>5.1387815694909995E+62</v>
      </c>
      <c r="SXN24" s="4">
        <f t="shared" si="215"/>
        <v>5.19016938518591E+62</v>
      </c>
      <c r="SXO24" s="4">
        <f t="shared" si="215"/>
        <v>5.2420710790377688E+62</v>
      </c>
      <c r="SXP24" s="4">
        <f t="shared" si="215"/>
        <v>5.2944917898281469E+62</v>
      </c>
      <c r="SXQ24" s="4">
        <f t="shared" si="215"/>
        <v>5.3474367077264286E+62</v>
      </c>
      <c r="SXR24" s="4">
        <f t="shared" si="215"/>
        <v>5.4009110748036928E+62</v>
      </c>
      <c r="SXS24" s="4">
        <f t="shared" si="215"/>
        <v>5.4549201855517302E+62</v>
      </c>
      <c r="SXT24" s="4">
        <f t="shared" si="215"/>
        <v>5.5094693874072476E+62</v>
      </c>
      <c r="SXU24" s="4">
        <f t="shared" si="215"/>
        <v>5.5645640812813201E+62</v>
      </c>
      <c r="SXV24" s="4">
        <f t="shared" si="215"/>
        <v>5.6202097220941335E+62</v>
      </c>
      <c r="SXW24" s="4">
        <f t="shared" si="215"/>
        <v>5.6764118193150748E+62</v>
      </c>
      <c r="SXX24" s="4">
        <f t="shared" si="215"/>
        <v>5.7331759375082252E+62</v>
      </c>
      <c r="SXY24" s="4">
        <f t="shared" si="215"/>
        <v>5.7905076968833075E+62</v>
      </c>
      <c r="SXZ24" s="4">
        <f t="shared" si="215"/>
        <v>5.8484127738521411E+62</v>
      </c>
      <c r="SYA24" s="4">
        <f t="shared" si="215"/>
        <v>5.9068969015906624E+62</v>
      </c>
      <c r="SYB24" s="4">
        <f t="shared" si="215"/>
        <v>5.9659658706065687E+62</v>
      </c>
      <c r="SYC24" s="4">
        <f t="shared" si="215"/>
        <v>6.0256255293126347E+62</v>
      </c>
      <c r="SYD24" s="4">
        <f t="shared" si="215"/>
        <v>6.0858817846057615E+62</v>
      </c>
      <c r="SYE24" s="4">
        <f t="shared" si="215"/>
        <v>6.1467406024518193E+62</v>
      </c>
      <c r="SYF24" s="4">
        <f t="shared" si="215"/>
        <v>6.2082080084763372E+62</v>
      </c>
      <c r="SYG24" s="4">
        <f t="shared" si="215"/>
        <v>6.2702900885611005E+62</v>
      </c>
      <c r="SYH24" s="4">
        <f t="shared" si="215"/>
        <v>6.3329929894467119E+62</v>
      </c>
      <c r="SYI24" s="4">
        <f t="shared" si="215"/>
        <v>6.3963229193411786E+62</v>
      </c>
      <c r="SYJ24" s="4">
        <f t="shared" si="215"/>
        <v>6.4602861485345902E+62</v>
      </c>
      <c r="SYK24" s="4">
        <f t="shared" si="215"/>
        <v>6.5248890100199359E+62</v>
      </c>
      <c r="SYL24" s="4">
        <f t="shared" si="215"/>
        <v>6.5901379001201355E+62</v>
      </c>
      <c r="SYM24" s="4">
        <f t="shared" si="215"/>
        <v>6.6560392791213372E+62</v>
      </c>
      <c r="SYN24" s="4">
        <f t="shared" si="215"/>
        <v>6.7225996719125511E+62</v>
      </c>
      <c r="SYO24" s="4">
        <f t="shared" si="215"/>
        <v>6.7898256686316768E+62</v>
      </c>
      <c r="SYP24" s="4">
        <f t="shared" si="215"/>
        <v>6.8577239253179935E+62</v>
      </c>
      <c r="SYQ24" s="4">
        <f t="shared" si="215"/>
        <v>6.9263011645711731E+62</v>
      </c>
      <c r="SYR24" s="4">
        <f t="shared" si="215"/>
        <v>6.9955641762168846E+62</v>
      </c>
      <c r="SYS24" s="4">
        <f t="shared" si="215"/>
        <v>7.0655198179790535E+62</v>
      </c>
      <c r="SYT24" s="4">
        <f t="shared" si="215"/>
        <v>7.1361750161588439E+62</v>
      </c>
      <c r="SYU24" s="4">
        <f t="shared" si="215"/>
        <v>7.2075367663204323E+62</v>
      </c>
      <c r="SYV24" s="4">
        <f t="shared" si="215"/>
        <v>7.279612133983637E+62</v>
      </c>
      <c r="SYW24" s="4">
        <f t="shared" si="215"/>
        <v>7.3524082553234732E+62</v>
      </c>
      <c r="SYX24" s="4">
        <f t="shared" si="215"/>
        <v>7.4259323378767077E+62</v>
      </c>
      <c r="SYY24" s="4">
        <f t="shared" si="215"/>
        <v>7.5001916612554745E+62</v>
      </c>
      <c r="SYZ24" s="4">
        <f t="shared" si="215"/>
        <v>7.5751935778680291E+62</v>
      </c>
      <c r="SZA24" s="4">
        <f t="shared" si="215"/>
        <v>7.6509455136467095E+62</v>
      </c>
      <c r="SZB24" s="4">
        <f t="shared" si="215"/>
        <v>7.7274549687831766E+62</v>
      </c>
      <c r="SZC24" s="4">
        <f t="shared" si="215"/>
        <v>7.8047295184710088E+62</v>
      </c>
      <c r="SZD24" s="4">
        <f t="shared" ref="SZD24:TBO24" si="216">SZC24*(1+$Q$41)</f>
        <v>7.8827768136557189E+62</v>
      </c>
      <c r="SZE24" s="4">
        <f t="shared" si="216"/>
        <v>7.9616045817922761E+62</v>
      </c>
      <c r="SZF24" s="4">
        <f t="shared" si="216"/>
        <v>8.0412206276101994E+62</v>
      </c>
      <c r="SZG24" s="4">
        <f t="shared" si="216"/>
        <v>8.1216328338863015E+62</v>
      </c>
      <c r="SZH24" s="4">
        <f t="shared" si="216"/>
        <v>8.2028491622251642E+62</v>
      </c>
      <c r="SZI24" s="4">
        <f t="shared" si="216"/>
        <v>8.2848776538474164E+62</v>
      </c>
      <c r="SZJ24" s="4">
        <f t="shared" si="216"/>
        <v>8.3677264303858904E+62</v>
      </c>
      <c r="SZK24" s="4">
        <f t="shared" si="216"/>
        <v>8.4514036946897499E+62</v>
      </c>
      <c r="SZL24" s="4">
        <f t="shared" si="216"/>
        <v>8.5359177316366478E+62</v>
      </c>
      <c r="SZM24" s="4">
        <f t="shared" si="216"/>
        <v>8.6212769089530143E+62</v>
      </c>
      <c r="SZN24" s="4">
        <f t="shared" si="216"/>
        <v>8.7074896780425436E+62</v>
      </c>
      <c r="SZO24" s="4">
        <f t="shared" si="216"/>
        <v>8.7945645748229697E+62</v>
      </c>
      <c r="SZP24" s="4">
        <f t="shared" si="216"/>
        <v>8.8825102205711997E+62</v>
      </c>
      <c r="SZQ24" s="4">
        <f t="shared" si="216"/>
        <v>8.9713353227769125E+62</v>
      </c>
      <c r="SZR24" s="4">
        <f t="shared" si="216"/>
        <v>9.0610486760046811E+62</v>
      </c>
      <c r="SZS24" s="4">
        <f t="shared" si="216"/>
        <v>9.1516591627647276E+62</v>
      </c>
      <c r="SZT24" s="4">
        <f t="shared" si="216"/>
        <v>9.2431757543923743E+62</v>
      </c>
      <c r="SZU24" s="4">
        <f t="shared" si="216"/>
        <v>9.3356075119362972E+62</v>
      </c>
      <c r="SZV24" s="4">
        <f t="shared" si="216"/>
        <v>9.4289635870556597E+62</v>
      </c>
      <c r="SZW24" s="4">
        <f t="shared" si="216"/>
        <v>9.5232532229262158E+62</v>
      </c>
      <c r="SZX24" s="4">
        <f t="shared" si="216"/>
        <v>9.6184857551554774E+62</v>
      </c>
      <c r="SZY24" s="4">
        <f t="shared" si="216"/>
        <v>9.7146706127070331E+62</v>
      </c>
      <c r="SZZ24" s="4">
        <f t="shared" si="216"/>
        <v>9.8118173188341031E+62</v>
      </c>
      <c r="TAA24" s="4">
        <f t="shared" si="216"/>
        <v>9.9099354920224446E+62</v>
      </c>
      <c r="TAB24" s="4">
        <f t="shared" si="216"/>
        <v>1.0009034846942669E+63</v>
      </c>
      <c r="TAC24" s="4">
        <f t="shared" si="216"/>
        <v>1.0109125195412095E+63</v>
      </c>
      <c r="TAD24" s="4">
        <f t="shared" si="216"/>
        <v>1.0210216447366215E+63</v>
      </c>
      <c r="TAE24" s="4">
        <f t="shared" si="216"/>
        <v>1.0312318611839877E+63</v>
      </c>
      <c r="TAF24" s="4">
        <f t="shared" si="216"/>
        <v>1.0415441797958276E+63</v>
      </c>
      <c r="TAG24" s="4">
        <f t="shared" si="216"/>
        <v>1.0519596215937859E+63</v>
      </c>
      <c r="TAH24" s="4">
        <f t="shared" si="216"/>
        <v>1.0624792178097237E+63</v>
      </c>
      <c r="TAI24" s="4">
        <f t="shared" si="216"/>
        <v>1.073104009987821E+63</v>
      </c>
      <c r="TAJ24" s="4">
        <f t="shared" si="216"/>
        <v>1.0838350500876992E+63</v>
      </c>
      <c r="TAK24" s="4">
        <f t="shared" si="216"/>
        <v>1.0946734005885761E+63</v>
      </c>
      <c r="TAL24" s="4">
        <f t="shared" si="216"/>
        <v>1.105620134594462E+63</v>
      </c>
      <c r="TAM24" s="4">
        <f t="shared" si="216"/>
        <v>1.1166763359404066E+63</v>
      </c>
      <c r="TAN24" s="4">
        <f t="shared" si="216"/>
        <v>1.1278430992998107E+63</v>
      </c>
      <c r="TAO24" s="4">
        <f t="shared" si="216"/>
        <v>1.1391215302928088E+63</v>
      </c>
      <c r="TAP24" s="4">
        <f t="shared" si="216"/>
        <v>1.150512745595737E+63</v>
      </c>
      <c r="TAQ24" s="4">
        <f t="shared" si="216"/>
        <v>1.1620178730516943E+63</v>
      </c>
      <c r="TAR24" s="4">
        <f t="shared" si="216"/>
        <v>1.1736380517822112E+63</v>
      </c>
      <c r="TAS24" s="4">
        <f t="shared" si="216"/>
        <v>1.1853744323000333E+63</v>
      </c>
      <c r="TAT24" s="4">
        <f t="shared" si="216"/>
        <v>1.1972281766230337E+63</v>
      </c>
      <c r="TAU24" s="4">
        <f t="shared" si="216"/>
        <v>1.209200458389264E+63</v>
      </c>
      <c r="TAV24" s="4">
        <f t="shared" si="216"/>
        <v>1.2212924629731568E+63</v>
      </c>
      <c r="TAW24" s="4">
        <f t="shared" si="216"/>
        <v>1.2335053876028883E+63</v>
      </c>
      <c r="TAX24" s="4">
        <f t="shared" si="216"/>
        <v>1.2458404414789172E+63</v>
      </c>
      <c r="TAY24" s="4">
        <f t="shared" si="216"/>
        <v>1.2582988458937064E+63</v>
      </c>
      <c r="TAZ24" s="4">
        <f t="shared" si="216"/>
        <v>1.2708818343526435E+63</v>
      </c>
      <c r="TBA24" s="4">
        <f t="shared" si="216"/>
        <v>1.2835906526961699E+63</v>
      </c>
      <c r="TBB24" s="4">
        <f t="shared" si="216"/>
        <v>1.2964265592231316E+63</v>
      </c>
      <c r="TBC24" s="4">
        <f t="shared" si="216"/>
        <v>1.3093908248153628E+63</v>
      </c>
      <c r="TBD24" s="4">
        <f t="shared" si="216"/>
        <v>1.3224847330635164E+63</v>
      </c>
      <c r="TBE24" s="4">
        <f t="shared" si="216"/>
        <v>1.3357095803941516E+63</v>
      </c>
      <c r="TBF24" s="4">
        <f t="shared" si="216"/>
        <v>1.3490666761980932E+63</v>
      </c>
      <c r="TBG24" s="4">
        <f t="shared" si="216"/>
        <v>1.3625573429600743E+63</v>
      </c>
      <c r="TBH24" s="4">
        <f t="shared" si="216"/>
        <v>1.376182916389675E+63</v>
      </c>
      <c r="TBI24" s="4">
        <f t="shared" si="216"/>
        <v>1.3899447455535718E+63</v>
      </c>
      <c r="TBJ24" s="4">
        <f t="shared" si="216"/>
        <v>1.4038441930091075E+63</v>
      </c>
      <c r="TBK24" s="4">
        <f t="shared" si="216"/>
        <v>1.4178826349391987E+63</v>
      </c>
      <c r="TBL24" s="4">
        <f t="shared" si="216"/>
        <v>1.4320614612885907E+63</v>
      </c>
      <c r="TBM24" s="4">
        <f t="shared" si="216"/>
        <v>1.4463820759014765E+63</v>
      </c>
      <c r="TBN24" s="4">
        <f t="shared" si="216"/>
        <v>1.4608458966604912E+63</v>
      </c>
      <c r="TBO24" s="4">
        <f t="shared" si="216"/>
        <v>1.4754543556270961E+63</v>
      </c>
      <c r="TBP24" s="4">
        <f t="shared" ref="TBP24:TEA24" si="217">TBO24*(1+$Q$41)</f>
        <v>1.4902088991833671E+63</v>
      </c>
      <c r="TBQ24" s="4">
        <f t="shared" si="217"/>
        <v>1.5051109881752007E+63</v>
      </c>
      <c r="TBR24" s="4">
        <f t="shared" si="217"/>
        <v>1.5201620980569527E+63</v>
      </c>
      <c r="TBS24" s="4">
        <f t="shared" si="217"/>
        <v>1.5353637190375222E+63</v>
      </c>
      <c r="TBT24" s="4">
        <f t="shared" si="217"/>
        <v>1.5507173562278975E+63</v>
      </c>
      <c r="TBU24" s="4">
        <f t="shared" si="217"/>
        <v>1.5662245297901766E+63</v>
      </c>
      <c r="TBV24" s="4">
        <f t="shared" si="217"/>
        <v>1.5818867750880783E+63</v>
      </c>
      <c r="TBW24" s="4">
        <f t="shared" si="217"/>
        <v>1.5977056428389592E+63</v>
      </c>
      <c r="TBX24" s="4">
        <f t="shared" si="217"/>
        <v>1.6136826992673487E+63</v>
      </c>
      <c r="TBY24" s="4">
        <f t="shared" si="217"/>
        <v>1.6298195262600222E+63</v>
      </c>
      <c r="TBZ24" s="4">
        <f t="shared" si="217"/>
        <v>1.6461177215226223E+63</v>
      </c>
      <c r="TCA24" s="4">
        <f t="shared" si="217"/>
        <v>1.6625788987378486E+63</v>
      </c>
      <c r="TCB24" s="4">
        <f t="shared" si="217"/>
        <v>1.6792046877252269E+63</v>
      </c>
      <c r="TCC24" s="4">
        <f t="shared" si="217"/>
        <v>1.6959967346024791E+63</v>
      </c>
      <c r="TCD24" s="4">
        <f t="shared" si="217"/>
        <v>1.712956701948504E+63</v>
      </c>
      <c r="TCE24" s="4">
        <f t="shared" si="217"/>
        <v>1.7300862689679891E+63</v>
      </c>
      <c r="TCF24" s="4">
        <f t="shared" si="217"/>
        <v>1.7473871316576689E+63</v>
      </c>
      <c r="TCG24" s="4">
        <f t="shared" si="217"/>
        <v>1.7648610029742457E+63</v>
      </c>
      <c r="TCH24" s="4">
        <f t="shared" si="217"/>
        <v>1.7825096130039882E+63</v>
      </c>
      <c r="TCI24" s="4">
        <f t="shared" si="217"/>
        <v>1.8003347091340282E+63</v>
      </c>
      <c r="TCJ24" s="4">
        <f t="shared" si="217"/>
        <v>1.8183380562253685E+63</v>
      </c>
      <c r="TCK24" s="4">
        <f t="shared" si="217"/>
        <v>1.8365214367876221E+63</v>
      </c>
      <c r="TCL24" s="4">
        <f t="shared" si="217"/>
        <v>1.8548866511554982E+63</v>
      </c>
      <c r="TCM24" s="4">
        <f t="shared" si="217"/>
        <v>1.8734355176670531E+63</v>
      </c>
      <c r="TCN24" s="4">
        <f t="shared" si="217"/>
        <v>1.8921698728437237E+63</v>
      </c>
      <c r="TCO24" s="4">
        <f t="shared" si="217"/>
        <v>1.9110915715721609E+63</v>
      </c>
      <c r="TCP24" s="4">
        <f t="shared" si="217"/>
        <v>1.9302024872878826E+63</v>
      </c>
      <c r="TCQ24" s="4">
        <f t="shared" si="217"/>
        <v>1.9495045121607616E+63</v>
      </c>
      <c r="TCR24" s="4">
        <f t="shared" si="217"/>
        <v>1.968999557282369E+63</v>
      </c>
      <c r="TCS24" s="4">
        <f t="shared" si="217"/>
        <v>1.9886895528551928E+63</v>
      </c>
      <c r="TCT24" s="4">
        <f t="shared" si="217"/>
        <v>2.0085764483837448E+63</v>
      </c>
      <c r="TCU24" s="4">
        <f t="shared" si="217"/>
        <v>2.0286622128675823E+63</v>
      </c>
      <c r="TCV24" s="4">
        <f t="shared" si="217"/>
        <v>2.048948834996258E+63</v>
      </c>
      <c r="TCW24" s="4">
        <f t="shared" si="217"/>
        <v>2.0694383233462206E+63</v>
      </c>
      <c r="TCX24" s="4">
        <f t="shared" si="217"/>
        <v>2.0901327065796828E+63</v>
      </c>
      <c r="TCY24" s="4">
        <f t="shared" si="217"/>
        <v>2.1110340336454796E+63</v>
      </c>
      <c r="TCZ24" s="4">
        <f t="shared" si="217"/>
        <v>2.1321443739819345E+63</v>
      </c>
      <c r="TDA24" s="4">
        <f t="shared" si="217"/>
        <v>2.1534658177217537E+63</v>
      </c>
      <c r="TDB24" s="4">
        <f t="shared" si="217"/>
        <v>2.1750004758989714E+63</v>
      </c>
      <c r="TDC24" s="4">
        <f t="shared" si="217"/>
        <v>2.1967504806579612E+63</v>
      </c>
      <c r="TDD24" s="4">
        <f t="shared" si="217"/>
        <v>2.2187179854645408E+63</v>
      </c>
      <c r="TDE24" s="4">
        <f t="shared" si="217"/>
        <v>2.2409051653191862E+63</v>
      </c>
      <c r="TDF24" s="4">
        <f t="shared" si="217"/>
        <v>2.263314216972378E+63</v>
      </c>
      <c r="TDG24" s="4">
        <f t="shared" si="217"/>
        <v>2.2859473591421018E+63</v>
      </c>
      <c r="TDH24" s="4">
        <f t="shared" si="217"/>
        <v>2.3088068327335228E+63</v>
      </c>
      <c r="TDI24" s="4">
        <f t="shared" si="217"/>
        <v>2.3318949010608581E+63</v>
      </c>
      <c r="TDJ24" s="4">
        <f t="shared" si="217"/>
        <v>2.3552138500714667E+63</v>
      </c>
      <c r="TDK24" s="4">
        <f t="shared" si="217"/>
        <v>2.3787659885721815E+63</v>
      </c>
      <c r="TDL24" s="4">
        <f t="shared" si="217"/>
        <v>2.4025536484579034E+63</v>
      </c>
      <c r="TDM24" s="4">
        <f t="shared" si="217"/>
        <v>2.4265791849424826E+63</v>
      </c>
      <c r="TDN24" s="4">
        <f t="shared" si="217"/>
        <v>2.4508449767919075E+63</v>
      </c>
      <c r="TDO24" s="4">
        <f t="shared" si="217"/>
        <v>2.4753534265598267E+63</v>
      </c>
      <c r="TDP24" s="4">
        <f t="shared" si="217"/>
        <v>2.5001069608254252E+63</v>
      </c>
      <c r="TDQ24" s="4">
        <f t="shared" si="217"/>
        <v>2.5251080304336796E+63</v>
      </c>
      <c r="TDR24" s="4">
        <f t="shared" si="217"/>
        <v>2.5503591107380165E+63</v>
      </c>
      <c r="TDS24" s="4">
        <f t="shared" si="217"/>
        <v>2.5758627018453966E+63</v>
      </c>
      <c r="TDT24" s="4">
        <f t="shared" si="217"/>
        <v>2.6016213288638508E+63</v>
      </c>
      <c r="TDU24" s="4">
        <f t="shared" si="217"/>
        <v>2.6276375421524892E+63</v>
      </c>
      <c r="TDV24" s="4">
        <f t="shared" si="217"/>
        <v>2.6539139175740143E+63</v>
      </c>
      <c r="TDW24" s="4">
        <f t="shared" si="217"/>
        <v>2.6804530567497544E+63</v>
      </c>
      <c r="TDX24" s="4">
        <f t="shared" si="217"/>
        <v>2.7072575873172522E+63</v>
      </c>
      <c r="TDY24" s="4">
        <f t="shared" si="217"/>
        <v>2.7343301631904249E+63</v>
      </c>
      <c r="TDZ24" s="4">
        <f t="shared" si="217"/>
        <v>2.7616734648223292E+63</v>
      </c>
      <c r="TEA24" s="4">
        <f t="shared" si="217"/>
        <v>2.7892901994705526E+63</v>
      </c>
      <c r="TEB24" s="4">
        <f t="shared" ref="TEB24:TGM24" si="218">TEA24*(1+$Q$41)</f>
        <v>2.817183101465258E+63</v>
      </c>
      <c r="TEC24" s="4">
        <f t="shared" si="218"/>
        <v>2.8453549324799107E+63</v>
      </c>
      <c r="TED24" s="4">
        <f t="shared" si="218"/>
        <v>2.8738084818047097E+63</v>
      </c>
      <c r="TEE24" s="4">
        <f t="shared" si="218"/>
        <v>2.9025465666227568E+63</v>
      </c>
      <c r="TEF24" s="4">
        <f t="shared" si="218"/>
        <v>2.9315720322889843E+63</v>
      </c>
      <c r="TEG24" s="4">
        <f t="shared" si="218"/>
        <v>2.960887752611874E+63</v>
      </c>
      <c r="TEH24" s="4">
        <f t="shared" si="218"/>
        <v>2.9904966301379927E+63</v>
      </c>
      <c r="TEI24" s="4">
        <f t="shared" si="218"/>
        <v>3.0204015964393724E+63</v>
      </c>
      <c r="TEJ24" s="4">
        <f t="shared" si="218"/>
        <v>3.0506056124037664E+63</v>
      </c>
      <c r="TEK24" s="4">
        <f t="shared" si="218"/>
        <v>3.0811116685278041E+63</v>
      </c>
      <c r="TEL24" s="4">
        <f t="shared" si="218"/>
        <v>3.1119227852130822E+63</v>
      </c>
      <c r="TEM24" s="4">
        <f t="shared" si="218"/>
        <v>3.143042013065213E+63</v>
      </c>
      <c r="TEN24" s="4">
        <f t="shared" si="218"/>
        <v>3.174472433195865E+63</v>
      </c>
      <c r="TEO24" s="4">
        <f t="shared" si="218"/>
        <v>3.2062171575278238E+63</v>
      </c>
      <c r="TEP24" s="4">
        <f t="shared" si="218"/>
        <v>3.2382793291031022E+63</v>
      </c>
      <c r="TEQ24" s="4">
        <f t="shared" si="218"/>
        <v>3.2706621223941334E+63</v>
      </c>
      <c r="TER24" s="4">
        <f t="shared" si="218"/>
        <v>3.3033687436180748E+63</v>
      </c>
      <c r="TES24" s="4">
        <f t="shared" si="218"/>
        <v>3.3364024310542559E+63</v>
      </c>
      <c r="TET24" s="4">
        <f t="shared" si="218"/>
        <v>3.3697664553647987E+63</v>
      </c>
      <c r="TEU24" s="4">
        <f t="shared" si="218"/>
        <v>3.4034641199184469E+63</v>
      </c>
      <c r="TEV24" s="4">
        <f t="shared" si="218"/>
        <v>3.4374987611176314E+63</v>
      </c>
      <c r="TEW24" s="4">
        <f t="shared" si="218"/>
        <v>3.4718737487288074E+63</v>
      </c>
      <c r="TEX24" s="4">
        <f t="shared" si="218"/>
        <v>3.5065924862160955E+63</v>
      </c>
      <c r="TEY24" s="4">
        <f t="shared" si="218"/>
        <v>3.5416584110782564E+63</v>
      </c>
      <c r="TEZ24" s="4">
        <f t="shared" si="218"/>
        <v>3.5770749951890392E+63</v>
      </c>
      <c r="TFA24" s="4">
        <f t="shared" si="218"/>
        <v>3.6128457451409298E+63</v>
      </c>
      <c r="TFB24" s="4">
        <f t="shared" si="218"/>
        <v>3.6489742025923388E+63</v>
      </c>
      <c r="TFC24" s="4">
        <f t="shared" si="218"/>
        <v>3.6854639446182621E+63</v>
      </c>
      <c r="TFD24" s="4">
        <f t="shared" si="218"/>
        <v>3.7223185840644451E+63</v>
      </c>
      <c r="TFE24" s="4">
        <f t="shared" si="218"/>
        <v>3.7595417699050896E+63</v>
      </c>
      <c r="TFF24" s="4">
        <f t="shared" si="218"/>
        <v>3.7971371876041407E+63</v>
      </c>
      <c r="TFG24" s="4">
        <f t="shared" si="218"/>
        <v>3.8351085594801819E+63</v>
      </c>
      <c r="TFH24" s="4">
        <f t="shared" si="218"/>
        <v>3.8734596450749838E+63</v>
      </c>
      <c r="TFI24" s="4">
        <f t="shared" si="218"/>
        <v>3.9121942415257337E+63</v>
      </c>
      <c r="TFJ24" s="4">
        <f t="shared" si="218"/>
        <v>3.9513161839409913E+63</v>
      </c>
      <c r="TFK24" s="4">
        <f t="shared" si="218"/>
        <v>3.9908293457804015E+63</v>
      </c>
      <c r="TFL24" s="4">
        <f t="shared" si="218"/>
        <v>4.0307376392382054E+63</v>
      </c>
      <c r="TFM24" s="4">
        <f t="shared" si="218"/>
        <v>4.0710450156305878E+63</v>
      </c>
      <c r="TFN24" s="4">
        <f t="shared" si="218"/>
        <v>4.1117554657868938E+63</v>
      </c>
      <c r="TFO24" s="4">
        <f t="shared" si="218"/>
        <v>4.1528730204447631E+63</v>
      </c>
      <c r="TFP24" s="4">
        <f t="shared" si="218"/>
        <v>4.1944017506492104E+63</v>
      </c>
      <c r="TFQ24" s="4">
        <f t="shared" si="218"/>
        <v>4.2363457681557027E+63</v>
      </c>
      <c r="TFR24" s="4">
        <f t="shared" si="218"/>
        <v>4.2787092258372598E+63</v>
      </c>
      <c r="TFS24" s="4">
        <f t="shared" si="218"/>
        <v>4.3214963180956322E+63</v>
      </c>
      <c r="TFT24" s="4">
        <f t="shared" si="218"/>
        <v>4.3647112812765887E+63</v>
      </c>
      <c r="TFU24" s="4">
        <f t="shared" si="218"/>
        <v>4.4083583940893544E+63</v>
      </c>
      <c r="TFV24" s="4">
        <f t="shared" si="218"/>
        <v>4.452441978030248E+63</v>
      </c>
      <c r="TFW24" s="4">
        <f t="shared" si="218"/>
        <v>4.4969663978105503E+63</v>
      </c>
      <c r="TFX24" s="4">
        <f t="shared" si="218"/>
        <v>4.5419360617886559E+63</v>
      </c>
      <c r="TFY24" s="4">
        <f t="shared" si="218"/>
        <v>4.5873554224065428E+63</v>
      </c>
      <c r="TFZ24" s="4">
        <f t="shared" si="218"/>
        <v>4.633228976630608E+63</v>
      </c>
      <c r="TGA24" s="4">
        <f t="shared" si="218"/>
        <v>4.6795612663969139E+63</v>
      </c>
      <c r="TGB24" s="4">
        <f t="shared" si="218"/>
        <v>4.7263568790608832E+63</v>
      </c>
      <c r="TGC24" s="4">
        <f t="shared" si="218"/>
        <v>4.7736204478514922E+63</v>
      </c>
      <c r="TGD24" s="4">
        <f t="shared" si="218"/>
        <v>4.8213566523300072E+63</v>
      </c>
      <c r="TGE24" s="4">
        <f t="shared" si="218"/>
        <v>4.869570218853307E+63</v>
      </c>
      <c r="TGF24" s="4">
        <f t="shared" si="218"/>
        <v>4.9182659210418399E+63</v>
      </c>
      <c r="TGG24" s="4">
        <f t="shared" si="218"/>
        <v>4.9674485802522584E+63</v>
      </c>
      <c r="TGH24" s="4">
        <f t="shared" si="218"/>
        <v>5.0171230660547813E+63</v>
      </c>
      <c r="TGI24" s="4">
        <f t="shared" si="218"/>
        <v>5.0672942967153293E+63</v>
      </c>
      <c r="TGJ24" s="4">
        <f t="shared" si="218"/>
        <v>5.1179672396824823E+63</v>
      </c>
      <c r="TGK24" s="4">
        <f t="shared" si="218"/>
        <v>5.169146912079307E+63</v>
      </c>
      <c r="TGL24" s="4">
        <f t="shared" si="218"/>
        <v>5.2208383812001003E+63</v>
      </c>
      <c r="TGM24" s="4">
        <f t="shared" si="218"/>
        <v>5.2730467650121017E+63</v>
      </c>
      <c r="TGN24" s="4">
        <f t="shared" ref="TGN24:TIY24" si="219">TGM24*(1+$Q$41)</f>
        <v>5.325777232662223E+63</v>
      </c>
      <c r="TGO24" s="4">
        <f t="shared" si="219"/>
        <v>5.3790350049888453E+63</v>
      </c>
      <c r="TGP24" s="4">
        <f t="shared" si="219"/>
        <v>5.4328253550387337E+63</v>
      </c>
      <c r="TGQ24" s="4">
        <f t="shared" si="219"/>
        <v>5.4871536085891209E+63</v>
      </c>
      <c r="TGR24" s="4">
        <f t="shared" si="219"/>
        <v>5.5420251446750119E+63</v>
      </c>
      <c r="TGS24" s="4">
        <f t="shared" si="219"/>
        <v>5.5974453961217623E+63</v>
      </c>
      <c r="TGT24" s="4">
        <f t="shared" si="219"/>
        <v>5.6534198500829799E+63</v>
      </c>
      <c r="TGU24" s="4">
        <f t="shared" si="219"/>
        <v>5.7099540485838098E+63</v>
      </c>
      <c r="TGV24" s="4">
        <f t="shared" si="219"/>
        <v>5.7670535890696481E+63</v>
      </c>
      <c r="TGW24" s="4">
        <f t="shared" si="219"/>
        <v>5.8247241249603449E+63</v>
      </c>
      <c r="TGX24" s="4">
        <f t="shared" si="219"/>
        <v>5.8829713662099482E+63</v>
      </c>
      <c r="TGY24" s="4">
        <f t="shared" si="219"/>
        <v>5.9418010798720478E+63</v>
      </c>
      <c r="TGZ24" s="4">
        <f t="shared" si="219"/>
        <v>6.0012190906707684E+63</v>
      </c>
      <c r="THA24" s="4">
        <f t="shared" si="219"/>
        <v>6.0612312815774759E+63</v>
      </c>
      <c r="THB24" s="4">
        <f t="shared" si="219"/>
        <v>6.1218435943932509E+63</v>
      </c>
      <c r="THC24" s="4">
        <f t="shared" si="219"/>
        <v>6.1830620303371834E+63</v>
      </c>
      <c r="THD24" s="4">
        <f t="shared" si="219"/>
        <v>6.2448926506405555E+63</v>
      </c>
      <c r="THE24" s="4">
        <f t="shared" si="219"/>
        <v>6.3073415771469614E+63</v>
      </c>
      <c r="THF24" s="4">
        <f t="shared" si="219"/>
        <v>6.3704149929184312E+63</v>
      </c>
      <c r="THG24" s="4">
        <f t="shared" si="219"/>
        <v>6.4341191428476157E+63</v>
      </c>
      <c r="THH24" s="4">
        <f t="shared" si="219"/>
        <v>6.4984603342760922E+63</v>
      </c>
      <c r="THI24" s="4">
        <f t="shared" si="219"/>
        <v>6.5634449376188532E+63</v>
      </c>
      <c r="THJ24" s="4">
        <f t="shared" si="219"/>
        <v>6.6290793869950419E+63</v>
      </c>
      <c r="THK24" s="4">
        <f t="shared" si="219"/>
        <v>6.6953701808649931E+63</v>
      </c>
      <c r="THL24" s="4">
        <f t="shared" si="219"/>
        <v>6.7623238826736429E+63</v>
      </c>
      <c r="THM24" s="4">
        <f t="shared" si="219"/>
        <v>6.8299471215003796E+63</v>
      </c>
      <c r="THN24" s="4">
        <f t="shared" si="219"/>
        <v>6.8982465927153842E+63</v>
      </c>
      <c r="THO24" s="4">
        <f t="shared" si="219"/>
        <v>6.9672290586425381E+63</v>
      </c>
      <c r="THP24" s="4">
        <f t="shared" si="219"/>
        <v>7.0369013492289639E+63</v>
      </c>
      <c r="THQ24" s="4">
        <f t="shared" si="219"/>
        <v>7.1072703627212543E+63</v>
      </c>
      <c r="THR24" s="4">
        <f t="shared" si="219"/>
        <v>7.1783430663484672E+63</v>
      </c>
      <c r="THS24" s="4">
        <f t="shared" si="219"/>
        <v>7.2501264970119515E+63</v>
      </c>
      <c r="THT24" s="4">
        <f t="shared" si="219"/>
        <v>7.3226277619820713E+63</v>
      </c>
      <c r="THU24" s="4">
        <f t="shared" si="219"/>
        <v>7.3958540396018924E+63</v>
      </c>
      <c r="THV24" s="4">
        <f t="shared" si="219"/>
        <v>7.4698125799979109E+63</v>
      </c>
      <c r="THW24" s="4">
        <f t="shared" si="219"/>
        <v>7.5445107057978898E+63</v>
      </c>
      <c r="THX24" s="4">
        <f t="shared" si="219"/>
        <v>7.6199558128558693E+63</v>
      </c>
      <c r="THY24" s="4">
        <f t="shared" si="219"/>
        <v>7.6961553709844274E+63</v>
      </c>
      <c r="THZ24" s="4">
        <f t="shared" si="219"/>
        <v>7.773116924694271E+63</v>
      </c>
      <c r="TIA24" s="4">
        <f t="shared" si="219"/>
        <v>7.8508480939412142E+63</v>
      </c>
      <c r="TIB24" s="4">
        <f t="shared" si="219"/>
        <v>7.9293565748806271E+63</v>
      </c>
      <c r="TIC24" s="4">
        <f t="shared" si="219"/>
        <v>8.0086501406294336E+63</v>
      </c>
      <c r="TID24" s="4">
        <f t="shared" si="219"/>
        <v>8.0887366420357278E+63</v>
      </c>
      <c r="TIE24" s="4">
        <f t="shared" si="219"/>
        <v>8.1696240084560857E+63</v>
      </c>
      <c r="TIF24" s="4">
        <f t="shared" si="219"/>
        <v>8.2513202485406468E+63</v>
      </c>
      <c r="TIG24" s="4">
        <f t="shared" si="219"/>
        <v>8.3338334510260538E+63</v>
      </c>
      <c r="TIH24" s="4">
        <f t="shared" si="219"/>
        <v>8.4171717855363143E+63</v>
      </c>
      <c r="TII24" s="4">
        <f t="shared" si="219"/>
        <v>8.5013435033916776E+63</v>
      </c>
      <c r="TIJ24" s="4">
        <f t="shared" si="219"/>
        <v>8.586356938425594E+63</v>
      </c>
      <c r="TIK24" s="4">
        <f t="shared" si="219"/>
        <v>8.6722205078098503E+63</v>
      </c>
      <c r="TIL24" s="4">
        <f t="shared" si="219"/>
        <v>8.7589427128879493E+63</v>
      </c>
      <c r="TIM24" s="4">
        <f t="shared" si="219"/>
        <v>8.846532140016829E+63</v>
      </c>
      <c r="TIN24" s="4">
        <f t="shared" si="219"/>
        <v>8.9349974614169967E+63</v>
      </c>
      <c r="TIO24" s="4">
        <f t="shared" si="219"/>
        <v>9.0243474360311665E+63</v>
      </c>
      <c r="TIP24" s="4">
        <f t="shared" si="219"/>
        <v>9.1145909103914784E+63</v>
      </c>
      <c r="TIQ24" s="4">
        <f t="shared" si="219"/>
        <v>9.2057368194953934E+63</v>
      </c>
      <c r="TIR24" s="4">
        <f t="shared" si="219"/>
        <v>9.2977941876903477E+63</v>
      </c>
      <c r="TIS24" s="4">
        <f t="shared" si="219"/>
        <v>9.3907721295672507E+63</v>
      </c>
      <c r="TIT24" s="4">
        <f t="shared" si="219"/>
        <v>9.4846798508629229E+63</v>
      </c>
      <c r="TIU24" s="4">
        <f t="shared" si="219"/>
        <v>9.5795266493715524E+63</v>
      </c>
      <c r="TIV24" s="4">
        <f t="shared" si="219"/>
        <v>9.6753219158652683E+63</v>
      </c>
      <c r="TIW24" s="4">
        <f t="shared" si="219"/>
        <v>9.7720751350239208E+63</v>
      </c>
      <c r="TIX24" s="4">
        <f t="shared" si="219"/>
        <v>9.8697958863741599E+63</v>
      </c>
      <c r="TIY24" s="4">
        <f t="shared" si="219"/>
        <v>9.9684938452379018E+63</v>
      </c>
      <c r="TIZ24" s="4">
        <f t="shared" ref="TIZ24:TLK24" si="220">TIY24*(1+$Q$41)</f>
        <v>1.0068178783690281E+64</v>
      </c>
      <c r="TJA24" s="4">
        <f t="shared" si="220"/>
        <v>1.0168860571527184E+64</v>
      </c>
      <c r="TJB24" s="4">
        <f t="shared" si="220"/>
        <v>1.0270549177242456E+64</v>
      </c>
      <c r="TJC24" s="4">
        <f t="shared" si="220"/>
        <v>1.037325466901488E+64</v>
      </c>
      <c r="TJD24" s="4">
        <f t="shared" si="220"/>
        <v>1.0476987215705029E+64</v>
      </c>
      <c r="TJE24" s="4">
        <f t="shared" si="220"/>
        <v>1.0581757087862079E+64</v>
      </c>
      <c r="TJF24" s="4">
        <f t="shared" si="220"/>
        <v>1.06875746587407E+64</v>
      </c>
      <c r="TJG24" s="4">
        <f t="shared" si="220"/>
        <v>1.0794450405328108E+64</v>
      </c>
      <c r="TJH24" s="4">
        <f t="shared" si="220"/>
        <v>1.0902394909381389E+64</v>
      </c>
      <c r="TJI24" s="4">
        <f t="shared" si="220"/>
        <v>1.1011418858475204E+64</v>
      </c>
      <c r="TJJ24" s="4">
        <f t="shared" si="220"/>
        <v>1.1121533047059956E+64</v>
      </c>
      <c r="TJK24" s="4">
        <f t="shared" si="220"/>
        <v>1.1232748377530555E+64</v>
      </c>
      <c r="TJL24" s="4">
        <f t="shared" si="220"/>
        <v>1.134507586130586E+64</v>
      </c>
      <c r="TJM24" s="4">
        <f t="shared" si="220"/>
        <v>1.1458526619918919E+64</v>
      </c>
      <c r="TJN24" s="4">
        <f t="shared" si="220"/>
        <v>1.1573111886118109E+64</v>
      </c>
      <c r="TJO24" s="4">
        <f t="shared" si="220"/>
        <v>1.1688843004979291E+64</v>
      </c>
      <c r="TJP24" s="4">
        <f t="shared" si="220"/>
        <v>1.1805731435029085E+64</v>
      </c>
      <c r="TJQ24" s="4">
        <f t="shared" si="220"/>
        <v>1.1923788749379376E+64</v>
      </c>
      <c r="TJR24" s="4">
        <f t="shared" si="220"/>
        <v>1.2043026636873169E+64</v>
      </c>
      <c r="TJS24" s="4">
        <f t="shared" si="220"/>
        <v>1.21634569032419E+64</v>
      </c>
      <c r="TJT24" s="4">
        <f t="shared" si="220"/>
        <v>1.2285091472274319E+64</v>
      </c>
      <c r="TJU24" s="4">
        <f t="shared" si="220"/>
        <v>1.2407942386997062E+64</v>
      </c>
      <c r="TJV24" s="4">
        <f t="shared" si="220"/>
        <v>1.2532021810867033E+64</v>
      </c>
      <c r="TJW24" s="4">
        <f t="shared" si="220"/>
        <v>1.2657342028975703E+64</v>
      </c>
      <c r="TJX24" s="4">
        <f t="shared" si="220"/>
        <v>1.2783915449265459E+64</v>
      </c>
      <c r="TJY24" s="4">
        <f t="shared" si="220"/>
        <v>1.2911754603758114E+64</v>
      </c>
      <c r="TJZ24" s="4">
        <f t="shared" si="220"/>
        <v>1.3040872149795696E+64</v>
      </c>
      <c r="TKA24" s="4">
        <f t="shared" si="220"/>
        <v>1.3171280871293653E+64</v>
      </c>
      <c r="TKB24" s="4">
        <f t="shared" si="220"/>
        <v>1.330299368000659E+64</v>
      </c>
      <c r="TKC24" s="4">
        <f t="shared" si="220"/>
        <v>1.3436023616806655E+64</v>
      </c>
      <c r="TKD24" s="4">
        <f t="shared" si="220"/>
        <v>1.3570383852974722E+64</v>
      </c>
      <c r="TKE24" s="4">
        <f t="shared" si="220"/>
        <v>1.370608769150447E+64</v>
      </c>
      <c r="TKF24" s="4">
        <f t="shared" si="220"/>
        <v>1.3843148568419514E+64</v>
      </c>
      <c r="TKG24" s="4">
        <f t="shared" si="220"/>
        <v>1.398158005410371E+64</v>
      </c>
      <c r="TKH24" s="4">
        <f t="shared" si="220"/>
        <v>1.4121395854644748E+64</v>
      </c>
      <c r="TKI24" s="4">
        <f t="shared" si="220"/>
        <v>1.4262609813191195E+64</v>
      </c>
      <c r="TKJ24" s="4">
        <f t="shared" si="220"/>
        <v>1.4405235911323106E+64</v>
      </c>
      <c r="TKK24" s="4">
        <f t="shared" si="220"/>
        <v>1.4549288270436338E+64</v>
      </c>
      <c r="TKL24" s="4">
        <f t="shared" si="220"/>
        <v>1.4694781153140701E+64</v>
      </c>
      <c r="TKM24" s="4">
        <f t="shared" si="220"/>
        <v>1.4841728964672108E+64</v>
      </c>
      <c r="TKN24" s="4">
        <f t="shared" si="220"/>
        <v>1.4990146254318829E+64</v>
      </c>
      <c r="TKO24" s="4">
        <f t="shared" si="220"/>
        <v>1.5140047716862017E+64</v>
      </c>
      <c r="TKP24" s="4">
        <f t="shared" si="220"/>
        <v>1.5291448194030637E+64</v>
      </c>
      <c r="TKQ24" s="4">
        <f t="shared" si="220"/>
        <v>1.5444362675970943E+64</v>
      </c>
      <c r="TKR24" s="4">
        <f t="shared" si="220"/>
        <v>1.5598806302730651E+64</v>
      </c>
      <c r="TKS24" s="4">
        <f t="shared" si="220"/>
        <v>1.5754794365757958E+64</v>
      </c>
      <c r="TKT24" s="4">
        <f t="shared" si="220"/>
        <v>1.5912342309415537E+64</v>
      </c>
      <c r="TKU24" s="4">
        <f t="shared" si="220"/>
        <v>1.6071465732509691E+64</v>
      </c>
      <c r="TKV24" s="4">
        <f t="shared" si="220"/>
        <v>1.6232180389834788E+64</v>
      </c>
      <c r="TKW24" s="4">
        <f t="shared" si="220"/>
        <v>1.6394502193733135E+64</v>
      </c>
      <c r="TKX24" s="4">
        <f t="shared" si="220"/>
        <v>1.6558447215670466E+64</v>
      </c>
      <c r="TKY24" s="4">
        <f t="shared" si="220"/>
        <v>1.6724031687827172E+64</v>
      </c>
      <c r="TKZ24" s="4">
        <f t="shared" si="220"/>
        <v>1.6891272004705445E+64</v>
      </c>
      <c r="TLA24" s="4">
        <f t="shared" si="220"/>
        <v>1.7060184724752501E+64</v>
      </c>
      <c r="TLB24" s="4">
        <f t="shared" si="220"/>
        <v>1.7230786572000026E+64</v>
      </c>
      <c r="TLC24" s="4">
        <f t="shared" si="220"/>
        <v>1.7403094437720026E+64</v>
      </c>
      <c r="TLD24" s="4">
        <f t="shared" si="220"/>
        <v>1.7577125382097226E+64</v>
      </c>
      <c r="TLE24" s="4">
        <f t="shared" si="220"/>
        <v>1.7752896635918198E+64</v>
      </c>
      <c r="TLF24" s="4">
        <f t="shared" si="220"/>
        <v>1.7930425602277381E+64</v>
      </c>
      <c r="TLG24" s="4">
        <f t="shared" si="220"/>
        <v>1.8109729858300155E+64</v>
      </c>
      <c r="TLH24" s="4">
        <f t="shared" si="220"/>
        <v>1.8290827156883158E+64</v>
      </c>
      <c r="TLI24" s="4">
        <f t="shared" si="220"/>
        <v>1.847373542845199E+64</v>
      </c>
      <c r="TLJ24" s="4">
        <f t="shared" si="220"/>
        <v>1.8658472782736509E+64</v>
      </c>
      <c r="TLK24" s="4">
        <f t="shared" si="220"/>
        <v>1.8845057510563874E+64</v>
      </c>
      <c r="TLL24" s="4">
        <f t="shared" ref="TLL24:TNW24" si="221">TLK24*(1+$Q$41)</f>
        <v>1.9033508085669513E+64</v>
      </c>
      <c r="TLM24" s="4">
        <f t="shared" si="221"/>
        <v>1.9223843166526208E+64</v>
      </c>
      <c r="TLN24" s="4">
        <f t="shared" si="221"/>
        <v>1.9416081598191471E+64</v>
      </c>
      <c r="TLO24" s="4">
        <f t="shared" si="221"/>
        <v>1.9610242414173384E+64</v>
      </c>
      <c r="TLP24" s="4">
        <f t="shared" si="221"/>
        <v>1.9806344838315117E+64</v>
      </c>
      <c r="TLQ24" s="4">
        <f t="shared" si="221"/>
        <v>2.0004408286698269E+64</v>
      </c>
      <c r="TLR24" s="4">
        <f t="shared" si="221"/>
        <v>2.0204452369565253E+64</v>
      </c>
      <c r="TLS24" s="4">
        <f t="shared" si="221"/>
        <v>2.0406496893260905E+64</v>
      </c>
      <c r="TLT24" s="4">
        <f t="shared" si="221"/>
        <v>2.0610561862193515E+64</v>
      </c>
      <c r="TLU24" s="4">
        <f t="shared" si="221"/>
        <v>2.081666748081545E+64</v>
      </c>
      <c r="TLV24" s="4">
        <f t="shared" si="221"/>
        <v>2.1024834155623606E+64</v>
      </c>
      <c r="TLW24" s="4">
        <f t="shared" si="221"/>
        <v>2.1235082497179843E+64</v>
      </c>
      <c r="TLX24" s="4">
        <f t="shared" si="221"/>
        <v>2.1447433322151641E+64</v>
      </c>
      <c r="TLY24" s="4">
        <f t="shared" si="221"/>
        <v>2.1661907655373158E+64</v>
      </c>
      <c r="TLZ24" s="4">
        <f t="shared" si="221"/>
        <v>2.1878526731926888E+64</v>
      </c>
      <c r="TMA24" s="4">
        <f t="shared" si="221"/>
        <v>2.2097311999246158E+64</v>
      </c>
      <c r="TMB24" s="4">
        <f t="shared" si="221"/>
        <v>2.231828511923862E+64</v>
      </c>
      <c r="TMC24" s="4">
        <f t="shared" si="221"/>
        <v>2.2541467970431005E+64</v>
      </c>
      <c r="TMD24" s="4">
        <f t="shared" si="221"/>
        <v>2.2766882650135315E+64</v>
      </c>
      <c r="TME24" s="4">
        <f t="shared" si="221"/>
        <v>2.2994551476636669E+64</v>
      </c>
      <c r="TMF24" s="4">
        <f t="shared" si="221"/>
        <v>2.3224496991403036E+64</v>
      </c>
      <c r="TMG24" s="4">
        <f t="shared" si="221"/>
        <v>2.3456741961317068E+64</v>
      </c>
      <c r="TMH24" s="4">
        <f t="shared" si="221"/>
        <v>2.3691309380930238E+64</v>
      </c>
      <c r="TMI24" s="4">
        <f t="shared" si="221"/>
        <v>2.3928222474739541E+64</v>
      </c>
      <c r="TMJ24" s="4">
        <f t="shared" si="221"/>
        <v>2.4167504699486936E+64</v>
      </c>
      <c r="TMK24" s="4">
        <f t="shared" si="221"/>
        <v>2.4409179746481805E+64</v>
      </c>
      <c r="TML24" s="4">
        <f t="shared" si="221"/>
        <v>2.4653271543946623E+64</v>
      </c>
      <c r="TMM24" s="4">
        <f t="shared" si="221"/>
        <v>2.4899804259386088E+64</v>
      </c>
      <c r="TMN24" s="4">
        <f t="shared" si="221"/>
        <v>2.514880230197995E+64</v>
      </c>
      <c r="TMO24" s="4">
        <f t="shared" si="221"/>
        <v>2.5400290324999748E+64</v>
      </c>
      <c r="TMP24" s="4">
        <f t="shared" si="221"/>
        <v>2.5654293228249746E+64</v>
      </c>
      <c r="TMQ24" s="4">
        <f t="shared" si="221"/>
        <v>2.5910836160532244E+64</v>
      </c>
      <c r="TMR24" s="4">
        <f t="shared" si="221"/>
        <v>2.6169944522137568E+64</v>
      </c>
      <c r="TMS24" s="4">
        <f t="shared" si="221"/>
        <v>2.6431643967358946E+64</v>
      </c>
      <c r="TMT24" s="4">
        <f t="shared" si="221"/>
        <v>2.6695960407032535E+64</v>
      </c>
      <c r="TMU24" s="4">
        <f t="shared" si="221"/>
        <v>2.6962920011102858E+64</v>
      </c>
      <c r="TMV24" s="4">
        <f t="shared" si="221"/>
        <v>2.7232549211213885E+64</v>
      </c>
      <c r="TMW24" s="4">
        <f t="shared" si="221"/>
        <v>2.7504874703326023E+64</v>
      </c>
      <c r="TMX24" s="4">
        <f t="shared" si="221"/>
        <v>2.7779923450359285E+64</v>
      </c>
      <c r="TMY24" s="4">
        <f t="shared" si="221"/>
        <v>2.8057722684862877E+64</v>
      </c>
      <c r="TMZ24" s="4">
        <f t="shared" si="221"/>
        <v>2.8338299911711506E+64</v>
      </c>
      <c r="TNA24" s="4">
        <f t="shared" si="221"/>
        <v>2.8621682910828621E+64</v>
      </c>
      <c r="TNB24" s="4">
        <f t="shared" si="221"/>
        <v>2.8907899739936905E+64</v>
      </c>
      <c r="TNC24" s="4">
        <f t="shared" si="221"/>
        <v>2.9196978737336277E+64</v>
      </c>
      <c r="TND24" s="4">
        <f t="shared" si="221"/>
        <v>2.9488948524709637E+64</v>
      </c>
      <c r="TNE24" s="4">
        <f t="shared" si="221"/>
        <v>2.9783838009956732E+64</v>
      </c>
      <c r="TNF24" s="4">
        <f t="shared" si="221"/>
        <v>3.0081676390056302E+64</v>
      </c>
      <c r="TNG24" s="4">
        <f t="shared" si="221"/>
        <v>3.0382493153956866E+64</v>
      </c>
      <c r="TNH24" s="4">
        <f t="shared" si="221"/>
        <v>3.0686318085496436E+64</v>
      </c>
      <c r="TNI24" s="4">
        <f t="shared" si="221"/>
        <v>3.0993181266351398E+64</v>
      </c>
      <c r="TNJ24" s="4">
        <f t="shared" si="221"/>
        <v>3.1303113079014914E+64</v>
      </c>
      <c r="TNK24" s="4">
        <f t="shared" si="221"/>
        <v>3.1616144209805066E+64</v>
      </c>
      <c r="TNL24" s="4">
        <f t="shared" si="221"/>
        <v>3.1932305651903118E+64</v>
      </c>
      <c r="TNM24" s="4">
        <f t="shared" si="221"/>
        <v>3.225162870842215E+64</v>
      </c>
      <c r="TNN24" s="4">
        <f t="shared" si="221"/>
        <v>3.2574144995506372E+64</v>
      </c>
      <c r="TNO24" s="4">
        <f t="shared" si="221"/>
        <v>3.2899886445461435E+64</v>
      </c>
      <c r="TNP24" s="4">
        <f t="shared" si="221"/>
        <v>3.3228885309916051E+64</v>
      </c>
      <c r="TNQ24" s="4">
        <f t="shared" si="221"/>
        <v>3.3561174163015215E+64</v>
      </c>
      <c r="TNR24" s="4">
        <f t="shared" si="221"/>
        <v>3.3896785904645369E+64</v>
      </c>
      <c r="TNS24" s="4">
        <f t="shared" si="221"/>
        <v>3.4235753763691826E+64</v>
      </c>
      <c r="TNT24" s="4">
        <f t="shared" si="221"/>
        <v>3.4578111301328744E+64</v>
      </c>
      <c r="TNU24" s="4">
        <f t="shared" si="221"/>
        <v>3.492389241434203E+64</v>
      </c>
      <c r="TNV24" s="4">
        <f t="shared" si="221"/>
        <v>3.5273131338485448E+64</v>
      </c>
      <c r="TNW24" s="4">
        <f t="shared" si="221"/>
        <v>3.5625862651870305E+64</v>
      </c>
      <c r="TNX24" s="4">
        <f t="shared" ref="TNX24:TQI24" si="222">TNW24*(1+$Q$41)</f>
        <v>3.5982121278389009E+64</v>
      </c>
      <c r="TNY24" s="4">
        <f t="shared" si="222"/>
        <v>3.6341942491172901E+64</v>
      </c>
      <c r="TNZ24" s="4">
        <f t="shared" si="222"/>
        <v>3.6705361916084633E+64</v>
      </c>
      <c r="TOA24" s="4">
        <f t="shared" si="222"/>
        <v>3.7072415535245481E+64</v>
      </c>
      <c r="TOB24" s="4">
        <f t="shared" si="222"/>
        <v>3.7443139690597937E+64</v>
      </c>
      <c r="TOC24" s="4">
        <f t="shared" si="222"/>
        <v>3.7817571087503917E+64</v>
      </c>
      <c r="TOD24" s="4">
        <f t="shared" si="222"/>
        <v>3.8195746798378954E+64</v>
      </c>
      <c r="TOE24" s="4">
        <f t="shared" si="222"/>
        <v>3.8577704266362746E+64</v>
      </c>
      <c r="TOF24" s="4">
        <f t="shared" si="222"/>
        <v>3.8963481309026375E+64</v>
      </c>
      <c r="TOG24" s="4">
        <f t="shared" si="222"/>
        <v>3.9353116122116641E+64</v>
      </c>
      <c r="TOH24" s="4">
        <f t="shared" si="222"/>
        <v>3.9746647283337805E+64</v>
      </c>
      <c r="TOI24" s="4">
        <f t="shared" si="222"/>
        <v>4.0144113756171185E+64</v>
      </c>
      <c r="TOJ24" s="4">
        <f t="shared" si="222"/>
        <v>4.05455548937329E+64</v>
      </c>
      <c r="TOK24" s="4">
        <f t="shared" si="222"/>
        <v>4.0951010442670228E+64</v>
      </c>
      <c r="TOL24" s="4">
        <f t="shared" si="222"/>
        <v>4.136052054709693E+64</v>
      </c>
      <c r="TOM24" s="4">
        <f t="shared" si="222"/>
        <v>4.1774125752567898E+64</v>
      </c>
      <c r="TON24" s="4">
        <f t="shared" si="222"/>
        <v>4.2191867010093578E+64</v>
      </c>
      <c r="TOO24" s="4">
        <f t="shared" si="222"/>
        <v>4.2613785680194513E+64</v>
      </c>
      <c r="TOP24" s="4">
        <f t="shared" si="222"/>
        <v>4.3039923536996459E+64</v>
      </c>
      <c r="TOQ24" s="4">
        <f t="shared" si="222"/>
        <v>4.3470322772366422E+64</v>
      </c>
      <c r="TOR24" s="4">
        <f t="shared" si="222"/>
        <v>4.3905026000090087E+64</v>
      </c>
      <c r="TOS24" s="4">
        <f t="shared" si="222"/>
        <v>4.4344076260090991E+64</v>
      </c>
      <c r="TOT24" s="4">
        <f t="shared" si="222"/>
        <v>4.4787517022691899E+64</v>
      </c>
      <c r="TOU24" s="4">
        <f t="shared" si="222"/>
        <v>4.5235392192918819E+64</v>
      </c>
      <c r="TOV24" s="4">
        <f t="shared" si="222"/>
        <v>4.568774611484801E+64</v>
      </c>
      <c r="TOW24" s="4">
        <f t="shared" si="222"/>
        <v>4.6144623575996488E+64</v>
      </c>
      <c r="TOX24" s="4">
        <f t="shared" si="222"/>
        <v>4.6606069811756456E+64</v>
      </c>
      <c r="TOY24" s="4">
        <f t="shared" si="222"/>
        <v>4.7072130509874022E+64</v>
      </c>
      <c r="TOZ24" s="4">
        <f t="shared" si="222"/>
        <v>4.7542851814972762E+64</v>
      </c>
      <c r="TPA24" s="4">
        <f t="shared" si="222"/>
        <v>4.8018280333122488E+64</v>
      </c>
      <c r="TPB24" s="4">
        <f t="shared" si="222"/>
        <v>4.8498463136453715E+64</v>
      </c>
      <c r="TPC24" s="4">
        <f t="shared" si="222"/>
        <v>4.898344776781825E+64</v>
      </c>
      <c r="TPD24" s="4">
        <f t="shared" si="222"/>
        <v>4.9473282245496432E+64</v>
      </c>
      <c r="TPE24" s="4">
        <f t="shared" si="222"/>
        <v>4.9968015067951397E+64</v>
      </c>
      <c r="TPF24" s="4">
        <f t="shared" si="222"/>
        <v>5.0467695218630908E+64</v>
      </c>
      <c r="TPG24" s="4">
        <f t="shared" si="222"/>
        <v>5.0972372170817217E+64</v>
      </c>
      <c r="TPH24" s="4">
        <f t="shared" si="222"/>
        <v>5.1482095892525388E+64</v>
      </c>
      <c r="TPI24" s="4">
        <f t="shared" si="222"/>
        <v>5.1996916851450645E+64</v>
      </c>
      <c r="TPJ24" s="4">
        <f t="shared" si="222"/>
        <v>5.2516886019965154E+64</v>
      </c>
      <c r="TPK24" s="4">
        <f t="shared" si="222"/>
        <v>5.3042054880164811E+64</v>
      </c>
      <c r="TPL24" s="4">
        <f t="shared" si="222"/>
        <v>5.3572475428966459E+64</v>
      </c>
      <c r="TPM24" s="4">
        <f t="shared" si="222"/>
        <v>5.410820018325612E+64</v>
      </c>
      <c r="TPN24" s="4">
        <f t="shared" si="222"/>
        <v>5.4649282185088687E+64</v>
      </c>
      <c r="TPO24" s="4">
        <f t="shared" si="222"/>
        <v>5.5195775006939573E+64</v>
      </c>
      <c r="TPP24" s="4">
        <f t="shared" si="222"/>
        <v>5.5747732757008971E+64</v>
      </c>
      <c r="TPQ24" s="4">
        <f t="shared" si="222"/>
        <v>5.6305210084579061E+64</v>
      </c>
      <c r="TPR24" s="4">
        <f t="shared" si="222"/>
        <v>5.6868262185424854E+64</v>
      </c>
      <c r="TPS24" s="4">
        <f t="shared" si="222"/>
        <v>5.7436944807279106E+64</v>
      </c>
      <c r="TPT24" s="4">
        <f t="shared" si="222"/>
        <v>5.8011314255351899E+64</v>
      </c>
      <c r="TPU24" s="4">
        <f t="shared" si="222"/>
        <v>5.8591427397905414E+64</v>
      </c>
      <c r="TPV24" s="4">
        <f t="shared" si="222"/>
        <v>5.9177341671884466E+64</v>
      </c>
      <c r="TPW24" s="4">
        <f t="shared" si="222"/>
        <v>5.9769115088603311E+64</v>
      </c>
      <c r="TPX24" s="4">
        <f t="shared" si="222"/>
        <v>6.036680623948935E+64</v>
      </c>
      <c r="TPY24" s="4">
        <f t="shared" si="222"/>
        <v>6.0970474301884246E+64</v>
      </c>
      <c r="TPZ24" s="4">
        <f t="shared" si="222"/>
        <v>6.1580179044903089E+64</v>
      </c>
      <c r="TQA24" s="4">
        <f t="shared" si="222"/>
        <v>6.2195980835352117E+64</v>
      </c>
      <c r="TQB24" s="4">
        <f t="shared" si="222"/>
        <v>6.2817940643705639E+64</v>
      </c>
      <c r="TQC24" s="4">
        <f t="shared" si="222"/>
        <v>6.3446120050142695E+64</v>
      </c>
      <c r="TQD24" s="4">
        <f t="shared" si="222"/>
        <v>6.408058125064412E+64</v>
      </c>
      <c r="TQE24" s="4">
        <f t="shared" si="222"/>
        <v>6.4721387063150567E+64</v>
      </c>
      <c r="TQF24" s="4">
        <f t="shared" si="222"/>
        <v>6.5368600933782072E+64</v>
      </c>
      <c r="TQG24" s="4">
        <f t="shared" si="222"/>
        <v>6.6022286943119893E+64</v>
      </c>
      <c r="TQH24" s="4">
        <f t="shared" si="222"/>
        <v>6.6682509812551097E+64</v>
      </c>
      <c r="TQI24" s="4">
        <f t="shared" si="222"/>
        <v>6.7349334910676606E+64</v>
      </c>
      <c r="TQJ24" s="4">
        <f t="shared" ref="TQJ24:TSU24" si="223">TQI24*(1+$Q$41)</f>
        <v>6.8022828259783375E+64</v>
      </c>
      <c r="TQK24" s="4">
        <f t="shared" si="223"/>
        <v>6.8703056542381214E+64</v>
      </c>
      <c r="TQL24" s="4">
        <f t="shared" si="223"/>
        <v>6.9390087107805032E+64</v>
      </c>
      <c r="TQM24" s="4">
        <f t="shared" si="223"/>
        <v>7.0083987978883086E+64</v>
      </c>
      <c r="TQN24" s="4">
        <f t="shared" si="223"/>
        <v>7.0784827858671916E+64</v>
      </c>
      <c r="TQO24" s="4">
        <f t="shared" si="223"/>
        <v>7.1492676137258636E+64</v>
      </c>
      <c r="TQP24" s="4">
        <f t="shared" si="223"/>
        <v>7.2207602898631224E+64</v>
      </c>
      <c r="TQQ24" s="4">
        <f t="shared" si="223"/>
        <v>7.2929678927617536E+64</v>
      </c>
      <c r="TQR24" s="4">
        <f t="shared" si="223"/>
        <v>7.3658975716893712E+64</v>
      </c>
      <c r="TQS24" s="4">
        <f t="shared" si="223"/>
        <v>7.4395565474062655E+64</v>
      </c>
      <c r="TQT24" s="4">
        <f t="shared" si="223"/>
        <v>7.5139521128803282E+64</v>
      </c>
      <c r="TQU24" s="4">
        <f t="shared" si="223"/>
        <v>7.589091634009132E+64</v>
      </c>
      <c r="TQV24" s="4">
        <f t="shared" si="223"/>
        <v>7.6649825503492237E+64</v>
      </c>
      <c r="TQW24" s="4">
        <f t="shared" si="223"/>
        <v>7.7416323758527161E+64</v>
      </c>
      <c r="TQX24" s="4">
        <f t="shared" si="223"/>
        <v>7.819048699611243E+64</v>
      </c>
      <c r="TQY24" s="4">
        <f t="shared" si="223"/>
        <v>7.8972391866073551E+64</v>
      </c>
      <c r="TQZ24" s="4">
        <f t="shared" si="223"/>
        <v>7.9762115784734283E+64</v>
      </c>
      <c r="TRA24" s="4">
        <f t="shared" si="223"/>
        <v>8.0559736942581624E+64</v>
      </c>
      <c r="TRB24" s="4">
        <f t="shared" si="223"/>
        <v>8.1365334312007444E+64</v>
      </c>
      <c r="TRC24" s="4">
        <f t="shared" si="223"/>
        <v>8.217898765512752E+64</v>
      </c>
      <c r="TRD24" s="4">
        <f t="shared" si="223"/>
        <v>8.3000777531678799E+64</v>
      </c>
      <c r="TRE24" s="4">
        <f t="shared" si="223"/>
        <v>8.3830785306995588E+64</v>
      </c>
      <c r="TRF24" s="4">
        <f t="shared" si="223"/>
        <v>8.4669093160065543E+64</v>
      </c>
      <c r="TRG24" s="4">
        <f t="shared" si="223"/>
        <v>8.5515784091666197E+64</v>
      </c>
      <c r="TRH24" s="4">
        <f t="shared" si="223"/>
        <v>8.6370941932582858E+64</v>
      </c>
      <c r="TRI24" s="4">
        <f t="shared" si="223"/>
        <v>8.7234651351908693E+64</v>
      </c>
      <c r="TRJ24" s="4">
        <f t="shared" si="223"/>
        <v>8.810699786542778E+64</v>
      </c>
      <c r="TRK24" s="4">
        <f t="shared" si="223"/>
        <v>8.898806784408206E+64</v>
      </c>
      <c r="TRL24" s="4">
        <f t="shared" si="223"/>
        <v>8.9877948522522883E+64</v>
      </c>
      <c r="TRM24" s="4">
        <f t="shared" si="223"/>
        <v>9.0776728007748108E+64</v>
      </c>
      <c r="TRN24" s="4">
        <f t="shared" si="223"/>
        <v>9.1684495287825589E+64</v>
      </c>
      <c r="TRO24" s="4">
        <f t="shared" si="223"/>
        <v>9.2601340240703849E+64</v>
      </c>
      <c r="TRP24" s="4">
        <f t="shared" si="223"/>
        <v>9.3527353643110888E+64</v>
      </c>
      <c r="TRQ24" s="4">
        <f t="shared" si="223"/>
        <v>9.4462627179541994E+64</v>
      </c>
      <c r="TRR24" s="4">
        <f t="shared" si="223"/>
        <v>9.5407253451337411E+64</v>
      </c>
      <c r="TRS24" s="4">
        <f t="shared" si="223"/>
        <v>9.6361325985850785E+64</v>
      </c>
      <c r="TRT24" s="4">
        <f t="shared" si="223"/>
        <v>9.7324939245709292E+64</v>
      </c>
      <c r="TRU24" s="4">
        <f t="shared" si="223"/>
        <v>9.829818863816639E+64</v>
      </c>
      <c r="TRV24" s="4">
        <f t="shared" si="223"/>
        <v>9.9281170524548059E+64</v>
      </c>
      <c r="TRW24" s="4">
        <f t="shared" si="223"/>
        <v>1.0027398222979353E+65</v>
      </c>
      <c r="TRX24" s="4">
        <f t="shared" si="223"/>
        <v>1.0127672205209147E+65</v>
      </c>
      <c r="TRY24" s="4">
        <f t="shared" si="223"/>
        <v>1.0228948927261238E+65</v>
      </c>
      <c r="TRZ24" s="4">
        <f t="shared" si="223"/>
        <v>1.0331238416533851E+65</v>
      </c>
      <c r="TSA24" s="4">
        <f t="shared" si="223"/>
        <v>1.043455080069919E+65</v>
      </c>
      <c r="TSB24" s="4">
        <f t="shared" si="223"/>
        <v>1.0538896308706181E+65</v>
      </c>
      <c r="TSC24" s="4">
        <f t="shared" si="223"/>
        <v>1.0644285271793243E+65</v>
      </c>
      <c r="TSD24" s="4">
        <f t="shared" si="223"/>
        <v>1.0750728124511175E+65</v>
      </c>
      <c r="TSE24" s="4">
        <f t="shared" si="223"/>
        <v>1.0858235405756288E+65</v>
      </c>
      <c r="TSF24" s="4">
        <f t="shared" si="223"/>
        <v>1.096681775981385E+65</v>
      </c>
      <c r="TSG24" s="4">
        <f t="shared" si="223"/>
        <v>1.1076485937411989E+65</v>
      </c>
      <c r="TSH24" s="4">
        <f t="shared" si="223"/>
        <v>1.118725079678611E+65</v>
      </c>
      <c r="TSI24" s="4">
        <f t="shared" si="223"/>
        <v>1.1299123304753971E+65</v>
      </c>
      <c r="TSJ24" s="4">
        <f t="shared" si="223"/>
        <v>1.1412114537801511E+65</v>
      </c>
      <c r="TSK24" s="4">
        <f t="shared" si="223"/>
        <v>1.1526235683179527E+65</v>
      </c>
      <c r="TSL24" s="4">
        <f t="shared" si="223"/>
        <v>1.1641498040011322E+65</v>
      </c>
      <c r="TSM24" s="4">
        <f t="shared" si="223"/>
        <v>1.1757913020411436E+65</v>
      </c>
      <c r="TSN24" s="4">
        <f t="shared" si="223"/>
        <v>1.1875492150615551E+65</v>
      </c>
      <c r="TSO24" s="4">
        <f t="shared" si="223"/>
        <v>1.1994247072121706E+65</v>
      </c>
      <c r="TSP24" s="4">
        <f t="shared" si="223"/>
        <v>1.2114189542842924E+65</v>
      </c>
      <c r="TSQ24" s="4">
        <f t="shared" si="223"/>
        <v>1.2235331438271354E+65</v>
      </c>
      <c r="TSR24" s="4">
        <f t="shared" si="223"/>
        <v>1.2357684752654067E+65</v>
      </c>
      <c r="TSS24" s="4">
        <f t="shared" si="223"/>
        <v>1.2481261600180607E+65</v>
      </c>
      <c r="TST24" s="4">
        <f t="shared" si="223"/>
        <v>1.2606074216182415E+65</v>
      </c>
      <c r="TSU24" s="4">
        <f t="shared" si="223"/>
        <v>1.2732134958344239E+65</v>
      </c>
      <c r="TSV24" s="4">
        <f t="shared" ref="TSV24:TVG24" si="224">TSU24*(1+$Q$41)</f>
        <v>1.2859456307927682E+65</v>
      </c>
      <c r="TSW24" s="4">
        <f t="shared" si="224"/>
        <v>1.298805087100696E+65</v>
      </c>
      <c r="TSX24" s="4">
        <f t="shared" si="224"/>
        <v>1.3117931379717029E+65</v>
      </c>
      <c r="TSY24" s="4">
        <f t="shared" si="224"/>
        <v>1.3249110693514199E+65</v>
      </c>
      <c r="TSZ24" s="4">
        <f t="shared" si="224"/>
        <v>1.3381601800449341E+65</v>
      </c>
      <c r="TTA24" s="4">
        <f t="shared" si="224"/>
        <v>1.3515417818453836E+65</v>
      </c>
      <c r="TTB24" s="4">
        <f t="shared" si="224"/>
        <v>1.3650571996638376E+65</v>
      </c>
      <c r="TTC24" s="4">
        <f t="shared" si="224"/>
        <v>1.3787077716604761E+65</v>
      </c>
      <c r="TTD24" s="4">
        <f t="shared" si="224"/>
        <v>1.3924948493770809E+65</v>
      </c>
      <c r="TTE24" s="4">
        <f t="shared" si="224"/>
        <v>1.4064197978708517E+65</v>
      </c>
      <c r="TTF24" s="4">
        <f t="shared" si="224"/>
        <v>1.4204839958495601E+65</v>
      </c>
      <c r="TTG24" s="4">
        <f t="shared" si="224"/>
        <v>1.4346888358080556E+65</v>
      </c>
      <c r="TTH24" s="4">
        <f t="shared" si="224"/>
        <v>1.4490357241661361E+65</v>
      </c>
      <c r="TTI24" s="4">
        <f t="shared" si="224"/>
        <v>1.4635260814077974E+65</v>
      </c>
      <c r="TTJ24" s="4">
        <f t="shared" si="224"/>
        <v>1.4781613422218755E+65</v>
      </c>
      <c r="TTK24" s="4">
        <f t="shared" si="224"/>
        <v>1.4929429556440942E+65</v>
      </c>
      <c r="TTL24" s="4">
        <f t="shared" si="224"/>
        <v>1.5078723852005351E+65</v>
      </c>
      <c r="TTM24" s="4">
        <f t="shared" si="224"/>
        <v>1.5229511090525405E+65</v>
      </c>
      <c r="TTN24" s="4">
        <f t="shared" si="224"/>
        <v>1.5381806201430658E+65</v>
      </c>
      <c r="TTO24" s="4">
        <f t="shared" si="224"/>
        <v>1.5535624263444965E+65</v>
      </c>
      <c r="TTP24" s="4">
        <f t="shared" si="224"/>
        <v>1.5690980506079414E+65</v>
      </c>
      <c r="TTQ24" s="4">
        <f t="shared" si="224"/>
        <v>1.5847890311140208E+65</v>
      </c>
      <c r="TTR24" s="4">
        <f t="shared" si="224"/>
        <v>1.600636921425161E+65</v>
      </c>
      <c r="TTS24" s="4">
        <f t="shared" si="224"/>
        <v>1.6166432906394127E+65</v>
      </c>
      <c r="TTT24" s="4">
        <f t="shared" si="224"/>
        <v>1.632809723545807E+65</v>
      </c>
      <c r="TTU24" s="4">
        <f t="shared" si="224"/>
        <v>1.649137820781265E+65</v>
      </c>
      <c r="TTV24" s="4">
        <f t="shared" si="224"/>
        <v>1.6656291989890776E+65</v>
      </c>
      <c r="TTW24" s="4">
        <f t="shared" si="224"/>
        <v>1.6822854909789684E+65</v>
      </c>
      <c r="TTX24" s="4">
        <f t="shared" si="224"/>
        <v>1.699108345888758E+65</v>
      </c>
      <c r="TTY24" s="4">
        <f t="shared" si="224"/>
        <v>1.7160994293476456E+65</v>
      </c>
      <c r="TTZ24" s="4">
        <f t="shared" si="224"/>
        <v>1.7332604236411221E+65</v>
      </c>
      <c r="TUA24" s="4">
        <f t="shared" si="224"/>
        <v>1.7505930278775333E+65</v>
      </c>
      <c r="TUB24" s="4">
        <f t="shared" si="224"/>
        <v>1.7680989581563086E+65</v>
      </c>
      <c r="TUC24" s="4">
        <f t="shared" si="224"/>
        <v>1.7857799477378716E+65</v>
      </c>
      <c r="TUD24" s="4">
        <f t="shared" si="224"/>
        <v>1.8036377472152503E+65</v>
      </c>
      <c r="TUE24" s="4">
        <f t="shared" si="224"/>
        <v>1.8216741246874029E+65</v>
      </c>
      <c r="TUF24" s="4">
        <f t="shared" si="224"/>
        <v>1.8398908659342768E+65</v>
      </c>
      <c r="TUG24" s="4">
        <f t="shared" si="224"/>
        <v>1.8582897745936197E+65</v>
      </c>
      <c r="TUH24" s="4">
        <f t="shared" si="224"/>
        <v>1.8768726723395558E+65</v>
      </c>
      <c r="TUI24" s="4">
        <f t="shared" si="224"/>
        <v>1.8956413990629515E+65</v>
      </c>
      <c r="TUJ24" s="4">
        <f t="shared" si="224"/>
        <v>1.914597813053581E+65</v>
      </c>
      <c r="TUK24" s="4">
        <f t="shared" si="224"/>
        <v>1.9337437911841168E+65</v>
      </c>
      <c r="TUL24" s="4">
        <f t="shared" si="224"/>
        <v>1.9530812290959581E+65</v>
      </c>
      <c r="TUM24" s="4">
        <f t="shared" si="224"/>
        <v>1.9726120413869177E+65</v>
      </c>
      <c r="TUN24" s="4">
        <f t="shared" si="224"/>
        <v>1.9923381618007869E+65</v>
      </c>
      <c r="TUO24" s="4">
        <f t="shared" si="224"/>
        <v>2.0122615434187948E+65</v>
      </c>
      <c r="TUP24" s="4">
        <f t="shared" si="224"/>
        <v>2.0323841588529829E+65</v>
      </c>
      <c r="TUQ24" s="4">
        <f t="shared" si="224"/>
        <v>2.0527080004415128E+65</v>
      </c>
      <c r="TUR24" s="4">
        <f t="shared" si="224"/>
        <v>2.073235080445928E+65</v>
      </c>
      <c r="TUS24" s="4">
        <f t="shared" si="224"/>
        <v>2.0939674312503874E+65</v>
      </c>
      <c r="TUT24" s="4">
        <f t="shared" si="224"/>
        <v>2.1149071055628915E+65</v>
      </c>
      <c r="TUU24" s="4">
        <f t="shared" si="224"/>
        <v>2.1360561766185205E+65</v>
      </c>
      <c r="TUV24" s="4">
        <f t="shared" si="224"/>
        <v>2.1574167383847059E+65</v>
      </c>
      <c r="TUW24" s="4">
        <f t="shared" si="224"/>
        <v>2.1789909057685531E+65</v>
      </c>
      <c r="TUX24" s="4">
        <f t="shared" si="224"/>
        <v>2.2007808148262385E+65</v>
      </c>
      <c r="TUY24" s="4">
        <f t="shared" si="224"/>
        <v>2.2227886229745008E+65</v>
      </c>
      <c r="TUZ24" s="4">
        <f t="shared" si="224"/>
        <v>2.2450165092042457E+65</v>
      </c>
      <c r="TVA24" s="4">
        <f t="shared" si="224"/>
        <v>2.2674666742962882E+65</v>
      </c>
      <c r="TVB24" s="4">
        <f t="shared" si="224"/>
        <v>2.2901413410392511E+65</v>
      </c>
      <c r="TVC24" s="4">
        <f t="shared" si="224"/>
        <v>2.3130427544496435E+65</v>
      </c>
      <c r="TVD24" s="4">
        <f t="shared" si="224"/>
        <v>2.3361731819941401E+65</v>
      </c>
      <c r="TVE24" s="4">
        <f t="shared" si="224"/>
        <v>2.3595349138140815E+65</v>
      </c>
      <c r="TVF24" s="4">
        <f t="shared" si="224"/>
        <v>2.3831302629522225E+65</v>
      </c>
      <c r="TVG24" s="4">
        <f t="shared" si="224"/>
        <v>2.406961565581745E+65</v>
      </c>
      <c r="TVH24" s="4">
        <f t="shared" ref="TVH24:TXS24" si="225">TVG24*(1+$Q$41)</f>
        <v>2.4310311812375623E+65</v>
      </c>
      <c r="TVI24" s="4">
        <f t="shared" si="225"/>
        <v>2.455341493049938E+65</v>
      </c>
      <c r="TVJ24" s="4">
        <f t="shared" si="225"/>
        <v>2.4798949079804375E+65</v>
      </c>
      <c r="TVK24" s="4">
        <f t="shared" si="225"/>
        <v>2.5046938570602421E+65</v>
      </c>
      <c r="TVL24" s="4">
        <f t="shared" si="225"/>
        <v>2.5297407956308447E+65</v>
      </c>
      <c r="TVM24" s="4">
        <f t="shared" si="225"/>
        <v>2.555038203587153E+65</v>
      </c>
      <c r="TVN24" s="4">
        <f t="shared" si="225"/>
        <v>2.5805885856230246E+65</v>
      </c>
      <c r="TVO24" s="4">
        <f t="shared" si="225"/>
        <v>2.606394471479255E+65</v>
      </c>
      <c r="TVP24" s="4">
        <f t="shared" si="225"/>
        <v>2.6324584161940475E+65</v>
      </c>
      <c r="TVQ24" s="4">
        <f t="shared" si="225"/>
        <v>2.6587830003559879E+65</v>
      </c>
      <c r="TVR24" s="4">
        <f t="shared" si="225"/>
        <v>2.6853708303595476E+65</v>
      </c>
      <c r="TVS24" s="4">
        <f t="shared" si="225"/>
        <v>2.7122245386631432E+65</v>
      </c>
      <c r="TVT24" s="4">
        <f t="shared" si="225"/>
        <v>2.7393467840497749E+65</v>
      </c>
      <c r="TVU24" s="4">
        <f t="shared" si="225"/>
        <v>2.7667402518902725E+65</v>
      </c>
      <c r="TVV24" s="4">
        <f t="shared" si="225"/>
        <v>2.7944076544091751E+65</v>
      </c>
      <c r="TVW24" s="4">
        <f t="shared" si="225"/>
        <v>2.8223517309532669E+65</v>
      </c>
      <c r="TVX24" s="4">
        <f t="shared" si="225"/>
        <v>2.8505752482627995E+65</v>
      </c>
      <c r="TVY24" s="4">
        <f t="shared" si="225"/>
        <v>2.8790810007454276E+65</v>
      </c>
      <c r="TVZ24" s="4">
        <f t="shared" si="225"/>
        <v>2.9078718107528817E+65</v>
      </c>
      <c r="TWA24" s="4">
        <f t="shared" si="225"/>
        <v>2.9369505288604107E+65</v>
      </c>
      <c r="TWB24" s="4">
        <f t="shared" si="225"/>
        <v>2.9663200341490149E+65</v>
      </c>
      <c r="TWC24" s="4">
        <f t="shared" si="225"/>
        <v>2.9959832344905052E+65</v>
      </c>
      <c r="TWD24" s="4">
        <f t="shared" si="225"/>
        <v>3.0259430668354104E+65</v>
      </c>
      <c r="TWE24" s="4">
        <f t="shared" si="225"/>
        <v>3.0562024975037646E+65</v>
      </c>
      <c r="TWF24" s="4">
        <f t="shared" si="225"/>
        <v>3.0867645224788025E+65</v>
      </c>
      <c r="TWG24" s="4">
        <f t="shared" si="225"/>
        <v>3.1176321677035908E+65</v>
      </c>
      <c r="TWH24" s="4">
        <f t="shared" si="225"/>
        <v>3.1488084893806266E+65</v>
      </c>
      <c r="TWI24" s="4">
        <f t="shared" si="225"/>
        <v>3.1802965742744329E+65</v>
      </c>
      <c r="TWJ24" s="4">
        <f t="shared" si="225"/>
        <v>3.2120995400171774E+65</v>
      </c>
      <c r="TWK24" s="4">
        <f t="shared" si="225"/>
        <v>3.2442205354173491E+65</v>
      </c>
      <c r="TWL24" s="4">
        <f t="shared" si="225"/>
        <v>3.2766627407715225E+65</v>
      </c>
      <c r="TWM24" s="4">
        <f t="shared" si="225"/>
        <v>3.3094293681792378E+65</v>
      </c>
      <c r="TWN24" s="4">
        <f t="shared" si="225"/>
        <v>3.34252366186103E+65</v>
      </c>
      <c r="TWO24" s="4">
        <f t="shared" si="225"/>
        <v>3.3759488984796401E+65</v>
      </c>
      <c r="TWP24" s="4">
        <f t="shared" si="225"/>
        <v>3.4097083874644365E+65</v>
      </c>
      <c r="TWQ24" s="4">
        <f t="shared" si="225"/>
        <v>3.4438054713390811E+65</v>
      </c>
      <c r="TWR24" s="4">
        <f t="shared" si="225"/>
        <v>3.4782435260524718E+65</v>
      </c>
      <c r="TWS24" s="4">
        <f t="shared" si="225"/>
        <v>3.5130259613129968E+65</v>
      </c>
      <c r="TWT24" s="4">
        <f t="shared" si="225"/>
        <v>3.5481562209261269E+65</v>
      </c>
      <c r="TWU24" s="4">
        <f t="shared" si="225"/>
        <v>3.5836377831353884E+65</v>
      </c>
      <c r="TWV24" s="4">
        <f t="shared" si="225"/>
        <v>3.6194741609667421E+65</v>
      </c>
      <c r="TWW24" s="4">
        <f t="shared" si="225"/>
        <v>3.6556689025764096E+65</v>
      </c>
      <c r="TWX24" s="4">
        <f t="shared" si="225"/>
        <v>3.6922255916021739E+65</v>
      </c>
      <c r="TWY24" s="4">
        <f t="shared" si="225"/>
        <v>3.7291478475181959E+65</v>
      </c>
      <c r="TWZ24" s="4">
        <f t="shared" si="225"/>
        <v>3.7664393259933777E+65</v>
      </c>
      <c r="TXA24" s="4">
        <f t="shared" si="225"/>
        <v>3.8041037192533114E+65</v>
      </c>
      <c r="TXB24" s="4">
        <f t="shared" si="225"/>
        <v>3.8421447564458446E+65</v>
      </c>
      <c r="TXC24" s="4">
        <f t="shared" si="225"/>
        <v>3.8805662040103031E+65</v>
      </c>
      <c r="TXD24" s="4">
        <f t="shared" si="225"/>
        <v>3.919371866050406E+65</v>
      </c>
      <c r="TXE24" s="4">
        <f t="shared" si="225"/>
        <v>3.9585655847109102E+65</v>
      </c>
      <c r="TXF24" s="4">
        <f t="shared" si="225"/>
        <v>3.9981512405580191E+65</v>
      </c>
      <c r="TXG24" s="4">
        <f t="shared" si="225"/>
        <v>4.0381327529635995E+65</v>
      </c>
      <c r="TXH24" s="4">
        <f t="shared" si="225"/>
        <v>4.0785140804932358E+65</v>
      </c>
      <c r="TXI24" s="4">
        <f t="shared" si="225"/>
        <v>4.1192992212981684E+65</v>
      </c>
      <c r="TXJ24" s="4">
        <f t="shared" si="225"/>
        <v>4.16049221351115E+65</v>
      </c>
      <c r="TXK24" s="4">
        <f t="shared" si="225"/>
        <v>4.2020971356462617E+65</v>
      </c>
      <c r="TXL24" s="4">
        <f t="shared" si="225"/>
        <v>4.2441181070027245E+65</v>
      </c>
      <c r="TXM24" s="4">
        <f t="shared" si="225"/>
        <v>4.286559288072752E+65</v>
      </c>
      <c r="TXN24" s="4">
        <f t="shared" si="225"/>
        <v>4.3294248809534794E+65</v>
      </c>
      <c r="TXO24" s="4">
        <f t="shared" si="225"/>
        <v>4.3727191297630139E+65</v>
      </c>
      <c r="TXP24" s="4">
        <f t="shared" si="225"/>
        <v>4.4164463210606445E+65</v>
      </c>
      <c r="TXQ24" s="4">
        <f t="shared" si="225"/>
        <v>4.4606107842712513E+65</v>
      </c>
      <c r="TXR24" s="4">
        <f t="shared" si="225"/>
        <v>4.5052168921139643E+65</v>
      </c>
      <c r="TXS24" s="4">
        <f t="shared" si="225"/>
        <v>4.5502690610351042E+65</v>
      </c>
      <c r="TXT24" s="4">
        <f t="shared" ref="TXT24:UAE24" si="226">TXS24*(1+$Q$41)</f>
        <v>4.5957717516454553E+65</v>
      </c>
      <c r="TXU24" s="4">
        <f t="shared" si="226"/>
        <v>4.6417294691619096E+65</v>
      </c>
      <c r="TXV24" s="4">
        <f t="shared" si="226"/>
        <v>4.6881467638535289E+65</v>
      </c>
      <c r="TXW24" s="4">
        <f t="shared" si="226"/>
        <v>4.7350282314920646E+65</v>
      </c>
      <c r="TXX24" s="4">
        <f t="shared" si="226"/>
        <v>4.7823785138069853E+65</v>
      </c>
      <c r="TXY24" s="4">
        <f t="shared" si="226"/>
        <v>4.8302022989450552E+65</v>
      </c>
      <c r="TXZ24" s="4">
        <f t="shared" si="226"/>
        <v>4.8785043219345057E+65</v>
      </c>
      <c r="TYA24" s="4">
        <f t="shared" si="226"/>
        <v>4.9272893651538505E+65</v>
      </c>
      <c r="TYB24" s="4">
        <f t="shared" si="226"/>
        <v>4.9765622588053889E+65</v>
      </c>
      <c r="TYC24" s="4">
        <f t="shared" si="226"/>
        <v>5.0263278813934428E+65</v>
      </c>
      <c r="TYD24" s="4">
        <f t="shared" si="226"/>
        <v>5.0765911602073777E+65</v>
      </c>
      <c r="TYE24" s="4">
        <f t="shared" si="226"/>
        <v>5.1273570718094514E+65</v>
      </c>
      <c r="TYF24" s="4">
        <f t="shared" si="226"/>
        <v>5.1786306425275461E+65</v>
      </c>
      <c r="TYG24" s="4">
        <f t="shared" si="226"/>
        <v>5.2304169489528217E+65</v>
      </c>
      <c r="TYH24" s="4">
        <f t="shared" si="226"/>
        <v>5.2827211184423501E+65</v>
      </c>
      <c r="TYI24" s="4">
        <f t="shared" si="226"/>
        <v>5.3355483296267737E+65</v>
      </c>
      <c r="TYJ24" s="4">
        <f t="shared" si="226"/>
        <v>5.3889038129230412E+65</v>
      </c>
      <c r="TYK24" s="4">
        <f t="shared" si="226"/>
        <v>5.4427928510522717E+65</v>
      </c>
      <c r="TYL24" s="4">
        <f t="shared" si="226"/>
        <v>5.4972207795627941E+65</v>
      </c>
      <c r="TYM24" s="4">
        <f t="shared" si="226"/>
        <v>5.5521929873584222E+65</v>
      </c>
      <c r="TYN24" s="4">
        <f t="shared" si="226"/>
        <v>5.6077149172320066E+65</v>
      </c>
      <c r="TYO24" s="4">
        <f t="shared" si="226"/>
        <v>5.6637920664043265E+65</v>
      </c>
      <c r="TYP24" s="4">
        <f t="shared" si="226"/>
        <v>5.7204299870683702E+65</v>
      </c>
      <c r="TYQ24" s="4">
        <f t="shared" si="226"/>
        <v>5.7776342869390539E+65</v>
      </c>
      <c r="TYR24" s="4">
        <f t="shared" si="226"/>
        <v>5.8354106298084449E+65</v>
      </c>
      <c r="TYS24" s="4">
        <f t="shared" si="226"/>
        <v>5.8937647361065298E+65</v>
      </c>
      <c r="TYT24" s="4">
        <f t="shared" si="226"/>
        <v>5.9527023834675955E+65</v>
      </c>
      <c r="TYU24" s="4">
        <f t="shared" si="226"/>
        <v>6.0122294073022719E+65</v>
      </c>
      <c r="TYV24" s="4">
        <f t="shared" si="226"/>
        <v>6.0723517013752945E+65</v>
      </c>
      <c r="TYW24" s="4">
        <f t="shared" si="226"/>
        <v>6.1330752183890477E+65</v>
      </c>
      <c r="TYX24" s="4">
        <f t="shared" si="226"/>
        <v>6.1944059705729382E+65</v>
      </c>
      <c r="TYY24" s="4">
        <f t="shared" si="226"/>
        <v>6.2563500302786676E+65</v>
      </c>
      <c r="TYZ24" s="4">
        <f t="shared" si="226"/>
        <v>6.3189135305814541E+65</v>
      </c>
      <c r="TZA24" s="4">
        <f t="shared" si="226"/>
        <v>6.3821026658872688E+65</v>
      </c>
      <c r="TZB24" s="4">
        <f t="shared" si="226"/>
        <v>6.4459236925461413E+65</v>
      </c>
      <c r="TZC24" s="4">
        <f t="shared" si="226"/>
        <v>6.5103829294716027E+65</v>
      </c>
      <c r="TZD24" s="4">
        <f t="shared" si="226"/>
        <v>6.5754867587663183E+65</v>
      </c>
      <c r="TZE24" s="4">
        <f t="shared" si="226"/>
        <v>6.641241626353982E+65</v>
      </c>
      <c r="TZF24" s="4">
        <f t="shared" si="226"/>
        <v>6.7076540426175219E+65</v>
      </c>
      <c r="TZG24" s="4">
        <f t="shared" si="226"/>
        <v>6.7747305830436976E+65</v>
      </c>
      <c r="TZH24" s="4">
        <f t="shared" si="226"/>
        <v>6.8424778888741345E+65</v>
      </c>
      <c r="TZI24" s="4">
        <f t="shared" si="226"/>
        <v>6.9109026677628761E+65</v>
      </c>
      <c r="TZJ24" s="4">
        <f t="shared" si="226"/>
        <v>6.9800116944405053E+65</v>
      </c>
      <c r="TZK24" s="4">
        <f t="shared" si="226"/>
        <v>7.0498118113849107E+65</v>
      </c>
      <c r="TZL24" s="4">
        <f t="shared" si="226"/>
        <v>7.1203099294987599E+65</v>
      </c>
      <c r="TZM24" s="4">
        <f t="shared" si="226"/>
        <v>7.1915130287937472E+65</v>
      </c>
      <c r="TZN24" s="4">
        <f t="shared" si="226"/>
        <v>7.263428159081685E+65</v>
      </c>
      <c r="TZO24" s="4">
        <f t="shared" si="226"/>
        <v>7.336062440672502E+65</v>
      </c>
      <c r="TZP24" s="4">
        <f t="shared" si="226"/>
        <v>7.4094230650792269E+65</v>
      </c>
      <c r="TZQ24" s="4">
        <f t="shared" si="226"/>
        <v>7.4835172957300195E+65</v>
      </c>
      <c r="TZR24" s="4">
        <f t="shared" si="226"/>
        <v>7.5583524686873196E+65</v>
      </c>
      <c r="TZS24" s="4">
        <f t="shared" si="226"/>
        <v>7.633935993374193E+65</v>
      </c>
      <c r="TZT24" s="4">
        <f t="shared" si="226"/>
        <v>7.7102753533079353E+65</v>
      </c>
      <c r="TZU24" s="4">
        <f t="shared" si="226"/>
        <v>7.7873781068410143E+65</v>
      </c>
      <c r="TZV24" s="4">
        <f t="shared" si="226"/>
        <v>7.8652518879094245E+65</v>
      </c>
      <c r="TZW24" s="4">
        <f t="shared" si="226"/>
        <v>7.9439044067885185E+65</v>
      </c>
      <c r="TZX24" s="4">
        <f t="shared" si="226"/>
        <v>8.0233434508564037E+65</v>
      </c>
      <c r="TZY24" s="4">
        <f t="shared" si="226"/>
        <v>8.1035768853649675E+65</v>
      </c>
      <c r="TZZ24" s="4">
        <f t="shared" si="226"/>
        <v>8.1846126542186169E+65</v>
      </c>
      <c r="UAA24" s="4">
        <f t="shared" si="226"/>
        <v>8.2664587807608029E+65</v>
      </c>
      <c r="UAB24" s="4">
        <f t="shared" si="226"/>
        <v>8.349123368568411E+65</v>
      </c>
      <c r="UAC24" s="4">
        <f t="shared" si="226"/>
        <v>8.4326146022540943E+65</v>
      </c>
      <c r="UAD24" s="4">
        <f t="shared" si="226"/>
        <v>8.5169407482766357E+65</v>
      </c>
      <c r="UAE24" s="4">
        <f t="shared" si="226"/>
        <v>8.602110155759402E+65</v>
      </c>
      <c r="UAF24" s="4">
        <f t="shared" ref="UAF24:UCQ24" si="227">UAE24*(1+$Q$41)</f>
        <v>8.6881312573169963E+65</v>
      </c>
      <c r="UAG24" s="4">
        <f t="shared" si="227"/>
        <v>8.775012569890167E+65</v>
      </c>
      <c r="UAH24" s="4">
        <f t="shared" si="227"/>
        <v>8.8627626955890692E+65</v>
      </c>
      <c r="UAI24" s="4">
        <f t="shared" si="227"/>
        <v>8.9513903225449597E+65</v>
      </c>
      <c r="UAJ24" s="4">
        <f t="shared" si="227"/>
        <v>9.0409042257704095E+65</v>
      </c>
      <c r="UAK24" s="4">
        <f t="shared" si="227"/>
        <v>9.1313132680281134E+65</v>
      </c>
      <c r="UAL24" s="4">
        <f t="shared" si="227"/>
        <v>9.2226264007083938E+65</v>
      </c>
      <c r="UAM24" s="4">
        <f t="shared" si="227"/>
        <v>9.3148526647154778E+65</v>
      </c>
      <c r="UAN24" s="4">
        <f t="shared" si="227"/>
        <v>9.4080011913626334E+65</v>
      </c>
      <c r="UAO24" s="4">
        <f t="shared" si="227"/>
        <v>9.5020812032762601E+65</v>
      </c>
      <c r="UAP24" s="4">
        <f t="shared" si="227"/>
        <v>9.5971020153090221E+65</v>
      </c>
      <c r="UAQ24" s="4">
        <f t="shared" si="227"/>
        <v>9.6930730354621118E+65</v>
      </c>
      <c r="UAR24" s="4">
        <f t="shared" si="227"/>
        <v>9.7900037658167334E+65</v>
      </c>
      <c r="UAS24" s="4">
        <f t="shared" si="227"/>
        <v>9.8879038034749001E+65</v>
      </c>
      <c r="UAT24" s="4">
        <f t="shared" si="227"/>
        <v>9.9867828415096487E+65</v>
      </c>
      <c r="UAU24" s="4">
        <f t="shared" si="227"/>
        <v>1.0086650669924746E+66</v>
      </c>
      <c r="UAV24" s="4">
        <f t="shared" si="227"/>
        <v>1.0187517176623993E+66</v>
      </c>
      <c r="UAW24" s="4">
        <f t="shared" si="227"/>
        <v>1.0289392348390232E+66</v>
      </c>
      <c r="UAX24" s="4">
        <f t="shared" si="227"/>
        <v>1.0392286271874134E+66</v>
      </c>
      <c r="UAY24" s="4">
        <f t="shared" si="227"/>
        <v>1.0496209134592876E+66</v>
      </c>
      <c r="UAZ24" s="4">
        <f t="shared" si="227"/>
        <v>1.0601171225938804E+66</v>
      </c>
      <c r="UBA24" s="4">
        <f t="shared" si="227"/>
        <v>1.0707182938198192E+66</v>
      </c>
      <c r="UBB24" s="4">
        <f t="shared" si="227"/>
        <v>1.0814254767580175E+66</v>
      </c>
      <c r="UBC24" s="4">
        <f t="shared" si="227"/>
        <v>1.0922397315255976E+66</v>
      </c>
      <c r="UBD24" s="4">
        <f t="shared" si="227"/>
        <v>1.1031621288408536E+66</v>
      </c>
      <c r="UBE24" s="4">
        <f t="shared" si="227"/>
        <v>1.1141937501292621E+66</v>
      </c>
      <c r="UBF24" s="4">
        <f t="shared" si="227"/>
        <v>1.1253356876305548E+66</v>
      </c>
      <c r="UBG24" s="4">
        <f t="shared" si="227"/>
        <v>1.1365890445068604E+66</v>
      </c>
      <c r="UBH24" s="4">
        <f t="shared" si="227"/>
        <v>1.1479549349519291E+66</v>
      </c>
      <c r="UBI24" s="4">
        <f t="shared" si="227"/>
        <v>1.1594344843014484E+66</v>
      </c>
      <c r="UBJ24" s="4">
        <f t="shared" si="227"/>
        <v>1.1710288291444628E+66</v>
      </c>
      <c r="UBK24" s="4">
        <f t="shared" si="227"/>
        <v>1.1827391174359074E+66</v>
      </c>
      <c r="UBL24" s="4">
        <f t="shared" si="227"/>
        <v>1.1945665086102666E+66</v>
      </c>
      <c r="UBM24" s="4">
        <f t="shared" si="227"/>
        <v>1.2065121736963692E+66</v>
      </c>
      <c r="UBN24" s="4">
        <f t="shared" si="227"/>
        <v>1.218577295433333E+66</v>
      </c>
      <c r="UBO24" s="4">
        <f t="shared" si="227"/>
        <v>1.2307630683876663E+66</v>
      </c>
      <c r="UBP24" s="4">
        <f t="shared" si="227"/>
        <v>1.243070699071543E+66</v>
      </c>
      <c r="UBQ24" s="4">
        <f t="shared" si="227"/>
        <v>1.2555014060622584E+66</v>
      </c>
      <c r="UBR24" s="4">
        <f t="shared" si="227"/>
        <v>1.268056420122881E+66</v>
      </c>
      <c r="UBS24" s="4">
        <f t="shared" si="227"/>
        <v>1.2807369843241099E+66</v>
      </c>
      <c r="UBT24" s="4">
        <f t="shared" si="227"/>
        <v>1.2935443541673511E+66</v>
      </c>
      <c r="UBU24" s="4">
        <f t="shared" si="227"/>
        <v>1.3064797977090246E+66</v>
      </c>
      <c r="UBV24" s="4">
        <f t="shared" si="227"/>
        <v>1.3195445956861147E+66</v>
      </c>
      <c r="UBW24" s="4">
        <f t="shared" si="227"/>
        <v>1.332740041642976E+66</v>
      </c>
      <c r="UBX24" s="4">
        <f t="shared" si="227"/>
        <v>1.3460674420594058E+66</v>
      </c>
      <c r="UBY24" s="4">
        <f t="shared" si="227"/>
        <v>1.3595281164799998E+66</v>
      </c>
      <c r="UBZ24" s="4">
        <f t="shared" si="227"/>
        <v>1.3731233976447998E+66</v>
      </c>
      <c r="UCA24" s="4">
        <f t="shared" si="227"/>
        <v>1.3868546316212477E+66</v>
      </c>
      <c r="UCB24" s="4">
        <f t="shared" si="227"/>
        <v>1.4007231779374603E+66</v>
      </c>
      <c r="UCC24" s="4">
        <f t="shared" si="227"/>
        <v>1.4147304097168349E+66</v>
      </c>
      <c r="UCD24" s="4">
        <f t="shared" si="227"/>
        <v>1.4288777138140034E+66</v>
      </c>
      <c r="UCE24" s="4">
        <f t="shared" si="227"/>
        <v>1.4431664909521435E+66</v>
      </c>
      <c r="UCF24" s="4">
        <f t="shared" si="227"/>
        <v>1.457598155861665E+66</v>
      </c>
      <c r="UCG24" s="4">
        <f t="shared" si="227"/>
        <v>1.4721741374202817E+66</v>
      </c>
      <c r="UCH24" s="4">
        <f t="shared" si="227"/>
        <v>1.4868958787944846E+66</v>
      </c>
      <c r="UCI24" s="4">
        <f t="shared" si="227"/>
        <v>1.5017648375824293E+66</v>
      </c>
      <c r="UCJ24" s="4">
        <f t="shared" si="227"/>
        <v>1.5167824859582536E+66</v>
      </c>
      <c r="UCK24" s="4">
        <f t="shared" si="227"/>
        <v>1.5319503108178362E+66</v>
      </c>
      <c r="UCL24" s="4">
        <f t="shared" si="227"/>
        <v>1.5472698139260146E+66</v>
      </c>
      <c r="UCM24" s="4">
        <f t="shared" si="227"/>
        <v>1.5627425120652747E+66</v>
      </c>
      <c r="UCN24" s="4">
        <f t="shared" si="227"/>
        <v>1.5783699371859275E+66</v>
      </c>
      <c r="UCO24" s="4">
        <f t="shared" si="227"/>
        <v>1.5941536365577868E+66</v>
      </c>
      <c r="UCP24" s="4">
        <f t="shared" si="227"/>
        <v>1.6100951729233647E+66</v>
      </c>
      <c r="UCQ24" s="4">
        <f t="shared" si="227"/>
        <v>1.6261961246525983E+66</v>
      </c>
      <c r="UCR24" s="4">
        <f t="shared" ref="UCR24:UFC24" si="228">UCQ24*(1+$Q$41)</f>
        <v>1.6424580858991243E+66</v>
      </c>
      <c r="UCS24" s="4">
        <f t="shared" si="228"/>
        <v>1.6588826667581155E+66</v>
      </c>
      <c r="UCT24" s="4">
        <f t="shared" si="228"/>
        <v>1.6754714934256968E+66</v>
      </c>
      <c r="UCU24" s="4">
        <f t="shared" si="228"/>
        <v>1.6922262083599537E+66</v>
      </c>
      <c r="UCV24" s="4">
        <f t="shared" si="228"/>
        <v>1.7091484704435532E+66</v>
      </c>
      <c r="UCW24" s="4">
        <f t="shared" si="228"/>
        <v>1.7262399551479888E+66</v>
      </c>
      <c r="UCX24" s="4">
        <f t="shared" si="228"/>
        <v>1.7435023546994687E+66</v>
      </c>
      <c r="UCY24" s="4">
        <f t="shared" si="228"/>
        <v>1.7609373782464635E+66</v>
      </c>
      <c r="UCZ24" s="4">
        <f t="shared" si="228"/>
        <v>1.778546752028928E+66</v>
      </c>
      <c r="UDA24" s="4">
        <f t="shared" si="228"/>
        <v>1.7963322195492173E+66</v>
      </c>
      <c r="UDB24" s="4">
        <f t="shared" si="228"/>
        <v>1.8142955417447093E+66</v>
      </c>
      <c r="UDC24" s="4">
        <f t="shared" si="228"/>
        <v>1.8324384971621565E+66</v>
      </c>
      <c r="UDD24" s="4">
        <f t="shared" si="228"/>
        <v>1.8507628821337781E+66</v>
      </c>
      <c r="UDE24" s="4">
        <f t="shared" si="228"/>
        <v>1.869270510955116E+66</v>
      </c>
      <c r="UDF24" s="4">
        <f t="shared" si="228"/>
        <v>1.887963216064667E+66</v>
      </c>
      <c r="UDG24" s="4">
        <f t="shared" si="228"/>
        <v>1.9068428482253136E+66</v>
      </c>
      <c r="UDH24" s="4">
        <f t="shared" si="228"/>
        <v>1.9259112767075667E+66</v>
      </c>
      <c r="UDI24" s="4">
        <f t="shared" si="228"/>
        <v>1.9451703894746424E+66</v>
      </c>
      <c r="UDJ24" s="4">
        <f t="shared" si="228"/>
        <v>1.9646220933693888E+66</v>
      </c>
      <c r="UDK24" s="4">
        <f t="shared" si="228"/>
        <v>1.9842683143030829E+66</v>
      </c>
      <c r="UDL24" s="4">
        <f t="shared" si="228"/>
        <v>2.0041109974461137E+66</v>
      </c>
      <c r="UDM24" s="4">
        <f t="shared" si="228"/>
        <v>2.0241521074205746E+66</v>
      </c>
      <c r="UDN24" s="4">
        <f t="shared" si="228"/>
        <v>2.0443936284947805E+66</v>
      </c>
      <c r="UDO24" s="4">
        <f t="shared" si="228"/>
        <v>2.0648375647797284E+66</v>
      </c>
      <c r="UDP24" s="4">
        <f t="shared" si="228"/>
        <v>2.0854859404275258E+66</v>
      </c>
      <c r="UDQ24" s="4">
        <f t="shared" si="228"/>
        <v>2.106340799831801E+66</v>
      </c>
      <c r="UDR24" s="4">
        <f t="shared" si="228"/>
        <v>2.1274042078301189E+66</v>
      </c>
      <c r="UDS24" s="4">
        <f t="shared" si="228"/>
        <v>2.1486782499084202E+66</v>
      </c>
      <c r="UDT24" s="4">
        <f t="shared" si="228"/>
        <v>2.1701650324075044E+66</v>
      </c>
      <c r="UDU24" s="4">
        <f t="shared" si="228"/>
        <v>2.1918666827315796E+66</v>
      </c>
      <c r="UDV24" s="4">
        <f t="shared" si="228"/>
        <v>2.2137853495588954E+66</v>
      </c>
      <c r="UDW24" s="4">
        <f t="shared" si="228"/>
        <v>2.2359232030544842E+66</v>
      </c>
      <c r="UDX24" s="4">
        <f t="shared" si="228"/>
        <v>2.2582824350850289E+66</v>
      </c>
      <c r="UDY24" s="4">
        <f t="shared" si="228"/>
        <v>2.2808652594358791E+66</v>
      </c>
      <c r="UDZ24" s="4">
        <f t="shared" si="228"/>
        <v>2.3036739120302379E+66</v>
      </c>
      <c r="UEA24" s="4">
        <f t="shared" si="228"/>
        <v>2.3267106511505404E+66</v>
      </c>
      <c r="UEB24" s="4">
        <f t="shared" si="228"/>
        <v>2.3499777576620459E+66</v>
      </c>
      <c r="UEC24" s="4">
        <f t="shared" si="228"/>
        <v>2.3734775352386663E+66</v>
      </c>
      <c r="UED24" s="4">
        <f t="shared" si="228"/>
        <v>2.3972123105910529E+66</v>
      </c>
      <c r="UEE24" s="4">
        <f t="shared" si="228"/>
        <v>2.4211844336969633E+66</v>
      </c>
      <c r="UEF24" s="4">
        <f t="shared" si="228"/>
        <v>2.4453962780339329E+66</v>
      </c>
      <c r="UEG24" s="4">
        <f t="shared" si="228"/>
        <v>2.4698502408142723E+66</v>
      </c>
      <c r="UEH24" s="4">
        <f t="shared" si="228"/>
        <v>2.494548743222415E+66</v>
      </c>
      <c r="UEI24" s="4">
        <f t="shared" si="228"/>
        <v>2.5194942306546391E+66</v>
      </c>
      <c r="UEJ24" s="4">
        <f t="shared" si="228"/>
        <v>2.5446891729611855E+66</v>
      </c>
      <c r="UEK24" s="4">
        <f t="shared" si="228"/>
        <v>2.5701360646907975E+66</v>
      </c>
      <c r="UEL24" s="4">
        <f t="shared" si="228"/>
        <v>2.5958374253377055E+66</v>
      </c>
      <c r="UEM24" s="4">
        <f t="shared" si="228"/>
        <v>2.6217957995910825E+66</v>
      </c>
      <c r="UEN24" s="4">
        <f t="shared" si="228"/>
        <v>2.6480137575869934E+66</v>
      </c>
      <c r="UEO24" s="4">
        <f t="shared" si="228"/>
        <v>2.6744938951628635E+66</v>
      </c>
      <c r="UEP24" s="4">
        <f t="shared" si="228"/>
        <v>2.7012388341144921E+66</v>
      </c>
      <c r="UEQ24" s="4">
        <f t="shared" si="228"/>
        <v>2.728251222455637E+66</v>
      </c>
      <c r="UER24" s="4">
        <f t="shared" si="228"/>
        <v>2.7555337346801933E+66</v>
      </c>
      <c r="UES24" s="4">
        <f t="shared" si="228"/>
        <v>2.7830890720269953E+66</v>
      </c>
      <c r="UET24" s="4">
        <f t="shared" si="228"/>
        <v>2.8109199627472653E+66</v>
      </c>
      <c r="UEU24" s="4">
        <f t="shared" si="228"/>
        <v>2.8390291623747381E+66</v>
      </c>
      <c r="UEV24" s="4">
        <f t="shared" si="228"/>
        <v>2.8674194539984855E+66</v>
      </c>
      <c r="UEW24" s="4">
        <f t="shared" si="228"/>
        <v>2.8960936485384704E+66</v>
      </c>
      <c r="UEX24" s="4">
        <f t="shared" si="228"/>
        <v>2.9250545850238552E+66</v>
      </c>
      <c r="UEY24" s="4">
        <f t="shared" si="228"/>
        <v>2.9543051308740936E+66</v>
      </c>
      <c r="UEZ24" s="4">
        <f t="shared" si="228"/>
        <v>2.9838481821828346E+66</v>
      </c>
      <c r="UFA24" s="4">
        <f t="shared" si="228"/>
        <v>3.0136866640046629E+66</v>
      </c>
      <c r="UFB24" s="4">
        <f t="shared" si="228"/>
        <v>3.0438235306447094E+66</v>
      </c>
      <c r="UFC24" s="4">
        <f t="shared" si="228"/>
        <v>3.0742617659511564E+66</v>
      </c>
      <c r="UFD24" s="4">
        <f t="shared" ref="UFD24:UHO24" si="229">UFC24*(1+$Q$41)</f>
        <v>3.1050043836106681E+66</v>
      </c>
      <c r="UFE24" s="4">
        <f t="shared" si="229"/>
        <v>3.1360544274467749E+66</v>
      </c>
      <c r="UFF24" s="4">
        <f t="shared" si="229"/>
        <v>3.1674149717212426E+66</v>
      </c>
      <c r="UFG24" s="4">
        <f t="shared" si="229"/>
        <v>3.199089121438455E+66</v>
      </c>
      <c r="UFH24" s="4">
        <f t="shared" si="229"/>
        <v>3.2310800126528397E+66</v>
      </c>
      <c r="UFI24" s="4">
        <f t="shared" si="229"/>
        <v>3.2633908127793683E+66</v>
      </c>
      <c r="UFJ24" s="4">
        <f t="shared" si="229"/>
        <v>3.296024720907162E+66</v>
      </c>
      <c r="UFK24" s="4">
        <f t="shared" si="229"/>
        <v>3.3289849681162335E+66</v>
      </c>
      <c r="UFL24" s="4">
        <f t="shared" si="229"/>
        <v>3.362274817797396E+66</v>
      </c>
      <c r="UFM24" s="4">
        <f t="shared" si="229"/>
        <v>3.3958975659753698E+66</v>
      </c>
      <c r="UFN24" s="4">
        <f t="shared" si="229"/>
        <v>3.4298565416351236E+66</v>
      </c>
      <c r="UFO24" s="4">
        <f t="shared" si="229"/>
        <v>3.4641551070514748E+66</v>
      </c>
      <c r="UFP24" s="4">
        <f t="shared" si="229"/>
        <v>3.4987966581219894E+66</v>
      </c>
      <c r="UFQ24" s="4">
        <f t="shared" si="229"/>
        <v>3.5337846247032095E+66</v>
      </c>
      <c r="UFR24" s="4">
        <f t="shared" si="229"/>
        <v>3.5691224709502418E+66</v>
      </c>
      <c r="UFS24" s="4">
        <f t="shared" si="229"/>
        <v>3.604813695659744E+66</v>
      </c>
      <c r="UFT24" s="4">
        <f t="shared" si="229"/>
        <v>3.6408618326163414E+66</v>
      </c>
      <c r="UFU24" s="4">
        <f t="shared" si="229"/>
        <v>3.677270450942505E+66</v>
      </c>
      <c r="UFV24" s="4">
        <f t="shared" si="229"/>
        <v>3.7140431554519303E+66</v>
      </c>
      <c r="UFW24" s="4">
        <f t="shared" si="229"/>
        <v>3.7511835870064497E+66</v>
      </c>
      <c r="UFX24" s="4">
        <f t="shared" si="229"/>
        <v>3.7886954228765146E+66</v>
      </c>
      <c r="UFY24" s="4">
        <f t="shared" si="229"/>
        <v>3.8265823771052798E+66</v>
      </c>
      <c r="UFZ24" s="4">
        <f t="shared" si="229"/>
        <v>3.864848200876333E+66</v>
      </c>
      <c r="UGA24" s="4">
        <f t="shared" si="229"/>
        <v>3.9034966828850964E+66</v>
      </c>
      <c r="UGB24" s="4">
        <f t="shared" si="229"/>
        <v>3.9425316497139472E+66</v>
      </c>
      <c r="UGC24" s="4">
        <f t="shared" si="229"/>
        <v>3.9819569662110867E+66</v>
      </c>
      <c r="UGD24" s="4">
        <f t="shared" si="229"/>
        <v>4.0217765358731976E+66</v>
      </c>
      <c r="UGE24" s="4">
        <f t="shared" si="229"/>
        <v>4.0619943012319299E+66</v>
      </c>
      <c r="UGF24" s="4">
        <f t="shared" si="229"/>
        <v>4.1026142442442496E+66</v>
      </c>
      <c r="UGG24" s="4">
        <f t="shared" si="229"/>
        <v>4.1436403866866921E+66</v>
      </c>
      <c r="UGH24" s="4">
        <f t="shared" si="229"/>
        <v>4.1850767905535591E+66</v>
      </c>
      <c r="UGI24" s="4">
        <f t="shared" si="229"/>
        <v>4.2269275584590945E+66</v>
      </c>
      <c r="UGJ24" s="4">
        <f t="shared" si="229"/>
        <v>4.2691968340436853E+66</v>
      </c>
      <c r="UGK24" s="4">
        <f t="shared" si="229"/>
        <v>4.3118888023841226E+66</v>
      </c>
      <c r="UGL24" s="4">
        <f t="shared" si="229"/>
        <v>4.3550076904079638E+66</v>
      </c>
      <c r="UGM24" s="4">
        <f t="shared" si="229"/>
        <v>4.3985577673120438E+66</v>
      </c>
      <c r="UGN24" s="4">
        <f t="shared" si="229"/>
        <v>4.4425433449851644E+66</v>
      </c>
      <c r="UGO24" s="4">
        <f t="shared" si="229"/>
        <v>4.4869687784350157E+66</v>
      </c>
      <c r="UGP24" s="4">
        <f t="shared" si="229"/>
        <v>4.5318384662193659E+66</v>
      </c>
      <c r="UGQ24" s="4">
        <f t="shared" si="229"/>
        <v>4.5771568508815593E+66</v>
      </c>
      <c r="UGR24" s="4">
        <f t="shared" si="229"/>
        <v>4.622928419390375E+66</v>
      </c>
      <c r="UGS24" s="4">
        <f t="shared" si="229"/>
        <v>4.6691577035842785E+66</v>
      </c>
      <c r="UGT24" s="4">
        <f t="shared" si="229"/>
        <v>4.7158492806201213E+66</v>
      </c>
      <c r="UGU24" s="4">
        <f t="shared" si="229"/>
        <v>4.7630077734263228E+66</v>
      </c>
      <c r="UGV24" s="4">
        <f t="shared" si="229"/>
        <v>4.8106378511605857E+66</v>
      </c>
      <c r="UGW24" s="4">
        <f t="shared" si="229"/>
        <v>4.8587442296721917E+66</v>
      </c>
      <c r="UGX24" s="4">
        <f t="shared" si="229"/>
        <v>4.9073316719689139E+66</v>
      </c>
      <c r="UGY24" s="4">
        <f t="shared" si="229"/>
        <v>4.9564049886886029E+66</v>
      </c>
      <c r="UGZ24" s="4">
        <f t="shared" si="229"/>
        <v>5.0059690385754889E+66</v>
      </c>
      <c r="UHA24" s="4">
        <f t="shared" si="229"/>
        <v>5.0560287289612441E+66</v>
      </c>
      <c r="UHB24" s="4">
        <f t="shared" si="229"/>
        <v>5.1065890162508569E+66</v>
      </c>
      <c r="UHC24" s="4">
        <f t="shared" si="229"/>
        <v>5.1576549064133658E+66</v>
      </c>
      <c r="UHD24" s="4">
        <f t="shared" si="229"/>
        <v>5.2092314554774998E+66</v>
      </c>
      <c r="UHE24" s="4">
        <f t="shared" si="229"/>
        <v>5.2613237700322745E+66</v>
      </c>
      <c r="UHF24" s="4">
        <f t="shared" si="229"/>
        <v>5.3139370077325977E+66</v>
      </c>
      <c r="UHG24" s="4">
        <f t="shared" si="229"/>
        <v>5.3670763778099236E+66</v>
      </c>
      <c r="UHH24" s="4">
        <f t="shared" si="229"/>
        <v>5.4207471415880228E+66</v>
      </c>
      <c r="UHI24" s="4">
        <f t="shared" si="229"/>
        <v>5.474954613003903E+66</v>
      </c>
      <c r="UHJ24" s="4">
        <f t="shared" si="229"/>
        <v>5.5297041591339424E+66</v>
      </c>
      <c r="UHK24" s="4">
        <f t="shared" si="229"/>
        <v>5.5850012007252817E+66</v>
      </c>
      <c r="UHL24" s="4">
        <f t="shared" si="229"/>
        <v>5.6408512127325342E+66</v>
      </c>
      <c r="UHM24" s="4">
        <f t="shared" si="229"/>
        <v>5.6972597248598592E+66</v>
      </c>
      <c r="UHN24" s="4">
        <f t="shared" si="229"/>
        <v>5.7542323221084578E+66</v>
      </c>
      <c r="UHO24" s="4">
        <f t="shared" si="229"/>
        <v>5.8117746453295426E+66</v>
      </c>
      <c r="UHP24" s="4">
        <f t="shared" ref="UHP24:UKA24" si="230">UHO24*(1+$Q$41)</f>
        <v>5.869892391782838E+66</v>
      </c>
      <c r="UHQ24" s="4">
        <f t="shared" si="230"/>
        <v>5.9285913157006663E+66</v>
      </c>
      <c r="UHR24" s="4">
        <f t="shared" si="230"/>
        <v>5.9878772288576729E+66</v>
      </c>
      <c r="UHS24" s="4">
        <f t="shared" si="230"/>
        <v>6.0477560011462495E+66</v>
      </c>
      <c r="UHT24" s="4">
        <f t="shared" si="230"/>
        <v>6.108233561157712E+66</v>
      </c>
      <c r="UHU24" s="4">
        <f t="shared" si="230"/>
        <v>6.1693158967692895E+66</v>
      </c>
      <c r="UHV24" s="4">
        <f t="shared" si="230"/>
        <v>6.2310090557369826E+66</v>
      </c>
      <c r="UHW24" s="4">
        <f t="shared" si="230"/>
        <v>6.2933191462943528E+66</v>
      </c>
      <c r="UHX24" s="4">
        <f t="shared" si="230"/>
        <v>6.3562523377572967E+66</v>
      </c>
      <c r="UHY24" s="4">
        <f t="shared" si="230"/>
        <v>6.41981486113487E+66</v>
      </c>
      <c r="UHZ24" s="4">
        <f t="shared" si="230"/>
        <v>6.484013009746219E+66</v>
      </c>
      <c r="UIA24" s="4">
        <f t="shared" si="230"/>
        <v>6.5488531398436813E+66</v>
      </c>
      <c r="UIB24" s="4">
        <f t="shared" si="230"/>
        <v>6.6143416712421179E+66</v>
      </c>
      <c r="UIC24" s="4">
        <f t="shared" si="230"/>
        <v>6.6804850879545392E+66</v>
      </c>
      <c r="UID24" s="4">
        <f t="shared" si="230"/>
        <v>6.7472899388340851E+66</v>
      </c>
      <c r="UIE24" s="4">
        <f t="shared" si="230"/>
        <v>6.8147628382224264E+66</v>
      </c>
      <c r="UIF24" s="4">
        <f t="shared" si="230"/>
        <v>6.8829104666046513E+66</v>
      </c>
      <c r="UIG24" s="4">
        <f t="shared" si="230"/>
        <v>6.9517395712706982E+66</v>
      </c>
      <c r="UIH24" s="4">
        <f t="shared" si="230"/>
        <v>7.0212569669834045E+66</v>
      </c>
      <c r="UII24" s="4">
        <f t="shared" si="230"/>
        <v>7.0914695366532393E+66</v>
      </c>
      <c r="UIJ24" s="4">
        <f t="shared" si="230"/>
        <v>7.1623842320197723E+66</v>
      </c>
      <c r="UIK24" s="4">
        <f t="shared" si="230"/>
        <v>7.2340080743399698E+66</v>
      </c>
      <c r="UIL24" s="4">
        <f t="shared" si="230"/>
        <v>7.30634815508337E+66</v>
      </c>
      <c r="UIM24" s="4">
        <f t="shared" si="230"/>
        <v>7.3794116366342035E+66</v>
      </c>
      <c r="UIN24" s="4">
        <f t="shared" si="230"/>
        <v>7.4532057530005456E+66</v>
      </c>
      <c r="UIO24" s="4">
        <f t="shared" si="230"/>
        <v>7.5277378105305511E+66</v>
      </c>
      <c r="UIP24" s="4">
        <f t="shared" si="230"/>
        <v>7.6030151886358568E+66</v>
      </c>
      <c r="UIQ24" s="4">
        <f t="shared" si="230"/>
        <v>7.6790453405222151E+66</v>
      </c>
      <c r="UIR24" s="4">
        <f t="shared" si="230"/>
        <v>7.7558357939274369E+66</v>
      </c>
      <c r="UIS24" s="4">
        <f t="shared" si="230"/>
        <v>7.8333941518667115E+66</v>
      </c>
      <c r="UIT24" s="4">
        <f t="shared" si="230"/>
        <v>7.9117280933853789E+66</v>
      </c>
      <c r="UIU24" s="4">
        <f t="shared" si="230"/>
        <v>7.9908453743192332E+66</v>
      </c>
      <c r="UIV24" s="4">
        <f t="shared" si="230"/>
        <v>8.0707538280624259E+66</v>
      </c>
      <c r="UIW24" s="4">
        <f t="shared" si="230"/>
        <v>8.1514613663430504E+66</v>
      </c>
      <c r="UIX24" s="4">
        <f t="shared" si="230"/>
        <v>8.2329759800064808E+66</v>
      </c>
      <c r="UIY24" s="4">
        <f t="shared" si="230"/>
        <v>8.3153057398065455E+66</v>
      </c>
      <c r="UIZ24" s="4">
        <f t="shared" si="230"/>
        <v>8.3984587972046109E+66</v>
      </c>
      <c r="UJA24" s="4">
        <f t="shared" si="230"/>
        <v>8.4824433851766576E+66</v>
      </c>
      <c r="UJB24" s="4">
        <f t="shared" si="230"/>
        <v>8.5672678190284244E+66</v>
      </c>
      <c r="UJC24" s="4">
        <f t="shared" si="230"/>
        <v>8.6529404972187082E+66</v>
      </c>
      <c r="UJD24" s="4">
        <f t="shared" si="230"/>
        <v>8.7394699021908962E+66</v>
      </c>
      <c r="UJE24" s="4">
        <f t="shared" si="230"/>
        <v>8.8268646012128054E+66</v>
      </c>
      <c r="UJF24" s="4">
        <f t="shared" si="230"/>
        <v>8.9151332472249334E+66</v>
      </c>
      <c r="UJG24" s="4">
        <f t="shared" si="230"/>
        <v>9.0042845796971826E+66</v>
      </c>
      <c r="UJH24" s="4">
        <f t="shared" si="230"/>
        <v>9.0943274254941546E+66</v>
      </c>
      <c r="UJI24" s="4">
        <f t="shared" si="230"/>
        <v>9.1852706997490961E+66</v>
      </c>
      <c r="UJJ24" s="4">
        <f t="shared" si="230"/>
        <v>9.277123406746587E+66</v>
      </c>
      <c r="UJK24" s="4">
        <f t="shared" si="230"/>
        <v>9.3698946408140522E+66</v>
      </c>
      <c r="UJL24" s="4">
        <f t="shared" si="230"/>
        <v>9.4635935872221936E+66</v>
      </c>
      <c r="UJM24" s="4">
        <f t="shared" si="230"/>
        <v>9.5582295230944159E+66</v>
      </c>
      <c r="UJN24" s="4">
        <f t="shared" si="230"/>
        <v>9.6538118183253597E+66</v>
      </c>
      <c r="UJO24" s="4">
        <f t="shared" si="230"/>
        <v>9.750349936508614E+66</v>
      </c>
      <c r="UJP24" s="4">
        <f t="shared" si="230"/>
        <v>9.8478534358737005E+66</v>
      </c>
      <c r="UJQ24" s="4">
        <f t="shared" si="230"/>
        <v>9.9463319702324383E+66</v>
      </c>
      <c r="UJR24" s="4">
        <f t="shared" si="230"/>
        <v>1.0045795289934763E+67</v>
      </c>
      <c r="UJS24" s="4">
        <f t="shared" si="230"/>
        <v>1.0146253242834111E+67</v>
      </c>
      <c r="UJT24" s="4">
        <f t="shared" si="230"/>
        <v>1.0247715775262452E+67</v>
      </c>
      <c r="UJU24" s="4">
        <f t="shared" si="230"/>
        <v>1.0350192933015076E+67</v>
      </c>
      <c r="UJV24" s="4">
        <f t="shared" si="230"/>
        <v>1.0453694862345227E+67</v>
      </c>
      <c r="UJW24" s="4">
        <f t="shared" si="230"/>
        <v>1.0558231810968679E+67</v>
      </c>
      <c r="UJX24" s="4">
        <f t="shared" si="230"/>
        <v>1.0663814129078366E+67</v>
      </c>
      <c r="UJY24" s="4">
        <f t="shared" si="230"/>
        <v>1.077045227036915E+67</v>
      </c>
      <c r="UJZ24" s="4">
        <f t="shared" si="230"/>
        <v>1.0878156793072842E+67</v>
      </c>
      <c r="UKA24" s="4">
        <f t="shared" si="230"/>
        <v>1.0986938361003571E+67</v>
      </c>
      <c r="UKB24" s="4">
        <f t="shared" ref="UKB24:UMM24" si="231">UKA24*(1+$Q$41)</f>
        <v>1.1096807744613606E+67</v>
      </c>
      <c r="UKC24" s="4">
        <f t="shared" si="231"/>
        <v>1.1207775822059743E+67</v>
      </c>
      <c r="UKD24" s="4">
        <f t="shared" si="231"/>
        <v>1.1319853580280341E+67</v>
      </c>
      <c r="UKE24" s="4">
        <f t="shared" si="231"/>
        <v>1.1433052116083144E+67</v>
      </c>
      <c r="UKF24" s="4">
        <f t="shared" si="231"/>
        <v>1.1547382637243976E+67</v>
      </c>
      <c r="UKG24" s="4">
        <f t="shared" si="231"/>
        <v>1.1662856463616416E+67</v>
      </c>
      <c r="UKH24" s="4">
        <f t="shared" si="231"/>
        <v>1.1779485028252581E+67</v>
      </c>
      <c r="UKI24" s="4">
        <f t="shared" si="231"/>
        <v>1.1897279878535106E+67</v>
      </c>
      <c r="UKJ24" s="4">
        <f t="shared" si="231"/>
        <v>1.2016252677320458E+67</v>
      </c>
      <c r="UKK24" s="4">
        <f t="shared" si="231"/>
        <v>1.2136415204093664E+67</v>
      </c>
      <c r="UKL24" s="4">
        <f t="shared" si="231"/>
        <v>1.22577793561346E+67</v>
      </c>
      <c r="UKM24" s="4">
        <f t="shared" si="231"/>
        <v>1.2380357149695946E+67</v>
      </c>
      <c r="UKN24" s="4">
        <f t="shared" si="231"/>
        <v>1.2504160721192905E+67</v>
      </c>
      <c r="UKO24" s="4">
        <f t="shared" si="231"/>
        <v>1.2629202328404835E+67</v>
      </c>
      <c r="UKP24" s="4">
        <f t="shared" si="231"/>
        <v>1.2755494351688884E+67</v>
      </c>
      <c r="UKQ24" s="4">
        <f t="shared" si="231"/>
        <v>1.2883049295205773E+67</v>
      </c>
      <c r="UKR24" s="4">
        <f t="shared" si="231"/>
        <v>1.3011879788157831E+67</v>
      </c>
      <c r="UKS24" s="4">
        <f t="shared" si="231"/>
        <v>1.3141998586039408E+67</v>
      </c>
      <c r="UKT24" s="4">
        <f t="shared" si="231"/>
        <v>1.3273418571899802E+67</v>
      </c>
      <c r="UKU24" s="4">
        <f t="shared" si="231"/>
        <v>1.34061527576188E+67</v>
      </c>
      <c r="UKV24" s="4">
        <f t="shared" si="231"/>
        <v>1.3540214285194986E+67</v>
      </c>
      <c r="UKW24" s="4">
        <f t="shared" si="231"/>
        <v>1.3675616428046936E+67</v>
      </c>
      <c r="UKX24" s="4">
        <f t="shared" si="231"/>
        <v>1.3812372592327404E+67</v>
      </c>
      <c r="UKY24" s="4">
        <f t="shared" si="231"/>
        <v>1.3950496318250679E+67</v>
      </c>
      <c r="UKZ24" s="4">
        <f t="shared" si="231"/>
        <v>1.4090001281433185E+67</v>
      </c>
      <c r="ULA24" s="4">
        <f t="shared" si="231"/>
        <v>1.4230901294247518E+67</v>
      </c>
      <c r="ULB24" s="4">
        <f t="shared" si="231"/>
        <v>1.4373210307189995E+67</v>
      </c>
      <c r="ULC24" s="4">
        <f t="shared" si="231"/>
        <v>1.4516942410261896E+67</v>
      </c>
      <c r="ULD24" s="4">
        <f t="shared" si="231"/>
        <v>1.4662111834364515E+67</v>
      </c>
      <c r="ULE24" s="4">
        <f t="shared" si="231"/>
        <v>1.4808732952708159E+67</v>
      </c>
      <c r="ULF24" s="4">
        <f t="shared" si="231"/>
        <v>1.495682028223524E+67</v>
      </c>
      <c r="ULG24" s="4">
        <f t="shared" si="231"/>
        <v>1.5106388485057593E+67</v>
      </c>
      <c r="ULH24" s="4">
        <f t="shared" si="231"/>
        <v>1.5257452369908168E+67</v>
      </c>
      <c r="ULI24" s="4">
        <f t="shared" si="231"/>
        <v>1.541002689360725E+67</v>
      </c>
      <c r="ULJ24" s="4">
        <f t="shared" si="231"/>
        <v>1.5564127162543321E+67</v>
      </c>
      <c r="ULK24" s="4">
        <f t="shared" si="231"/>
        <v>1.5719768434168756E+67</v>
      </c>
      <c r="ULL24" s="4">
        <f t="shared" si="231"/>
        <v>1.5876966118510443E+67</v>
      </c>
      <c r="ULM24" s="4">
        <f t="shared" si="231"/>
        <v>1.6035735779695546E+67</v>
      </c>
      <c r="ULN24" s="4">
        <f t="shared" si="231"/>
        <v>1.6196093137492501E+67</v>
      </c>
      <c r="ULO24" s="4">
        <f t="shared" si="231"/>
        <v>1.6358054068867425E+67</v>
      </c>
      <c r="ULP24" s="4">
        <f t="shared" si="231"/>
        <v>1.6521634609556099E+67</v>
      </c>
      <c r="ULQ24" s="4">
        <f t="shared" si="231"/>
        <v>1.6686850955651659E+67</v>
      </c>
      <c r="ULR24" s="4">
        <f t="shared" si="231"/>
        <v>1.6853719465208177E+67</v>
      </c>
      <c r="ULS24" s="4">
        <f t="shared" si="231"/>
        <v>1.7022256659860259E+67</v>
      </c>
      <c r="ULT24" s="4">
        <f t="shared" si="231"/>
        <v>1.7192479226458862E+67</v>
      </c>
      <c r="ULU24" s="4">
        <f t="shared" si="231"/>
        <v>1.7364404018723452E+67</v>
      </c>
      <c r="ULV24" s="4">
        <f t="shared" si="231"/>
        <v>1.7538048058910687E+67</v>
      </c>
      <c r="ULW24" s="4">
        <f t="shared" si="231"/>
        <v>1.7713428539499794E+67</v>
      </c>
      <c r="ULX24" s="4">
        <f t="shared" si="231"/>
        <v>1.7890562824894793E+67</v>
      </c>
      <c r="ULY24" s="4">
        <f t="shared" si="231"/>
        <v>1.8069468453143742E+67</v>
      </c>
      <c r="ULZ24" s="4">
        <f t="shared" si="231"/>
        <v>1.8250163137675181E+67</v>
      </c>
      <c r="UMA24" s="4">
        <f t="shared" si="231"/>
        <v>1.8432664769051934E+67</v>
      </c>
      <c r="UMB24" s="4">
        <f t="shared" si="231"/>
        <v>1.8616991416742453E+67</v>
      </c>
      <c r="UMC24" s="4">
        <f t="shared" si="231"/>
        <v>1.8803161330909877E+67</v>
      </c>
      <c r="UMD24" s="4">
        <f t="shared" si="231"/>
        <v>1.8991192944218976E+67</v>
      </c>
      <c r="UME24" s="4">
        <f t="shared" si="231"/>
        <v>1.9181104873661168E+67</v>
      </c>
      <c r="UMF24" s="4">
        <f t="shared" si="231"/>
        <v>1.937291592239778E+67</v>
      </c>
      <c r="UMG24" s="4">
        <f t="shared" si="231"/>
        <v>1.9566645081621758E+67</v>
      </c>
      <c r="UMH24" s="4">
        <f t="shared" si="231"/>
        <v>1.9762311532437975E+67</v>
      </c>
      <c r="UMI24" s="4">
        <f t="shared" si="231"/>
        <v>1.9959934647762354E+67</v>
      </c>
      <c r="UMJ24" s="4">
        <f t="shared" si="231"/>
        <v>2.0159533994239977E+67</v>
      </c>
      <c r="UMK24" s="4">
        <f t="shared" si="231"/>
        <v>2.0361129334182378E+67</v>
      </c>
      <c r="UML24" s="4">
        <f t="shared" si="231"/>
        <v>2.0564740627524202E+67</v>
      </c>
      <c r="UMM24" s="4">
        <f t="shared" si="231"/>
        <v>2.0770388033799442E+67</v>
      </c>
      <c r="UMN24" s="4">
        <f t="shared" ref="UMN24:UOY24" si="232">UMM24*(1+$Q$41)</f>
        <v>2.0978091914137438E+67</v>
      </c>
      <c r="UMO24" s="4">
        <f t="shared" si="232"/>
        <v>2.1187872833278812E+67</v>
      </c>
      <c r="UMP24" s="4">
        <f t="shared" si="232"/>
        <v>2.13997515616116E+67</v>
      </c>
      <c r="UMQ24" s="4">
        <f t="shared" si="232"/>
        <v>2.1613749077227717E+67</v>
      </c>
      <c r="UMR24" s="4">
        <f t="shared" si="232"/>
        <v>2.1829886567999996E+67</v>
      </c>
      <c r="UMS24" s="4">
        <f t="shared" si="232"/>
        <v>2.2048185433679997E+67</v>
      </c>
      <c r="UMT24" s="4">
        <f t="shared" si="232"/>
        <v>2.2268667288016797E+67</v>
      </c>
      <c r="UMU24" s="4">
        <f t="shared" si="232"/>
        <v>2.2491353960896966E+67</v>
      </c>
      <c r="UMV24" s="4">
        <f t="shared" si="232"/>
        <v>2.2716267500505935E+67</v>
      </c>
      <c r="UMW24" s="4">
        <f t="shared" si="232"/>
        <v>2.2943430175510994E+67</v>
      </c>
      <c r="UMX24" s="4">
        <f t="shared" si="232"/>
        <v>2.3172864477266105E+67</v>
      </c>
      <c r="UMY24" s="4">
        <f t="shared" si="232"/>
        <v>2.3404593122038765E+67</v>
      </c>
      <c r="UMZ24" s="4">
        <f t="shared" si="232"/>
        <v>2.3638639053259154E+67</v>
      </c>
      <c r="UNA24" s="4">
        <f t="shared" si="232"/>
        <v>2.3875025443791746E+67</v>
      </c>
      <c r="UNB24" s="4">
        <f t="shared" si="232"/>
        <v>2.4113775698229664E+67</v>
      </c>
      <c r="UNC24" s="4">
        <f t="shared" si="232"/>
        <v>2.4354913455211961E+67</v>
      </c>
      <c r="UND24" s="4">
        <f t="shared" si="232"/>
        <v>2.459846258976408E+67</v>
      </c>
      <c r="UNE24" s="4">
        <f t="shared" si="232"/>
        <v>2.4844447215661722E+67</v>
      </c>
      <c r="UNF24" s="4">
        <f t="shared" si="232"/>
        <v>2.5092891687818339E+67</v>
      </c>
      <c r="UNG24" s="4">
        <f t="shared" si="232"/>
        <v>2.5343820604696521E+67</v>
      </c>
      <c r="UNH24" s="4">
        <f t="shared" si="232"/>
        <v>2.5597258810743485E+67</v>
      </c>
      <c r="UNI24" s="4">
        <f t="shared" si="232"/>
        <v>2.5853231398850921E+67</v>
      </c>
      <c r="UNJ24" s="4">
        <f t="shared" si="232"/>
        <v>2.611176371283943E+67</v>
      </c>
      <c r="UNK24" s="4">
        <f t="shared" si="232"/>
        <v>2.6372881349967824E+67</v>
      </c>
      <c r="UNL24" s="4">
        <f t="shared" si="232"/>
        <v>2.6636610163467501E+67</v>
      </c>
      <c r="UNM24" s="4">
        <f t="shared" si="232"/>
        <v>2.6902976265102177E+67</v>
      </c>
      <c r="UNN24" s="4">
        <f t="shared" si="232"/>
        <v>2.7172006027753198E+67</v>
      </c>
      <c r="UNO24" s="4">
        <f t="shared" si="232"/>
        <v>2.7443726088030733E+67</v>
      </c>
      <c r="UNP24" s="4">
        <f t="shared" si="232"/>
        <v>2.7718163348911039E+67</v>
      </c>
      <c r="UNQ24" s="4">
        <f t="shared" si="232"/>
        <v>2.7995344982400151E+67</v>
      </c>
      <c r="UNR24" s="4">
        <f t="shared" si="232"/>
        <v>2.8275298432224154E+67</v>
      </c>
      <c r="UNS24" s="4">
        <f t="shared" si="232"/>
        <v>2.8558051416546397E+67</v>
      </c>
      <c r="UNT24" s="4">
        <f t="shared" si="232"/>
        <v>2.8843631930711862E+67</v>
      </c>
      <c r="UNU24" s="4">
        <f t="shared" si="232"/>
        <v>2.9132068250018978E+67</v>
      </c>
      <c r="UNV24" s="4">
        <f t="shared" si="232"/>
        <v>2.9423388932519168E+67</v>
      </c>
      <c r="UNW24" s="4">
        <f t="shared" si="232"/>
        <v>2.9717622821844362E+67</v>
      </c>
      <c r="UNX24" s="4">
        <f t="shared" si="232"/>
        <v>3.0014799050062806E+67</v>
      </c>
      <c r="UNY24" s="4">
        <f t="shared" si="232"/>
        <v>3.0314947040563434E+67</v>
      </c>
      <c r="UNZ24" s="4">
        <f t="shared" si="232"/>
        <v>3.0618096510969066E+67</v>
      </c>
      <c r="UOA24" s="4">
        <f t="shared" si="232"/>
        <v>3.0924277476078758E+67</v>
      </c>
      <c r="UOB24" s="4">
        <f t="shared" si="232"/>
        <v>3.1233520250839543E+67</v>
      </c>
      <c r="UOC24" s="4">
        <f t="shared" si="232"/>
        <v>3.1545855453347937E+67</v>
      </c>
      <c r="UOD24" s="4">
        <f t="shared" si="232"/>
        <v>3.1861314007881416E+67</v>
      </c>
      <c r="UOE24" s="4">
        <f t="shared" si="232"/>
        <v>3.2179927147960231E+67</v>
      </c>
      <c r="UOF24" s="4">
        <f t="shared" si="232"/>
        <v>3.2501726419439836E+67</v>
      </c>
      <c r="UOG24" s="4">
        <f t="shared" si="232"/>
        <v>3.2826743683634235E+67</v>
      </c>
      <c r="UOH24" s="4">
        <f t="shared" si="232"/>
        <v>3.3155011120470577E+67</v>
      </c>
      <c r="UOI24" s="4">
        <f t="shared" si="232"/>
        <v>3.3486561231675285E+67</v>
      </c>
      <c r="UOJ24" s="4">
        <f t="shared" si="232"/>
        <v>3.3821426843992038E+67</v>
      </c>
      <c r="UOK24" s="4">
        <f t="shared" si="232"/>
        <v>3.415964111243196E+67</v>
      </c>
      <c r="UOL24" s="4">
        <f t="shared" si="232"/>
        <v>3.4501237523556282E+67</v>
      </c>
      <c r="UOM24" s="4">
        <f t="shared" si="232"/>
        <v>3.4846249898791847E+67</v>
      </c>
      <c r="UON24" s="4">
        <f t="shared" si="232"/>
        <v>3.5194712397779763E+67</v>
      </c>
      <c r="UOO24" s="4">
        <f t="shared" si="232"/>
        <v>3.5546659521757562E+67</v>
      </c>
      <c r="UOP24" s="4">
        <f t="shared" si="232"/>
        <v>3.5902126116975136E+67</v>
      </c>
      <c r="UOQ24" s="4">
        <f t="shared" si="232"/>
        <v>3.626114737814489E+67</v>
      </c>
      <c r="UOR24" s="4">
        <f t="shared" si="232"/>
        <v>3.6623758851926341E+67</v>
      </c>
      <c r="UOS24" s="4">
        <f t="shared" si="232"/>
        <v>3.6989996440445604E+67</v>
      </c>
      <c r="UOT24" s="4">
        <f t="shared" si="232"/>
        <v>3.7359896404850061E+67</v>
      </c>
      <c r="UOU24" s="4">
        <f t="shared" si="232"/>
        <v>3.7733495368898563E+67</v>
      </c>
      <c r="UOV24" s="4">
        <f t="shared" si="232"/>
        <v>3.8110830322587548E+67</v>
      </c>
      <c r="UOW24" s="4">
        <f t="shared" si="232"/>
        <v>3.8491938625813423E+67</v>
      </c>
      <c r="UOX24" s="4">
        <f t="shared" si="232"/>
        <v>3.8876858012071557E+67</v>
      </c>
      <c r="UOY24" s="4">
        <f t="shared" si="232"/>
        <v>3.9265626592192271E+67</v>
      </c>
      <c r="UOZ24" s="4">
        <f t="shared" ref="UOZ24:URK24" si="233">UOY24*(1+$Q$41)</f>
        <v>3.9658282858114193E+67</v>
      </c>
      <c r="UPA24" s="4">
        <f t="shared" si="233"/>
        <v>4.0054865686695336E+67</v>
      </c>
      <c r="UPB24" s="4">
        <f t="shared" si="233"/>
        <v>4.0455414343562288E+67</v>
      </c>
      <c r="UPC24" s="4">
        <f t="shared" si="233"/>
        <v>4.0859968486997909E+67</v>
      </c>
      <c r="UPD24" s="4">
        <f t="shared" si="233"/>
        <v>4.1268568171867891E+67</v>
      </c>
      <c r="UPE24" s="4">
        <f t="shared" si="233"/>
        <v>4.1681253853586572E+67</v>
      </c>
      <c r="UPF24" s="4">
        <f t="shared" si="233"/>
        <v>4.2098066392122439E+67</v>
      </c>
      <c r="UPG24" s="4">
        <f t="shared" si="233"/>
        <v>4.2519047056043667E+67</v>
      </c>
      <c r="UPH24" s="4">
        <f t="shared" si="233"/>
        <v>4.2944237526604101E+67</v>
      </c>
      <c r="UPI24" s="4">
        <f t="shared" si="233"/>
        <v>4.3373679901870144E+67</v>
      </c>
      <c r="UPJ24" s="4">
        <f t="shared" si="233"/>
        <v>4.3807416700888845E+67</v>
      </c>
      <c r="UPK24" s="4">
        <f t="shared" si="233"/>
        <v>4.4245490867897737E+67</v>
      </c>
      <c r="UPL24" s="4">
        <f t="shared" si="233"/>
        <v>4.4687945776576716E+67</v>
      </c>
      <c r="UPM24" s="4">
        <f t="shared" si="233"/>
        <v>4.513482523434248E+67</v>
      </c>
      <c r="UPN24" s="4">
        <f t="shared" si="233"/>
        <v>4.5586173486685906E+67</v>
      </c>
      <c r="UPO24" s="4">
        <f t="shared" si="233"/>
        <v>4.6042035221552768E+67</v>
      </c>
      <c r="UPP24" s="4">
        <f t="shared" si="233"/>
        <v>4.6502455573768298E+67</v>
      </c>
      <c r="UPQ24" s="4">
        <f t="shared" si="233"/>
        <v>4.6967480129505982E+67</v>
      </c>
      <c r="UPR24" s="4">
        <f t="shared" si="233"/>
        <v>4.7437154930801045E+67</v>
      </c>
      <c r="UPS24" s="4">
        <f t="shared" si="233"/>
        <v>4.7911526480109055E+67</v>
      </c>
      <c r="UPT24" s="4">
        <f t="shared" si="233"/>
        <v>4.8390641744910145E+67</v>
      </c>
      <c r="UPU24" s="4">
        <f t="shared" si="233"/>
        <v>4.8874548162359248E+67</v>
      </c>
      <c r="UPV24" s="4">
        <f t="shared" si="233"/>
        <v>4.9363293643982843E+67</v>
      </c>
      <c r="UPW24" s="4">
        <f t="shared" si="233"/>
        <v>4.985692658042267E+67</v>
      </c>
      <c r="UPX24" s="4">
        <f t="shared" si="233"/>
        <v>5.0355495846226896E+67</v>
      </c>
      <c r="UPY24" s="4">
        <f t="shared" si="233"/>
        <v>5.0859050804689163E+67</v>
      </c>
      <c r="UPZ24" s="4">
        <f t="shared" si="233"/>
        <v>5.1367641312736057E+67</v>
      </c>
      <c r="UQA24" s="4">
        <f t="shared" si="233"/>
        <v>5.1881317725863419E+67</v>
      </c>
      <c r="UQB24" s="4">
        <f t="shared" si="233"/>
        <v>5.2400130903122052E+67</v>
      </c>
      <c r="UQC24" s="4">
        <f t="shared" si="233"/>
        <v>5.2924132212153275E+67</v>
      </c>
      <c r="UQD24" s="4">
        <f t="shared" si="233"/>
        <v>5.345337353427481E+67</v>
      </c>
      <c r="UQE24" s="4">
        <f t="shared" si="233"/>
        <v>5.3987907269617557E+67</v>
      </c>
      <c r="UQF24" s="4">
        <f t="shared" si="233"/>
        <v>5.4527786342313737E+67</v>
      </c>
      <c r="UQG24" s="4">
        <f t="shared" si="233"/>
        <v>5.5073064205736877E+67</v>
      </c>
      <c r="UQH24" s="4">
        <f t="shared" si="233"/>
        <v>5.5623794847794242E+67</v>
      </c>
      <c r="UQI24" s="4">
        <f t="shared" si="233"/>
        <v>5.6180032796272183E+67</v>
      </c>
      <c r="UQJ24" s="4">
        <f t="shared" si="233"/>
        <v>5.6741833124234907E+67</v>
      </c>
      <c r="UQK24" s="4">
        <f t="shared" si="233"/>
        <v>5.7309251455477261E+67</v>
      </c>
      <c r="UQL24" s="4">
        <f t="shared" si="233"/>
        <v>5.7882343970032036E+67</v>
      </c>
      <c r="UQM24" s="4">
        <f t="shared" si="233"/>
        <v>5.8461167409732353E+67</v>
      </c>
      <c r="UQN24" s="4">
        <f t="shared" si="233"/>
        <v>5.9045779083829671E+67</v>
      </c>
      <c r="UQO24" s="4">
        <f t="shared" si="233"/>
        <v>5.9636236874667962E+67</v>
      </c>
      <c r="UQP24" s="4">
        <f t="shared" si="233"/>
        <v>6.0232599243414644E+67</v>
      </c>
      <c r="UQQ24" s="4">
        <f t="shared" si="233"/>
        <v>6.0834925235848791E+67</v>
      </c>
      <c r="UQR24" s="4">
        <f t="shared" si="233"/>
        <v>6.1443274488207285E+67</v>
      </c>
      <c r="UQS24" s="4">
        <f t="shared" si="233"/>
        <v>6.2057707233089358E+67</v>
      </c>
      <c r="UQT24" s="4">
        <f t="shared" si="233"/>
        <v>6.2678284305420249E+67</v>
      </c>
      <c r="UQU24" s="4">
        <f t="shared" si="233"/>
        <v>6.3305067148474452E+67</v>
      </c>
      <c r="UQV24" s="4">
        <f t="shared" si="233"/>
        <v>6.3938117819959202E+67</v>
      </c>
      <c r="UQW24" s="4">
        <f t="shared" si="233"/>
        <v>6.45774989981588E+67</v>
      </c>
      <c r="UQX24" s="4">
        <f t="shared" si="233"/>
        <v>6.5223273988140393E+67</v>
      </c>
      <c r="UQY24" s="4">
        <f t="shared" si="233"/>
        <v>6.5875506728021798E+67</v>
      </c>
      <c r="UQZ24" s="4">
        <f t="shared" si="233"/>
        <v>6.6534261795302021E+67</v>
      </c>
      <c r="URA24" s="4">
        <f t="shared" si="233"/>
        <v>6.7199604413255041E+67</v>
      </c>
      <c r="URB24" s="4">
        <f t="shared" si="233"/>
        <v>6.7871600457387592E+67</v>
      </c>
      <c r="URC24" s="4">
        <f t="shared" si="233"/>
        <v>6.8550316461961472E+67</v>
      </c>
      <c r="URD24" s="4">
        <f t="shared" si="233"/>
        <v>6.9235819626581091E+67</v>
      </c>
      <c r="URE24" s="4">
        <f t="shared" si="233"/>
        <v>6.9928177822846899E+67</v>
      </c>
      <c r="URF24" s="4">
        <f t="shared" si="233"/>
        <v>7.0627459601075373E+67</v>
      </c>
      <c r="URG24" s="4">
        <f t="shared" si="233"/>
        <v>7.1333734197086125E+67</v>
      </c>
      <c r="URH24" s="4">
        <f t="shared" si="233"/>
        <v>7.2047071539056987E+67</v>
      </c>
      <c r="URI24" s="4">
        <f t="shared" si="233"/>
        <v>7.2767542254447553E+67</v>
      </c>
      <c r="URJ24" s="4">
        <f t="shared" si="233"/>
        <v>7.349521767699203E+67</v>
      </c>
      <c r="URK24" s="4">
        <f t="shared" si="233"/>
        <v>7.4230169853761955E+67</v>
      </c>
      <c r="URL24" s="4">
        <f t="shared" ref="URL24:UTW24" si="234">URK24*(1+$Q$41)</f>
        <v>7.4972471552299569E+67</v>
      </c>
      <c r="URM24" s="4">
        <f t="shared" si="234"/>
        <v>7.572219626782256E+67</v>
      </c>
      <c r="URN24" s="4">
        <f t="shared" si="234"/>
        <v>7.6479418230500789E+67</v>
      </c>
      <c r="URO24" s="4">
        <f t="shared" si="234"/>
        <v>7.7244212412805796E+67</v>
      </c>
      <c r="URP24" s="4">
        <f t="shared" si="234"/>
        <v>7.801665453693386E+67</v>
      </c>
      <c r="URQ24" s="4">
        <f t="shared" si="234"/>
        <v>7.8796821082303193E+67</v>
      </c>
      <c r="URR24" s="4">
        <f t="shared" si="234"/>
        <v>7.9584789293126231E+67</v>
      </c>
      <c r="URS24" s="4">
        <f t="shared" si="234"/>
        <v>8.0380637186057491E+67</v>
      </c>
      <c r="URT24" s="4">
        <f t="shared" si="234"/>
        <v>8.1184443557918067E+67</v>
      </c>
      <c r="URU24" s="4">
        <f t="shared" si="234"/>
        <v>8.1996287993497254E+67</v>
      </c>
      <c r="URV24" s="4">
        <f t="shared" si="234"/>
        <v>8.2816250873432233E+67</v>
      </c>
      <c r="URW24" s="4">
        <f t="shared" si="234"/>
        <v>8.364441338216656E+67</v>
      </c>
      <c r="URX24" s="4">
        <f t="shared" si="234"/>
        <v>8.4480857515988224E+67</v>
      </c>
      <c r="URY24" s="4">
        <f t="shared" si="234"/>
        <v>8.5325666091148102E+67</v>
      </c>
      <c r="URZ24" s="4">
        <f t="shared" si="234"/>
        <v>8.6178922752059577E+67</v>
      </c>
      <c r="USA24" s="4">
        <f t="shared" si="234"/>
        <v>8.7040711979580171E+67</v>
      </c>
      <c r="USB24" s="4">
        <f t="shared" si="234"/>
        <v>8.7911119099375969E+67</v>
      </c>
      <c r="USC24" s="4">
        <f t="shared" si="234"/>
        <v>8.8790230290369726E+67</v>
      </c>
      <c r="USD24" s="4">
        <f t="shared" si="234"/>
        <v>8.9678132593273422E+67</v>
      </c>
      <c r="USE24" s="4">
        <f t="shared" si="234"/>
        <v>9.0574913919206152E+67</v>
      </c>
      <c r="USF24" s="4">
        <f t="shared" si="234"/>
        <v>9.1480663058398215E+67</v>
      </c>
      <c r="USG24" s="4">
        <f t="shared" si="234"/>
        <v>9.2395469688982203E+67</v>
      </c>
      <c r="USH24" s="4">
        <f t="shared" si="234"/>
        <v>9.3319424385872022E+67</v>
      </c>
      <c r="USI24" s="4">
        <f t="shared" si="234"/>
        <v>9.425261862973074E+67</v>
      </c>
      <c r="USJ24" s="4">
        <f t="shared" si="234"/>
        <v>9.5195144816028044E+67</v>
      </c>
      <c r="USK24" s="4">
        <f t="shared" si="234"/>
        <v>9.6147096264188328E+67</v>
      </c>
      <c r="USL24" s="4">
        <f t="shared" si="234"/>
        <v>9.7108567226830206E+67</v>
      </c>
      <c r="USM24" s="4">
        <f t="shared" si="234"/>
        <v>9.8079652899098511E+67</v>
      </c>
      <c r="USN24" s="4">
        <f t="shared" si="234"/>
        <v>9.90604494280895E+67</v>
      </c>
      <c r="USO24" s="4">
        <f t="shared" si="234"/>
        <v>1.000510539223704E+68</v>
      </c>
      <c r="USP24" s="4">
        <f t="shared" si="234"/>
        <v>1.0105156446159409E+68</v>
      </c>
      <c r="USQ24" s="4">
        <f t="shared" si="234"/>
        <v>1.0206208010621004E+68</v>
      </c>
      <c r="USR24" s="4">
        <f t="shared" si="234"/>
        <v>1.0308270090727214E+68</v>
      </c>
      <c r="USS24" s="4">
        <f t="shared" si="234"/>
        <v>1.0411352791634486E+68</v>
      </c>
      <c r="UST24" s="4">
        <f t="shared" si="234"/>
        <v>1.0515466319550831E+68</v>
      </c>
      <c r="USU24" s="4">
        <f t="shared" si="234"/>
        <v>1.062062098274634E+68</v>
      </c>
      <c r="USV24" s="4">
        <f t="shared" si="234"/>
        <v>1.0726827192573803E+68</v>
      </c>
      <c r="USW24" s="4">
        <f t="shared" si="234"/>
        <v>1.0834095464499541E+68</v>
      </c>
      <c r="USX24" s="4">
        <f t="shared" si="234"/>
        <v>1.0942436419144537E+68</v>
      </c>
      <c r="USY24" s="4">
        <f t="shared" si="234"/>
        <v>1.1051860783335984E+68</v>
      </c>
      <c r="USZ24" s="4">
        <f t="shared" si="234"/>
        <v>1.1162379391169344E+68</v>
      </c>
      <c r="UTA24" s="4">
        <f t="shared" si="234"/>
        <v>1.1274003185081038E+68</v>
      </c>
      <c r="UTB24" s="4">
        <f t="shared" si="234"/>
        <v>1.1386743216931848E+68</v>
      </c>
      <c r="UTC24" s="4">
        <f t="shared" si="234"/>
        <v>1.1500610649101166E+68</v>
      </c>
      <c r="UTD24" s="4">
        <f t="shared" si="234"/>
        <v>1.1615616755592177E+68</v>
      </c>
      <c r="UTE24" s="4">
        <f t="shared" si="234"/>
        <v>1.17317729231481E+68</v>
      </c>
      <c r="UTF24" s="4">
        <f t="shared" si="234"/>
        <v>1.1849090652379581E+68</v>
      </c>
      <c r="UTG24" s="4">
        <f t="shared" si="234"/>
        <v>1.1967581558903377E+68</v>
      </c>
      <c r="UTH24" s="4">
        <f t="shared" si="234"/>
        <v>1.208725737449241E+68</v>
      </c>
      <c r="UTI24" s="4">
        <f t="shared" si="234"/>
        <v>1.2208129948237334E+68</v>
      </c>
      <c r="UTJ24" s="4">
        <f t="shared" si="234"/>
        <v>1.2330211247719706E+68</v>
      </c>
      <c r="UTK24" s="4">
        <f t="shared" si="234"/>
        <v>1.2453513360196903E+68</v>
      </c>
      <c r="UTL24" s="4">
        <f t="shared" si="234"/>
        <v>1.2578048493798872E+68</v>
      </c>
      <c r="UTM24" s="4">
        <f t="shared" si="234"/>
        <v>1.270382897873686E+68</v>
      </c>
      <c r="UTN24" s="4">
        <f t="shared" si="234"/>
        <v>1.2830867268524228E+68</v>
      </c>
      <c r="UTO24" s="4">
        <f t="shared" si="234"/>
        <v>1.295917594120947E+68</v>
      </c>
      <c r="UTP24" s="4">
        <f t="shared" si="234"/>
        <v>1.3088767700621565E+68</v>
      </c>
      <c r="UTQ24" s="4">
        <f t="shared" si="234"/>
        <v>1.3219655377627781E+68</v>
      </c>
      <c r="UTR24" s="4">
        <f t="shared" si="234"/>
        <v>1.335185193140406E+68</v>
      </c>
      <c r="UTS24" s="4">
        <f t="shared" si="234"/>
        <v>1.34853704507181E+68</v>
      </c>
      <c r="UTT24" s="4">
        <f t="shared" si="234"/>
        <v>1.3620224155225281E+68</v>
      </c>
      <c r="UTU24" s="4">
        <f t="shared" si="234"/>
        <v>1.3756426396777533E+68</v>
      </c>
      <c r="UTV24" s="4">
        <f t="shared" si="234"/>
        <v>1.389399066074531E+68</v>
      </c>
      <c r="UTW24" s="4">
        <f t="shared" si="234"/>
        <v>1.4032930567352762E+68</v>
      </c>
      <c r="UTX24" s="4">
        <f t="shared" ref="UTX24:UWI24" si="235">UTW24*(1+$Q$41)</f>
        <v>1.4173259873026288E+68</v>
      </c>
      <c r="UTY24" s="4">
        <f t="shared" si="235"/>
        <v>1.4314992471756551E+68</v>
      </c>
      <c r="UTZ24" s="4">
        <f t="shared" si="235"/>
        <v>1.4458142396474117E+68</v>
      </c>
      <c r="UUA24" s="4">
        <f t="shared" si="235"/>
        <v>1.4602723820438859E+68</v>
      </c>
      <c r="UUB24" s="4">
        <f t="shared" si="235"/>
        <v>1.4748751058643247E+68</v>
      </c>
      <c r="UUC24" s="4">
        <f t="shared" si="235"/>
        <v>1.4896238569229679E+68</v>
      </c>
      <c r="UUD24" s="4">
        <f t="shared" si="235"/>
        <v>1.5045200954921977E+68</v>
      </c>
      <c r="UUE24" s="4">
        <f t="shared" si="235"/>
        <v>1.5195652964471196E+68</v>
      </c>
      <c r="UUF24" s="4">
        <f t="shared" si="235"/>
        <v>1.5347609494115908E+68</v>
      </c>
      <c r="UUG24" s="4">
        <f t="shared" si="235"/>
        <v>1.5501085589057068E+68</v>
      </c>
      <c r="UUH24" s="4">
        <f t="shared" si="235"/>
        <v>1.5656096444947638E+68</v>
      </c>
      <c r="UUI24" s="4">
        <f t="shared" si="235"/>
        <v>1.5812657409397115E+68</v>
      </c>
      <c r="UUJ24" s="4">
        <f t="shared" si="235"/>
        <v>1.5970783983491086E+68</v>
      </c>
      <c r="UUK24" s="4">
        <f t="shared" si="235"/>
        <v>1.6130491823325997E+68</v>
      </c>
      <c r="UUL24" s="4">
        <f t="shared" si="235"/>
        <v>1.6291796741559257E+68</v>
      </c>
      <c r="UUM24" s="4">
        <f t="shared" si="235"/>
        <v>1.6454714708974849E+68</v>
      </c>
      <c r="UUN24" s="4">
        <f t="shared" si="235"/>
        <v>1.6619261856064597E+68</v>
      </c>
      <c r="UUO24" s="4">
        <f t="shared" si="235"/>
        <v>1.6785454474625243E+68</v>
      </c>
      <c r="UUP24" s="4">
        <f t="shared" si="235"/>
        <v>1.6953309019371495E+68</v>
      </c>
      <c r="UUQ24" s="4">
        <f t="shared" si="235"/>
        <v>1.7122842109565209E+68</v>
      </c>
      <c r="UUR24" s="4">
        <f t="shared" si="235"/>
        <v>1.7294070530660862E+68</v>
      </c>
      <c r="UUS24" s="4">
        <f t="shared" si="235"/>
        <v>1.7467011235967471E+68</v>
      </c>
      <c r="UUT24" s="4">
        <f t="shared" si="235"/>
        <v>1.7641681348327146E+68</v>
      </c>
      <c r="UUU24" s="4">
        <f t="shared" si="235"/>
        <v>1.7818098161810417E+68</v>
      </c>
      <c r="UUV24" s="4">
        <f t="shared" si="235"/>
        <v>1.7996279143428522E+68</v>
      </c>
      <c r="UUW24" s="4">
        <f t="shared" si="235"/>
        <v>1.8176241934862807E+68</v>
      </c>
      <c r="UUX24" s="4">
        <f t="shared" si="235"/>
        <v>1.8358004354211436E+68</v>
      </c>
      <c r="UUY24" s="4">
        <f t="shared" si="235"/>
        <v>1.854158439775355E+68</v>
      </c>
      <c r="UUZ24" s="4">
        <f t="shared" si="235"/>
        <v>1.8727000241731085E+68</v>
      </c>
      <c r="UVA24" s="4">
        <f t="shared" si="235"/>
        <v>1.8914270244148397E+68</v>
      </c>
      <c r="UVB24" s="4">
        <f t="shared" si="235"/>
        <v>1.9103412946589881E+68</v>
      </c>
      <c r="UVC24" s="4">
        <f t="shared" si="235"/>
        <v>1.9294447076055782E+68</v>
      </c>
      <c r="UVD24" s="4">
        <f t="shared" si="235"/>
        <v>1.948739154681634E+68</v>
      </c>
      <c r="UVE24" s="4">
        <f t="shared" si="235"/>
        <v>1.9682265462284505E+68</v>
      </c>
      <c r="UVF24" s="4">
        <f t="shared" si="235"/>
        <v>1.987908811690735E+68</v>
      </c>
      <c r="UVG24" s="4">
        <f t="shared" si="235"/>
        <v>2.0077878998076424E+68</v>
      </c>
      <c r="UVH24" s="4">
        <f t="shared" si="235"/>
        <v>2.0278657788057187E+68</v>
      </c>
      <c r="UVI24" s="4">
        <f t="shared" si="235"/>
        <v>2.048144436593776E+68</v>
      </c>
      <c r="UVJ24" s="4">
        <f t="shared" si="235"/>
        <v>2.0686258809597138E+68</v>
      </c>
      <c r="UVK24" s="4">
        <f t="shared" si="235"/>
        <v>2.0893121397693109E+68</v>
      </c>
      <c r="UVL24" s="4">
        <f t="shared" si="235"/>
        <v>2.1102052611670041E+68</v>
      </c>
      <c r="UVM24" s="4">
        <f t="shared" si="235"/>
        <v>2.1313073137786741E+68</v>
      </c>
      <c r="UVN24" s="4">
        <f t="shared" si="235"/>
        <v>2.152620386916461E+68</v>
      </c>
      <c r="UVO24" s="4">
        <f t="shared" si="235"/>
        <v>2.1741465907856257E+68</v>
      </c>
      <c r="UVP24" s="4">
        <f t="shared" si="235"/>
        <v>2.1958880566934819E+68</v>
      </c>
      <c r="UVQ24" s="4">
        <f t="shared" si="235"/>
        <v>2.2178469372604167E+68</v>
      </c>
      <c r="UVR24" s="4">
        <f t="shared" si="235"/>
        <v>2.2400254066330208E+68</v>
      </c>
      <c r="UVS24" s="4">
        <f t="shared" si="235"/>
        <v>2.2624256606993513E+68</v>
      </c>
      <c r="UVT24" s="4">
        <f t="shared" si="235"/>
        <v>2.2850499173063447E+68</v>
      </c>
      <c r="UVU24" s="4">
        <f t="shared" si="235"/>
        <v>2.3079004164794081E+68</v>
      </c>
      <c r="UVV24" s="4">
        <f t="shared" si="235"/>
        <v>2.3309794206442022E+68</v>
      </c>
      <c r="UVW24" s="4">
        <f t="shared" si="235"/>
        <v>2.3542892148506442E+68</v>
      </c>
      <c r="UVX24" s="4">
        <f t="shared" si="235"/>
        <v>2.3778321069991506E+68</v>
      </c>
      <c r="UVY24" s="4">
        <f t="shared" si="235"/>
        <v>2.4016104280691421E+68</v>
      </c>
      <c r="UVZ24" s="4">
        <f t="shared" si="235"/>
        <v>2.4256265323498337E+68</v>
      </c>
      <c r="UWA24" s="4">
        <f t="shared" si="235"/>
        <v>2.449882797673332E+68</v>
      </c>
      <c r="UWB24" s="4">
        <f t="shared" si="235"/>
        <v>2.4743816256500655E+68</v>
      </c>
      <c r="UWC24" s="4">
        <f t="shared" si="235"/>
        <v>2.4991254419065661E+68</v>
      </c>
      <c r="UWD24" s="4">
        <f t="shared" si="235"/>
        <v>2.5241166963256316E+68</v>
      </c>
      <c r="UWE24" s="4">
        <f t="shared" si="235"/>
        <v>2.5493578632888881E+68</v>
      </c>
      <c r="UWF24" s="4">
        <f t="shared" si="235"/>
        <v>2.5748514419217771E+68</v>
      </c>
      <c r="UWG24" s="4">
        <f t="shared" si="235"/>
        <v>2.600599956340995E+68</v>
      </c>
      <c r="UWH24" s="4">
        <f t="shared" si="235"/>
        <v>2.6266059559044051E+68</v>
      </c>
      <c r="UWI24" s="4">
        <f t="shared" si="235"/>
        <v>2.6528720154634493E+68</v>
      </c>
      <c r="UWJ24" s="4">
        <f t="shared" ref="UWJ24:UYU24" si="236">UWI24*(1+$Q$41)</f>
        <v>2.6794007356180838E+68</v>
      </c>
      <c r="UWK24" s="4">
        <f t="shared" si="236"/>
        <v>2.7061947429742646E+68</v>
      </c>
      <c r="UWL24" s="4">
        <f t="shared" si="236"/>
        <v>2.7332566904040072E+68</v>
      </c>
      <c r="UWM24" s="4">
        <f t="shared" si="236"/>
        <v>2.7605892573080471E+68</v>
      </c>
      <c r="UWN24" s="4">
        <f t="shared" si="236"/>
        <v>2.7881951498811276E+68</v>
      </c>
      <c r="UWO24" s="4">
        <f t="shared" si="236"/>
        <v>2.816077101379939E+68</v>
      </c>
      <c r="UWP24" s="4">
        <f t="shared" si="236"/>
        <v>2.8442378723937384E+68</v>
      </c>
      <c r="UWQ24" s="4">
        <f t="shared" si="236"/>
        <v>2.8726802511176759E+68</v>
      </c>
      <c r="UWR24" s="4">
        <f t="shared" si="236"/>
        <v>2.9014070536288527E+68</v>
      </c>
      <c r="UWS24" s="4">
        <f t="shared" si="236"/>
        <v>2.9304211241651414E+68</v>
      </c>
      <c r="UWT24" s="4">
        <f t="shared" si="236"/>
        <v>2.959725335406793E+68</v>
      </c>
      <c r="UWU24" s="4">
        <f t="shared" si="236"/>
        <v>2.989322588760861E+68</v>
      </c>
      <c r="UWV24" s="4">
        <f t="shared" si="236"/>
        <v>3.0192158146484699E+68</v>
      </c>
      <c r="UWW24" s="4">
        <f t="shared" si="236"/>
        <v>3.0494079727949546E+68</v>
      </c>
      <c r="UWX24" s="4">
        <f t="shared" si="236"/>
        <v>3.0799020525229044E+68</v>
      </c>
      <c r="UWY24" s="4">
        <f t="shared" si="236"/>
        <v>3.1107010730481336E+68</v>
      </c>
      <c r="UWZ24" s="4">
        <f t="shared" si="236"/>
        <v>3.1418080837786148E+68</v>
      </c>
      <c r="UXA24" s="4">
        <f t="shared" si="236"/>
        <v>3.1732261646164008E+68</v>
      </c>
      <c r="UXB24" s="4">
        <f t="shared" si="236"/>
        <v>3.2049584262625649E+68</v>
      </c>
      <c r="UXC24" s="4">
        <f t="shared" si="236"/>
        <v>3.2370080105251905E+68</v>
      </c>
      <c r="UXD24" s="4">
        <f t="shared" si="236"/>
        <v>3.2693780906304427E+68</v>
      </c>
      <c r="UXE24" s="4">
        <f t="shared" si="236"/>
        <v>3.3020718715367469E+68</v>
      </c>
      <c r="UXF24" s="4">
        <f t="shared" si="236"/>
        <v>3.3350925902521143E+68</v>
      </c>
      <c r="UXG24" s="4">
        <f t="shared" si="236"/>
        <v>3.3684435161546355E+68</v>
      </c>
      <c r="UXH24" s="4">
        <f t="shared" si="236"/>
        <v>3.4021279513161817E+68</v>
      </c>
      <c r="UXI24" s="4">
        <f t="shared" si="236"/>
        <v>3.4361492308293436E+68</v>
      </c>
      <c r="UXJ24" s="4">
        <f t="shared" si="236"/>
        <v>3.4705107231376369E+68</v>
      </c>
      <c r="UXK24" s="4">
        <f t="shared" si="236"/>
        <v>3.5052158303690134E+68</v>
      </c>
      <c r="UXL24" s="4">
        <f t="shared" si="236"/>
        <v>3.5402679886727038E+68</v>
      </c>
      <c r="UXM24" s="4">
        <f t="shared" si="236"/>
        <v>3.5756706685594308E+68</v>
      </c>
      <c r="UXN24" s="4">
        <f t="shared" si="236"/>
        <v>3.6114273752450252E+68</v>
      </c>
      <c r="UXO24" s="4">
        <f t="shared" si="236"/>
        <v>3.6475416489974753E+68</v>
      </c>
      <c r="UXP24" s="4">
        <f t="shared" si="236"/>
        <v>3.6840170654874502E+68</v>
      </c>
      <c r="UXQ24" s="4">
        <f t="shared" si="236"/>
        <v>3.7208572361423248E+68</v>
      </c>
      <c r="UXR24" s="4">
        <f t="shared" si="236"/>
        <v>3.7580658085037479E+68</v>
      </c>
      <c r="UXS24" s="4">
        <f t="shared" si="236"/>
        <v>3.7956464665887852E+68</v>
      </c>
      <c r="UXT24" s="4">
        <f t="shared" si="236"/>
        <v>3.8336029312546732E+68</v>
      </c>
      <c r="UXU24" s="4">
        <f t="shared" si="236"/>
        <v>3.87193896056722E+68</v>
      </c>
      <c r="UXV24" s="4">
        <f t="shared" si="236"/>
        <v>3.9106583501728923E+68</v>
      </c>
      <c r="UXW24" s="4">
        <f t="shared" si="236"/>
        <v>3.9497649336746214E+68</v>
      </c>
      <c r="UXX24" s="4">
        <f t="shared" si="236"/>
        <v>3.9892625830113677E+68</v>
      </c>
      <c r="UXY24" s="4">
        <f t="shared" si="236"/>
        <v>4.0291552088414814E+68</v>
      </c>
      <c r="UXZ24" s="4">
        <f t="shared" si="236"/>
        <v>4.0694467609298962E+68</v>
      </c>
      <c r="UYA24" s="4">
        <f t="shared" si="236"/>
        <v>4.1101412285391954E+68</v>
      </c>
      <c r="UYB24" s="4">
        <f t="shared" si="236"/>
        <v>4.1512426408245875E+68</v>
      </c>
      <c r="UYC24" s="4">
        <f t="shared" si="236"/>
        <v>4.1927550672328335E+68</v>
      </c>
      <c r="UYD24" s="4">
        <f t="shared" si="236"/>
        <v>4.2346826179051618E+68</v>
      </c>
      <c r="UYE24" s="4">
        <f t="shared" si="236"/>
        <v>4.2770294440842133E+68</v>
      </c>
      <c r="UYF24" s="4">
        <f t="shared" si="236"/>
        <v>4.3197997385250551E+68</v>
      </c>
      <c r="UYG24" s="4">
        <f t="shared" si="236"/>
        <v>4.3629977359103054E+68</v>
      </c>
      <c r="UYH24" s="4">
        <f t="shared" si="236"/>
        <v>4.4066277132694087E+68</v>
      </c>
      <c r="UYI24" s="4">
        <f t="shared" si="236"/>
        <v>4.450693990402103E+68</v>
      </c>
      <c r="UYJ24" s="4">
        <f t="shared" si="236"/>
        <v>4.495200930306124E+68</v>
      </c>
      <c r="UYK24" s="4">
        <f t="shared" si="236"/>
        <v>4.540152939609185E+68</v>
      </c>
      <c r="UYL24" s="4">
        <f t="shared" si="236"/>
        <v>4.5855544690052773E+68</v>
      </c>
      <c r="UYM24" s="4">
        <f t="shared" si="236"/>
        <v>4.6314100136953299E+68</v>
      </c>
      <c r="UYN24" s="4">
        <f t="shared" si="236"/>
        <v>4.6777241138322834E+68</v>
      </c>
      <c r="UYO24" s="4">
        <f t="shared" si="236"/>
        <v>4.7245013549706064E+68</v>
      </c>
      <c r="UYP24" s="4">
        <f t="shared" si="236"/>
        <v>4.7717463685203128E+68</v>
      </c>
      <c r="UYQ24" s="4">
        <f t="shared" si="236"/>
        <v>4.8194638322055158E+68</v>
      </c>
      <c r="UYR24" s="4">
        <f t="shared" si="236"/>
        <v>4.8676584705275713E+68</v>
      </c>
      <c r="UYS24" s="4">
        <f t="shared" si="236"/>
        <v>4.9163350552328469E+68</v>
      </c>
      <c r="UYT24" s="4">
        <f t="shared" si="236"/>
        <v>4.9654984057851755E+68</v>
      </c>
      <c r="UYU24" s="4">
        <f t="shared" si="236"/>
        <v>5.015153389843027E+68</v>
      </c>
      <c r="UYV24" s="4">
        <f t="shared" ref="UYV24:VBG24" si="237">UYU24*(1+$Q$41)</f>
        <v>5.0653049237414572E+68</v>
      </c>
      <c r="UYW24" s="4">
        <f t="shared" si="237"/>
        <v>5.1159579729788717E+68</v>
      </c>
      <c r="UYX24" s="4">
        <f t="shared" si="237"/>
        <v>5.1671175527086607E+68</v>
      </c>
      <c r="UYY24" s="4">
        <f t="shared" si="237"/>
        <v>5.2187887282357478E+68</v>
      </c>
      <c r="UYZ24" s="4">
        <f t="shared" si="237"/>
        <v>5.270976615518105E+68</v>
      </c>
      <c r="UZA24" s="4">
        <f t="shared" si="237"/>
        <v>5.3236863816732863E+68</v>
      </c>
      <c r="UZB24" s="4">
        <f t="shared" si="237"/>
        <v>5.3769232454900193E+68</v>
      </c>
      <c r="UZC24" s="4">
        <f t="shared" si="237"/>
        <v>5.4306924779449196E+68</v>
      </c>
      <c r="UZD24" s="4">
        <f t="shared" si="237"/>
        <v>5.4849994027243689E+68</v>
      </c>
      <c r="UZE24" s="4">
        <f t="shared" si="237"/>
        <v>5.539849396751613E+68</v>
      </c>
      <c r="UZF24" s="4">
        <f t="shared" si="237"/>
        <v>5.5952478907191296E+68</v>
      </c>
      <c r="UZG24" s="4">
        <f t="shared" si="237"/>
        <v>5.6512003696263207E+68</v>
      </c>
      <c r="UZH24" s="4">
        <f t="shared" si="237"/>
        <v>5.7077123733225838E+68</v>
      </c>
      <c r="UZI24" s="4">
        <f t="shared" si="237"/>
        <v>5.76478949705581E+68</v>
      </c>
      <c r="UZJ24" s="4">
        <f t="shared" si="237"/>
        <v>5.8224373920263683E+68</v>
      </c>
      <c r="UZK24" s="4">
        <f t="shared" si="237"/>
        <v>5.8806617659466318E+68</v>
      </c>
      <c r="UZL24" s="4">
        <f t="shared" si="237"/>
        <v>5.9394683836060977E+68</v>
      </c>
      <c r="UZM24" s="4">
        <f t="shared" si="237"/>
        <v>5.9988630674421583E+68</v>
      </c>
      <c r="UZN24" s="4">
        <f t="shared" si="237"/>
        <v>6.0588516981165803E+68</v>
      </c>
      <c r="UZO24" s="4">
        <f t="shared" si="237"/>
        <v>6.1194402150977462E+68</v>
      </c>
      <c r="UZP24" s="4">
        <f t="shared" si="237"/>
        <v>6.1806346172487241E+68</v>
      </c>
      <c r="UZQ24" s="4">
        <f t="shared" si="237"/>
        <v>6.2424409634212112E+68</v>
      </c>
      <c r="UZR24" s="4">
        <f t="shared" si="237"/>
        <v>6.3048653730554233E+68</v>
      </c>
      <c r="UZS24" s="4">
        <f t="shared" si="237"/>
        <v>6.3679140267859771E+68</v>
      </c>
      <c r="UZT24" s="4">
        <f t="shared" si="237"/>
        <v>6.4315931670538367E+68</v>
      </c>
      <c r="UZU24" s="4">
        <f t="shared" si="237"/>
        <v>6.4959090987243748E+68</v>
      </c>
      <c r="UZV24" s="4">
        <f t="shared" si="237"/>
        <v>6.560868189711619E+68</v>
      </c>
      <c r="UZW24" s="4">
        <f t="shared" si="237"/>
        <v>6.6264768716087348E+68</v>
      </c>
      <c r="UZX24" s="4">
        <f t="shared" si="237"/>
        <v>6.6927416403248224E+68</v>
      </c>
      <c r="UZY24" s="4">
        <f t="shared" si="237"/>
        <v>6.7596690567280705E+68</v>
      </c>
      <c r="UZZ24" s="4">
        <f t="shared" si="237"/>
        <v>6.8272657472953517E+68</v>
      </c>
      <c r="VAA24" s="4">
        <f t="shared" si="237"/>
        <v>6.8955384047683048E+68</v>
      </c>
      <c r="VAB24" s="4">
        <f t="shared" si="237"/>
        <v>6.9644937888159878E+68</v>
      </c>
      <c r="VAC24" s="4">
        <f t="shared" si="237"/>
        <v>7.0341387267041474E+68</v>
      </c>
      <c r="VAD24" s="4">
        <f t="shared" si="237"/>
        <v>7.1044801139711894E+68</v>
      </c>
      <c r="VAE24" s="4">
        <f t="shared" si="237"/>
        <v>7.1755249151109017E+68</v>
      </c>
      <c r="VAF24" s="4">
        <f t="shared" si="237"/>
        <v>7.247280164262011E+68</v>
      </c>
      <c r="VAG24" s="4">
        <f t="shared" si="237"/>
        <v>7.3197529659046315E+68</v>
      </c>
      <c r="VAH24" s="4">
        <f t="shared" si="237"/>
        <v>7.3929504955636781E+68</v>
      </c>
      <c r="VAI24" s="4">
        <f t="shared" si="237"/>
        <v>7.4668800005193152E+68</v>
      </c>
      <c r="VAJ24" s="4">
        <f t="shared" si="237"/>
        <v>7.5415488005245083E+68</v>
      </c>
      <c r="VAK24" s="4">
        <f t="shared" si="237"/>
        <v>7.616964288529753E+68</v>
      </c>
      <c r="VAL24" s="4">
        <f t="shared" si="237"/>
        <v>7.6931339314150511E+68</v>
      </c>
      <c r="VAM24" s="4">
        <f t="shared" si="237"/>
        <v>7.7700652707292017E+68</v>
      </c>
      <c r="VAN24" s="4">
        <f t="shared" si="237"/>
        <v>7.8477659234364936E+68</v>
      </c>
      <c r="VAO24" s="4">
        <f t="shared" si="237"/>
        <v>7.9262435826708588E+68</v>
      </c>
      <c r="VAP24" s="4">
        <f t="shared" si="237"/>
        <v>8.0055060184975675E+68</v>
      </c>
      <c r="VAQ24" s="4">
        <f t="shared" si="237"/>
        <v>8.0855610786825432E+68</v>
      </c>
      <c r="VAR24" s="4">
        <f t="shared" si="237"/>
        <v>8.1664166894693692E+68</v>
      </c>
      <c r="VAS24" s="4">
        <f t="shared" si="237"/>
        <v>8.2480808563640633E+68</v>
      </c>
      <c r="VAT24" s="4">
        <f t="shared" si="237"/>
        <v>8.3305616649277041E+68</v>
      </c>
      <c r="VAU24" s="4">
        <f t="shared" si="237"/>
        <v>8.4138672815769812E+68</v>
      </c>
      <c r="VAV24" s="4">
        <f t="shared" si="237"/>
        <v>8.4980059543927506E+68</v>
      </c>
      <c r="VAW24" s="4">
        <f t="shared" si="237"/>
        <v>8.5829860139366778E+68</v>
      </c>
      <c r="VAX24" s="4">
        <f t="shared" si="237"/>
        <v>8.6688158740760448E+68</v>
      </c>
      <c r="VAY24" s="4">
        <f t="shared" si="237"/>
        <v>8.7555040328168053E+68</v>
      </c>
      <c r="VAZ24" s="4">
        <f t="shared" si="237"/>
        <v>8.8430590731449736E+68</v>
      </c>
      <c r="VBA24" s="4">
        <f t="shared" si="237"/>
        <v>8.9314896638764229E+68</v>
      </c>
      <c r="VBB24" s="4">
        <f t="shared" si="237"/>
        <v>9.0208045605151864E+68</v>
      </c>
      <c r="VBC24" s="4">
        <f t="shared" si="237"/>
        <v>9.1110126061203384E+68</v>
      </c>
      <c r="VBD24" s="4">
        <f t="shared" si="237"/>
        <v>9.2021227321815411E+68</v>
      </c>
      <c r="VBE24" s="4">
        <f t="shared" si="237"/>
        <v>9.2941439595033565E+68</v>
      </c>
      <c r="VBF24" s="4">
        <f t="shared" si="237"/>
        <v>9.3870853990983901E+68</v>
      </c>
      <c r="VBG24" s="4">
        <f t="shared" si="237"/>
        <v>9.4809562530893733E+68</v>
      </c>
      <c r="VBH24" s="4">
        <f t="shared" ref="VBH24:VDS24" si="238">VBG24*(1+$Q$41)</f>
        <v>9.5757658156202668E+68</v>
      </c>
      <c r="VBI24" s="4">
        <f t="shared" si="238"/>
        <v>9.6715234737764703E+68</v>
      </c>
      <c r="VBJ24" s="4">
        <f t="shared" si="238"/>
        <v>9.7682387085142351E+68</v>
      </c>
      <c r="VBK24" s="4">
        <f t="shared" si="238"/>
        <v>9.8659210955993769E+68</v>
      </c>
      <c r="VBL24" s="4">
        <f t="shared" si="238"/>
        <v>9.9645803065553699E+68</v>
      </c>
      <c r="VBM24" s="4">
        <f t="shared" si="238"/>
        <v>1.0064226109620924E+69</v>
      </c>
      <c r="VBN24" s="4">
        <f t="shared" si="238"/>
        <v>1.0164868370717134E+69</v>
      </c>
      <c r="VBO24" s="4">
        <f t="shared" si="238"/>
        <v>1.0266517054424306E+69</v>
      </c>
      <c r="VBP24" s="4">
        <f t="shared" si="238"/>
        <v>1.0369182224968548E+69</v>
      </c>
      <c r="VBQ24" s="4">
        <f t="shared" si="238"/>
        <v>1.0472874047218235E+69</v>
      </c>
      <c r="VBR24" s="4">
        <f t="shared" si="238"/>
        <v>1.0577602787690417E+69</v>
      </c>
      <c r="VBS24" s="4">
        <f t="shared" si="238"/>
        <v>1.0683378815567321E+69</v>
      </c>
      <c r="VBT24" s="4">
        <f t="shared" si="238"/>
        <v>1.0790212603722995E+69</v>
      </c>
      <c r="VBU24" s="4">
        <f t="shared" si="238"/>
        <v>1.0898114729760224E+69</v>
      </c>
      <c r="VBV24" s="4">
        <f t="shared" si="238"/>
        <v>1.1007095877057827E+69</v>
      </c>
      <c r="VBW24" s="4">
        <f t="shared" si="238"/>
        <v>1.1117166835828405E+69</v>
      </c>
      <c r="VBX24" s="4">
        <f t="shared" si="238"/>
        <v>1.122833850418669E+69</v>
      </c>
      <c r="VBY24" s="4">
        <f t="shared" si="238"/>
        <v>1.1340621889228556E+69</v>
      </c>
      <c r="VBZ24" s="4">
        <f t="shared" si="238"/>
        <v>1.1454028108120841E+69</v>
      </c>
      <c r="VCA24" s="4">
        <f t="shared" si="238"/>
        <v>1.1568568389202049E+69</v>
      </c>
      <c r="VCB24" s="4">
        <f t="shared" si="238"/>
        <v>1.1684254073094069E+69</v>
      </c>
      <c r="VCC24" s="4">
        <f t="shared" si="238"/>
        <v>1.1801096613825011E+69</v>
      </c>
      <c r="VCD24" s="4">
        <f t="shared" si="238"/>
        <v>1.1919107579963261E+69</v>
      </c>
      <c r="VCE24" s="4">
        <f t="shared" si="238"/>
        <v>1.2038298655762895E+69</v>
      </c>
      <c r="VCF24" s="4">
        <f t="shared" si="238"/>
        <v>1.2158681642320523E+69</v>
      </c>
      <c r="VCG24" s="4">
        <f t="shared" si="238"/>
        <v>1.2280268458743729E+69</v>
      </c>
      <c r="VCH24" s="4">
        <f t="shared" si="238"/>
        <v>1.2403071143331168E+69</v>
      </c>
      <c r="VCI24" s="4">
        <f t="shared" si="238"/>
        <v>1.252710185476448E+69</v>
      </c>
      <c r="VCJ24" s="4">
        <f t="shared" si="238"/>
        <v>1.2652372873312125E+69</v>
      </c>
      <c r="VCK24" s="4">
        <f t="shared" si="238"/>
        <v>1.2778896602045247E+69</v>
      </c>
      <c r="VCL24" s="4">
        <f t="shared" si="238"/>
        <v>1.29066855680657E+69</v>
      </c>
      <c r="VCM24" s="4">
        <f t="shared" si="238"/>
        <v>1.3035752423746357E+69</v>
      </c>
      <c r="VCN24" s="4">
        <f t="shared" si="238"/>
        <v>1.3166109947983821E+69</v>
      </c>
      <c r="VCO24" s="4">
        <f t="shared" si="238"/>
        <v>1.329777104746366E+69</v>
      </c>
      <c r="VCP24" s="4">
        <f t="shared" si="238"/>
        <v>1.3430748757938297E+69</v>
      </c>
      <c r="VCQ24" s="4">
        <f t="shared" si="238"/>
        <v>1.3565056245517679E+69</v>
      </c>
      <c r="VCR24" s="4">
        <f t="shared" si="238"/>
        <v>1.3700706807972855E+69</v>
      </c>
      <c r="VCS24" s="4">
        <f t="shared" si="238"/>
        <v>1.3837713876052585E+69</v>
      </c>
      <c r="VCT24" s="4">
        <f t="shared" si="238"/>
        <v>1.3976091014813111E+69</v>
      </c>
      <c r="VCU24" s="4">
        <f t="shared" si="238"/>
        <v>1.4115851924961242E+69</v>
      </c>
      <c r="VCV24" s="4">
        <f t="shared" si="238"/>
        <v>1.4257010444210854E+69</v>
      </c>
      <c r="VCW24" s="4">
        <f t="shared" si="238"/>
        <v>1.4399580548652963E+69</v>
      </c>
      <c r="VCX24" s="4">
        <f t="shared" si="238"/>
        <v>1.4543576354139493E+69</v>
      </c>
      <c r="VCY24" s="4">
        <f t="shared" si="238"/>
        <v>1.4689012117680887E+69</v>
      </c>
      <c r="VCZ24" s="4">
        <f t="shared" si="238"/>
        <v>1.4835902238857696E+69</v>
      </c>
      <c r="VDA24" s="4">
        <f t="shared" si="238"/>
        <v>1.4984261261246273E+69</v>
      </c>
      <c r="VDB24" s="4">
        <f t="shared" si="238"/>
        <v>1.5134103873858736E+69</v>
      </c>
      <c r="VDC24" s="4">
        <f t="shared" si="238"/>
        <v>1.5285444912597323E+69</v>
      </c>
      <c r="VDD24" s="4">
        <f t="shared" si="238"/>
        <v>1.5438299361723295E+69</v>
      </c>
      <c r="VDE24" s="4">
        <f t="shared" si="238"/>
        <v>1.5592682355340529E+69</v>
      </c>
      <c r="VDF24" s="4">
        <f t="shared" si="238"/>
        <v>1.5748609178893934E+69</v>
      </c>
      <c r="VDG24" s="4">
        <f t="shared" si="238"/>
        <v>1.5906095270682873E+69</v>
      </c>
      <c r="VDH24" s="4">
        <f t="shared" si="238"/>
        <v>1.6065156223389702E+69</v>
      </c>
      <c r="VDI24" s="4">
        <f t="shared" si="238"/>
        <v>1.6225807785623598E+69</v>
      </c>
      <c r="VDJ24" s="4">
        <f t="shared" si="238"/>
        <v>1.6388065863479835E+69</v>
      </c>
      <c r="VDK24" s="4">
        <f t="shared" si="238"/>
        <v>1.6551946522114632E+69</v>
      </c>
      <c r="VDL24" s="4">
        <f t="shared" si="238"/>
        <v>1.6717465987335779E+69</v>
      </c>
      <c r="VDM24" s="4">
        <f t="shared" si="238"/>
        <v>1.6884640647209136E+69</v>
      </c>
      <c r="VDN24" s="4">
        <f t="shared" si="238"/>
        <v>1.7053487053681228E+69</v>
      </c>
      <c r="VDO24" s="4">
        <f t="shared" si="238"/>
        <v>1.7224021924218041E+69</v>
      </c>
      <c r="VDP24" s="4">
        <f t="shared" si="238"/>
        <v>1.7396262143460222E+69</v>
      </c>
      <c r="VDQ24" s="4">
        <f t="shared" si="238"/>
        <v>1.7570224764894825E+69</v>
      </c>
      <c r="VDR24" s="4">
        <f t="shared" si="238"/>
        <v>1.7745927012543774E+69</v>
      </c>
      <c r="VDS24" s="4">
        <f t="shared" si="238"/>
        <v>1.7923386282669212E+69</v>
      </c>
      <c r="VDT24" s="4">
        <f t="shared" ref="VDT24:VGE24" si="239">VDS24*(1+$Q$41)</f>
        <v>1.8102620145495904E+69</v>
      </c>
      <c r="VDU24" s="4">
        <f t="shared" si="239"/>
        <v>1.8283646346950864E+69</v>
      </c>
      <c r="VDV24" s="4">
        <f t="shared" si="239"/>
        <v>1.8466482810420371E+69</v>
      </c>
      <c r="VDW24" s="4">
        <f t="shared" si="239"/>
        <v>1.8651147638524577E+69</v>
      </c>
      <c r="VDX24" s="4">
        <f t="shared" si="239"/>
        <v>1.8837659114909823E+69</v>
      </c>
      <c r="VDY24" s="4">
        <f t="shared" si="239"/>
        <v>1.9026035706058923E+69</v>
      </c>
      <c r="VDZ24" s="4">
        <f t="shared" si="239"/>
        <v>1.9216296063119511E+69</v>
      </c>
      <c r="VEA24" s="4">
        <f t="shared" si="239"/>
        <v>1.9408459023750708E+69</v>
      </c>
      <c r="VEB24" s="4">
        <f t="shared" si="239"/>
        <v>1.9602543613988216E+69</v>
      </c>
      <c r="VEC24" s="4">
        <f t="shared" si="239"/>
        <v>1.9798569050128097E+69</v>
      </c>
      <c r="VED24" s="4">
        <f t="shared" si="239"/>
        <v>1.9996554740629377E+69</v>
      </c>
      <c r="VEE24" s="4">
        <f t="shared" si="239"/>
        <v>2.0196520288035669E+69</v>
      </c>
      <c r="VEF24" s="4">
        <f t="shared" si="239"/>
        <v>2.0398485490916027E+69</v>
      </c>
      <c r="VEG24" s="4">
        <f t="shared" si="239"/>
        <v>2.0602470345825187E+69</v>
      </c>
      <c r="VEH24" s="4">
        <f t="shared" si="239"/>
        <v>2.0808495049283439E+69</v>
      </c>
      <c r="VEI24" s="4">
        <f t="shared" si="239"/>
        <v>2.1016579999776274E+69</v>
      </c>
      <c r="VEJ24" s="4">
        <f t="shared" si="239"/>
        <v>2.1226745799774035E+69</v>
      </c>
      <c r="VEK24" s="4">
        <f t="shared" si="239"/>
        <v>2.1439013257771776E+69</v>
      </c>
      <c r="VEL24" s="4">
        <f t="shared" si="239"/>
        <v>2.1653403390349494E+69</v>
      </c>
      <c r="VEM24" s="4">
        <f t="shared" si="239"/>
        <v>2.1869937424252989E+69</v>
      </c>
      <c r="VEN24" s="4">
        <f t="shared" si="239"/>
        <v>2.2088636798495521E+69</v>
      </c>
      <c r="VEO24" s="4">
        <f t="shared" si="239"/>
        <v>2.2309523166480477E+69</v>
      </c>
      <c r="VEP24" s="4">
        <f t="shared" si="239"/>
        <v>2.2532618398145283E+69</v>
      </c>
      <c r="VEQ24" s="4">
        <f t="shared" si="239"/>
        <v>2.2757944582126735E+69</v>
      </c>
      <c r="VER24" s="4">
        <f t="shared" si="239"/>
        <v>2.2985524027948004E+69</v>
      </c>
      <c r="VES24" s="4">
        <f t="shared" si="239"/>
        <v>2.3215379268227485E+69</v>
      </c>
      <c r="VET24" s="4">
        <f t="shared" si="239"/>
        <v>2.344753306090976E+69</v>
      </c>
      <c r="VEU24" s="4">
        <f t="shared" si="239"/>
        <v>2.3682008391518857E+69</v>
      </c>
      <c r="VEV24" s="4">
        <f t="shared" si="239"/>
        <v>2.3918828475434047E+69</v>
      </c>
      <c r="VEW24" s="4">
        <f t="shared" si="239"/>
        <v>2.4158016760188388E+69</v>
      </c>
      <c r="VEX24" s="4">
        <f t="shared" si="239"/>
        <v>2.4399596927790271E+69</v>
      </c>
      <c r="VEY24" s="4">
        <f t="shared" si="239"/>
        <v>2.4643592897068173E+69</v>
      </c>
      <c r="VEZ24" s="4">
        <f t="shared" si="239"/>
        <v>2.4890028826038853E+69</v>
      </c>
      <c r="VFA24" s="4">
        <f t="shared" si="239"/>
        <v>2.5138929114299241E+69</v>
      </c>
      <c r="VFB24" s="4">
        <f t="shared" si="239"/>
        <v>2.5390318405442233E+69</v>
      </c>
      <c r="VFC24" s="4">
        <f t="shared" si="239"/>
        <v>2.5644221589496655E+69</v>
      </c>
      <c r="VFD24" s="4">
        <f t="shared" si="239"/>
        <v>2.5900663805391623E+69</v>
      </c>
      <c r="VFE24" s="4">
        <f t="shared" si="239"/>
        <v>2.615967044344554E+69</v>
      </c>
      <c r="VFF24" s="4">
        <f t="shared" si="239"/>
        <v>2.6421267147879997E+69</v>
      </c>
      <c r="VFG24" s="4">
        <f t="shared" si="239"/>
        <v>2.6685479819358798E+69</v>
      </c>
      <c r="VFH24" s="4">
        <f t="shared" si="239"/>
        <v>2.6952334617552388E+69</v>
      </c>
      <c r="VFI24" s="4">
        <f t="shared" si="239"/>
        <v>2.722185796372791E+69</v>
      </c>
      <c r="VFJ24" s="4">
        <f t="shared" si="239"/>
        <v>2.7494076543365189E+69</v>
      </c>
      <c r="VFK24" s="4">
        <f t="shared" si="239"/>
        <v>2.7769017308798842E+69</v>
      </c>
      <c r="VFL24" s="4">
        <f t="shared" si="239"/>
        <v>2.8046707481886829E+69</v>
      </c>
      <c r="VFM24" s="4">
        <f t="shared" si="239"/>
        <v>2.83271745567057E+69</v>
      </c>
      <c r="VFN24" s="4">
        <f t="shared" si="239"/>
        <v>2.8610446302272755E+69</v>
      </c>
      <c r="VFO24" s="4">
        <f t="shared" si="239"/>
        <v>2.8896550765295483E+69</v>
      </c>
      <c r="VFP24" s="4">
        <f t="shared" si="239"/>
        <v>2.918551627294844E+69</v>
      </c>
      <c r="VFQ24" s="4">
        <f t="shared" si="239"/>
        <v>2.9477371435677926E+69</v>
      </c>
      <c r="VFR24" s="4">
        <f t="shared" si="239"/>
        <v>2.9772145150034707E+69</v>
      </c>
      <c r="VFS24" s="4">
        <f t="shared" si="239"/>
        <v>3.0069866601535055E+69</v>
      </c>
      <c r="VFT24" s="4">
        <f t="shared" si="239"/>
        <v>3.0370565267550407E+69</v>
      </c>
      <c r="VFU24" s="4">
        <f t="shared" si="239"/>
        <v>3.0674270920225911E+69</v>
      </c>
      <c r="VFV24" s="4">
        <f t="shared" si="239"/>
        <v>3.098101362942817E+69</v>
      </c>
      <c r="VFW24" s="4">
        <f t="shared" si="239"/>
        <v>3.1290823765722451E+69</v>
      </c>
      <c r="VFX24" s="4">
        <f t="shared" si="239"/>
        <v>3.1603732003379674E+69</v>
      </c>
      <c r="VFY24" s="4">
        <f t="shared" si="239"/>
        <v>3.1919769323413473E+69</v>
      </c>
      <c r="VFZ24" s="4">
        <f t="shared" si="239"/>
        <v>3.2238967016647608E+69</v>
      </c>
      <c r="VGA24" s="4">
        <f t="shared" si="239"/>
        <v>3.2561356686814084E+69</v>
      </c>
      <c r="VGB24" s="4">
        <f t="shared" si="239"/>
        <v>3.2886970253682226E+69</v>
      </c>
      <c r="VGC24" s="4">
        <f t="shared" si="239"/>
        <v>3.3215839956219049E+69</v>
      </c>
      <c r="VGD24" s="4">
        <f t="shared" si="239"/>
        <v>3.3547998355781239E+69</v>
      </c>
      <c r="VGE24" s="4">
        <f t="shared" si="239"/>
        <v>3.3883478339339053E+69</v>
      </c>
      <c r="VGF24" s="4">
        <f t="shared" ref="VGF24:VIQ24" si="240">VGE24*(1+$Q$41)</f>
        <v>3.4222313122732443E+69</v>
      </c>
      <c r="VGG24" s="4">
        <f t="shared" si="240"/>
        <v>3.4564536253959767E+69</v>
      </c>
      <c r="VGH24" s="4">
        <f t="shared" si="240"/>
        <v>3.4910181616499363E+69</v>
      </c>
      <c r="VGI24" s="4">
        <f t="shared" si="240"/>
        <v>3.525928343266436E+69</v>
      </c>
      <c r="VGJ24" s="4">
        <f t="shared" si="240"/>
        <v>3.5611876266991002E+69</v>
      </c>
      <c r="VGK24" s="4">
        <f t="shared" si="240"/>
        <v>3.5967995029660909E+69</v>
      </c>
      <c r="VGL24" s="4">
        <f t="shared" si="240"/>
        <v>3.6327674979957518E+69</v>
      </c>
      <c r="VGM24" s="4">
        <f t="shared" si="240"/>
        <v>3.6690951729757093E+69</v>
      </c>
      <c r="VGN24" s="4">
        <f t="shared" si="240"/>
        <v>3.705786124705466E+69</v>
      </c>
      <c r="VGO24" s="4">
        <f t="shared" si="240"/>
        <v>3.7428439859525207E+69</v>
      </c>
      <c r="VGP24" s="4">
        <f t="shared" si="240"/>
        <v>3.7802724258120461E+69</v>
      </c>
      <c r="VGQ24" s="4">
        <f t="shared" si="240"/>
        <v>3.8180751500701666E+69</v>
      </c>
      <c r="VGR24" s="4">
        <f t="shared" si="240"/>
        <v>3.8562559015708682E+69</v>
      </c>
      <c r="VGS24" s="4">
        <f t="shared" si="240"/>
        <v>3.8948184605865768E+69</v>
      </c>
      <c r="VGT24" s="4">
        <f t="shared" si="240"/>
        <v>3.9337666451924423E+69</v>
      </c>
      <c r="VGU24" s="4">
        <f t="shared" si="240"/>
        <v>3.973104311644367E+69</v>
      </c>
      <c r="VGV24" s="4">
        <f t="shared" si="240"/>
        <v>4.0128353547608103E+69</v>
      </c>
      <c r="VGW24" s="4">
        <f t="shared" si="240"/>
        <v>4.0529637083084182E+69</v>
      </c>
      <c r="VGX24" s="4">
        <f t="shared" si="240"/>
        <v>4.0934933453915027E+69</v>
      </c>
      <c r="VGY24" s="4">
        <f t="shared" si="240"/>
        <v>4.1344282788454179E+69</v>
      </c>
      <c r="VGZ24" s="4">
        <f t="shared" si="240"/>
        <v>4.1757725616338721E+69</v>
      </c>
      <c r="VHA24" s="4">
        <f t="shared" si="240"/>
        <v>4.2175302872502106E+69</v>
      </c>
      <c r="VHB24" s="4">
        <f t="shared" si="240"/>
        <v>4.2597055901227129E+69</v>
      </c>
      <c r="VHC24" s="4">
        <f t="shared" si="240"/>
        <v>4.30230264602394E+69</v>
      </c>
      <c r="VHD24" s="4">
        <f t="shared" si="240"/>
        <v>4.3453256724841795E+69</v>
      </c>
      <c r="VHE24" s="4">
        <f t="shared" si="240"/>
        <v>4.388778929209021E+69</v>
      </c>
      <c r="VHF24" s="4">
        <f t="shared" si="240"/>
        <v>4.4326667185011114E+69</v>
      </c>
      <c r="VHG24" s="4">
        <f t="shared" si="240"/>
        <v>4.4769933856861222E+69</v>
      </c>
      <c r="VHH24" s="4">
        <f t="shared" si="240"/>
        <v>4.5217633195429835E+69</v>
      </c>
      <c r="VHI24" s="4">
        <f t="shared" si="240"/>
        <v>4.566980952738413E+69</v>
      </c>
      <c r="VHJ24" s="4">
        <f t="shared" si="240"/>
        <v>4.612650762265797E+69</v>
      </c>
      <c r="VHK24" s="4">
        <f t="shared" si="240"/>
        <v>4.6587772698884552E+69</v>
      </c>
      <c r="VHL24" s="4">
        <f t="shared" si="240"/>
        <v>4.7053650425873396E+69</v>
      </c>
      <c r="VHM24" s="4">
        <f t="shared" si="240"/>
        <v>4.7524186930132134E+69</v>
      </c>
      <c r="VHN24" s="4">
        <f t="shared" si="240"/>
        <v>4.7999428799433458E+69</v>
      </c>
      <c r="VHO24" s="4">
        <f t="shared" si="240"/>
        <v>4.8479423087427793E+69</v>
      </c>
      <c r="VHP24" s="4">
        <f t="shared" si="240"/>
        <v>4.8964217318302073E+69</v>
      </c>
      <c r="VHQ24" s="4">
        <f t="shared" si="240"/>
        <v>4.9453859491485098E+69</v>
      </c>
      <c r="VHR24" s="4">
        <f t="shared" si="240"/>
        <v>4.9948398086399951E+69</v>
      </c>
      <c r="VHS24" s="4">
        <f t="shared" si="240"/>
        <v>5.0447882067263951E+69</v>
      </c>
      <c r="VHT24" s="4">
        <f t="shared" si="240"/>
        <v>5.095236088793659E+69</v>
      </c>
      <c r="VHU24" s="4">
        <f t="shared" si="240"/>
        <v>5.1461884496815955E+69</v>
      </c>
      <c r="VHV24" s="4">
        <f t="shared" si="240"/>
        <v>5.1976503341784111E+69</v>
      </c>
      <c r="VHW24" s="4">
        <f t="shared" si="240"/>
        <v>5.2496268375201953E+69</v>
      </c>
      <c r="VHX24" s="4">
        <f t="shared" si="240"/>
        <v>5.3021231058953973E+69</v>
      </c>
      <c r="VHY24" s="4">
        <f t="shared" si="240"/>
        <v>5.3551443369543513E+69</v>
      </c>
      <c r="VHZ24" s="4">
        <f t="shared" si="240"/>
        <v>5.4086957803238953E+69</v>
      </c>
      <c r="VIA24" s="4">
        <f t="shared" si="240"/>
        <v>5.4627827381271346E+69</v>
      </c>
      <c r="VIB24" s="4">
        <f t="shared" si="240"/>
        <v>5.5174105655084056E+69</v>
      </c>
      <c r="VIC24" s="4">
        <f t="shared" si="240"/>
        <v>5.57258467116349E+69</v>
      </c>
      <c r="VID24" s="4">
        <f t="shared" si="240"/>
        <v>5.6283105178751246E+69</v>
      </c>
      <c r="VIE24" s="4">
        <f t="shared" si="240"/>
        <v>5.6845936230538756E+69</v>
      </c>
      <c r="VIF24" s="4">
        <f t="shared" si="240"/>
        <v>5.7414395592844146E+69</v>
      </c>
      <c r="VIG24" s="4">
        <f t="shared" si="240"/>
        <v>5.7988539548772586E+69</v>
      </c>
      <c r="VIH24" s="4">
        <f t="shared" si="240"/>
        <v>5.8568424944260312E+69</v>
      </c>
      <c r="VII24" s="4">
        <f t="shared" si="240"/>
        <v>5.9154109193702918E+69</v>
      </c>
      <c r="VIJ24" s="4">
        <f t="shared" si="240"/>
        <v>5.9745650285639952E+69</v>
      </c>
      <c r="VIK24" s="4">
        <f t="shared" si="240"/>
        <v>6.0343106788496353E+69</v>
      </c>
      <c r="VIL24" s="4">
        <f t="shared" si="240"/>
        <v>6.0946537856381321E+69</v>
      </c>
      <c r="VIM24" s="4">
        <f t="shared" si="240"/>
        <v>6.1556003234945132E+69</v>
      </c>
      <c r="VIN24" s="4">
        <f t="shared" si="240"/>
        <v>6.2171563267294585E+69</v>
      </c>
      <c r="VIO24" s="4">
        <f t="shared" si="240"/>
        <v>6.279327889996753E+69</v>
      </c>
      <c r="VIP24" s="4">
        <f t="shared" si="240"/>
        <v>6.3421211688967205E+69</v>
      </c>
      <c r="VIQ24" s="4">
        <f t="shared" si="240"/>
        <v>6.405542380585688E+69</v>
      </c>
      <c r="VIR24" s="4">
        <f t="shared" ref="VIR24:VLC24" si="241">VIQ24*(1+$Q$41)</f>
        <v>6.4695978043915446E+69</v>
      </c>
      <c r="VIS24" s="4">
        <f t="shared" si="241"/>
        <v>6.5342937824354599E+69</v>
      </c>
      <c r="VIT24" s="4">
        <f t="shared" si="241"/>
        <v>6.5996367202598143E+69</v>
      </c>
      <c r="VIU24" s="4">
        <f t="shared" si="241"/>
        <v>6.6656330874624125E+69</v>
      </c>
      <c r="VIV24" s="4">
        <f t="shared" si="241"/>
        <v>6.7322894183370369E+69</v>
      </c>
      <c r="VIW24" s="4">
        <f t="shared" si="241"/>
        <v>6.7996123125204075E+69</v>
      </c>
      <c r="VIX24" s="4">
        <f t="shared" si="241"/>
        <v>6.8676084356456113E+69</v>
      </c>
      <c r="VIY24" s="4">
        <f t="shared" si="241"/>
        <v>6.9362845200020672E+69</v>
      </c>
      <c r="VIZ24" s="4">
        <f t="shared" si="241"/>
        <v>7.0056473652020886E+69</v>
      </c>
      <c r="VJA24" s="4">
        <f t="shared" si="241"/>
        <v>7.0757038388541091E+69</v>
      </c>
      <c r="VJB24" s="4">
        <f t="shared" si="241"/>
        <v>7.1464608772426501E+69</v>
      </c>
      <c r="VJC24" s="4">
        <f t="shared" si="241"/>
        <v>7.2179254860150764E+69</v>
      </c>
      <c r="VJD24" s="4">
        <f t="shared" si="241"/>
        <v>7.2901047408752278E+69</v>
      </c>
      <c r="VJE24" s="4">
        <f t="shared" si="241"/>
        <v>7.3630057882839796E+69</v>
      </c>
      <c r="VJF24" s="4">
        <f t="shared" si="241"/>
        <v>7.4366358461668187E+69</v>
      </c>
      <c r="VJG24" s="4">
        <f t="shared" si="241"/>
        <v>7.5110022046284864E+69</v>
      </c>
      <c r="VJH24" s="4">
        <f t="shared" si="241"/>
        <v>7.5861122266747712E+69</v>
      </c>
      <c r="VJI24" s="4">
        <f t="shared" si="241"/>
        <v>7.6619733489415187E+69</v>
      </c>
      <c r="VJJ24" s="4">
        <f t="shared" si="241"/>
        <v>7.7385930824309343E+69</v>
      </c>
      <c r="VJK24" s="4">
        <f t="shared" si="241"/>
        <v>7.8159790132552436E+69</v>
      </c>
      <c r="VJL24" s="4">
        <f t="shared" si="241"/>
        <v>7.8941388033877958E+69</v>
      </c>
      <c r="VJM24" s="4">
        <f t="shared" si="241"/>
        <v>7.9730801914216739E+69</v>
      </c>
      <c r="VJN24" s="4">
        <f t="shared" si="241"/>
        <v>8.0528109933358901E+69</v>
      </c>
      <c r="VJO24" s="4">
        <f t="shared" si="241"/>
        <v>8.1333391032692485E+69</v>
      </c>
      <c r="VJP24" s="4">
        <f t="shared" si="241"/>
        <v>8.2146724943019411E+69</v>
      </c>
      <c r="VJQ24" s="4">
        <f t="shared" si="241"/>
        <v>8.2968192192449604E+69</v>
      </c>
      <c r="VJR24" s="4">
        <f t="shared" si="241"/>
        <v>8.3797874114374098E+69</v>
      </c>
      <c r="VJS24" s="4">
        <f t="shared" si="241"/>
        <v>8.4635852855517834E+69</v>
      </c>
      <c r="VJT24" s="4">
        <f t="shared" si="241"/>
        <v>8.5482211384073018E+69</v>
      </c>
      <c r="VJU24" s="4">
        <f t="shared" si="241"/>
        <v>8.6337033497913754E+69</v>
      </c>
      <c r="VJV24" s="4">
        <f t="shared" si="241"/>
        <v>8.7200403832892899E+69</v>
      </c>
      <c r="VJW24" s="4">
        <f t="shared" si="241"/>
        <v>8.8072407871221826E+69</v>
      </c>
      <c r="VJX24" s="4">
        <f t="shared" si="241"/>
        <v>8.8953131949934041E+69</v>
      </c>
      <c r="VJY24" s="4">
        <f t="shared" si="241"/>
        <v>8.9842663269433386E+69</v>
      </c>
      <c r="VJZ24" s="4">
        <f t="shared" si="241"/>
        <v>9.0741089902127719E+69</v>
      </c>
      <c r="VKA24" s="4">
        <f t="shared" si="241"/>
        <v>9.1648500801148996E+69</v>
      </c>
      <c r="VKB24" s="4">
        <f t="shared" si="241"/>
        <v>9.256498580916048E+69</v>
      </c>
      <c r="VKC24" s="4">
        <f t="shared" si="241"/>
        <v>9.3490635667252093E+69</v>
      </c>
      <c r="VKD24" s="4">
        <f t="shared" si="241"/>
        <v>9.442554202392461E+69</v>
      </c>
      <c r="VKE24" s="4">
        <f t="shared" si="241"/>
        <v>9.536979744416386E+69</v>
      </c>
      <c r="VKF24" s="4">
        <f t="shared" si="241"/>
        <v>9.6323495418605504E+69</v>
      </c>
      <c r="VKG24" s="4">
        <f t="shared" si="241"/>
        <v>9.7286730372791556E+69</v>
      </c>
      <c r="VKH24" s="4">
        <f t="shared" si="241"/>
        <v>9.825959767651948E+69</v>
      </c>
      <c r="VKI24" s="4">
        <f t="shared" si="241"/>
        <v>9.9242193653284674E+69</v>
      </c>
      <c r="VKJ24" s="4">
        <f t="shared" si="241"/>
        <v>1.0023461558981752E+70</v>
      </c>
      <c r="VKK24" s="4">
        <f t="shared" si="241"/>
        <v>1.0123696174571569E+70</v>
      </c>
      <c r="VKL24" s="4">
        <f t="shared" si="241"/>
        <v>1.0224933136317284E+70</v>
      </c>
      <c r="VKM24" s="4">
        <f t="shared" si="241"/>
        <v>1.0327182467680456E+70</v>
      </c>
      <c r="VKN24" s="4">
        <f t="shared" si="241"/>
        <v>1.043045429235726E+70</v>
      </c>
      <c r="VKO24" s="4">
        <f t="shared" si="241"/>
        <v>1.0534758835280833E+70</v>
      </c>
      <c r="VKP24" s="4">
        <f t="shared" si="241"/>
        <v>1.0640106423633641E+70</v>
      </c>
      <c r="VKQ24" s="4">
        <f t="shared" si="241"/>
        <v>1.0746507487869977E+70</v>
      </c>
      <c r="VKR24" s="4">
        <f t="shared" si="241"/>
        <v>1.0853972562748677E+70</v>
      </c>
      <c r="VKS24" s="4">
        <f t="shared" si="241"/>
        <v>1.0962512288376164E+70</v>
      </c>
      <c r="VKT24" s="4">
        <f t="shared" si="241"/>
        <v>1.1072137411259926E+70</v>
      </c>
      <c r="VKU24" s="4">
        <f t="shared" si="241"/>
        <v>1.1182858785372525E+70</v>
      </c>
      <c r="VKV24" s="4">
        <f t="shared" si="241"/>
        <v>1.129468737322625E+70</v>
      </c>
      <c r="VKW24" s="4">
        <f t="shared" si="241"/>
        <v>1.1407634246958513E+70</v>
      </c>
      <c r="VKX24" s="4">
        <f t="shared" si="241"/>
        <v>1.1521710589428098E+70</v>
      </c>
      <c r="VKY24" s="4">
        <f t="shared" si="241"/>
        <v>1.1636927695322379E+70</v>
      </c>
      <c r="VKZ24" s="4">
        <f t="shared" si="241"/>
        <v>1.1753296972275603E+70</v>
      </c>
      <c r="VLA24" s="4">
        <f t="shared" si="241"/>
        <v>1.1870829941998359E+70</v>
      </c>
      <c r="VLB24" s="4">
        <f t="shared" si="241"/>
        <v>1.1989538241418344E+70</v>
      </c>
      <c r="VLC24" s="4">
        <f t="shared" si="241"/>
        <v>1.2109433623832527E+70</v>
      </c>
      <c r="VLD24" s="4">
        <f t="shared" ref="VLD24:VNO24" si="242">VLC24*(1+$Q$41)</f>
        <v>1.2230527960070852E+70</v>
      </c>
      <c r="VLE24" s="4">
        <f t="shared" si="242"/>
        <v>1.235283323967156E+70</v>
      </c>
      <c r="VLF24" s="4">
        <f t="shared" si="242"/>
        <v>1.2476361572068276E+70</v>
      </c>
      <c r="VLG24" s="4">
        <f t="shared" si="242"/>
        <v>1.2601125187788959E+70</v>
      </c>
      <c r="VLH24" s="4">
        <f t="shared" si="242"/>
        <v>1.2727136439666848E+70</v>
      </c>
      <c r="VLI24" s="4">
        <f t="shared" si="242"/>
        <v>1.2854407804063517E+70</v>
      </c>
      <c r="VLJ24" s="4">
        <f t="shared" si="242"/>
        <v>1.2982951882104153E+70</v>
      </c>
      <c r="VLK24" s="4">
        <f t="shared" si="242"/>
        <v>1.3112781400925194E+70</v>
      </c>
      <c r="VLL24" s="4">
        <f t="shared" si="242"/>
        <v>1.3243909214934446E+70</v>
      </c>
      <c r="VLM24" s="4">
        <f t="shared" si="242"/>
        <v>1.3376348307083791E+70</v>
      </c>
      <c r="VLN24" s="4">
        <f t="shared" si="242"/>
        <v>1.3510111790154628E+70</v>
      </c>
      <c r="VLO24" s="4">
        <f t="shared" si="242"/>
        <v>1.3645212908056175E+70</v>
      </c>
      <c r="VLP24" s="4">
        <f t="shared" si="242"/>
        <v>1.3781665037136737E+70</v>
      </c>
      <c r="VLQ24" s="4">
        <f t="shared" si="242"/>
        <v>1.3919481687508105E+70</v>
      </c>
      <c r="VLR24" s="4">
        <f t="shared" si="242"/>
        <v>1.4058676504383186E+70</v>
      </c>
      <c r="VLS24" s="4">
        <f t="shared" si="242"/>
        <v>1.4199263269427018E+70</v>
      </c>
      <c r="VLT24" s="4">
        <f t="shared" si="242"/>
        <v>1.4341255902121289E+70</v>
      </c>
      <c r="VLU24" s="4">
        <f t="shared" si="242"/>
        <v>1.4484668461142502E+70</v>
      </c>
      <c r="VLV24" s="4">
        <f t="shared" si="242"/>
        <v>1.4629515145753926E+70</v>
      </c>
      <c r="VLW24" s="4">
        <f t="shared" si="242"/>
        <v>1.4775810297211465E+70</v>
      </c>
      <c r="VLX24" s="4">
        <f t="shared" si="242"/>
        <v>1.4923568400183579E+70</v>
      </c>
      <c r="VLY24" s="4">
        <f t="shared" si="242"/>
        <v>1.5072804084185415E+70</v>
      </c>
      <c r="VLZ24" s="4">
        <f t="shared" si="242"/>
        <v>1.522353212502727E+70</v>
      </c>
      <c r="VMA24" s="4">
        <f t="shared" si="242"/>
        <v>1.5375767446277544E+70</v>
      </c>
      <c r="VMB24" s="4">
        <f t="shared" si="242"/>
        <v>1.5529525120740321E+70</v>
      </c>
      <c r="VMC24" s="4">
        <f t="shared" si="242"/>
        <v>1.5684820371947724E+70</v>
      </c>
      <c r="VMD24" s="4">
        <f t="shared" si="242"/>
        <v>1.58416685756672E+70</v>
      </c>
      <c r="VME24" s="4">
        <f t="shared" si="242"/>
        <v>1.6000085261423873E+70</v>
      </c>
      <c r="VMF24" s="4">
        <f t="shared" si="242"/>
        <v>1.6160086114038111E+70</v>
      </c>
      <c r="VMG24" s="4">
        <f t="shared" si="242"/>
        <v>1.6321686975178493E+70</v>
      </c>
      <c r="VMH24" s="4">
        <f t="shared" si="242"/>
        <v>1.6484903844930278E+70</v>
      </c>
      <c r="VMI24" s="4">
        <f t="shared" si="242"/>
        <v>1.6649752883379582E+70</v>
      </c>
      <c r="VMJ24" s="4">
        <f t="shared" si="242"/>
        <v>1.6816250412213377E+70</v>
      </c>
      <c r="VMK24" s="4">
        <f t="shared" si="242"/>
        <v>1.6984412916335511E+70</v>
      </c>
      <c r="VML24" s="4">
        <f t="shared" si="242"/>
        <v>1.7154257045498866E+70</v>
      </c>
      <c r="VMM24" s="4">
        <f t="shared" si="242"/>
        <v>1.7325799615953856E+70</v>
      </c>
      <c r="VMN24" s="4">
        <f t="shared" si="242"/>
        <v>1.7499057612113394E+70</v>
      </c>
      <c r="VMO24" s="4">
        <f t="shared" si="242"/>
        <v>1.7674048188234529E+70</v>
      </c>
      <c r="VMP24" s="4">
        <f t="shared" si="242"/>
        <v>1.7850788670116874E+70</v>
      </c>
      <c r="VMQ24" s="4">
        <f t="shared" si="242"/>
        <v>1.8029296556818045E+70</v>
      </c>
      <c r="VMR24" s="4">
        <f t="shared" si="242"/>
        <v>1.8209589522386226E+70</v>
      </c>
      <c r="VMS24" s="4">
        <f t="shared" si="242"/>
        <v>1.8391685417610089E+70</v>
      </c>
      <c r="VMT24" s="4">
        <f t="shared" si="242"/>
        <v>1.8575602271786189E+70</v>
      </c>
      <c r="VMU24" s="4">
        <f t="shared" si="242"/>
        <v>1.8761358294504051E+70</v>
      </c>
      <c r="VMV24" s="4">
        <f t="shared" si="242"/>
        <v>1.8948971877449091E+70</v>
      </c>
      <c r="VMW24" s="4">
        <f t="shared" si="242"/>
        <v>1.9138461596223583E+70</v>
      </c>
      <c r="VMX24" s="4">
        <f t="shared" si="242"/>
        <v>1.9329846212185819E+70</v>
      </c>
      <c r="VMY24" s="4">
        <f t="shared" si="242"/>
        <v>1.9523144674307676E+70</v>
      </c>
      <c r="VMZ24" s="4">
        <f t="shared" si="242"/>
        <v>1.9718376121050754E+70</v>
      </c>
      <c r="VNA24" s="4">
        <f t="shared" si="242"/>
        <v>1.9915559882261262E+70</v>
      </c>
      <c r="VNB24" s="4">
        <f t="shared" si="242"/>
        <v>2.0114715481083875E+70</v>
      </c>
      <c r="VNC24" s="4">
        <f t="shared" si="242"/>
        <v>2.0315862635894714E+70</v>
      </c>
      <c r="VND24" s="4">
        <f t="shared" si="242"/>
        <v>2.0519021262253661E+70</v>
      </c>
      <c r="VNE24" s="4">
        <f t="shared" si="242"/>
        <v>2.0724211474876197E+70</v>
      </c>
      <c r="VNF24" s="4">
        <f t="shared" si="242"/>
        <v>2.0931453589624959E+70</v>
      </c>
      <c r="VNG24" s="4">
        <f t="shared" si="242"/>
        <v>2.1140768125521209E+70</v>
      </c>
      <c r="VNH24" s="4">
        <f t="shared" si="242"/>
        <v>2.1352175806776421E+70</v>
      </c>
      <c r="VNI24" s="4">
        <f t="shared" si="242"/>
        <v>2.1565697564844185E+70</v>
      </c>
      <c r="VNJ24" s="4">
        <f t="shared" si="242"/>
        <v>2.1781354540492626E+70</v>
      </c>
      <c r="VNK24" s="4">
        <f t="shared" si="242"/>
        <v>2.1999168085897551E+70</v>
      </c>
      <c r="VNL24" s="4">
        <f t="shared" si="242"/>
        <v>2.2219159766756527E+70</v>
      </c>
      <c r="VNM24" s="4">
        <f t="shared" si="242"/>
        <v>2.2441351364424093E+70</v>
      </c>
      <c r="VNN24" s="4">
        <f t="shared" si="242"/>
        <v>2.2665764878068335E+70</v>
      </c>
      <c r="VNO24" s="4">
        <f t="shared" si="242"/>
        <v>2.289242252684902E+70</v>
      </c>
      <c r="VNP24" s="4">
        <f t="shared" ref="VNP24:VQA24" si="243">VNO24*(1+$Q$41)</f>
        <v>2.312134675211751E+70</v>
      </c>
      <c r="VNQ24" s="4">
        <f t="shared" si="243"/>
        <v>2.3352560219638686E+70</v>
      </c>
      <c r="VNR24" s="4">
        <f t="shared" si="243"/>
        <v>2.3586085821835074E+70</v>
      </c>
      <c r="VNS24" s="4">
        <f t="shared" si="243"/>
        <v>2.3821946680053426E+70</v>
      </c>
      <c r="VNT24" s="4">
        <f t="shared" si="243"/>
        <v>2.4060166146853962E+70</v>
      </c>
      <c r="VNU24" s="4">
        <f t="shared" si="243"/>
        <v>2.4300767808322503E+70</v>
      </c>
      <c r="VNV24" s="4">
        <f t="shared" si="243"/>
        <v>2.4543775486405729E+70</v>
      </c>
      <c r="VNW24" s="4">
        <f t="shared" si="243"/>
        <v>2.4789213241269786E+70</v>
      </c>
      <c r="VNX24" s="4">
        <f t="shared" si="243"/>
        <v>2.5037105373682484E+70</v>
      </c>
      <c r="VNY24" s="4">
        <f t="shared" si="243"/>
        <v>2.5287476427419308E+70</v>
      </c>
      <c r="VNZ24" s="4">
        <f t="shared" si="243"/>
        <v>2.5540351191693501E+70</v>
      </c>
      <c r="VOA24" s="4">
        <f t="shared" si="243"/>
        <v>2.5795754703610437E+70</v>
      </c>
      <c r="VOB24" s="4">
        <f t="shared" si="243"/>
        <v>2.6053712250646543E+70</v>
      </c>
      <c r="VOC24" s="4">
        <f t="shared" si="243"/>
        <v>2.6314249373153009E+70</v>
      </c>
      <c r="VOD24" s="4">
        <f t="shared" si="243"/>
        <v>2.6577391866884538E+70</v>
      </c>
      <c r="VOE24" s="4">
        <f t="shared" si="243"/>
        <v>2.6843165785553384E+70</v>
      </c>
      <c r="VOF24" s="4">
        <f t="shared" si="243"/>
        <v>2.7111597443408917E+70</v>
      </c>
      <c r="VOG24" s="4">
        <f t="shared" si="243"/>
        <v>2.7382713417843007E+70</v>
      </c>
      <c r="VOH24" s="4">
        <f t="shared" si="243"/>
        <v>2.765654055202144E+70</v>
      </c>
      <c r="VOI24" s="4">
        <f t="shared" si="243"/>
        <v>2.7933105957541654E+70</v>
      </c>
      <c r="VOJ24" s="4">
        <f t="shared" si="243"/>
        <v>2.8212437017117073E+70</v>
      </c>
      <c r="VOK24" s="4">
        <f t="shared" si="243"/>
        <v>2.8494561387288242E+70</v>
      </c>
      <c r="VOL24" s="4">
        <f t="shared" si="243"/>
        <v>2.8779507001161127E+70</v>
      </c>
      <c r="VOM24" s="4">
        <f t="shared" si="243"/>
        <v>2.9067302071172739E+70</v>
      </c>
      <c r="VON24" s="4">
        <f t="shared" si="243"/>
        <v>2.9357975091884469E+70</v>
      </c>
      <c r="VOO24" s="4">
        <f t="shared" si="243"/>
        <v>2.9651554842803315E+70</v>
      </c>
      <c r="VOP24" s="4">
        <f t="shared" si="243"/>
        <v>2.9948070391231349E+70</v>
      </c>
      <c r="VOQ24" s="4">
        <f t="shared" si="243"/>
        <v>3.0247551095143662E+70</v>
      </c>
      <c r="VOR24" s="4">
        <f t="shared" si="243"/>
        <v>3.0550026606095101E+70</v>
      </c>
      <c r="VOS24" s="4">
        <f t="shared" si="243"/>
        <v>3.0855526872156054E+70</v>
      </c>
      <c r="VOT24" s="4">
        <f t="shared" si="243"/>
        <v>3.1164082140877614E+70</v>
      </c>
      <c r="VOU24" s="4">
        <f t="shared" si="243"/>
        <v>3.1475722962286388E+70</v>
      </c>
      <c r="VOV24" s="4">
        <f t="shared" si="243"/>
        <v>3.1790480191909253E+70</v>
      </c>
      <c r="VOW24" s="4">
        <f t="shared" si="243"/>
        <v>3.2108384993828345E+70</v>
      </c>
      <c r="VOX24" s="4">
        <f t="shared" si="243"/>
        <v>3.2429468843766628E+70</v>
      </c>
      <c r="VOY24" s="4">
        <f t="shared" si="243"/>
        <v>3.2753763532204292E+70</v>
      </c>
      <c r="VOZ24" s="4">
        <f t="shared" si="243"/>
        <v>3.3081301167526335E+70</v>
      </c>
      <c r="VPA24" s="4">
        <f t="shared" si="243"/>
        <v>3.3412114179201598E+70</v>
      </c>
      <c r="VPB24" s="4">
        <f t="shared" si="243"/>
        <v>3.3746235320993612E+70</v>
      </c>
      <c r="VPC24" s="4">
        <f t="shared" si="243"/>
        <v>3.4083697674203546E+70</v>
      </c>
      <c r="VPD24" s="4">
        <f t="shared" si="243"/>
        <v>3.4424534650945583E+70</v>
      </c>
      <c r="VPE24" s="4">
        <f t="shared" si="243"/>
        <v>3.4768779997455037E+70</v>
      </c>
      <c r="VPF24" s="4">
        <f t="shared" si="243"/>
        <v>3.5116467797429589E+70</v>
      </c>
      <c r="VPG24" s="4">
        <f t="shared" si="243"/>
        <v>3.5467632475403882E+70</v>
      </c>
      <c r="VPH24" s="4">
        <f t="shared" si="243"/>
        <v>3.5822308800157923E+70</v>
      </c>
      <c r="VPI24" s="4">
        <f t="shared" si="243"/>
        <v>3.61805318881595E+70</v>
      </c>
      <c r="VPJ24" s="4">
        <f t="shared" si="243"/>
        <v>3.6542337207041098E+70</v>
      </c>
      <c r="VPK24" s="4">
        <f t="shared" si="243"/>
        <v>3.6907760579111512E+70</v>
      </c>
      <c r="VPL24" s="4">
        <f t="shared" si="243"/>
        <v>3.7276838184902627E+70</v>
      </c>
      <c r="VPM24" s="4">
        <f t="shared" si="243"/>
        <v>3.7649606566751654E+70</v>
      </c>
      <c r="VPN24" s="4">
        <f t="shared" si="243"/>
        <v>3.8026102632419172E+70</v>
      </c>
      <c r="VPO24" s="4">
        <f t="shared" si="243"/>
        <v>3.8406363658743365E+70</v>
      </c>
      <c r="VPP24" s="4">
        <f t="shared" si="243"/>
        <v>3.8790427295330801E+70</v>
      </c>
      <c r="VPQ24" s="4">
        <f t="shared" si="243"/>
        <v>3.9178331568284113E+70</v>
      </c>
      <c r="VPR24" s="4">
        <f t="shared" si="243"/>
        <v>3.9570114883966954E+70</v>
      </c>
      <c r="VPS24" s="4">
        <f t="shared" si="243"/>
        <v>3.9965816032806623E+70</v>
      </c>
      <c r="VPT24" s="4">
        <f t="shared" si="243"/>
        <v>4.0365474193134689E+70</v>
      </c>
      <c r="VPU24" s="4">
        <f t="shared" si="243"/>
        <v>4.0769128935066034E+70</v>
      </c>
      <c r="VPV24" s="4">
        <f t="shared" si="243"/>
        <v>4.1176820224416697E+70</v>
      </c>
      <c r="VPW24" s="4">
        <f t="shared" si="243"/>
        <v>4.1588588426660867E+70</v>
      </c>
      <c r="VPX24" s="4">
        <f t="shared" si="243"/>
        <v>4.2004474310927478E+70</v>
      </c>
      <c r="VPY24" s="4">
        <f t="shared" si="243"/>
        <v>4.2424519054036753E+70</v>
      </c>
      <c r="VPZ24" s="4">
        <f t="shared" si="243"/>
        <v>4.2848764244577122E+70</v>
      </c>
      <c r="VQA24" s="4">
        <f t="shared" si="243"/>
        <v>4.3277251887022896E+70</v>
      </c>
      <c r="VQB24" s="4">
        <f t="shared" ref="VQB24:VSM24" si="244">VQA24*(1+$Q$41)</f>
        <v>4.3710024405893125E+70</v>
      </c>
      <c r="VQC24" s="4">
        <f t="shared" si="244"/>
        <v>4.4147124649952058E+70</v>
      </c>
      <c r="VQD24" s="4">
        <f t="shared" si="244"/>
        <v>4.4588595896451578E+70</v>
      </c>
      <c r="VQE24" s="4">
        <f t="shared" si="244"/>
        <v>4.5034481855416094E+70</v>
      </c>
      <c r="VQF24" s="4">
        <f t="shared" si="244"/>
        <v>4.5484826673970253E+70</v>
      </c>
      <c r="VQG24" s="4">
        <f t="shared" si="244"/>
        <v>4.5939674940709955E+70</v>
      </c>
      <c r="VQH24" s="4">
        <f t="shared" si="244"/>
        <v>4.6399071690117057E+70</v>
      </c>
      <c r="VQI24" s="4">
        <f t="shared" si="244"/>
        <v>4.6863062407018226E+70</v>
      </c>
      <c r="VQJ24" s="4">
        <f t="shared" si="244"/>
        <v>4.7331693031088406E+70</v>
      </c>
      <c r="VQK24" s="4">
        <f t="shared" si="244"/>
        <v>4.780500996139929E+70</v>
      </c>
      <c r="VQL24" s="4">
        <f t="shared" si="244"/>
        <v>4.8283060061013282E+70</v>
      </c>
      <c r="VQM24" s="4">
        <f t="shared" si="244"/>
        <v>4.8765890661623416E+70</v>
      </c>
      <c r="VQN24" s="4">
        <f t="shared" si="244"/>
        <v>4.9253549568239652E+70</v>
      </c>
      <c r="VQO24" s="4">
        <f t="shared" si="244"/>
        <v>4.9746085063922047E+70</v>
      </c>
      <c r="VQP24" s="4">
        <f t="shared" si="244"/>
        <v>5.0243545914561266E+70</v>
      </c>
      <c r="VQQ24" s="4">
        <f t="shared" si="244"/>
        <v>5.0745981373706879E+70</v>
      </c>
      <c r="VQR24" s="4">
        <f t="shared" si="244"/>
        <v>5.1253441187443949E+70</v>
      </c>
      <c r="VQS24" s="4">
        <f t="shared" si="244"/>
        <v>5.1765975599318389E+70</v>
      </c>
      <c r="VQT24" s="4">
        <f t="shared" si="244"/>
        <v>5.2283635355311574E+70</v>
      </c>
      <c r="VQU24" s="4">
        <f t="shared" si="244"/>
        <v>5.280647170886469E+70</v>
      </c>
      <c r="VQV24" s="4">
        <f t="shared" si="244"/>
        <v>5.3334536425953336E+70</v>
      </c>
      <c r="VQW24" s="4">
        <f t="shared" si="244"/>
        <v>5.386788179021287E+70</v>
      </c>
      <c r="VQX24" s="4">
        <f t="shared" si="244"/>
        <v>5.4406560608114998E+70</v>
      </c>
      <c r="VQY24" s="4">
        <f t="shared" si="244"/>
        <v>5.4950626214196146E+70</v>
      </c>
      <c r="VQZ24" s="4">
        <f t="shared" si="244"/>
        <v>5.5500132476338103E+70</v>
      </c>
      <c r="VRA24" s="4">
        <f t="shared" si="244"/>
        <v>5.6055133801101486E+70</v>
      </c>
      <c r="VRB24" s="4">
        <f t="shared" si="244"/>
        <v>5.6615685139112503E+70</v>
      </c>
      <c r="VRC24" s="4">
        <f t="shared" si="244"/>
        <v>5.7181841990503627E+70</v>
      </c>
      <c r="VRD24" s="4">
        <f t="shared" si="244"/>
        <v>5.7753660410408659E+70</v>
      </c>
      <c r="VRE24" s="4">
        <f t="shared" si="244"/>
        <v>5.833119701451275E+70</v>
      </c>
      <c r="VRF24" s="4">
        <f t="shared" si="244"/>
        <v>5.891450898465788E+70</v>
      </c>
      <c r="VRG24" s="4">
        <f t="shared" si="244"/>
        <v>5.950365407450446E+70</v>
      </c>
      <c r="VRH24" s="4">
        <f t="shared" si="244"/>
        <v>6.00986906152495E+70</v>
      </c>
      <c r="VRI24" s="4">
        <f t="shared" si="244"/>
        <v>6.0699677521402001E+70</v>
      </c>
      <c r="VRJ24" s="4">
        <f t="shared" si="244"/>
        <v>6.1306674296616018E+70</v>
      </c>
      <c r="VRK24" s="4">
        <f t="shared" si="244"/>
        <v>6.191974103958218E+70</v>
      </c>
      <c r="VRL24" s="4">
        <f t="shared" si="244"/>
        <v>6.2538938449977999E+70</v>
      </c>
      <c r="VRM24" s="4">
        <f t="shared" si="244"/>
        <v>6.3164327834477782E+70</v>
      </c>
      <c r="VRN24" s="4">
        <f t="shared" si="244"/>
        <v>6.3795971112822558E+70</v>
      </c>
      <c r="VRO24" s="4">
        <f t="shared" si="244"/>
        <v>6.4433930823950787E+70</v>
      </c>
      <c r="VRP24" s="4">
        <f t="shared" si="244"/>
        <v>6.5078270132190292E+70</v>
      </c>
      <c r="VRQ24" s="4">
        <f t="shared" si="244"/>
        <v>6.57290528335122E+70</v>
      </c>
      <c r="VRR24" s="4">
        <f t="shared" si="244"/>
        <v>6.6386343361847328E+70</v>
      </c>
      <c r="VRS24" s="4">
        <f t="shared" si="244"/>
        <v>6.7050206795465798E+70</v>
      </c>
      <c r="VRT24" s="4">
        <f t="shared" si="244"/>
        <v>6.7720708863420459E+70</v>
      </c>
      <c r="VRU24" s="4">
        <f t="shared" si="244"/>
        <v>6.8397915952054662E+70</v>
      </c>
      <c r="VRV24" s="4">
        <f t="shared" si="244"/>
        <v>6.9081895111575206E+70</v>
      </c>
      <c r="VRW24" s="4">
        <f t="shared" si="244"/>
        <v>6.9772714062690959E+70</v>
      </c>
      <c r="VRX24" s="4">
        <f t="shared" si="244"/>
        <v>7.0470441203317874E+70</v>
      </c>
      <c r="VRY24" s="4">
        <f t="shared" si="244"/>
        <v>7.1175145615351056E+70</v>
      </c>
      <c r="VRZ24" s="4">
        <f t="shared" si="244"/>
        <v>7.1886897071504567E+70</v>
      </c>
      <c r="VSA24" s="4">
        <f t="shared" si="244"/>
        <v>7.2605766042219615E+70</v>
      </c>
      <c r="VSB24" s="4">
        <f t="shared" si="244"/>
        <v>7.3331823702641812E+70</v>
      </c>
      <c r="VSC24" s="4">
        <f t="shared" si="244"/>
        <v>7.4065141939668229E+70</v>
      </c>
      <c r="VSD24" s="4">
        <f t="shared" si="244"/>
        <v>7.4805793359064914E+70</v>
      </c>
      <c r="VSE24" s="4">
        <f t="shared" si="244"/>
        <v>7.5553851292655563E+70</v>
      </c>
      <c r="VSF24" s="4">
        <f t="shared" si="244"/>
        <v>7.6309389805582122E+70</v>
      </c>
      <c r="VSG24" s="4">
        <f t="shared" si="244"/>
        <v>7.7072483703637946E+70</v>
      </c>
      <c r="VSH24" s="4">
        <f t="shared" si="244"/>
        <v>7.7843208540674332E+70</v>
      </c>
      <c r="VSI24" s="4">
        <f t="shared" si="244"/>
        <v>7.862164062608107E+70</v>
      </c>
      <c r="VSJ24" s="4">
        <f t="shared" si="244"/>
        <v>7.9407857032341885E+70</v>
      </c>
      <c r="VSK24" s="4">
        <f t="shared" si="244"/>
        <v>8.0201935602665303E+70</v>
      </c>
      <c r="VSL24" s="4">
        <f t="shared" si="244"/>
        <v>8.1003954958691953E+70</v>
      </c>
      <c r="VSM24" s="4">
        <f t="shared" si="244"/>
        <v>8.1813994508278873E+70</v>
      </c>
      <c r="VSN24" s="4">
        <f t="shared" ref="VSN24:VUY24" si="245">VSM24*(1+$Q$41)</f>
        <v>8.2632134453361664E+70</v>
      </c>
      <c r="VSO24" s="4">
        <f t="shared" si="245"/>
        <v>8.3458455797895281E+70</v>
      </c>
      <c r="VSP24" s="4">
        <f t="shared" si="245"/>
        <v>8.4293040355874234E+70</v>
      </c>
      <c r="VSQ24" s="4">
        <f t="shared" si="245"/>
        <v>8.513597075943298E+70</v>
      </c>
      <c r="VSR24" s="4">
        <f t="shared" si="245"/>
        <v>8.598733046702731E+70</v>
      </c>
      <c r="VSS24" s="4">
        <f t="shared" si="245"/>
        <v>8.6847203771697585E+70</v>
      </c>
      <c r="VST24" s="4">
        <f t="shared" si="245"/>
        <v>8.7715675809414566E+70</v>
      </c>
      <c r="VSU24" s="4">
        <f t="shared" si="245"/>
        <v>8.8592832567508707E+70</v>
      </c>
      <c r="VSV24" s="4">
        <f t="shared" si="245"/>
        <v>8.9478760893183791E+70</v>
      </c>
      <c r="VSW24" s="4">
        <f t="shared" si="245"/>
        <v>9.0373548502115629E+70</v>
      </c>
      <c r="VSX24" s="4">
        <f t="shared" si="245"/>
        <v>9.1277283987136785E+70</v>
      </c>
      <c r="VSY24" s="4">
        <f t="shared" si="245"/>
        <v>9.219005682700815E+70</v>
      </c>
      <c r="VSZ24" s="4">
        <f t="shared" si="245"/>
        <v>9.3111957395278228E+70</v>
      </c>
      <c r="VTA24" s="4">
        <f t="shared" si="245"/>
        <v>9.4043076969231008E+70</v>
      </c>
      <c r="VTB24" s="4">
        <f t="shared" si="245"/>
        <v>9.4983507738923324E+70</v>
      </c>
      <c r="VTC24" s="4">
        <f t="shared" si="245"/>
        <v>9.5933342816312556E+70</v>
      </c>
      <c r="VTD24" s="4">
        <f t="shared" si="245"/>
        <v>9.6892676244475684E+70</v>
      </c>
      <c r="VTE24" s="4">
        <f t="shared" si="245"/>
        <v>9.7861603006920448E+70</v>
      </c>
      <c r="VTF24" s="4">
        <f t="shared" si="245"/>
        <v>9.8840219036989659E+70</v>
      </c>
      <c r="VTG24" s="4">
        <f t="shared" si="245"/>
        <v>9.9828621227359559E+70</v>
      </c>
      <c r="VTH24" s="4">
        <f t="shared" si="245"/>
        <v>1.0082690743963316E+71</v>
      </c>
      <c r="VTI24" s="4">
        <f t="shared" si="245"/>
        <v>1.0183517651402949E+71</v>
      </c>
      <c r="VTJ24" s="4">
        <f t="shared" si="245"/>
        <v>1.0285352827916979E+71</v>
      </c>
      <c r="VTK24" s="4">
        <f t="shared" si="245"/>
        <v>1.0388206356196149E+71</v>
      </c>
      <c r="VTL24" s="4">
        <f t="shared" si="245"/>
        <v>1.049208841975811E+71</v>
      </c>
      <c r="VTM24" s="4">
        <f t="shared" si="245"/>
        <v>1.0597009303955691E+71</v>
      </c>
      <c r="VTN24" s="4">
        <f t="shared" si="245"/>
        <v>1.0702979396995248E+71</v>
      </c>
      <c r="VTO24" s="4">
        <f t="shared" si="245"/>
        <v>1.0810009190965201E+71</v>
      </c>
      <c r="VTP24" s="4">
        <f t="shared" si="245"/>
        <v>1.0918109282874853E+71</v>
      </c>
      <c r="VTQ24" s="4">
        <f t="shared" si="245"/>
        <v>1.1027290375703602E+71</v>
      </c>
      <c r="VTR24" s="4">
        <f t="shared" si="245"/>
        <v>1.1137563279460638E+71</v>
      </c>
      <c r="VTS24" s="4">
        <f t="shared" si="245"/>
        <v>1.1248938912255246E+71</v>
      </c>
      <c r="VTT24" s="4">
        <f t="shared" si="245"/>
        <v>1.1361428301377799E+71</v>
      </c>
      <c r="VTU24" s="4">
        <f t="shared" si="245"/>
        <v>1.1475042584391577E+71</v>
      </c>
      <c r="VTV24" s="4">
        <f t="shared" si="245"/>
        <v>1.1589793010235492E+71</v>
      </c>
      <c r="VTW24" s="4">
        <f t="shared" si="245"/>
        <v>1.1705690940337847E+71</v>
      </c>
      <c r="VTX24" s="4">
        <f t="shared" si="245"/>
        <v>1.1822747849741226E+71</v>
      </c>
      <c r="VTY24" s="4">
        <f t="shared" si="245"/>
        <v>1.1940975328238637E+71</v>
      </c>
      <c r="VTZ24" s="4">
        <f t="shared" si="245"/>
        <v>1.2060385081521024E+71</v>
      </c>
      <c r="VUA24" s="4">
        <f t="shared" si="245"/>
        <v>1.2180988932336235E+71</v>
      </c>
      <c r="VUB24" s="4">
        <f t="shared" si="245"/>
        <v>1.2302798821659597E+71</v>
      </c>
      <c r="VUC24" s="4">
        <f t="shared" si="245"/>
        <v>1.2425826809876193E+71</v>
      </c>
      <c r="VUD24" s="4">
        <f t="shared" si="245"/>
        <v>1.2550085077974955E+71</v>
      </c>
      <c r="VUE24" s="4">
        <f t="shared" si="245"/>
        <v>1.2675585928754705E+71</v>
      </c>
      <c r="VUF24" s="4">
        <f t="shared" si="245"/>
        <v>1.2802341788042251E+71</v>
      </c>
      <c r="VUG24" s="4">
        <f t="shared" si="245"/>
        <v>1.2930365205922674E+71</v>
      </c>
      <c r="VUH24" s="4">
        <f t="shared" si="245"/>
        <v>1.30596688579819E+71</v>
      </c>
      <c r="VUI24" s="4">
        <f t="shared" si="245"/>
        <v>1.319026554656172E+71</v>
      </c>
      <c r="VUJ24" s="4">
        <f t="shared" si="245"/>
        <v>1.3322168202027336E+71</v>
      </c>
      <c r="VUK24" s="4">
        <f t="shared" si="245"/>
        <v>1.345538988404761E+71</v>
      </c>
      <c r="VUL24" s="4">
        <f t="shared" si="245"/>
        <v>1.3589943782888086E+71</v>
      </c>
      <c r="VUM24" s="4">
        <f t="shared" si="245"/>
        <v>1.3725843220716967E+71</v>
      </c>
      <c r="VUN24" s="4">
        <f t="shared" si="245"/>
        <v>1.3863101652924137E+71</v>
      </c>
      <c r="VUO24" s="4">
        <f t="shared" si="245"/>
        <v>1.4001732669453379E+71</v>
      </c>
      <c r="VUP24" s="4">
        <f t="shared" si="245"/>
        <v>1.4141749996147913E+71</v>
      </c>
      <c r="VUQ24" s="4">
        <f t="shared" si="245"/>
        <v>1.4283167496109393E+71</v>
      </c>
      <c r="VUR24" s="4">
        <f t="shared" si="245"/>
        <v>1.4425999171070488E+71</v>
      </c>
      <c r="VUS24" s="4">
        <f t="shared" si="245"/>
        <v>1.4570259162781193E+71</v>
      </c>
      <c r="VUT24" s="4">
        <f t="shared" si="245"/>
        <v>1.4715961754409004E+71</v>
      </c>
      <c r="VUU24" s="4">
        <f t="shared" si="245"/>
        <v>1.4863121371953095E+71</v>
      </c>
      <c r="VUV24" s="4">
        <f t="shared" si="245"/>
        <v>1.5011752585672625E+71</v>
      </c>
      <c r="VUW24" s="4">
        <f t="shared" si="245"/>
        <v>1.5161870111529351E+71</v>
      </c>
      <c r="VUX24" s="4">
        <f t="shared" si="245"/>
        <v>1.5313488812644645E+71</v>
      </c>
      <c r="VUY24" s="4">
        <f t="shared" si="245"/>
        <v>1.5466623700771091E+71</v>
      </c>
      <c r="VUZ24" s="4">
        <f t="shared" ref="VUZ24:VXK24" si="246">VUY24*(1+$Q$41)</f>
        <v>1.56212899377788E+71</v>
      </c>
      <c r="VVA24" s="4">
        <f t="shared" si="246"/>
        <v>1.5777502837156588E+71</v>
      </c>
      <c r="VVB24" s="4">
        <f t="shared" si="246"/>
        <v>1.5935277865528153E+71</v>
      </c>
      <c r="VVC24" s="4">
        <f t="shared" si="246"/>
        <v>1.6094630644183436E+71</v>
      </c>
      <c r="VVD24" s="4">
        <f t="shared" si="246"/>
        <v>1.6255576950625271E+71</v>
      </c>
      <c r="VVE24" s="4">
        <f t="shared" si="246"/>
        <v>1.6418132720131525E+71</v>
      </c>
      <c r="VVF24" s="4">
        <f t="shared" si="246"/>
        <v>1.658231404733284E+71</v>
      </c>
      <c r="VVG24" s="4">
        <f t="shared" si="246"/>
        <v>1.6748137187806169E+71</v>
      </c>
      <c r="VVH24" s="4">
        <f t="shared" si="246"/>
        <v>1.691561855968423E+71</v>
      </c>
      <c r="VVI24" s="4">
        <f t="shared" si="246"/>
        <v>1.7084774745281071E+71</v>
      </c>
      <c r="VVJ24" s="4">
        <f t="shared" si="246"/>
        <v>1.7255622492733882E+71</v>
      </c>
      <c r="VVK24" s="4">
        <f t="shared" si="246"/>
        <v>1.7428178717661222E+71</v>
      </c>
      <c r="VVL24" s="4">
        <f t="shared" si="246"/>
        <v>1.7602460504837835E+71</v>
      </c>
      <c r="VVM24" s="4">
        <f t="shared" si="246"/>
        <v>1.7778485109886213E+71</v>
      </c>
      <c r="VVN24" s="4">
        <f t="shared" si="246"/>
        <v>1.7956269960985075E+71</v>
      </c>
      <c r="VVO24" s="4">
        <f t="shared" si="246"/>
        <v>1.8135832660594925E+71</v>
      </c>
      <c r="VVP24" s="4">
        <f t="shared" si="246"/>
        <v>1.8317190987200875E+71</v>
      </c>
      <c r="VVQ24" s="4">
        <f t="shared" si="246"/>
        <v>1.8500362897072885E+71</v>
      </c>
      <c r="VVR24" s="4">
        <f t="shared" si="246"/>
        <v>1.8685366526043614E+71</v>
      </c>
      <c r="VVS24" s="4">
        <f t="shared" si="246"/>
        <v>1.887222019130405E+71</v>
      </c>
      <c r="VVT24" s="4">
        <f t="shared" si="246"/>
        <v>1.906094239321709E+71</v>
      </c>
      <c r="VVU24" s="4">
        <f t="shared" si="246"/>
        <v>1.9251551817149261E+71</v>
      </c>
      <c r="VVV24" s="4">
        <f t="shared" si="246"/>
        <v>1.9444067335320753E+71</v>
      </c>
      <c r="VVW24" s="4">
        <f t="shared" si="246"/>
        <v>1.9638508008673959E+71</v>
      </c>
      <c r="VVX24" s="4">
        <f t="shared" si="246"/>
        <v>1.98348930887607E+71</v>
      </c>
      <c r="VVY24" s="4">
        <f t="shared" si="246"/>
        <v>2.0033242019648307E+71</v>
      </c>
      <c r="VVZ24" s="4">
        <f t="shared" si="246"/>
        <v>2.023357443984479E+71</v>
      </c>
      <c r="VWA24" s="4">
        <f t="shared" si="246"/>
        <v>2.0435910184243239E+71</v>
      </c>
      <c r="VWB24" s="4">
        <f t="shared" si="246"/>
        <v>2.0640269286085672E+71</v>
      </c>
      <c r="VWC24" s="4">
        <f t="shared" si="246"/>
        <v>2.0846671978946528E+71</v>
      </c>
      <c r="VWD24" s="4">
        <f t="shared" si="246"/>
        <v>2.1055138698735994E+71</v>
      </c>
      <c r="VWE24" s="4">
        <f t="shared" si="246"/>
        <v>2.1265690085723354E+71</v>
      </c>
      <c r="VWF24" s="4">
        <f t="shared" si="246"/>
        <v>2.1478346986580589E+71</v>
      </c>
      <c r="VWG24" s="4">
        <f t="shared" si="246"/>
        <v>2.1693130456446394E+71</v>
      </c>
      <c r="VWH24" s="4">
        <f t="shared" si="246"/>
        <v>2.1910061761010859E+71</v>
      </c>
      <c r="VWI24" s="4">
        <f t="shared" si="246"/>
        <v>2.2129162378620968E+71</v>
      </c>
      <c r="VWJ24" s="4">
        <f t="shared" si="246"/>
        <v>2.2350454002407179E+71</v>
      </c>
      <c r="VWK24" s="4">
        <f t="shared" si="246"/>
        <v>2.257395854243125E+71</v>
      </c>
      <c r="VWL24" s="4">
        <f t="shared" si="246"/>
        <v>2.2799698127855564E+71</v>
      </c>
      <c r="VWM24" s="4">
        <f t="shared" si="246"/>
        <v>2.3027695109134119E+71</v>
      </c>
      <c r="VWN24" s="4">
        <f t="shared" si="246"/>
        <v>2.3257972060225461E+71</v>
      </c>
      <c r="VWO24" s="4">
        <f t="shared" si="246"/>
        <v>2.3490551780827716E+71</v>
      </c>
      <c r="VWP24" s="4">
        <f t="shared" si="246"/>
        <v>2.3725457298635995E+71</v>
      </c>
      <c r="VWQ24" s="4">
        <f t="shared" si="246"/>
        <v>2.3962711871622358E+71</v>
      </c>
      <c r="VWR24" s="4">
        <f t="shared" si="246"/>
        <v>2.420233899033858E+71</v>
      </c>
      <c r="VWS24" s="4">
        <f t="shared" si="246"/>
        <v>2.4444362380241964E+71</v>
      </c>
      <c r="VWT24" s="4">
        <f t="shared" si="246"/>
        <v>2.4688806004044384E+71</v>
      </c>
      <c r="VWU24" s="4">
        <f t="shared" si="246"/>
        <v>2.4935694064084829E+71</v>
      </c>
      <c r="VWV24" s="4">
        <f t="shared" si="246"/>
        <v>2.5185051004725679E+71</v>
      </c>
      <c r="VWW24" s="4">
        <f t="shared" si="246"/>
        <v>2.5436901514772935E+71</v>
      </c>
      <c r="VWX24" s="4">
        <f t="shared" si="246"/>
        <v>2.5691270529920666E+71</v>
      </c>
      <c r="VWY24" s="4">
        <f t="shared" si="246"/>
        <v>2.5948183235219872E+71</v>
      </c>
      <c r="VWZ24" s="4">
        <f t="shared" si="246"/>
        <v>2.6207665067572072E+71</v>
      </c>
      <c r="VXA24" s="4">
        <f t="shared" si="246"/>
        <v>2.6469741718247795E+71</v>
      </c>
      <c r="VXB24" s="4">
        <f t="shared" si="246"/>
        <v>2.6734439135430271E+71</v>
      </c>
      <c r="VXC24" s="4">
        <f t="shared" si="246"/>
        <v>2.7001783526784576E+71</v>
      </c>
      <c r="VXD24" s="4">
        <f t="shared" si="246"/>
        <v>2.7271801362052424E+71</v>
      </c>
      <c r="VXE24" s="4">
        <f t="shared" si="246"/>
        <v>2.7544519375672949E+71</v>
      </c>
      <c r="VXF24" s="4">
        <f t="shared" si="246"/>
        <v>2.7819964569429678E+71</v>
      </c>
      <c r="VXG24" s="4">
        <f t="shared" si="246"/>
        <v>2.8098164215123976E+71</v>
      </c>
      <c r="VXH24" s="4">
        <f t="shared" si="246"/>
        <v>2.8379145857275215E+71</v>
      </c>
      <c r="VXI24" s="4">
        <f t="shared" si="246"/>
        <v>2.8662937315847968E+71</v>
      </c>
      <c r="VXJ24" s="4">
        <f t="shared" si="246"/>
        <v>2.894956668900645E+71</v>
      </c>
      <c r="VXK24" s="4">
        <f t="shared" si="246"/>
        <v>2.9239062355896517E+71</v>
      </c>
      <c r="VXL24" s="4">
        <f t="shared" ref="VXL24:VZW24" si="247">VXK24*(1+$Q$41)</f>
        <v>2.953145297945548E+71</v>
      </c>
      <c r="VXM24" s="4">
        <f t="shared" si="247"/>
        <v>2.9826767509250033E+71</v>
      </c>
      <c r="VXN24" s="4">
        <f t="shared" si="247"/>
        <v>3.0125035184342536E+71</v>
      </c>
      <c r="VXO24" s="4">
        <f t="shared" si="247"/>
        <v>3.0426285536185964E+71</v>
      </c>
      <c r="VXP24" s="4">
        <f t="shared" si="247"/>
        <v>3.0730548391547822E+71</v>
      </c>
      <c r="VXQ24" s="4">
        <f t="shared" si="247"/>
        <v>3.1037853875463299E+71</v>
      </c>
      <c r="VXR24" s="4">
        <f t="shared" si="247"/>
        <v>3.1348232414217932E+71</v>
      </c>
      <c r="VXS24" s="4">
        <f t="shared" si="247"/>
        <v>3.1661714738360111E+71</v>
      </c>
      <c r="VXT24" s="4">
        <f t="shared" si="247"/>
        <v>3.1978331885743713E+71</v>
      </c>
      <c r="VXU24" s="4">
        <f t="shared" si="247"/>
        <v>3.2298115204601152E+71</v>
      </c>
      <c r="VXV24" s="4">
        <f t="shared" si="247"/>
        <v>3.2621096356647164E+71</v>
      </c>
      <c r="VXW24" s="4">
        <f t="shared" si="247"/>
        <v>3.2947307320213635E+71</v>
      </c>
      <c r="VXX24" s="4">
        <f t="shared" si="247"/>
        <v>3.3276780393415771E+71</v>
      </c>
      <c r="VXY24" s="4">
        <f t="shared" si="247"/>
        <v>3.3609548197349932E+71</v>
      </c>
      <c r="VXZ24" s="4">
        <f t="shared" si="247"/>
        <v>3.3945643679323433E+71</v>
      </c>
      <c r="VYA24" s="4">
        <f t="shared" si="247"/>
        <v>3.4285100116116669E+71</v>
      </c>
      <c r="VYB24" s="4">
        <f t="shared" si="247"/>
        <v>3.4627951117277834E+71</v>
      </c>
      <c r="VYC24" s="4">
        <f t="shared" si="247"/>
        <v>3.4974230628450611E+71</v>
      </c>
      <c r="VYD24" s="4">
        <f t="shared" si="247"/>
        <v>3.5323972934735118E+71</v>
      </c>
      <c r="VYE24" s="4">
        <f t="shared" si="247"/>
        <v>3.5677212664082469E+71</v>
      </c>
      <c r="VYF24" s="4">
        <f t="shared" si="247"/>
        <v>3.6033984790723296E+71</v>
      </c>
      <c r="VYG24" s="4">
        <f t="shared" si="247"/>
        <v>3.6394324638630529E+71</v>
      </c>
      <c r="VYH24" s="4">
        <f t="shared" si="247"/>
        <v>3.6758267885016832E+71</v>
      </c>
      <c r="VYI24" s="4">
        <f t="shared" si="247"/>
        <v>3.7125850563867001E+71</v>
      </c>
      <c r="VYJ24" s="4">
        <f t="shared" si="247"/>
        <v>3.749710906950567E+71</v>
      </c>
      <c r="VYK24" s="4">
        <f t="shared" si="247"/>
        <v>3.7872080160200724E+71</v>
      </c>
      <c r="VYL24" s="4">
        <f t="shared" si="247"/>
        <v>3.8250800961802733E+71</v>
      </c>
      <c r="VYM24" s="4">
        <f t="shared" si="247"/>
        <v>3.8633308971420759E+71</v>
      </c>
      <c r="VYN24" s="4">
        <f t="shared" si="247"/>
        <v>3.9019642061134969E+71</v>
      </c>
      <c r="VYO24" s="4">
        <f t="shared" si="247"/>
        <v>3.9409838481746321E+71</v>
      </c>
      <c r="VYP24" s="4">
        <f t="shared" si="247"/>
        <v>3.9803936866563782E+71</v>
      </c>
      <c r="VYQ24" s="4">
        <f t="shared" si="247"/>
        <v>4.0201976235229423E+71</v>
      </c>
      <c r="VYR24" s="4">
        <f t="shared" si="247"/>
        <v>4.0603995997581716E+71</v>
      </c>
      <c r="VYS24" s="4">
        <f t="shared" si="247"/>
        <v>4.1010035957557536E+71</v>
      </c>
      <c r="VYT24" s="4">
        <f t="shared" si="247"/>
        <v>4.1420136317133111E+71</v>
      </c>
      <c r="VYU24" s="4">
        <f t="shared" si="247"/>
        <v>4.1834337680304441E+71</v>
      </c>
      <c r="VYV24" s="4">
        <f t="shared" si="247"/>
        <v>4.2252681057107486E+71</v>
      </c>
      <c r="VYW24" s="4">
        <f t="shared" si="247"/>
        <v>4.2675207867678561E+71</v>
      </c>
      <c r="VYX24" s="4">
        <f t="shared" si="247"/>
        <v>4.3101959946355346E+71</v>
      </c>
      <c r="VYY24" s="4">
        <f t="shared" si="247"/>
        <v>4.35329795458189E+71</v>
      </c>
      <c r="VYZ24" s="4">
        <f t="shared" si="247"/>
        <v>4.3968309341277087E+71</v>
      </c>
      <c r="VZA24" s="4">
        <f t="shared" si="247"/>
        <v>4.4407992434689857E+71</v>
      </c>
      <c r="VZB24" s="4">
        <f t="shared" si="247"/>
        <v>4.4852072359036758E+71</v>
      </c>
      <c r="VZC24" s="4">
        <f t="shared" si="247"/>
        <v>4.5300593082627129E+71</v>
      </c>
      <c r="VZD24" s="4">
        <f t="shared" si="247"/>
        <v>4.57535990134534E+71</v>
      </c>
      <c r="VZE24" s="4">
        <f t="shared" si="247"/>
        <v>4.6211135003587929E+71</v>
      </c>
      <c r="VZF24" s="4">
        <f t="shared" si="247"/>
        <v>4.6673246353623808E+71</v>
      </c>
      <c r="VZG24" s="4">
        <f t="shared" si="247"/>
        <v>4.7139978817160045E+71</v>
      </c>
      <c r="VZH24" s="4">
        <f t="shared" si="247"/>
        <v>4.7611378605331649E+71</v>
      </c>
      <c r="VZI24" s="4">
        <f t="shared" si="247"/>
        <v>4.8087492391384967E+71</v>
      </c>
      <c r="VZJ24" s="4">
        <f t="shared" si="247"/>
        <v>4.856836731529882E+71</v>
      </c>
      <c r="VZK24" s="4">
        <f t="shared" si="247"/>
        <v>4.905405098845181E+71</v>
      </c>
      <c r="VZL24" s="4">
        <f t="shared" si="247"/>
        <v>4.9544591498336326E+71</v>
      </c>
      <c r="VZM24" s="4">
        <f t="shared" si="247"/>
        <v>5.0040037413319688E+71</v>
      </c>
      <c r="VZN24" s="4">
        <f t="shared" si="247"/>
        <v>5.0540437787452885E+71</v>
      </c>
      <c r="VZO24" s="4">
        <f t="shared" si="247"/>
        <v>5.1045842165327416E+71</v>
      </c>
      <c r="VZP24" s="4">
        <f t="shared" si="247"/>
        <v>5.1556300586980687E+71</v>
      </c>
      <c r="VZQ24" s="4">
        <f t="shared" si="247"/>
        <v>5.2071863592850498E+71</v>
      </c>
      <c r="VZR24" s="4">
        <f t="shared" si="247"/>
        <v>5.2592582228779002E+71</v>
      </c>
      <c r="VZS24" s="4">
        <f t="shared" si="247"/>
        <v>5.3118508051066791E+71</v>
      </c>
      <c r="VZT24" s="4">
        <f t="shared" si="247"/>
        <v>5.3649693131577456E+71</v>
      </c>
      <c r="VZU24" s="4">
        <f t="shared" si="247"/>
        <v>5.4186190062893233E+71</v>
      </c>
      <c r="VZV24" s="4">
        <f t="shared" si="247"/>
        <v>5.4728051963522168E+71</v>
      </c>
      <c r="VZW24" s="4">
        <f t="shared" si="247"/>
        <v>5.5275332483157388E+71</v>
      </c>
      <c r="VZX24" s="4">
        <f t="shared" ref="VZX24:WCI24" si="248">VZW24*(1+$Q$41)</f>
        <v>5.5828085807988962E+71</v>
      </c>
      <c r="VZY24" s="4">
        <f t="shared" si="248"/>
        <v>5.6386366666068851E+71</v>
      </c>
      <c r="VZZ24" s="4">
        <f t="shared" si="248"/>
        <v>5.6950230332729538E+71</v>
      </c>
      <c r="WAA24" s="4">
        <f t="shared" si="248"/>
        <v>5.7519732636056834E+71</v>
      </c>
      <c r="WAB24" s="4">
        <f t="shared" si="248"/>
        <v>5.80949299624174E+71</v>
      </c>
      <c r="WAC24" s="4">
        <f t="shared" si="248"/>
        <v>5.867587926204157E+71</v>
      </c>
      <c r="WAD24" s="4">
        <f t="shared" si="248"/>
        <v>5.9262638054661982E+71</v>
      </c>
      <c r="WAE24" s="4">
        <f t="shared" si="248"/>
        <v>5.9855264435208597E+71</v>
      </c>
      <c r="WAF24" s="4">
        <f t="shared" si="248"/>
        <v>6.0453817079560684E+71</v>
      </c>
      <c r="WAG24" s="4">
        <f t="shared" si="248"/>
        <v>6.1058355250356296E+71</v>
      </c>
      <c r="WAH24" s="4">
        <f t="shared" si="248"/>
        <v>6.1668938802859855E+71</v>
      </c>
      <c r="WAI24" s="4">
        <f t="shared" si="248"/>
        <v>6.2285628190888451E+71</v>
      </c>
      <c r="WAJ24" s="4">
        <f t="shared" si="248"/>
        <v>6.2908484472797335E+71</v>
      </c>
      <c r="WAK24" s="4">
        <f t="shared" si="248"/>
        <v>6.3537569317525313E+71</v>
      </c>
      <c r="WAL24" s="4">
        <f t="shared" si="248"/>
        <v>6.4172945010700567E+71</v>
      </c>
      <c r="WAM24" s="4">
        <f t="shared" si="248"/>
        <v>6.4814674460807576E+71</v>
      </c>
      <c r="WAN24" s="4">
        <f t="shared" si="248"/>
        <v>6.546282120541565E+71</v>
      </c>
      <c r="WAO24" s="4">
        <f t="shared" si="248"/>
        <v>6.6117449417469807E+71</v>
      </c>
      <c r="WAP24" s="4">
        <f t="shared" si="248"/>
        <v>6.6778623911644502E+71</v>
      </c>
      <c r="WAQ24" s="4">
        <f t="shared" si="248"/>
        <v>6.7446410150760946E+71</v>
      </c>
      <c r="WAR24" s="4">
        <f t="shared" si="248"/>
        <v>6.8120874252268552E+71</v>
      </c>
      <c r="WAS24" s="4">
        <f t="shared" si="248"/>
        <v>6.8802082994791234E+71</v>
      </c>
      <c r="WAT24" s="4">
        <f t="shared" si="248"/>
        <v>6.9490103824739147E+71</v>
      </c>
      <c r="WAU24" s="4">
        <f t="shared" si="248"/>
        <v>7.0185004862986542E+71</v>
      </c>
      <c r="WAV24" s="4">
        <f t="shared" si="248"/>
        <v>7.0886854911616407E+71</v>
      </c>
      <c r="WAW24" s="4">
        <f t="shared" si="248"/>
        <v>7.159572346073257E+71</v>
      </c>
      <c r="WAX24" s="4">
        <f t="shared" si="248"/>
        <v>7.2311680695339894E+71</v>
      </c>
      <c r="WAY24" s="4">
        <f t="shared" si="248"/>
        <v>7.3034797502293295E+71</v>
      </c>
      <c r="WAZ24" s="4">
        <f t="shared" si="248"/>
        <v>7.3765145477316228E+71</v>
      </c>
      <c r="WBA24" s="4">
        <f t="shared" si="248"/>
        <v>7.4502796932089395E+71</v>
      </c>
      <c r="WBB24" s="4">
        <f t="shared" si="248"/>
        <v>7.5247824901410285E+71</v>
      </c>
      <c r="WBC24" s="4">
        <f t="shared" si="248"/>
        <v>7.6000303150424392E+71</v>
      </c>
      <c r="WBD24" s="4">
        <f t="shared" si="248"/>
        <v>7.6760306181928632E+71</v>
      </c>
      <c r="WBE24" s="4">
        <f t="shared" si="248"/>
        <v>7.752790924374792E+71</v>
      </c>
      <c r="WBF24" s="4">
        <f t="shared" si="248"/>
        <v>7.8303188336185405E+71</v>
      </c>
      <c r="WBG24" s="4">
        <f t="shared" si="248"/>
        <v>7.9086220219547258E+71</v>
      </c>
      <c r="WBH24" s="4">
        <f t="shared" si="248"/>
        <v>7.9877082421742728E+71</v>
      </c>
      <c r="WBI24" s="4">
        <f t="shared" si="248"/>
        <v>8.0675853245960158E+71</v>
      </c>
      <c r="WBJ24" s="4">
        <f t="shared" si="248"/>
        <v>8.1482611778419763E+71</v>
      </c>
      <c r="WBK24" s="4">
        <f t="shared" si="248"/>
        <v>8.2297437896203964E+71</v>
      </c>
      <c r="WBL24" s="4">
        <f t="shared" si="248"/>
        <v>8.3120412275166009E+71</v>
      </c>
      <c r="WBM24" s="4">
        <f t="shared" si="248"/>
        <v>8.3951616397917665E+71</v>
      </c>
      <c r="WBN24" s="4">
        <f t="shared" si="248"/>
        <v>8.4791132561896842E+71</v>
      </c>
      <c r="WBO24" s="4">
        <f t="shared" si="248"/>
        <v>8.5639043887515809E+71</v>
      </c>
      <c r="WBP24" s="4">
        <f t="shared" si="248"/>
        <v>8.6495434326390969E+71</v>
      </c>
      <c r="WBQ24" s="4">
        <f t="shared" si="248"/>
        <v>8.7360388669654883E+71</v>
      </c>
      <c r="WBR24" s="4">
        <f t="shared" si="248"/>
        <v>8.823399255635143E+71</v>
      </c>
      <c r="WBS24" s="4">
        <f t="shared" si="248"/>
        <v>8.911633248191494E+71</v>
      </c>
      <c r="WBT24" s="4">
        <f t="shared" si="248"/>
        <v>9.0007495806734085E+71</v>
      </c>
      <c r="WBU24" s="4">
        <f t="shared" si="248"/>
        <v>9.090757076480143E+71</v>
      </c>
      <c r="WBV24" s="4">
        <f t="shared" si="248"/>
        <v>9.1816646472449445E+71</v>
      </c>
      <c r="WBW24" s="4">
        <f t="shared" si="248"/>
        <v>9.2734812937173949E+71</v>
      </c>
      <c r="WBX24" s="4">
        <f t="shared" si="248"/>
        <v>9.3662161066545694E+71</v>
      </c>
      <c r="WBY24" s="4">
        <f t="shared" si="248"/>
        <v>9.4598782677211158E+71</v>
      </c>
      <c r="WBZ24" s="4">
        <f t="shared" si="248"/>
        <v>9.5544770503983262E+71</v>
      </c>
      <c r="WCA24" s="4">
        <f t="shared" si="248"/>
        <v>9.65002182090231E+71</v>
      </c>
      <c r="WCB24" s="4">
        <f t="shared" si="248"/>
        <v>9.7465220391113339E+71</v>
      </c>
      <c r="WCC24" s="4">
        <f t="shared" si="248"/>
        <v>9.8439872595024476E+71</v>
      </c>
      <c r="WCD24" s="4">
        <f t="shared" si="248"/>
        <v>9.9424271320974727E+71</v>
      </c>
      <c r="WCE24" s="4">
        <f t="shared" si="248"/>
        <v>1.0041851403418448E+72</v>
      </c>
      <c r="WCF24" s="4">
        <f t="shared" si="248"/>
        <v>1.0142269917452633E+72</v>
      </c>
      <c r="WCG24" s="4">
        <f t="shared" si="248"/>
        <v>1.024369261662716E+72</v>
      </c>
      <c r="WCH24" s="4">
        <f t="shared" si="248"/>
        <v>1.0346129542793432E+72</v>
      </c>
      <c r="WCI24" s="4">
        <f t="shared" si="248"/>
        <v>1.0449590838221366E+72</v>
      </c>
      <c r="WCJ24" s="4">
        <f t="shared" ref="WCJ24:WEU24" si="249">WCI24*(1+$Q$41)</f>
        <v>1.0554086746603581E+72</v>
      </c>
      <c r="WCK24" s="4">
        <f t="shared" si="249"/>
        <v>1.0659627614069617E+72</v>
      </c>
      <c r="WCL24" s="4">
        <f t="shared" si="249"/>
        <v>1.0766223890210313E+72</v>
      </c>
      <c r="WCM24" s="4">
        <f t="shared" si="249"/>
        <v>1.0873886129112416E+72</v>
      </c>
      <c r="WCN24" s="4">
        <f t="shared" si="249"/>
        <v>1.098262499040354E+72</v>
      </c>
      <c r="WCO24" s="4">
        <f t="shared" si="249"/>
        <v>1.1092451240307576E+72</v>
      </c>
      <c r="WCP24" s="4">
        <f t="shared" si="249"/>
        <v>1.1203375752710651E+72</v>
      </c>
      <c r="WCQ24" s="4">
        <f t="shared" si="249"/>
        <v>1.1315409510237759E+72</v>
      </c>
      <c r="WCR24" s="4">
        <f t="shared" si="249"/>
        <v>1.1428563605340136E+72</v>
      </c>
      <c r="WCS24" s="4">
        <f t="shared" si="249"/>
        <v>1.1542849241393537E+72</v>
      </c>
      <c r="WCT24" s="4">
        <f t="shared" si="249"/>
        <v>1.1658277733807471E+72</v>
      </c>
      <c r="WCU24" s="4">
        <f t="shared" si="249"/>
        <v>1.1774860511145547E+72</v>
      </c>
      <c r="WCV24" s="4">
        <f t="shared" si="249"/>
        <v>1.1892609116257003E+72</v>
      </c>
      <c r="WCW24" s="4">
        <f t="shared" si="249"/>
        <v>1.2011535207419573E+72</v>
      </c>
      <c r="WCX24" s="4">
        <f t="shared" si="249"/>
        <v>1.2131650559493769E+72</v>
      </c>
      <c r="WCY24" s="4">
        <f t="shared" si="249"/>
        <v>1.2252967065088707E+72</v>
      </c>
      <c r="WCZ24" s="4">
        <f t="shared" si="249"/>
        <v>1.2375496735739595E+72</v>
      </c>
      <c r="WDA24" s="4">
        <f t="shared" si="249"/>
        <v>1.2499251703096991E+72</v>
      </c>
      <c r="WDB24" s="4">
        <f t="shared" si="249"/>
        <v>1.2624244220127962E+72</v>
      </c>
      <c r="WDC24" s="4">
        <f t="shared" si="249"/>
        <v>1.2750486662329242E+72</v>
      </c>
      <c r="WDD24" s="4">
        <f t="shared" si="249"/>
        <v>1.2877991528952535E+72</v>
      </c>
      <c r="WDE24" s="4">
        <f t="shared" si="249"/>
        <v>1.3006771444242061E+72</v>
      </c>
      <c r="WDF24" s="4">
        <f t="shared" si="249"/>
        <v>1.3136839158684481E+72</v>
      </c>
      <c r="WDG24" s="4">
        <f t="shared" si="249"/>
        <v>1.3268207550271327E+72</v>
      </c>
      <c r="WDH24" s="4">
        <f t="shared" si="249"/>
        <v>1.340088962577404E+72</v>
      </c>
      <c r="WDI24" s="4">
        <f t="shared" si="249"/>
        <v>1.353489852203178E+72</v>
      </c>
      <c r="WDJ24" s="4">
        <f t="shared" si="249"/>
        <v>1.3670247507252099E+72</v>
      </c>
      <c r="WDK24" s="4">
        <f t="shared" si="249"/>
        <v>1.3806949982324619E+72</v>
      </c>
      <c r="WDL24" s="4">
        <f t="shared" si="249"/>
        <v>1.3945019482147867E+72</v>
      </c>
      <c r="WDM24" s="4">
        <f t="shared" si="249"/>
        <v>1.4084469676969346E+72</v>
      </c>
      <c r="WDN24" s="4">
        <f t="shared" si="249"/>
        <v>1.4225314373739041E+72</v>
      </c>
      <c r="WDO24" s="4">
        <f t="shared" si="249"/>
        <v>1.4367567517476432E+72</v>
      </c>
      <c r="WDP24" s="4">
        <f t="shared" si="249"/>
        <v>1.4511243192651195E+72</v>
      </c>
      <c r="WDQ24" s="4">
        <f t="shared" si="249"/>
        <v>1.4656355624577707E+72</v>
      </c>
      <c r="WDR24" s="4">
        <f t="shared" si="249"/>
        <v>1.4802919180823484E+72</v>
      </c>
      <c r="WDS24" s="4">
        <f t="shared" si="249"/>
        <v>1.4950948372631718E+72</v>
      </c>
      <c r="WDT24" s="4">
        <f t="shared" si="249"/>
        <v>1.5100457856358035E+72</v>
      </c>
      <c r="WDU24" s="4">
        <f t="shared" si="249"/>
        <v>1.5251462434921616E+72</v>
      </c>
      <c r="WDV24" s="4">
        <f t="shared" si="249"/>
        <v>1.5403977059270832E+72</v>
      </c>
      <c r="WDW24" s="4">
        <f t="shared" si="249"/>
        <v>1.5558016829863541E+72</v>
      </c>
      <c r="WDX24" s="4">
        <f t="shared" si="249"/>
        <v>1.5713596998162176E+72</v>
      </c>
      <c r="WDY24" s="4">
        <f t="shared" si="249"/>
        <v>1.5870732968143799E+72</v>
      </c>
      <c r="WDZ24" s="4">
        <f t="shared" si="249"/>
        <v>1.6029440297825238E+72</v>
      </c>
      <c r="WEA24" s="4">
        <f t="shared" si="249"/>
        <v>1.618973470080349E+72</v>
      </c>
      <c r="WEB24" s="4">
        <f t="shared" si="249"/>
        <v>1.6351632047811524E+72</v>
      </c>
      <c r="WEC24" s="4">
        <f t="shared" si="249"/>
        <v>1.651514836828964E+72</v>
      </c>
      <c r="WED24" s="4">
        <f t="shared" si="249"/>
        <v>1.6680299851972538E+72</v>
      </c>
      <c r="WEE24" s="4">
        <f t="shared" si="249"/>
        <v>1.6847102850492263E+72</v>
      </c>
      <c r="WEF24" s="4">
        <f t="shared" si="249"/>
        <v>1.7015573878997185E+72</v>
      </c>
      <c r="WEG24" s="4">
        <f t="shared" si="249"/>
        <v>1.7185729617787157E+72</v>
      </c>
      <c r="WEH24" s="4">
        <f t="shared" si="249"/>
        <v>1.735758691396503E+72</v>
      </c>
      <c r="WEI24" s="4">
        <f t="shared" si="249"/>
        <v>1.753116278310468E+72</v>
      </c>
      <c r="WEJ24" s="4">
        <f t="shared" si="249"/>
        <v>1.7706474410935729E+72</v>
      </c>
      <c r="WEK24" s="4">
        <f t="shared" si="249"/>
        <v>1.7883539155045087E+72</v>
      </c>
      <c r="WEL24" s="4">
        <f t="shared" si="249"/>
        <v>1.806237454659554E+72</v>
      </c>
      <c r="WEM24" s="4">
        <f t="shared" si="249"/>
        <v>1.8242998292061497E+72</v>
      </c>
      <c r="WEN24" s="4">
        <f t="shared" si="249"/>
        <v>1.8425428274982111E+72</v>
      </c>
      <c r="WEO24" s="4">
        <f t="shared" si="249"/>
        <v>1.8609682557731931E+72</v>
      </c>
      <c r="WEP24" s="4">
        <f t="shared" si="249"/>
        <v>1.8795779383309252E+72</v>
      </c>
      <c r="WEQ24" s="4">
        <f t="shared" si="249"/>
        <v>1.8983737177142344E+72</v>
      </c>
      <c r="WER24" s="4">
        <f t="shared" si="249"/>
        <v>1.9173574548913768E+72</v>
      </c>
      <c r="WES24" s="4">
        <f t="shared" si="249"/>
        <v>1.9365310294402904E+72</v>
      </c>
      <c r="WET24" s="4">
        <f t="shared" si="249"/>
        <v>1.9558963397346932E+72</v>
      </c>
      <c r="WEU24" s="4">
        <f t="shared" si="249"/>
        <v>1.9754553031320404E+72</v>
      </c>
      <c r="WEV24" s="4">
        <f t="shared" ref="WEV24:WHG24" si="250">WEU24*(1+$Q$41)</f>
        <v>1.9952098561633608E+72</v>
      </c>
      <c r="WEW24" s="4">
        <f t="shared" si="250"/>
        <v>2.0151619547249947E+72</v>
      </c>
      <c r="WEX24" s="4">
        <f t="shared" si="250"/>
        <v>2.0353135742722446E+72</v>
      </c>
      <c r="WEY24" s="4">
        <f t="shared" si="250"/>
        <v>2.055666710014967E+72</v>
      </c>
      <c r="WEZ24" s="4">
        <f t="shared" si="250"/>
        <v>2.0762233771151168E+72</v>
      </c>
      <c r="WFA24" s="4">
        <f t="shared" si="250"/>
        <v>2.0969856108862679E+72</v>
      </c>
      <c r="WFB24" s="4">
        <f t="shared" si="250"/>
        <v>2.1179554669951306E+72</v>
      </c>
      <c r="WFC24" s="4">
        <f t="shared" si="250"/>
        <v>2.1391350216650819E+72</v>
      </c>
      <c r="WFD24" s="4">
        <f t="shared" si="250"/>
        <v>2.1605263718817329E+72</v>
      </c>
      <c r="WFE24" s="4">
        <f t="shared" si="250"/>
        <v>2.1821316356005501E+72</v>
      </c>
      <c r="WFF24" s="4">
        <f t="shared" si="250"/>
        <v>2.2039529519565555E+72</v>
      </c>
      <c r="WFG24" s="4">
        <f t="shared" si="250"/>
        <v>2.2259924814761212E+72</v>
      </c>
      <c r="WFH24" s="4">
        <f t="shared" si="250"/>
        <v>2.2482524062908823E+72</v>
      </c>
      <c r="WFI24" s="4">
        <f t="shared" si="250"/>
        <v>2.270734930353791E+72</v>
      </c>
      <c r="WFJ24" s="4">
        <f t="shared" si="250"/>
        <v>2.2934422796573291E+72</v>
      </c>
      <c r="WFK24" s="4">
        <f t="shared" si="250"/>
        <v>2.3163767024539023E+72</v>
      </c>
      <c r="WFL24" s="4">
        <f t="shared" si="250"/>
        <v>2.3395404694784415E+72</v>
      </c>
      <c r="WFM24" s="4">
        <f t="shared" si="250"/>
        <v>2.3629358741732259E+72</v>
      </c>
      <c r="WFN24" s="4">
        <f t="shared" si="250"/>
        <v>2.3865652329149582E+72</v>
      </c>
      <c r="WFO24" s="4">
        <f t="shared" si="250"/>
        <v>2.4104308852441077E+72</v>
      </c>
      <c r="WFP24" s="4">
        <f t="shared" si="250"/>
        <v>2.434535194096549E+72</v>
      </c>
      <c r="WFQ24" s="4">
        <f t="shared" si="250"/>
        <v>2.4588805460375146E+72</v>
      </c>
      <c r="WFR24" s="4">
        <f t="shared" si="250"/>
        <v>2.4834693514978897E+72</v>
      </c>
      <c r="WFS24" s="4">
        <f t="shared" si="250"/>
        <v>2.5083040450128685E+72</v>
      </c>
      <c r="WFT24" s="4">
        <f t="shared" si="250"/>
        <v>2.5333870854629972E+72</v>
      </c>
      <c r="WFU24" s="4">
        <f t="shared" si="250"/>
        <v>2.558720956317627E+72</v>
      </c>
      <c r="WFV24" s="4">
        <f t="shared" si="250"/>
        <v>2.5843081658808032E+72</v>
      </c>
      <c r="WFW24" s="4">
        <f t="shared" si="250"/>
        <v>2.6101512475396112E+72</v>
      </c>
      <c r="WFX24" s="4">
        <f t="shared" si="250"/>
        <v>2.6362527600150073E+72</v>
      </c>
      <c r="WFY24" s="4">
        <f t="shared" si="250"/>
        <v>2.6626152876151573E+72</v>
      </c>
      <c r="WFZ24" s="4">
        <f t="shared" si="250"/>
        <v>2.6892414404913088E+72</v>
      </c>
      <c r="WGA24" s="4">
        <f t="shared" si="250"/>
        <v>2.7161338548962218E+72</v>
      </c>
      <c r="WGB24" s="4">
        <f t="shared" si="250"/>
        <v>2.7432951934451841E+72</v>
      </c>
      <c r="WGC24" s="4">
        <f t="shared" si="250"/>
        <v>2.770728145379636E+72</v>
      </c>
      <c r="WGD24" s="4">
        <f t="shared" si="250"/>
        <v>2.7984354268334323E+72</v>
      </c>
      <c r="WGE24" s="4">
        <f t="shared" si="250"/>
        <v>2.8264197811017665E+72</v>
      </c>
      <c r="WGF24" s="4">
        <f t="shared" si="250"/>
        <v>2.8546839789127843E+72</v>
      </c>
      <c r="WGG24" s="4">
        <f t="shared" si="250"/>
        <v>2.8832308187019122E+72</v>
      </c>
      <c r="WGH24" s="4">
        <f t="shared" si="250"/>
        <v>2.9120631268889313E+72</v>
      </c>
      <c r="WGI24" s="4">
        <f t="shared" si="250"/>
        <v>2.9411837581578205E+72</v>
      </c>
      <c r="WGJ24" s="4">
        <f t="shared" si="250"/>
        <v>2.9705955957393988E+72</v>
      </c>
      <c r="WGK24" s="4">
        <f t="shared" si="250"/>
        <v>3.0003015516967927E+72</v>
      </c>
      <c r="WGL24" s="4">
        <f t="shared" si="250"/>
        <v>3.0303045672137607E+72</v>
      </c>
      <c r="WGM24" s="4">
        <f t="shared" si="250"/>
        <v>3.0606076128858985E+72</v>
      </c>
      <c r="WGN24" s="4">
        <f t="shared" si="250"/>
        <v>3.0912136890147576E+72</v>
      </c>
      <c r="WGO24" s="4">
        <f t="shared" si="250"/>
        <v>3.1221258259049051E+72</v>
      </c>
      <c r="WGP24" s="4">
        <f t="shared" si="250"/>
        <v>3.153347084163954E+72</v>
      </c>
      <c r="WGQ24" s="4">
        <f t="shared" si="250"/>
        <v>3.1848805550055935E+72</v>
      </c>
      <c r="WGR24" s="4">
        <f t="shared" si="250"/>
        <v>3.2167293605556494E+72</v>
      </c>
      <c r="WGS24" s="4">
        <f t="shared" si="250"/>
        <v>3.2488966541612061E+72</v>
      </c>
      <c r="WGT24" s="4">
        <f t="shared" si="250"/>
        <v>3.2813856207028181E+72</v>
      </c>
      <c r="WGU24" s="4">
        <f t="shared" si="250"/>
        <v>3.3141994769098463E+72</v>
      </c>
      <c r="WGV24" s="4">
        <f t="shared" si="250"/>
        <v>3.3473414716789448E+72</v>
      </c>
      <c r="WGW24" s="4">
        <f t="shared" si="250"/>
        <v>3.3808148863957344E+72</v>
      </c>
      <c r="WGX24" s="4">
        <f t="shared" si="250"/>
        <v>3.4146230352596919E+72</v>
      </c>
      <c r="WGY24" s="4">
        <f t="shared" si="250"/>
        <v>3.4487692656122887E+72</v>
      </c>
      <c r="WGZ24" s="4">
        <f t="shared" si="250"/>
        <v>3.4832569582684115E+72</v>
      </c>
      <c r="WHA24" s="4">
        <f t="shared" si="250"/>
        <v>3.5180895278510957E+72</v>
      </c>
      <c r="WHB24" s="4">
        <f t="shared" si="250"/>
        <v>3.5532704231296067E+72</v>
      </c>
      <c r="WHC24" s="4">
        <f t="shared" si="250"/>
        <v>3.588803127360903E+72</v>
      </c>
      <c r="WHD24" s="4">
        <f t="shared" si="250"/>
        <v>3.624691158634512E+72</v>
      </c>
      <c r="WHE24" s="4">
        <f t="shared" si="250"/>
        <v>3.6609380702208574E+72</v>
      </c>
      <c r="WHF24" s="4">
        <f t="shared" si="250"/>
        <v>3.6975474509230663E+72</v>
      </c>
      <c r="WHG24" s="4">
        <f t="shared" si="250"/>
        <v>3.7345229254322973E+72</v>
      </c>
      <c r="WHH24" s="4">
        <f t="shared" ref="WHH24:WJS24" si="251">WHG24*(1+$Q$41)</f>
        <v>3.7718681546866201E+72</v>
      </c>
      <c r="WHI24" s="4">
        <f t="shared" si="251"/>
        <v>3.8095868362334865E+72</v>
      </c>
      <c r="WHJ24" s="4">
        <f t="shared" si="251"/>
        <v>3.8476827045958214E+72</v>
      </c>
      <c r="WHK24" s="4">
        <f t="shared" si="251"/>
        <v>3.8861595316417799E+72</v>
      </c>
      <c r="WHL24" s="4">
        <f t="shared" si="251"/>
        <v>3.9250211269581974E+72</v>
      </c>
      <c r="WHM24" s="4">
        <f t="shared" si="251"/>
        <v>3.9642713382277796E+72</v>
      </c>
      <c r="WHN24" s="4">
        <f t="shared" si="251"/>
        <v>4.0039140516100572E+72</v>
      </c>
      <c r="WHO24" s="4">
        <f t="shared" si="251"/>
        <v>4.0439531921261575E+72</v>
      </c>
      <c r="WHP24" s="4">
        <f t="shared" si="251"/>
        <v>4.0843927240474195E+72</v>
      </c>
      <c r="WHQ24" s="4">
        <f t="shared" si="251"/>
        <v>4.1252366512878941E+72</v>
      </c>
      <c r="WHR24" s="4">
        <f t="shared" si="251"/>
        <v>4.166489017800773E+72</v>
      </c>
      <c r="WHS24" s="4">
        <f t="shared" si="251"/>
        <v>4.2081539079787809E+72</v>
      </c>
      <c r="WHT24" s="4">
        <f t="shared" si="251"/>
        <v>4.2502354470585684E+72</v>
      </c>
      <c r="WHU24" s="4">
        <f t="shared" si="251"/>
        <v>4.2927378015291538E+72</v>
      </c>
      <c r="WHV24" s="4">
        <f t="shared" si="251"/>
        <v>4.3356651795444455E+72</v>
      </c>
      <c r="WHW24" s="4">
        <f t="shared" si="251"/>
        <v>4.3790218313398899E+72</v>
      </c>
      <c r="WHX24" s="4">
        <f t="shared" si="251"/>
        <v>4.4228120496532888E+72</v>
      </c>
      <c r="WHY24" s="4">
        <f t="shared" si="251"/>
        <v>4.4670401701498214E+72</v>
      </c>
      <c r="WHZ24" s="4">
        <f t="shared" si="251"/>
        <v>4.5117105718513194E+72</v>
      </c>
      <c r="WIA24" s="4">
        <f t="shared" si="251"/>
        <v>4.5568276775698327E+72</v>
      </c>
      <c r="WIB24" s="4">
        <f t="shared" si="251"/>
        <v>4.6023959543455311E+72</v>
      </c>
      <c r="WIC24" s="4">
        <f t="shared" si="251"/>
        <v>4.6484199138889867E+72</v>
      </c>
      <c r="WID24" s="4">
        <f t="shared" si="251"/>
        <v>4.6949041130278762E+72</v>
      </c>
      <c r="WIE24" s="4">
        <f t="shared" si="251"/>
        <v>4.7418531541581553E+72</v>
      </c>
      <c r="WIF24" s="4">
        <f t="shared" si="251"/>
        <v>4.7892716856997368E+72</v>
      </c>
      <c r="WIG24" s="4">
        <f t="shared" si="251"/>
        <v>4.8371644025567346E+72</v>
      </c>
      <c r="WIH24" s="4">
        <f t="shared" si="251"/>
        <v>4.8855360465823021E+72</v>
      </c>
      <c r="WII24" s="4">
        <f t="shared" si="251"/>
        <v>4.9343914070481249E+72</v>
      </c>
      <c r="WIJ24" s="4">
        <f t="shared" si="251"/>
        <v>4.9837353211186063E+72</v>
      </c>
      <c r="WIK24" s="4">
        <f t="shared" si="251"/>
        <v>5.0335726743297922E+72</v>
      </c>
      <c r="WIL24" s="4">
        <f t="shared" si="251"/>
        <v>5.0839084010730901E+72</v>
      </c>
      <c r="WIM24" s="4">
        <f t="shared" si="251"/>
        <v>5.1347474850838211E+72</v>
      </c>
      <c r="WIN24" s="4">
        <f t="shared" si="251"/>
        <v>5.1860949599346594E+72</v>
      </c>
      <c r="WIO24" s="4">
        <f t="shared" si="251"/>
        <v>5.2379559095340064E+72</v>
      </c>
      <c r="WIP24" s="4">
        <f t="shared" si="251"/>
        <v>5.2903354686293461E+72</v>
      </c>
      <c r="WIQ24" s="4">
        <f t="shared" si="251"/>
        <v>5.3432388233156394E+72</v>
      </c>
      <c r="WIR24" s="4">
        <f t="shared" si="251"/>
        <v>5.3966712115487956E+72</v>
      </c>
      <c r="WIS24" s="4">
        <f t="shared" si="251"/>
        <v>5.4506379236642835E+72</v>
      </c>
      <c r="WIT24" s="4">
        <f t="shared" si="251"/>
        <v>5.5051443029009265E+72</v>
      </c>
      <c r="WIU24" s="4">
        <f t="shared" si="251"/>
        <v>5.5601957459299358E+72</v>
      </c>
      <c r="WIV24" s="4">
        <f t="shared" si="251"/>
        <v>5.6157977033892348E+72</v>
      </c>
      <c r="WIW24" s="4">
        <f t="shared" si="251"/>
        <v>5.6719556804231274E+72</v>
      </c>
      <c r="WIX24" s="4">
        <f t="shared" si="251"/>
        <v>5.7286752372273588E+72</v>
      </c>
      <c r="WIY24" s="4">
        <f t="shared" si="251"/>
        <v>5.7859619895996328E+72</v>
      </c>
      <c r="WIZ24" s="4">
        <f t="shared" si="251"/>
        <v>5.8438216094956291E+72</v>
      </c>
      <c r="WJA24" s="4">
        <f t="shared" si="251"/>
        <v>5.9022598255905853E+72</v>
      </c>
      <c r="WJB24" s="4">
        <f t="shared" si="251"/>
        <v>5.961282423846491E+72</v>
      </c>
      <c r="WJC24" s="4">
        <f t="shared" si="251"/>
        <v>6.0208952480849557E+72</v>
      </c>
      <c r="WJD24" s="4">
        <f t="shared" si="251"/>
        <v>6.0811042005658055E+72</v>
      </c>
      <c r="WJE24" s="4">
        <f t="shared" si="251"/>
        <v>6.1419152425714638E+72</v>
      </c>
      <c r="WJF24" s="4">
        <f t="shared" si="251"/>
        <v>6.2033343949971787E+72</v>
      </c>
      <c r="WJG24" s="4">
        <f t="shared" si="251"/>
        <v>6.2653677389471506E+72</v>
      </c>
      <c r="WJH24" s="4">
        <f t="shared" si="251"/>
        <v>6.3280214163366218E+72</v>
      </c>
      <c r="WJI24" s="4">
        <f t="shared" si="251"/>
        <v>6.3913016304999877E+72</v>
      </c>
      <c r="WJJ24" s="4">
        <f t="shared" si="251"/>
        <v>6.455214646804988E+72</v>
      </c>
      <c r="WJK24" s="4">
        <f t="shared" si="251"/>
        <v>6.5197667932730378E+72</v>
      </c>
      <c r="WJL24" s="4">
        <f t="shared" si="251"/>
        <v>6.5849644612057683E+72</v>
      </c>
      <c r="WJM24" s="4">
        <f t="shared" si="251"/>
        <v>6.6508141058178262E+72</v>
      </c>
      <c r="WJN24" s="4">
        <f t="shared" si="251"/>
        <v>6.7173222468760046E+72</v>
      </c>
      <c r="WJO24" s="4">
        <f t="shared" si="251"/>
        <v>6.7844954693447647E+72</v>
      </c>
      <c r="WJP24" s="4">
        <f t="shared" si="251"/>
        <v>6.8523404240382121E+72</v>
      </c>
      <c r="WJQ24" s="4">
        <f t="shared" si="251"/>
        <v>6.9208638282785946E+72</v>
      </c>
      <c r="WJR24" s="4">
        <f t="shared" si="251"/>
        <v>6.990072466561381E+72</v>
      </c>
      <c r="WJS24" s="4">
        <f t="shared" si="251"/>
        <v>7.0599731912269949E+72</v>
      </c>
      <c r="WJT24" s="4">
        <f t="shared" ref="WJT24:WME24" si="252">WJS24*(1+$Q$41)</f>
        <v>7.1305729231392644E+72</v>
      </c>
      <c r="WJU24" s="4">
        <f t="shared" si="252"/>
        <v>7.2018786523706571E+72</v>
      </c>
      <c r="WJV24" s="4">
        <f t="shared" si="252"/>
        <v>7.2738974388943641E+72</v>
      </c>
      <c r="WJW24" s="4">
        <f t="shared" si="252"/>
        <v>7.3466364132833082E+72</v>
      </c>
      <c r="WJX24" s="4">
        <f t="shared" si="252"/>
        <v>7.4201027774161412E+72</v>
      </c>
      <c r="WJY24" s="4">
        <f t="shared" si="252"/>
        <v>7.494303805190302E+72</v>
      </c>
      <c r="WJZ24" s="4">
        <f t="shared" si="252"/>
        <v>7.5692468432422045E+72</v>
      </c>
      <c r="WKA24" s="4">
        <f t="shared" si="252"/>
        <v>7.6449393116746265E+72</v>
      </c>
      <c r="WKB24" s="4">
        <f t="shared" si="252"/>
        <v>7.7213887047913722E+72</v>
      </c>
      <c r="WKC24" s="4">
        <f t="shared" si="252"/>
        <v>7.7986025918392867E+72</v>
      </c>
      <c r="WKD24" s="4">
        <f t="shared" si="252"/>
        <v>7.8765886177576796E+72</v>
      </c>
      <c r="WKE24" s="4">
        <f t="shared" si="252"/>
        <v>7.9553545039352567E+72</v>
      </c>
      <c r="WKF24" s="4">
        <f t="shared" si="252"/>
        <v>8.0349080489746101E+72</v>
      </c>
      <c r="WKG24" s="4">
        <f t="shared" si="252"/>
        <v>8.1152571294643563E+72</v>
      </c>
      <c r="WKH24" s="4">
        <f t="shared" si="252"/>
        <v>8.1964097007590006E+72</v>
      </c>
      <c r="WKI24" s="4">
        <f t="shared" si="252"/>
        <v>8.2783737977665907E+72</v>
      </c>
      <c r="WKJ24" s="4">
        <f t="shared" si="252"/>
        <v>8.3611575357442563E+72</v>
      </c>
      <c r="WKK24" s="4">
        <f t="shared" si="252"/>
        <v>8.4447691111016985E+72</v>
      </c>
      <c r="WKL24" s="4">
        <f t="shared" si="252"/>
        <v>8.5292168022127151E+72</v>
      </c>
      <c r="WKM24" s="4">
        <f t="shared" si="252"/>
        <v>8.6145089702348418E+72</v>
      </c>
      <c r="WKN24" s="4">
        <f t="shared" si="252"/>
        <v>8.7006540599371897E+72</v>
      </c>
      <c r="WKO24" s="4">
        <f t="shared" si="252"/>
        <v>8.7876606005365621E+72</v>
      </c>
      <c r="WKP24" s="4">
        <f t="shared" si="252"/>
        <v>8.8755372065419284E+72</v>
      </c>
      <c r="WKQ24" s="4">
        <f t="shared" si="252"/>
        <v>8.9642925786073472E+72</v>
      </c>
      <c r="WKR24" s="4">
        <f t="shared" si="252"/>
        <v>9.0539355043934205E+72</v>
      </c>
      <c r="WKS24" s="4">
        <f t="shared" si="252"/>
        <v>9.1444748594373542E+72</v>
      </c>
      <c r="WKT24" s="4">
        <f t="shared" si="252"/>
        <v>9.2359196080317279E+72</v>
      </c>
      <c r="WKU24" s="4">
        <f t="shared" si="252"/>
        <v>9.3282788041120455E+72</v>
      </c>
      <c r="WKV24" s="4">
        <f t="shared" si="252"/>
        <v>9.4215615921531662E+72</v>
      </c>
      <c r="WKW24" s="4">
        <f t="shared" si="252"/>
        <v>9.5157772080746985E+72</v>
      </c>
      <c r="WKX24" s="4">
        <f t="shared" si="252"/>
        <v>9.6109349801554449E+72</v>
      </c>
      <c r="WKY24" s="4">
        <f t="shared" si="252"/>
        <v>9.7070443299569989E+72</v>
      </c>
      <c r="WKZ24" s="4">
        <f t="shared" si="252"/>
        <v>9.8041147732565696E+72</v>
      </c>
      <c r="WLA24" s="4">
        <f t="shared" si="252"/>
        <v>9.9021559209891355E+72</v>
      </c>
      <c r="WLB24" s="4">
        <f t="shared" si="252"/>
        <v>1.0001177480199026E+73</v>
      </c>
      <c r="WLC24" s="4">
        <f t="shared" si="252"/>
        <v>1.0101189255001016E+73</v>
      </c>
      <c r="WLD24" s="4">
        <f t="shared" si="252"/>
        <v>1.0202201147551026E+73</v>
      </c>
      <c r="WLE24" s="4">
        <f t="shared" si="252"/>
        <v>1.0304223159026537E+73</v>
      </c>
      <c r="WLF24" s="4">
        <f t="shared" si="252"/>
        <v>1.0407265390616801E+73</v>
      </c>
      <c r="WLG24" s="4">
        <f t="shared" si="252"/>
        <v>1.0511338044522969E+73</v>
      </c>
      <c r="WLH24" s="4">
        <f t="shared" si="252"/>
        <v>1.0616451424968198E+73</v>
      </c>
      <c r="WLI24" s="4">
        <f t="shared" si="252"/>
        <v>1.072261593921788E+73</v>
      </c>
      <c r="WLJ24" s="4">
        <f t="shared" si="252"/>
        <v>1.082984209861006E+73</v>
      </c>
      <c r="WLK24" s="4">
        <f t="shared" si="252"/>
        <v>1.0938140519596161E+73</v>
      </c>
      <c r="WLL24" s="4">
        <f t="shared" si="252"/>
        <v>1.1047521924792122E+73</v>
      </c>
      <c r="WLM24" s="4">
        <f t="shared" si="252"/>
        <v>1.1157997144040044E+73</v>
      </c>
      <c r="WLN24" s="4">
        <f t="shared" si="252"/>
        <v>1.1269577115480444E+73</v>
      </c>
      <c r="WLO24" s="4">
        <f t="shared" si="252"/>
        <v>1.1382272886635249E+73</v>
      </c>
      <c r="WLP24" s="4">
        <f t="shared" si="252"/>
        <v>1.14960956155016E+73</v>
      </c>
      <c r="WLQ24" s="4">
        <f t="shared" si="252"/>
        <v>1.1611056571656616E+73</v>
      </c>
      <c r="WLR24" s="4">
        <f t="shared" si="252"/>
        <v>1.1727167137373182E+73</v>
      </c>
      <c r="WLS24" s="4">
        <f t="shared" si="252"/>
        <v>1.1844438808746914E+73</v>
      </c>
      <c r="WLT24" s="4">
        <f t="shared" si="252"/>
        <v>1.1962883196834383E+73</v>
      </c>
      <c r="WLU24" s="4">
        <f t="shared" si="252"/>
        <v>1.2082512028802727E+73</v>
      </c>
      <c r="WLV24" s="4">
        <f t="shared" si="252"/>
        <v>1.2203337149090755E+73</v>
      </c>
      <c r="WLW24" s="4">
        <f t="shared" si="252"/>
        <v>1.2325370520581663E+73</v>
      </c>
      <c r="WLX24" s="4">
        <f t="shared" si="252"/>
        <v>1.244862422578748E+73</v>
      </c>
      <c r="WLY24" s="4">
        <f t="shared" si="252"/>
        <v>1.2573110468045354E+73</v>
      </c>
      <c r="WLZ24" s="4">
        <f t="shared" si="252"/>
        <v>1.2698841572725807E+73</v>
      </c>
      <c r="WMA24" s="4">
        <f t="shared" si="252"/>
        <v>1.2825829988453066E+73</v>
      </c>
      <c r="WMB24" s="4">
        <f t="shared" si="252"/>
        <v>1.2954088288337597E+73</v>
      </c>
      <c r="WMC24" s="4">
        <f t="shared" si="252"/>
        <v>1.3083629171220973E+73</v>
      </c>
      <c r="WMD24" s="4">
        <f t="shared" si="252"/>
        <v>1.3214465462933183E+73</v>
      </c>
      <c r="WME24" s="4">
        <f t="shared" si="252"/>
        <v>1.3346610117562515E+73</v>
      </c>
      <c r="WMF24" s="4">
        <f t="shared" ref="WMF24:WOQ24" si="253">WME24*(1+$Q$41)</f>
        <v>1.348007621873814E+73</v>
      </c>
      <c r="WMG24" s="4">
        <f t="shared" si="253"/>
        <v>1.3614876980925522E+73</v>
      </c>
      <c r="WMH24" s="4">
        <f t="shared" si="253"/>
        <v>1.3751025750734778E+73</v>
      </c>
      <c r="WMI24" s="4">
        <f t="shared" si="253"/>
        <v>1.3888536008242127E+73</v>
      </c>
      <c r="WMJ24" s="4">
        <f t="shared" si="253"/>
        <v>1.4027421368324548E+73</v>
      </c>
      <c r="WMK24" s="4">
        <f t="shared" si="253"/>
        <v>1.4167695582007793E+73</v>
      </c>
      <c r="WML24" s="4">
        <f t="shared" si="253"/>
        <v>1.430937253782787E+73</v>
      </c>
      <c r="WMM24" s="4">
        <f t="shared" si="253"/>
        <v>1.4452466263206149E+73</v>
      </c>
      <c r="WMN24" s="4">
        <f t="shared" si="253"/>
        <v>1.4596990925838211E+73</v>
      </c>
      <c r="WMO24" s="4">
        <f t="shared" si="253"/>
        <v>1.4742960835096592E+73</v>
      </c>
      <c r="WMP24" s="4">
        <f t="shared" si="253"/>
        <v>1.4890390443447559E+73</v>
      </c>
      <c r="WMQ24" s="4">
        <f t="shared" si="253"/>
        <v>1.5039294347882036E+73</v>
      </c>
      <c r="WMR24" s="4">
        <f t="shared" si="253"/>
        <v>1.5189687291360857E+73</v>
      </c>
      <c r="WMS24" s="4">
        <f t="shared" si="253"/>
        <v>1.5341584164274466E+73</v>
      </c>
      <c r="WMT24" s="4">
        <f t="shared" si="253"/>
        <v>1.5495000005917212E+73</v>
      </c>
      <c r="WMU24" s="4">
        <f t="shared" si="253"/>
        <v>1.5649950005976384E+73</v>
      </c>
      <c r="WMV24" s="4">
        <f t="shared" si="253"/>
        <v>1.5806449506036149E+73</v>
      </c>
      <c r="WMW24" s="4">
        <f t="shared" si="253"/>
        <v>1.5964514001096512E+73</v>
      </c>
      <c r="WMX24" s="4">
        <f t="shared" si="253"/>
        <v>1.6124159141107477E+73</v>
      </c>
      <c r="WMY24" s="4">
        <f t="shared" si="253"/>
        <v>1.628540073251855E+73</v>
      </c>
      <c r="WMZ24" s="4">
        <f t="shared" si="253"/>
        <v>1.6448254739843737E+73</v>
      </c>
      <c r="WNA24" s="4">
        <f t="shared" si="253"/>
        <v>1.6612737287242174E+73</v>
      </c>
      <c r="WNB24" s="4">
        <f t="shared" si="253"/>
        <v>1.6778864660114595E+73</v>
      </c>
      <c r="WNC24" s="4">
        <f t="shared" si="253"/>
        <v>1.694665330671574E+73</v>
      </c>
      <c r="WND24" s="4">
        <f t="shared" si="253"/>
        <v>1.7116119839782898E+73</v>
      </c>
      <c r="WNE24" s="4">
        <f t="shared" si="253"/>
        <v>1.7287281038180728E+73</v>
      </c>
      <c r="WNF24" s="4">
        <f t="shared" si="253"/>
        <v>1.7460153848562535E+73</v>
      </c>
      <c r="WNG24" s="4">
        <f t="shared" si="253"/>
        <v>1.7634755387048159E+73</v>
      </c>
      <c r="WNH24" s="4">
        <f t="shared" si="253"/>
        <v>1.7811102940918642E+73</v>
      </c>
      <c r="WNI24" s="4">
        <f t="shared" si="253"/>
        <v>1.7989213970327829E+73</v>
      </c>
      <c r="WNJ24" s="4">
        <f t="shared" si="253"/>
        <v>1.8169106110031106E+73</v>
      </c>
      <c r="WNK24" s="4">
        <f t="shared" si="253"/>
        <v>1.8350797171131418E+73</v>
      </c>
      <c r="WNL24" s="4">
        <f t="shared" si="253"/>
        <v>1.8534305142842734E+73</v>
      </c>
      <c r="WNM24" s="4">
        <f t="shared" si="253"/>
        <v>1.8719648194271162E+73</v>
      </c>
      <c r="WNN24" s="4">
        <f t="shared" si="253"/>
        <v>1.8906844676213873E+73</v>
      </c>
      <c r="WNO24" s="4">
        <f t="shared" si="253"/>
        <v>1.9095913122976012E+73</v>
      </c>
      <c r="WNP24" s="4">
        <f t="shared" si="253"/>
        <v>1.9286872254205771E+73</v>
      </c>
      <c r="WNQ24" s="4">
        <f t="shared" si="253"/>
        <v>1.9479740976747828E+73</v>
      </c>
      <c r="WNR24" s="4">
        <f t="shared" si="253"/>
        <v>1.9674538386515307E+73</v>
      </c>
      <c r="WNS24" s="4">
        <f t="shared" si="253"/>
        <v>1.9871283770380461E+73</v>
      </c>
      <c r="WNT24" s="4">
        <f t="shared" si="253"/>
        <v>2.0069996608084264E+73</v>
      </c>
      <c r="WNU24" s="4">
        <f t="shared" si="253"/>
        <v>2.0270696574165108E+73</v>
      </c>
      <c r="WNV24" s="4">
        <f t="shared" si="253"/>
        <v>2.0473403539906761E+73</v>
      </c>
      <c r="WNW24" s="4">
        <f t="shared" si="253"/>
        <v>2.0678137575305828E+73</v>
      </c>
      <c r="WNX24" s="4">
        <f t="shared" si="253"/>
        <v>2.0884918951058888E+73</v>
      </c>
      <c r="WNY24" s="4">
        <f t="shared" si="253"/>
        <v>2.1093768140569479E+73</v>
      </c>
      <c r="WNZ24" s="4">
        <f t="shared" si="253"/>
        <v>2.1304705821975172E+73</v>
      </c>
      <c r="WOA24" s="4">
        <f t="shared" si="253"/>
        <v>2.1517752880194923E+73</v>
      </c>
      <c r="WOB24" s="4">
        <f t="shared" si="253"/>
        <v>2.1732930408996872E+73</v>
      </c>
      <c r="WOC24" s="4">
        <f t="shared" si="253"/>
        <v>2.1950259713086842E+73</v>
      </c>
      <c r="WOD24" s="4">
        <f t="shared" si="253"/>
        <v>2.2169762310217709E+73</v>
      </c>
      <c r="WOE24" s="4">
        <f t="shared" si="253"/>
        <v>2.2391459933319886E+73</v>
      </c>
      <c r="WOF24" s="4">
        <f t="shared" si="253"/>
        <v>2.2615374532653086E+73</v>
      </c>
      <c r="WOG24" s="4">
        <f t="shared" si="253"/>
        <v>2.2841528277979617E+73</v>
      </c>
      <c r="WOH24" s="4">
        <f t="shared" si="253"/>
        <v>2.3069943560759413E+73</v>
      </c>
      <c r="WOI24" s="4">
        <f t="shared" si="253"/>
        <v>2.3300642996367007E+73</v>
      </c>
      <c r="WOJ24" s="4">
        <f t="shared" si="253"/>
        <v>2.3533649426330679E+73</v>
      </c>
      <c r="WOK24" s="4">
        <f t="shared" si="253"/>
        <v>2.3768985920593987E+73</v>
      </c>
      <c r="WOL24" s="4">
        <f t="shared" si="253"/>
        <v>2.4006675779799927E+73</v>
      </c>
      <c r="WOM24" s="4">
        <f t="shared" si="253"/>
        <v>2.4246742537597926E+73</v>
      </c>
      <c r="WON24" s="4">
        <f t="shared" si="253"/>
        <v>2.4489209962973906E+73</v>
      </c>
      <c r="WOO24" s="4">
        <f t="shared" si="253"/>
        <v>2.4734102062603645E+73</v>
      </c>
      <c r="WOP24" s="4">
        <f t="shared" si="253"/>
        <v>2.4981443083229682E+73</v>
      </c>
      <c r="WOQ24" s="4">
        <f t="shared" si="253"/>
        <v>2.5231257514061979E+73</v>
      </c>
      <c r="WOR24" s="4">
        <f t="shared" ref="WOR24:WRC24" si="254">WOQ24*(1+$Q$41)</f>
        <v>2.5483570089202599E+73</v>
      </c>
      <c r="WOS24" s="4">
        <f t="shared" si="254"/>
        <v>2.5738405790094624E+73</v>
      </c>
      <c r="WOT24" s="4">
        <f t="shared" si="254"/>
        <v>2.5995789847995571E+73</v>
      </c>
      <c r="WOU24" s="4">
        <f t="shared" si="254"/>
        <v>2.6255747746475527E+73</v>
      </c>
      <c r="WOV24" s="4">
        <f t="shared" si="254"/>
        <v>2.6518305223940284E+73</v>
      </c>
      <c r="WOW24" s="4">
        <f t="shared" si="254"/>
        <v>2.6783488276179689E+73</v>
      </c>
      <c r="WOX24" s="4">
        <f t="shared" si="254"/>
        <v>2.7051323158941487E+73</v>
      </c>
      <c r="WOY24" s="4">
        <f t="shared" si="254"/>
        <v>2.7321836390530901E+73</v>
      </c>
      <c r="WOZ24" s="4">
        <f t="shared" si="254"/>
        <v>2.759505475443621E+73</v>
      </c>
      <c r="WPA24" s="4">
        <f t="shared" si="254"/>
        <v>2.7871005301980572E+73</v>
      </c>
      <c r="WPB24" s="4">
        <f t="shared" si="254"/>
        <v>2.8149715355000378E+73</v>
      </c>
      <c r="WPC24" s="4">
        <f t="shared" si="254"/>
        <v>2.8431212508550382E+73</v>
      </c>
      <c r="WPD24" s="4">
        <f t="shared" si="254"/>
        <v>2.8715524633635883E+73</v>
      </c>
      <c r="WPE24" s="4">
        <f t="shared" si="254"/>
        <v>2.9002679879972242E+73</v>
      </c>
      <c r="WPF24" s="4">
        <f t="shared" si="254"/>
        <v>2.9292706678771966E+73</v>
      </c>
      <c r="WPG24" s="4">
        <f t="shared" si="254"/>
        <v>2.9585633745559684E+73</v>
      </c>
      <c r="WPH24" s="4">
        <f t="shared" si="254"/>
        <v>2.9881490083015278E+73</v>
      </c>
      <c r="WPI24" s="4">
        <f t="shared" si="254"/>
        <v>3.018030498384543E+73</v>
      </c>
      <c r="WPJ24" s="4">
        <f t="shared" si="254"/>
        <v>3.0482108033683887E+73</v>
      </c>
      <c r="WPK24" s="4">
        <f t="shared" si="254"/>
        <v>3.0786929114020723E+73</v>
      </c>
      <c r="WPL24" s="4">
        <f t="shared" si="254"/>
        <v>3.1094798405160933E+73</v>
      </c>
      <c r="WPM24" s="4">
        <f t="shared" si="254"/>
        <v>3.1405746389212541E+73</v>
      </c>
      <c r="WPN24" s="4">
        <f t="shared" si="254"/>
        <v>3.1719803853104669E+73</v>
      </c>
      <c r="WPO24" s="4">
        <f t="shared" si="254"/>
        <v>3.2037001891635715E+73</v>
      </c>
      <c r="WPP24" s="4">
        <f t="shared" si="254"/>
        <v>3.2357371910552073E+73</v>
      </c>
      <c r="WPQ24" s="4">
        <f t="shared" si="254"/>
        <v>3.2680945629657594E+73</v>
      </c>
      <c r="WPR24" s="4">
        <f t="shared" si="254"/>
        <v>3.300775508595417E+73</v>
      </c>
      <c r="WPS24" s="4">
        <f t="shared" si="254"/>
        <v>3.3337832636813714E+73</v>
      </c>
      <c r="WPT24" s="4">
        <f t="shared" si="254"/>
        <v>3.3671210963181848E+73</v>
      </c>
      <c r="WPU24" s="4">
        <f t="shared" si="254"/>
        <v>3.4007923072813665E+73</v>
      </c>
      <c r="WPV24" s="4">
        <f t="shared" si="254"/>
        <v>3.43480023035418E+73</v>
      </c>
      <c r="WPW24" s="4">
        <f t="shared" si="254"/>
        <v>3.4691482326577217E+73</v>
      </c>
      <c r="WPX24" s="4">
        <f t="shared" si="254"/>
        <v>3.5038397149842991E+73</v>
      </c>
      <c r="WPY24" s="4">
        <f t="shared" si="254"/>
        <v>3.538878112134142E+73</v>
      </c>
      <c r="WPZ24" s="4">
        <f t="shared" si="254"/>
        <v>3.5742668932554835E+73</v>
      </c>
      <c r="WQA24" s="4">
        <f t="shared" si="254"/>
        <v>3.6100095621880381E+73</v>
      </c>
      <c r="WQB24" s="4">
        <f t="shared" si="254"/>
        <v>3.6461096578099187E+73</v>
      </c>
      <c r="WQC24" s="4">
        <f t="shared" si="254"/>
        <v>3.6825707543880179E+73</v>
      </c>
      <c r="WQD24" s="4">
        <f t="shared" si="254"/>
        <v>3.7193964619318982E+73</v>
      </c>
      <c r="WQE24" s="4">
        <f t="shared" si="254"/>
        <v>3.7565904265512174E+73</v>
      </c>
      <c r="WQF24" s="4">
        <f t="shared" si="254"/>
        <v>3.7941563308167299E+73</v>
      </c>
      <c r="WQG24" s="4">
        <f t="shared" si="254"/>
        <v>3.832097894124897E+73</v>
      </c>
      <c r="WQH24" s="4">
        <f t="shared" si="254"/>
        <v>3.8704188730661462E+73</v>
      </c>
      <c r="WQI24" s="4">
        <f t="shared" si="254"/>
        <v>3.9091230617968079E+73</v>
      </c>
      <c r="WQJ24" s="4">
        <f t="shared" si="254"/>
        <v>3.9482142924147758E+73</v>
      </c>
      <c r="WQK24" s="4">
        <f t="shared" si="254"/>
        <v>3.9876964353389235E+73</v>
      </c>
      <c r="WQL24" s="4">
        <f t="shared" si="254"/>
        <v>4.027573399692313E+73</v>
      </c>
      <c r="WQM24" s="4">
        <f t="shared" si="254"/>
        <v>4.0678491336892364E+73</v>
      </c>
      <c r="WQN24" s="4">
        <f t="shared" si="254"/>
        <v>4.1085276250261289E+73</v>
      </c>
      <c r="WQO24" s="4">
        <f t="shared" si="254"/>
        <v>4.1496129012763905E+73</v>
      </c>
      <c r="WQP24" s="4">
        <f t="shared" si="254"/>
        <v>4.1911090302891545E+73</v>
      </c>
      <c r="WQQ24" s="4">
        <f t="shared" si="254"/>
        <v>4.2330201205920459E+73</v>
      </c>
      <c r="WQR24" s="4">
        <f t="shared" si="254"/>
        <v>4.2753503217979663E+73</v>
      </c>
      <c r="WQS24" s="4">
        <f t="shared" si="254"/>
        <v>4.3181038250159462E+73</v>
      </c>
      <c r="WQT24" s="4">
        <f t="shared" si="254"/>
        <v>4.3612848632661056E+73</v>
      </c>
      <c r="WQU24" s="4">
        <f t="shared" si="254"/>
        <v>4.4048977118987664E+73</v>
      </c>
      <c r="WQV24" s="4">
        <f t="shared" si="254"/>
        <v>4.4489466890177543E+73</v>
      </c>
      <c r="WQW24" s="4">
        <f t="shared" si="254"/>
        <v>4.4934361559079319E+73</v>
      </c>
      <c r="WQX24" s="4">
        <f t="shared" si="254"/>
        <v>4.538370517467011E+73</v>
      </c>
      <c r="WQY24" s="4">
        <f t="shared" si="254"/>
        <v>4.5837542226416812E+73</v>
      </c>
      <c r="WQZ24" s="4">
        <f t="shared" si="254"/>
        <v>4.6295917648680981E+73</v>
      </c>
      <c r="WRA24" s="4">
        <f t="shared" si="254"/>
        <v>4.6758876825167792E+73</v>
      </c>
      <c r="WRB24" s="4">
        <f t="shared" si="254"/>
        <v>4.7226465593419473E+73</v>
      </c>
      <c r="WRC24" s="4">
        <f t="shared" si="254"/>
        <v>4.769873024935367E+73</v>
      </c>
      <c r="WRD24" s="4">
        <f t="shared" ref="WRD24:WTO24" si="255">WRC24*(1+$Q$41)</f>
        <v>4.8175717551847206E+73</v>
      </c>
      <c r="WRE24" s="4">
        <f t="shared" si="255"/>
        <v>4.8657474727365681E+73</v>
      </c>
      <c r="WRF24" s="4">
        <f t="shared" si="255"/>
        <v>4.9144049474639338E+73</v>
      </c>
      <c r="WRG24" s="4">
        <f t="shared" si="255"/>
        <v>4.9635489969385731E+73</v>
      </c>
      <c r="WRH24" s="4">
        <f t="shared" si="255"/>
        <v>5.0131844869079586E+73</v>
      </c>
      <c r="WRI24" s="4">
        <f t="shared" si="255"/>
        <v>5.0633163317770385E+73</v>
      </c>
      <c r="WRJ24" s="4">
        <f t="shared" si="255"/>
        <v>5.1139494950948086E+73</v>
      </c>
      <c r="WRK24" s="4">
        <f t="shared" si="255"/>
        <v>5.1650889900457565E+73</v>
      </c>
      <c r="WRL24" s="4">
        <f t="shared" si="255"/>
        <v>5.2167398799462142E+73</v>
      </c>
      <c r="WRM24" s="4">
        <f t="shared" si="255"/>
        <v>5.2689072787456764E+73</v>
      </c>
      <c r="WRN24" s="4">
        <f t="shared" si="255"/>
        <v>5.3215963515331329E+73</v>
      </c>
      <c r="WRO24" s="4">
        <f t="shared" si="255"/>
        <v>5.3748123150484642E+73</v>
      </c>
      <c r="WRP24" s="4">
        <f t="shared" si="255"/>
        <v>5.4285604381989488E+73</v>
      </c>
      <c r="WRQ24" s="4">
        <f t="shared" si="255"/>
        <v>5.4828460425809384E+73</v>
      </c>
      <c r="WRR24" s="4">
        <f t="shared" si="255"/>
        <v>5.537674503006748E+73</v>
      </c>
      <c r="WRS24" s="4">
        <f t="shared" si="255"/>
        <v>5.5930512480368156E+73</v>
      </c>
      <c r="WRT24" s="4">
        <f t="shared" si="255"/>
        <v>5.6489817605171837E+73</v>
      </c>
      <c r="WRU24" s="4">
        <f t="shared" si="255"/>
        <v>5.7054715781223556E+73</v>
      </c>
      <c r="WRV24" s="4">
        <f t="shared" si="255"/>
        <v>5.762526293903579E+73</v>
      </c>
      <c r="WRW24" s="4">
        <f t="shared" si="255"/>
        <v>5.8201515568426144E+73</v>
      </c>
      <c r="WRX24" s="4">
        <f t="shared" si="255"/>
        <v>5.878353072411041E+73</v>
      </c>
      <c r="WRY24" s="4">
        <f t="shared" si="255"/>
        <v>5.9371366031351513E+73</v>
      </c>
      <c r="WRZ24" s="4">
        <f t="shared" si="255"/>
        <v>5.9965079691665027E+73</v>
      </c>
      <c r="WSA24" s="4">
        <f t="shared" si="255"/>
        <v>6.0564730488581675E+73</v>
      </c>
      <c r="WSB24" s="4">
        <f t="shared" si="255"/>
        <v>6.1170377793467488E+73</v>
      </c>
      <c r="WSC24" s="4">
        <f t="shared" si="255"/>
        <v>6.1782081571402168E+73</v>
      </c>
      <c r="WSD24" s="4">
        <f t="shared" si="255"/>
        <v>6.2399902387116189E+73</v>
      </c>
      <c r="WSE24" s="4">
        <f t="shared" si="255"/>
        <v>6.3023901410987354E+73</v>
      </c>
      <c r="WSF24" s="4">
        <f t="shared" si="255"/>
        <v>6.3654140425097234E+73</v>
      </c>
      <c r="WSG24" s="4">
        <f t="shared" si="255"/>
        <v>6.4290681829348208E+73</v>
      </c>
      <c r="WSH24" s="4">
        <f t="shared" si="255"/>
        <v>6.4933588647641685E+73</v>
      </c>
      <c r="WSI24" s="4">
        <f t="shared" si="255"/>
        <v>6.5582924534118102E+73</v>
      </c>
      <c r="WSJ24" s="4">
        <f t="shared" si="255"/>
        <v>6.6238753779459286E+73</v>
      </c>
      <c r="WSK24" s="4">
        <f t="shared" si="255"/>
        <v>6.6901141317253874E+73</v>
      </c>
      <c r="WSL24" s="4">
        <f t="shared" si="255"/>
        <v>6.7570152730426411E+73</v>
      </c>
      <c r="WSM24" s="4">
        <f t="shared" si="255"/>
        <v>6.8245854257730671E+73</v>
      </c>
      <c r="WSN24" s="4">
        <f t="shared" si="255"/>
        <v>6.8928312800307984E+73</v>
      </c>
      <c r="WSO24" s="4">
        <f t="shared" si="255"/>
        <v>6.9617595928311063E+73</v>
      </c>
      <c r="WSP24" s="4">
        <f t="shared" si="255"/>
        <v>7.0313771887594175E+73</v>
      </c>
      <c r="WSQ24" s="4">
        <f t="shared" si="255"/>
        <v>7.1016909606470112E+73</v>
      </c>
      <c r="WSR24" s="4">
        <f t="shared" si="255"/>
        <v>7.1727078702534813E+73</v>
      </c>
      <c r="WSS24" s="4">
        <f t="shared" si="255"/>
        <v>7.2444349489560167E+73</v>
      </c>
      <c r="WST24" s="4">
        <f t="shared" si="255"/>
        <v>7.3168792984455764E+73</v>
      </c>
      <c r="WSU24" s="4">
        <f t="shared" si="255"/>
        <v>7.3900480914300326E+73</v>
      </c>
      <c r="WSV24" s="4">
        <f t="shared" si="255"/>
        <v>7.4639485723443329E+73</v>
      </c>
      <c r="WSW24" s="4">
        <f t="shared" si="255"/>
        <v>7.5385880580677764E+73</v>
      </c>
      <c r="WSX24" s="4">
        <f t="shared" si="255"/>
        <v>7.6139739386484537E+73</v>
      </c>
      <c r="WSY24" s="4">
        <f t="shared" si="255"/>
        <v>7.6901136780349385E+73</v>
      </c>
      <c r="WSZ24" s="4">
        <f t="shared" si="255"/>
        <v>7.7670148148152886E+73</v>
      </c>
      <c r="WTA24" s="4">
        <f t="shared" si="255"/>
        <v>7.8446849629634417E+73</v>
      </c>
      <c r="WTB24" s="4">
        <f t="shared" si="255"/>
        <v>7.9231318125930759E+73</v>
      </c>
      <c r="WTC24" s="4">
        <f t="shared" si="255"/>
        <v>8.0023631307190064E+73</v>
      </c>
      <c r="WTD24" s="4">
        <f t="shared" si="255"/>
        <v>8.0823867620261964E+73</v>
      </c>
      <c r="WTE24" s="4">
        <f t="shared" si="255"/>
        <v>8.1632106296464587E+73</v>
      </c>
      <c r="WTF24" s="4">
        <f t="shared" si="255"/>
        <v>8.2448427359429231E+73</v>
      </c>
      <c r="WTG24" s="4">
        <f t="shared" si="255"/>
        <v>8.3272911633023522E+73</v>
      </c>
      <c r="WTH24" s="4">
        <f t="shared" si="255"/>
        <v>8.4105640749353762E+73</v>
      </c>
      <c r="WTI24" s="4">
        <f t="shared" si="255"/>
        <v>8.4946697156847303E+73</v>
      </c>
      <c r="WTJ24" s="4">
        <f t="shared" si="255"/>
        <v>8.5796164128415779E+73</v>
      </c>
      <c r="WTK24" s="4">
        <f t="shared" si="255"/>
        <v>8.665412576969994E+73</v>
      </c>
      <c r="WTL24" s="4">
        <f t="shared" si="255"/>
        <v>8.7520667027396945E+73</v>
      </c>
      <c r="WTM24" s="4">
        <f t="shared" si="255"/>
        <v>8.8395873697670909E+73</v>
      </c>
      <c r="WTN24" s="4">
        <f t="shared" si="255"/>
        <v>8.9279832434647622E+73</v>
      </c>
      <c r="WTO24" s="4">
        <f t="shared" si="255"/>
        <v>9.0172630758994099E+73</v>
      </c>
      <c r="WTP24" s="4">
        <f t="shared" ref="WTP24:WWA24" si="256">WTO24*(1+$Q$41)</f>
        <v>9.1074357066584035E+73</v>
      </c>
      <c r="WTQ24" s="4">
        <f t="shared" si="256"/>
        <v>9.1985100637249877E+73</v>
      </c>
      <c r="WTR24" s="4">
        <f t="shared" si="256"/>
        <v>9.290495164362238E+73</v>
      </c>
      <c r="WTS24" s="4">
        <f t="shared" si="256"/>
        <v>9.3834001160058601E+73</v>
      </c>
      <c r="WTT24" s="4">
        <f t="shared" si="256"/>
        <v>9.4772341171659183E+73</v>
      </c>
      <c r="WTU24" s="4">
        <f t="shared" si="256"/>
        <v>9.572006458337578E+73</v>
      </c>
      <c r="WTV24" s="4">
        <f t="shared" si="256"/>
        <v>9.6677265229209538E+73</v>
      </c>
      <c r="WTW24" s="4">
        <f t="shared" si="256"/>
        <v>9.7644037881501631E+73</v>
      </c>
      <c r="WTX24" s="4">
        <f t="shared" si="256"/>
        <v>9.8620478260316654E+73</v>
      </c>
      <c r="WTY24" s="4">
        <f t="shared" si="256"/>
        <v>9.9606683042919818E+73</v>
      </c>
      <c r="WTZ24" s="4">
        <f t="shared" si="256"/>
        <v>1.0060274987334902E+74</v>
      </c>
      <c r="WUA24" s="4">
        <f t="shared" si="256"/>
        <v>1.0160877737208251E+74</v>
      </c>
      <c r="WUB24" s="4">
        <f t="shared" si="256"/>
        <v>1.0262486514580333E+74</v>
      </c>
      <c r="WUC24" s="4">
        <f t="shared" si="256"/>
        <v>1.0365111379726136E+74</v>
      </c>
      <c r="WUD24" s="4">
        <f t="shared" si="256"/>
        <v>1.0468762493523398E+74</v>
      </c>
      <c r="WUE24" s="4">
        <f t="shared" si="256"/>
        <v>1.0573450118458632E+74</v>
      </c>
      <c r="WUF24" s="4">
        <f t="shared" si="256"/>
        <v>1.0679184619643219E+74</v>
      </c>
      <c r="WUG24" s="4">
        <f t="shared" si="256"/>
        <v>1.0785976465839652E+74</v>
      </c>
      <c r="WUH24" s="4">
        <f t="shared" si="256"/>
        <v>1.0893836230498049E+74</v>
      </c>
      <c r="WUI24" s="4">
        <f t="shared" si="256"/>
        <v>1.100277459280303E+74</v>
      </c>
      <c r="WUJ24" s="4">
        <f t="shared" si="256"/>
        <v>1.111280233873106E+74</v>
      </c>
      <c r="WUK24" s="4">
        <f t="shared" si="256"/>
        <v>1.122393036211837E+74</v>
      </c>
      <c r="WUL24" s="4">
        <f t="shared" si="256"/>
        <v>1.1336169665739555E+74</v>
      </c>
      <c r="WUM24" s="4">
        <f t="shared" si="256"/>
        <v>1.1449531362396951E+74</v>
      </c>
      <c r="WUN24" s="4">
        <f t="shared" si="256"/>
        <v>1.1564026676020921E+74</v>
      </c>
      <c r="WUO24" s="4">
        <f t="shared" si="256"/>
        <v>1.167966694278113E+74</v>
      </c>
      <c r="WUP24" s="4">
        <f t="shared" si="256"/>
        <v>1.179646361220894E+74</v>
      </c>
      <c r="WUQ24" s="4">
        <f t="shared" si="256"/>
        <v>1.191442824833103E+74</v>
      </c>
      <c r="WUR24" s="4">
        <f t="shared" si="256"/>
        <v>1.2033572530814339E+74</v>
      </c>
      <c r="WUS24" s="4">
        <f t="shared" si="256"/>
        <v>1.2153908256122483E+74</v>
      </c>
      <c r="WUT24" s="4">
        <f t="shared" si="256"/>
        <v>1.2275447338683708E+74</v>
      </c>
      <c r="WUU24" s="4">
        <f t="shared" si="256"/>
        <v>1.2398201812070547E+74</v>
      </c>
      <c r="WUV24" s="4">
        <f t="shared" si="256"/>
        <v>1.2522183830191251E+74</v>
      </c>
      <c r="WUW24" s="4">
        <f t="shared" si="256"/>
        <v>1.2647405668493163E+74</v>
      </c>
      <c r="WUX24" s="4">
        <f t="shared" si="256"/>
        <v>1.2773879725178095E+74</v>
      </c>
      <c r="WUY24" s="4">
        <f t="shared" si="256"/>
        <v>1.2901618522429876E+74</v>
      </c>
      <c r="WUZ24" s="4">
        <f t="shared" si="256"/>
        <v>1.3030634707654174E+74</v>
      </c>
      <c r="WVA24" s="4">
        <f t="shared" si="256"/>
        <v>1.3160941054730716E+74</v>
      </c>
      <c r="WVB24" s="4">
        <f t="shared" si="256"/>
        <v>1.3292550465278022E+74</v>
      </c>
      <c r="WVC24" s="4">
        <f t="shared" si="256"/>
        <v>1.3425475969930803E+74</v>
      </c>
      <c r="WVD24" s="4">
        <f t="shared" si="256"/>
        <v>1.3559730729630112E+74</v>
      </c>
      <c r="WVE24" s="4">
        <f t="shared" si="256"/>
        <v>1.3695328036926413E+74</v>
      </c>
      <c r="WVF24" s="4">
        <f t="shared" si="256"/>
        <v>1.3832281317295677E+74</v>
      </c>
      <c r="WVG24" s="4">
        <f t="shared" si="256"/>
        <v>1.3970604130468634E+74</v>
      </c>
      <c r="WVH24" s="4">
        <f t="shared" si="256"/>
        <v>1.411031017177332E+74</v>
      </c>
      <c r="WVI24" s="4">
        <f t="shared" si="256"/>
        <v>1.4251413273491053E+74</v>
      </c>
      <c r="WVJ24" s="4">
        <f t="shared" si="256"/>
        <v>1.4393927406225965E+74</v>
      </c>
      <c r="WVK24" s="4">
        <f t="shared" si="256"/>
        <v>1.4537866680288225E+74</v>
      </c>
      <c r="WVL24" s="4">
        <f t="shared" si="256"/>
        <v>1.4683245347091107E+74</v>
      </c>
      <c r="WVM24" s="4">
        <f t="shared" si="256"/>
        <v>1.4830077800562018E+74</v>
      </c>
      <c r="WVN24" s="4">
        <f t="shared" si="256"/>
        <v>1.4978378578567639E+74</v>
      </c>
      <c r="WVO24" s="4">
        <f t="shared" si="256"/>
        <v>1.5128162364353315E+74</v>
      </c>
      <c r="WVP24" s="4">
        <f t="shared" si="256"/>
        <v>1.5279443987996848E+74</v>
      </c>
      <c r="WVQ24" s="4">
        <f t="shared" si="256"/>
        <v>1.5432238427876816E+74</v>
      </c>
      <c r="WVR24" s="4">
        <f t="shared" si="256"/>
        <v>1.5586560812155585E+74</v>
      </c>
      <c r="WVS24" s="4">
        <f t="shared" si="256"/>
        <v>1.5742426420277141E+74</v>
      </c>
      <c r="WVT24" s="4">
        <f t="shared" si="256"/>
        <v>1.5899850684479912E+74</v>
      </c>
      <c r="WVU24" s="4">
        <f t="shared" si="256"/>
        <v>1.6058849191324711E+74</v>
      </c>
      <c r="WVV24" s="4">
        <f t="shared" si="256"/>
        <v>1.6219437683237958E+74</v>
      </c>
      <c r="WVW24" s="4">
        <f t="shared" si="256"/>
        <v>1.6381632060070337E+74</v>
      </c>
      <c r="WVX24" s="4">
        <f t="shared" si="256"/>
        <v>1.6545448380671039E+74</v>
      </c>
      <c r="WVY24" s="4">
        <f t="shared" si="256"/>
        <v>1.6710902864477749E+74</v>
      </c>
      <c r="WVZ24" s="4">
        <f t="shared" si="256"/>
        <v>1.6878011893122526E+74</v>
      </c>
      <c r="WWA24" s="4">
        <f t="shared" si="256"/>
        <v>1.7046792012053751E+74</v>
      </c>
      <c r="WWB24" s="4">
        <f t="shared" ref="WWB24:WYM24" si="257">WWA24*(1+$Q$41)</f>
        <v>1.7217259932174288E+74</v>
      </c>
      <c r="WWC24" s="4">
        <f t="shared" si="257"/>
        <v>1.738943253149603E+74</v>
      </c>
      <c r="WWD24" s="4">
        <f t="shared" si="257"/>
        <v>1.7563326856810991E+74</v>
      </c>
      <c r="WWE24" s="4">
        <f t="shared" si="257"/>
        <v>1.77389601253791E+74</v>
      </c>
      <c r="WWF24" s="4">
        <f t="shared" si="257"/>
        <v>1.791634972663289E+74</v>
      </c>
      <c r="WWG24" s="4">
        <f t="shared" si="257"/>
        <v>1.8095513223899221E+74</v>
      </c>
      <c r="WWH24" s="4">
        <f t="shared" si="257"/>
        <v>1.8276468356138212E+74</v>
      </c>
      <c r="WWI24" s="4">
        <f t="shared" si="257"/>
        <v>1.8459233039699594E+74</v>
      </c>
      <c r="WWJ24" s="4">
        <f t="shared" si="257"/>
        <v>1.864382537009659E+74</v>
      </c>
      <c r="WWK24" s="4">
        <f t="shared" si="257"/>
        <v>1.8830263623797555E+74</v>
      </c>
      <c r="WWL24" s="4">
        <f t="shared" si="257"/>
        <v>1.9018566260035531E+74</v>
      </c>
      <c r="WWM24" s="4">
        <f t="shared" si="257"/>
        <v>1.9208751922635887E+74</v>
      </c>
      <c r="WWN24" s="4">
        <f t="shared" si="257"/>
        <v>1.9400839441862246E+74</v>
      </c>
      <c r="WWO24" s="4">
        <f t="shared" si="257"/>
        <v>1.959484783628087E+74</v>
      </c>
      <c r="WWP24" s="4">
        <f t="shared" si="257"/>
        <v>1.9790796314643679E+74</v>
      </c>
      <c r="WWQ24" s="4">
        <f t="shared" si="257"/>
        <v>1.9988704277790116E+74</v>
      </c>
      <c r="WWR24" s="4">
        <f t="shared" si="257"/>
        <v>2.0188591320568017E+74</v>
      </c>
      <c r="WWS24" s="4">
        <f t="shared" si="257"/>
        <v>2.0390477233773696E+74</v>
      </c>
      <c r="WWT24" s="4">
        <f t="shared" si="257"/>
        <v>2.0594382006111432E+74</v>
      </c>
      <c r="WWU24" s="4">
        <f t="shared" si="257"/>
        <v>2.0800325826172547E+74</v>
      </c>
      <c r="WWV24" s="4">
        <f t="shared" si="257"/>
        <v>2.1008329084434272E+74</v>
      </c>
      <c r="WWW24" s="4">
        <f t="shared" si="257"/>
        <v>2.1218412375278614E+74</v>
      </c>
      <c r="WWX24" s="4">
        <f t="shared" si="257"/>
        <v>2.1430596499031401E+74</v>
      </c>
      <c r="WWY24" s="4">
        <f t="shared" si="257"/>
        <v>2.1644902464021715E+74</v>
      </c>
      <c r="WWZ24" s="4">
        <f t="shared" si="257"/>
        <v>2.1861351488661933E+74</v>
      </c>
      <c r="WXA24" s="4">
        <f t="shared" si="257"/>
        <v>2.2079965003548553E+74</v>
      </c>
      <c r="WXB24" s="4">
        <f t="shared" si="257"/>
        <v>2.2300764653584039E+74</v>
      </c>
      <c r="WXC24" s="4">
        <f t="shared" si="257"/>
        <v>2.2523772300119879E+74</v>
      </c>
      <c r="WXD24" s="4">
        <f t="shared" si="257"/>
        <v>2.2749010023121079E+74</v>
      </c>
      <c r="WXE24" s="4">
        <f t="shared" si="257"/>
        <v>2.2976500123352292E+74</v>
      </c>
      <c r="WXF24" s="4">
        <f t="shared" si="257"/>
        <v>2.3206265124585815E+74</v>
      </c>
      <c r="WXG24" s="4">
        <f t="shared" si="257"/>
        <v>2.3438327775831673E+74</v>
      </c>
      <c r="WXH24" s="4">
        <f t="shared" si="257"/>
        <v>2.3672711053589992E+74</v>
      </c>
      <c r="WXI24" s="4">
        <f t="shared" si="257"/>
        <v>2.3909438164125894E+74</v>
      </c>
      <c r="WXJ24" s="4">
        <f t="shared" si="257"/>
        <v>2.4148532545767152E+74</v>
      </c>
      <c r="WXK24" s="4">
        <f t="shared" si="257"/>
        <v>2.4390017871224826E+74</v>
      </c>
      <c r="WXL24" s="4">
        <f t="shared" si="257"/>
        <v>2.4633918049937073E+74</v>
      </c>
      <c r="WXM24" s="4">
        <f t="shared" si="257"/>
        <v>2.4880257230436444E+74</v>
      </c>
      <c r="WXN24" s="4">
        <f t="shared" si="257"/>
        <v>2.5129059802740809E+74</v>
      </c>
      <c r="WXO24" s="4">
        <f t="shared" si="257"/>
        <v>2.538035040076822E+74</v>
      </c>
      <c r="WXP24" s="4">
        <f t="shared" si="257"/>
        <v>2.5634153904775902E+74</v>
      </c>
      <c r="WXQ24" s="4">
        <f t="shared" si="257"/>
        <v>2.5890495443823663E+74</v>
      </c>
      <c r="WXR24" s="4">
        <f t="shared" si="257"/>
        <v>2.6149400398261901E+74</v>
      </c>
      <c r="WXS24" s="4">
        <f t="shared" si="257"/>
        <v>2.6410894402244517E+74</v>
      </c>
      <c r="WXT24" s="4">
        <f t="shared" si="257"/>
        <v>2.6675003346266961E+74</v>
      </c>
      <c r="WXU24" s="4">
        <f t="shared" si="257"/>
        <v>2.6941753379729629E+74</v>
      </c>
      <c r="WXV24" s="4">
        <f t="shared" si="257"/>
        <v>2.7211170913526926E+74</v>
      </c>
      <c r="WXW24" s="4">
        <f t="shared" si="257"/>
        <v>2.7483282622662195E+74</v>
      </c>
      <c r="WXX24" s="4">
        <f t="shared" si="257"/>
        <v>2.7758115448888818E+74</v>
      </c>
      <c r="WXY24" s="4">
        <f t="shared" si="257"/>
        <v>2.8035696603377707E+74</v>
      </c>
      <c r="WXZ24" s="4">
        <f t="shared" si="257"/>
        <v>2.8316053569411485E+74</v>
      </c>
      <c r="WYA24" s="4">
        <f t="shared" si="257"/>
        <v>2.8599214105105599E+74</v>
      </c>
      <c r="WYB24" s="4">
        <f t="shared" si="257"/>
        <v>2.8885206246156654E+74</v>
      </c>
      <c r="WYC24" s="4">
        <f t="shared" si="257"/>
        <v>2.9174058308618221E+74</v>
      </c>
      <c r="WYD24" s="4">
        <f t="shared" si="257"/>
        <v>2.9465798891704405E+74</v>
      </c>
      <c r="WYE24" s="4">
        <f t="shared" si="257"/>
        <v>2.9760456880621447E+74</v>
      </c>
      <c r="WYF24" s="4">
        <f t="shared" si="257"/>
        <v>3.005806144942766E+74</v>
      </c>
      <c r="WYG24" s="4">
        <f t="shared" si="257"/>
        <v>3.0358642063921938E+74</v>
      </c>
      <c r="WYH24" s="4">
        <f t="shared" si="257"/>
        <v>3.0662228484561156E+74</v>
      </c>
      <c r="WYI24" s="4">
        <f t="shared" si="257"/>
        <v>3.0968850769406769E+74</v>
      </c>
      <c r="WYJ24" s="4">
        <f t="shared" si="257"/>
        <v>3.1278539277100834E+74</v>
      </c>
      <c r="WYK24" s="4">
        <f t="shared" si="257"/>
        <v>3.1591324669871842E+74</v>
      </c>
      <c r="WYL24" s="4">
        <f t="shared" si="257"/>
        <v>3.1907237916570561E+74</v>
      </c>
      <c r="WYM24" s="4">
        <f t="shared" si="257"/>
        <v>3.2226310295736266E+74</v>
      </c>
      <c r="WYN24" s="4">
        <f t="shared" ref="WYN24:XAY24" si="258">WYM24*(1+$Q$41)</f>
        <v>3.2548573398693627E+74</v>
      </c>
      <c r="WYO24" s="4">
        <f t="shared" si="258"/>
        <v>3.2874059132680565E+74</v>
      </c>
      <c r="WYP24" s="4">
        <f t="shared" si="258"/>
        <v>3.320279972400737E+74</v>
      </c>
      <c r="WYQ24" s="4">
        <f t="shared" si="258"/>
        <v>3.3534827721247445E+74</v>
      </c>
      <c r="WYR24" s="4">
        <f t="shared" si="258"/>
        <v>3.3870175998459922E+74</v>
      </c>
      <c r="WYS24" s="4">
        <f t="shared" si="258"/>
        <v>3.4208877758444522E+74</v>
      </c>
      <c r="WYT24" s="4">
        <f t="shared" si="258"/>
        <v>3.4550966536028967E+74</v>
      </c>
      <c r="WYU24" s="4">
        <f t="shared" si="258"/>
        <v>3.4896476201389258E+74</v>
      </c>
      <c r="WYV24" s="4">
        <f t="shared" si="258"/>
        <v>3.524544096340315E+74</v>
      </c>
      <c r="WYW24" s="4">
        <f t="shared" si="258"/>
        <v>3.5597895373037179E+74</v>
      </c>
      <c r="WYX24" s="4">
        <f t="shared" si="258"/>
        <v>3.595387432676755E+74</v>
      </c>
      <c r="WYY24" s="4">
        <f t="shared" si="258"/>
        <v>3.6313413070035228E+74</v>
      </c>
      <c r="WYZ24" s="4">
        <f t="shared" si="258"/>
        <v>3.6676547200735581E+74</v>
      </c>
      <c r="WZA24" s="4">
        <f t="shared" si="258"/>
        <v>3.7043312672742936E+74</v>
      </c>
      <c r="WZB24" s="4">
        <f t="shared" si="258"/>
        <v>3.7413745799470364E+74</v>
      </c>
      <c r="WZC24" s="4">
        <f t="shared" si="258"/>
        <v>3.778788325746507E+74</v>
      </c>
      <c r="WZD24" s="4">
        <f t="shared" si="258"/>
        <v>3.8165762090039719E+74</v>
      </c>
      <c r="WZE24" s="4">
        <f t="shared" si="258"/>
        <v>3.8547419710940117E+74</v>
      </c>
      <c r="WZF24" s="4">
        <f t="shared" si="258"/>
        <v>3.8932893908049518E+74</v>
      </c>
      <c r="WZG24" s="4">
        <f t="shared" si="258"/>
        <v>3.9322222847130016E+74</v>
      </c>
      <c r="WZH24" s="4">
        <f t="shared" si="258"/>
        <v>3.9715445075601315E+74</v>
      </c>
      <c r="WZI24" s="4">
        <f t="shared" si="258"/>
        <v>4.0112599526357328E+74</v>
      </c>
      <c r="WZJ24" s="4">
        <f t="shared" si="258"/>
        <v>4.0513725521620901E+74</v>
      </c>
      <c r="WZK24" s="4">
        <f t="shared" si="258"/>
        <v>4.0918862776837108E+74</v>
      </c>
      <c r="WZL24" s="4">
        <f t="shared" si="258"/>
        <v>4.1328051404605482E+74</v>
      </c>
      <c r="WZM24" s="4">
        <f t="shared" si="258"/>
        <v>4.1741331918651537E+74</v>
      </c>
      <c r="WZN24" s="4">
        <f t="shared" si="258"/>
        <v>4.2158745237838051E+74</v>
      </c>
      <c r="WZO24" s="4">
        <f t="shared" si="258"/>
        <v>4.2580332690216432E+74</v>
      </c>
      <c r="WZP24" s="4">
        <f t="shared" si="258"/>
        <v>4.3006136017118598E+74</v>
      </c>
      <c r="WZQ24" s="4">
        <f t="shared" si="258"/>
        <v>4.3436197377289783E+74</v>
      </c>
      <c r="WZR24" s="4">
        <f t="shared" si="258"/>
        <v>4.387055935106268E+74</v>
      </c>
      <c r="WZS24" s="4">
        <f t="shared" si="258"/>
        <v>4.4309264944573308E+74</v>
      </c>
      <c r="WZT24" s="4">
        <f t="shared" si="258"/>
        <v>4.4752357594019044E+74</v>
      </c>
      <c r="WZU24" s="4">
        <f t="shared" si="258"/>
        <v>4.5199881169959232E+74</v>
      </c>
      <c r="WZV24" s="4">
        <f t="shared" si="258"/>
        <v>4.5651879981658821E+74</v>
      </c>
      <c r="WZW24" s="4">
        <f t="shared" si="258"/>
        <v>4.6108398781475406E+74</v>
      </c>
      <c r="WZX24" s="4">
        <f t="shared" si="258"/>
        <v>4.6569482769290163E+74</v>
      </c>
      <c r="WZY24" s="4">
        <f t="shared" si="258"/>
        <v>4.703517759698306E+74</v>
      </c>
      <c r="WZZ24" s="4">
        <f t="shared" si="258"/>
        <v>4.7505529372952891E+74</v>
      </c>
      <c r="XAA24" s="4">
        <f t="shared" si="258"/>
        <v>4.7980584666682422E+74</v>
      </c>
      <c r="XAB24" s="4">
        <f t="shared" si="258"/>
        <v>4.8460390513349247E+74</v>
      </c>
      <c r="XAC24" s="4">
        <f t="shared" si="258"/>
        <v>4.8944994418482736E+74</v>
      </c>
      <c r="XAD24" s="4">
        <f t="shared" si="258"/>
        <v>4.9434444362667559E+74</v>
      </c>
      <c r="XAE24" s="4">
        <f t="shared" si="258"/>
        <v>4.9928788806294234E+74</v>
      </c>
      <c r="XAF24" s="4">
        <f t="shared" si="258"/>
        <v>5.0428076694357172E+74</v>
      </c>
      <c r="XAG24" s="4">
        <f t="shared" si="258"/>
        <v>5.0932357461300743E+74</v>
      </c>
      <c r="XAH24" s="4">
        <f t="shared" si="258"/>
        <v>5.1441681035913755E+74</v>
      </c>
      <c r="XAI24" s="4">
        <f t="shared" si="258"/>
        <v>5.1956097846272891E+74</v>
      </c>
      <c r="XAJ24" s="4">
        <f t="shared" si="258"/>
        <v>5.2475658824735623E+74</v>
      </c>
      <c r="XAK24" s="4">
        <f t="shared" si="258"/>
        <v>5.3000415412982975E+74</v>
      </c>
      <c r="XAL24" s="4">
        <f t="shared" si="258"/>
        <v>5.3530419567112807E+74</v>
      </c>
      <c r="XAM24" s="4">
        <f t="shared" si="258"/>
        <v>5.4065723762783939E+74</v>
      </c>
      <c r="XAN24" s="4">
        <f t="shared" si="258"/>
        <v>5.4606381000411779E+74</v>
      </c>
      <c r="XAO24" s="4">
        <f t="shared" si="258"/>
        <v>5.5152444810415896E+74</v>
      </c>
      <c r="XAP24" s="4">
        <f t="shared" si="258"/>
        <v>5.5703969258520057E+74</v>
      </c>
      <c r="XAQ24" s="4">
        <f t="shared" si="258"/>
        <v>5.6261008951105253E+74</v>
      </c>
      <c r="XAR24" s="4">
        <f t="shared" si="258"/>
        <v>5.6823619040616309E+74</v>
      </c>
      <c r="XAS24" s="4">
        <f t="shared" si="258"/>
        <v>5.7391855231022476E+74</v>
      </c>
      <c r="XAT24" s="4">
        <f t="shared" si="258"/>
        <v>5.7965773783332704E+74</v>
      </c>
      <c r="XAU24" s="4">
        <f t="shared" si="258"/>
        <v>5.8545431521166035E+74</v>
      </c>
      <c r="XAV24" s="4">
        <f t="shared" si="258"/>
        <v>5.9130885836377693E+74</v>
      </c>
      <c r="XAW24" s="4">
        <f t="shared" si="258"/>
        <v>5.9722194694741473E+74</v>
      </c>
      <c r="XAX24" s="4">
        <f t="shared" si="258"/>
        <v>6.031941664168889E+74</v>
      </c>
      <c r="XAY24" s="4">
        <f t="shared" si="258"/>
        <v>6.0922610808105776E+74</v>
      </c>
      <c r="XAZ24" s="4">
        <f t="shared" ref="XAZ24:XDK24" si="259">XAY24*(1+$Q$41)</f>
        <v>6.1531836916186835E+74</v>
      </c>
      <c r="XBA24" s="4">
        <f t="shared" si="259"/>
        <v>6.2147155285348708E+74</v>
      </c>
      <c r="XBB24" s="4">
        <f t="shared" si="259"/>
        <v>6.2768626838202191E+74</v>
      </c>
      <c r="XBC24" s="4">
        <f t="shared" si="259"/>
        <v>6.3396313106584218E+74</v>
      </c>
      <c r="XBD24" s="4">
        <f t="shared" si="259"/>
        <v>6.4030276237650062E+74</v>
      </c>
      <c r="XBE24" s="4">
        <f t="shared" si="259"/>
        <v>6.4670579000026568E+74</v>
      </c>
      <c r="XBF24" s="4">
        <f t="shared" si="259"/>
        <v>6.5317284790026838E+74</v>
      </c>
      <c r="XBG24" s="4">
        <f t="shared" si="259"/>
        <v>6.5970457637927106E+74</v>
      </c>
      <c r="XBH24" s="4">
        <f t="shared" si="259"/>
        <v>6.6630162214306378E+74</v>
      </c>
      <c r="XBI24" s="4">
        <f t="shared" si="259"/>
        <v>6.729646383644944E+74</v>
      </c>
      <c r="XBJ24" s="4">
        <f t="shared" si="259"/>
        <v>6.7969428474813937E+74</v>
      </c>
      <c r="XBK24" s="4">
        <f t="shared" si="259"/>
        <v>6.8649122759562075E+74</v>
      </c>
      <c r="XBL24" s="4">
        <f t="shared" si="259"/>
        <v>6.9335613987157694E+74</v>
      </c>
      <c r="XBM24" s="4">
        <f t="shared" si="259"/>
        <v>7.0028970127029267E+74</v>
      </c>
      <c r="XBN24" s="4">
        <f t="shared" si="259"/>
        <v>7.0729259828299564E+74</v>
      </c>
      <c r="XBO24" s="4">
        <f t="shared" si="259"/>
        <v>7.143655242658256E+74</v>
      </c>
      <c r="XBP24" s="4">
        <f t="shared" si="259"/>
        <v>7.2150917950848383E+74</v>
      </c>
      <c r="XBQ24" s="4">
        <f t="shared" si="259"/>
        <v>7.2872427130356871E+74</v>
      </c>
      <c r="XBR24" s="4">
        <f t="shared" si="259"/>
        <v>7.3601151401660436E+74</v>
      </c>
      <c r="XBS24" s="4">
        <f t="shared" si="259"/>
        <v>7.4337162915677044E+74</v>
      </c>
      <c r="XBT24" s="4">
        <f t="shared" si="259"/>
        <v>7.5080534544833817E+74</v>
      </c>
      <c r="XBU24" s="4">
        <f t="shared" si="259"/>
        <v>7.5831339890282154E+74</v>
      </c>
      <c r="XBV24" s="4">
        <f t="shared" si="259"/>
        <v>7.6589653289184974E+74</v>
      </c>
      <c r="XBW24" s="4">
        <f t="shared" si="259"/>
        <v>7.7355549822076826E+74</v>
      </c>
      <c r="XBX24" s="4">
        <f t="shared" si="259"/>
        <v>7.8129105320297592E+74</v>
      </c>
      <c r="XBY24" s="4">
        <f t="shared" si="259"/>
        <v>7.8910396373500573E+74</v>
      </c>
      <c r="XBZ24" s="4">
        <f t="shared" si="259"/>
        <v>7.9699500337235583E+74</v>
      </c>
      <c r="XCA24" s="4">
        <f t="shared" si="259"/>
        <v>8.0496495340607943E+74</v>
      </c>
      <c r="XCB24" s="4">
        <f t="shared" si="259"/>
        <v>8.1301460294014022E+74</v>
      </c>
      <c r="XCC24" s="4">
        <f t="shared" si="259"/>
        <v>8.211447489695416E+74</v>
      </c>
      <c r="XCD24" s="4">
        <f t="shared" si="259"/>
        <v>8.2935619645923706E+74</v>
      </c>
      <c r="XCE24" s="4">
        <f t="shared" si="259"/>
        <v>8.3764975842382941E+74</v>
      </c>
      <c r="XCF24" s="4">
        <f t="shared" si="259"/>
        <v>8.4602625600806771E+74</v>
      </c>
      <c r="XCG24" s="4">
        <f t="shared" si="259"/>
        <v>8.544865185681484E+74</v>
      </c>
      <c r="XCH24" s="4">
        <f t="shared" si="259"/>
        <v>8.6303138375382994E+74</v>
      </c>
      <c r="XCI24" s="4">
        <f t="shared" si="259"/>
        <v>8.7166169759136828E+74</v>
      </c>
      <c r="XCJ24" s="4">
        <f t="shared" si="259"/>
        <v>8.8037831456728192E+74</v>
      </c>
      <c r="XCK24" s="4">
        <f t="shared" si="259"/>
        <v>8.891820977129547E+74</v>
      </c>
      <c r="XCL24" s="4">
        <f t="shared" si="259"/>
        <v>8.9807391869008421E+74</v>
      </c>
      <c r="XCM24" s="4">
        <f t="shared" si="259"/>
        <v>9.0705465787698502E+74</v>
      </c>
      <c r="XCN24" s="4">
        <f t="shared" si="259"/>
        <v>9.1612520445575493E+74</v>
      </c>
      <c r="XCO24" s="4">
        <f t="shared" si="259"/>
        <v>9.2528645650031256E+74</v>
      </c>
      <c r="XCP24" s="4">
        <f t="shared" si="259"/>
        <v>9.3453932106531577E+74</v>
      </c>
      <c r="XCQ24" s="4">
        <f t="shared" si="259"/>
        <v>9.4388471427596903E+74</v>
      </c>
      <c r="XCR24" s="4">
        <f t="shared" si="259"/>
        <v>9.5332356141872879E+74</v>
      </c>
      <c r="XCS24" s="4">
        <f t="shared" si="259"/>
        <v>9.6285679703291609E+74</v>
      </c>
      <c r="XCT24" s="4">
        <f t="shared" si="259"/>
        <v>9.724853650032452E+74</v>
      </c>
      <c r="XCU24" s="4">
        <f t="shared" si="259"/>
        <v>9.8221021865327775E+74</v>
      </c>
      <c r="XCV24" s="4">
        <f t="shared" si="259"/>
        <v>9.9203232083981044E+74</v>
      </c>
      <c r="XCW24" s="4">
        <f t="shared" si="259"/>
        <v>1.0019526440482086E+75</v>
      </c>
      <c r="XCX24" s="4">
        <f t="shared" si="259"/>
        <v>1.0119721704886907E+75</v>
      </c>
      <c r="XCY24" s="4">
        <f t="shared" si="259"/>
        <v>1.0220918921935776E+75</v>
      </c>
      <c r="XCZ24" s="4">
        <f t="shared" si="259"/>
        <v>1.0323128111155133E+75</v>
      </c>
      <c r="XDA24" s="4">
        <f t="shared" si="259"/>
        <v>1.0426359392266685E+75</v>
      </c>
      <c r="XDB24" s="4">
        <f t="shared" si="259"/>
        <v>1.0530622986189351E+75</v>
      </c>
      <c r="XDC24" s="4">
        <f t="shared" si="259"/>
        <v>1.0635929216051245E+75</v>
      </c>
      <c r="XDD24" s="4">
        <f t="shared" si="259"/>
        <v>1.0742288508211757E+75</v>
      </c>
      <c r="XDE24" s="4">
        <f t="shared" si="259"/>
        <v>1.0849711393293874E+75</v>
      </c>
      <c r="XDF24" s="4">
        <f t="shared" si="259"/>
        <v>1.0958208507226814E+75</v>
      </c>
      <c r="XDG24" s="4">
        <f t="shared" si="259"/>
        <v>1.1067790592299082E+75</v>
      </c>
      <c r="XDH24" s="4">
        <f t="shared" si="259"/>
        <v>1.1178468498222073E+75</v>
      </c>
      <c r="XDI24" s="4">
        <f t="shared" si="259"/>
        <v>1.1290253183204293E+75</v>
      </c>
      <c r="XDJ24" s="4">
        <f t="shared" si="259"/>
        <v>1.1403155715036336E+75</v>
      </c>
      <c r="XDK24" s="4">
        <f t="shared" si="259"/>
        <v>1.1517187272186701E+75</v>
      </c>
      <c r="XDL24" s="4">
        <f t="shared" ref="XDL24:XEZ24" si="260">XDK24*(1+$Q$41)</f>
        <v>1.1632359144908568E+75</v>
      </c>
      <c r="XDM24" s="4">
        <f t="shared" si="260"/>
        <v>1.1748682736357654E+75</v>
      </c>
      <c r="XDN24" s="4">
        <f t="shared" si="260"/>
        <v>1.1866169563721231E+75</v>
      </c>
      <c r="XDO24" s="4">
        <f t="shared" si="260"/>
        <v>1.1984831259358445E+75</v>
      </c>
      <c r="XDP24" s="4">
        <f t="shared" si="260"/>
        <v>1.2104679571952028E+75</v>
      </c>
      <c r="XDQ24" s="4">
        <f t="shared" si="260"/>
        <v>1.2225726367671549E+75</v>
      </c>
      <c r="XDR24" s="4">
        <f t="shared" si="260"/>
        <v>1.2347983631348265E+75</v>
      </c>
      <c r="XDS24" s="4">
        <f t="shared" si="260"/>
        <v>1.2471463467661748E+75</v>
      </c>
      <c r="XDT24" s="4">
        <f t="shared" si="260"/>
        <v>1.2596178102338366E+75</v>
      </c>
      <c r="XDU24" s="4">
        <f t="shared" si="260"/>
        <v>1.2722139883361749E+75</v>
      </c>
      <c r="XDV24" s="4">
        <f t="shared" si="260"/>
        <v>1.2849361282195365E+75</v>
      </c>
      <c r="XDW24" s="4">
        <f t="shared" si="260"/>
        <v>1.2977854895017318E+75</v>
      </c>
      <c r="XDX24" s="4">
        <f t="shared" si="260"/>
        <v>1.3107633443967491E+75</v>
      </c>
      <c r="XDY24" s="4">
        <f t="shared" si="260"/>
        <v>1.3238709778407167E+75</v>
      </c>
      <c r="XDZ24" s="4">
        <f t="shared" si="260"/>
        <v>1.3371096876191238E+75</v>
      </c>
      <c r="XEA24" s="4">
        <f t="shared" si="260"/>
        <v>1.3504807844953152E+75</v>
      </c>
      <c r="XEB24" s="4">
        <f t="shared" si="260"/>
        <v>1.3639855923402683E+75</v>
      </c>
      <c r="XEC24" s="4">
        <f t="shared" si="260"/>
        <v>1.377625448263671E+75</v>
      </c>
      <c r="XED24" s="4">
        <f t="shared" si="260"/>
        <v>1.3914017027463077E+75</v>
      </c>
      <c r="XEE24" s="4">
        <f t="shared" si="260"/>
        <v>1.4053157197737708E+75</v>
      </c>
      <c r="XEF24" s="4">
        <f t="shared" si="260"/>
        <v>1.4193688769715085E+75</v>
      </c>
      <c r="XEG24" s="4">
        <f t="shared" si="260"/>
        <v>1.4335625657412237E+75</v>
      </c>
      <c r="XEH24" s="4">
        <f t="shared" si="260"/>
        <v>1.447898191398636E+75</v>
      </c>
      <c r="XEI24" s="4">
        <f t="shared" si="260"/>
        <v>1.4623771733126224E+75</v>
      </c>
      <c r="XEJ24" s="4">
        <f t="shared" si="260"/>
        <v>1.4770009450457487E+75</v>
      </c>
      <c r="XEK24" s="4">
        <f t="shared" si="260"/>
        <v>1.4917709544962061E+75</v>
      </c>
      <c r="XEL24" s="4">
        <f t="shared" si="260"/>
        <v>1.5066886640411682E+75</v>
      </c>
      <c r="XEM24" s="4">
        <f t="shared" si="260"/>
        <v>1.5217555506815798E+75</v>
      </c>
      <c r="XEN24" s="4">
        <f t="shared" si="260"/>
        <v>1.5369731061883957E+75</v>
      </c>
      <c r="XEO24" s="4">
        <f t="shared" si="260"/>
        <v>1.5523428372502797E+75</v>
      </c>
      <c r="XEP24" s="4">
        <f t="shared" si="260"/>
        <v>1.5678662656227824E+75</v>
      </c>
      <c r="XEQ24" s="4">
        <f t="shared" si="260"/>
        <v>1.5835449282790102E+75</v>
      </c>
      <c r="XER24" s="4">
        <f t="shared" si="260"/>
        <v>1.5993803775618004E+75</v>
      </c>
      <c r="XES24" s="4">
        <f t="shared" si="260"/>
        <v>1.6153741813374183E+75</v>
      </c>
      <c r="XET24" s="4">
        <f t="shared" si="260"/>
        <v>1.6315279231507926E+75</v>
      </c>
      <c r="XEU24" s="4">
        <f t="shared" si="260"/>
        <v>1.6478432023823007E+75</v>
      </c>
      <c r="XEV24" s="4">
        <f t="shared" si="260"/>
        <v>1.6643216344061238E+75</v>
      </c>
      <c r="XEW24" s="4">
        <f t="shared" si="260"/>
        <v>1.680964850750185E+75</v>
      </c>
      <c r="XEX24" s="4">
        <f t="shared" si="260"/>
        <v>1.6977744992576869E+75</v>
      </c>
      <c r="XEY24" s="4">
        <f t="shared" si="260"/>
        <v>1.7147522442502637E+75</v>
      </c>
      <c r="XEZ24" s="4">
        <f t="shared" si="260"/>
        <v>1.7318997666927664E+75</v>
      </c>
    </row>
    <row r="25" spans="2:16380" x14ac:dyDescent="0.3">
      <c r="B25" s="2" t="s">
        <v>33</v>
      </c>
      <c r="C25" s="2">
        <v>296.31</v>
      </c>
      <c r="D25">
        <v>482.99</v>
      </c>
      <c r="E25">
        <v>660.9</v>
      </c>
      <c r="F25">
        <v>2298.62</v>
      </c>
      <c r="G25">
        <f>3647.61</f>
        <v>3647.61</v>
      </c>
      <c r="H25" s="2">
        <f>+I25+K25+J25+M25</f>
        <v>3379.16</v>
      </c>
      <c r="I25">
        <v>456.51</v>
      </c>
      <c r="J25">
        <v>838.3</v>
      </c>
      <c r="K25">
        <v>760.78</v>
      </c>
      <c r="M25">
        <v>1323.57</v>
      </c>
    </row>
    <row r="26" spans="2:16380" x14ac:dyDescent="0.3">
      <c r="B26" s="2" t="s">
        <v>34</v>
      </c>
      <c r="C26">
        <v>-1916.38</v>
      </c>
      <c r="D26">
        <v>-2142.83</v>
      </c>
      <c r="E26">
        <v>-98.18</v>
      </c>
      <c r="F26">
        <f>1828.08+278.5</f>
        <v>2106.58</v>
      </c>
      <c r="G26">
        <f>2477.2-183.04</f>
        <v>2294.16</v>
      </c>
      <c r="H26" s="2">
        <f>+I26+K26+J26+M26</f>
        <v>2539.59</v>
      </c>
      <c r="I26">
        <v>790.62</v>
      </c>
      <c r="J26">
        <v>621.04</v>
      </c>
      <c r="K26">
        <f>638+147.26</f>
        <v>785.26</v>
      </c>
      <c r="M26">
        <v>342.67</v>
      </c>
    </row>
    <row r="27" spans="2:16380" x14ac:dyDescent="0.3">
      <c r="B27" s="2" t="s">
        <v>35</v>
      </c>
      <c r="C27">
        <f t="shared" ref="C27:M27" si="261">C26+C25</f>
        <v>-1620.0700000000002</v>
      </c>
      <c r="D27">
        <f t="shared" si="261"/>
        <v>-1659.84</v>
      </c>
      <c r="E27">
        <f t="shared" si="261"/>
        <v>562.72</v>
      </c>
      <c r="F27">
        <f t="shared" si="261"/>
        <v>4405.2</v>
      </c>
      <c r="G27">
        <f t="shared" si="261"/>
        <v>5941.77</v>
      </c>
      <c r="H27">
        <f t="shared" si="261"/>
        <v>5918.75</v>
      </c>
      <c r="I27">
        <f t="shared" si="261"/>
        <v>1247.1300000000001</v>
      </c>
      <c r="J27">
        <f t="shared" si="261"/>
        <v>1459.34</v>
      </c>
      <c r="K27">
        <f t="shared" si="261"/>
        <v>1546.04</v>
      </c>
      <c r="M27">
        <f t="shared" si="261"/>
        <v>1666.24</v>
      </c>
    </row>
    <row r="29" spans="2:16380" x14ac:dyDescent="0.3">
      <c r="B29" s="2" t="s">
        <v>36</v>
      </c>
      <c r="C29">
        <f t="shared" ref="C29:K29" si="262">C24-C27</f>
        <v>1951.860000000001</v>
      </c>
      <c r="D29">
        <f t="shared" si="262"/>
        <v>2872.7500000000036</v>
      </c>
      <c r="E29">
        <f t="shared" si="262"/>
        <v>1455.0599999999988</v>
      </c>
      <c r="F29">
        <f t="shared" si="262"/>
        <v>3977.640000000004</v>
      </c>
      <c r="G29">
        <f t="shared" si="262"/>
        <v>11934.48</v>
      </c>
      <c r="H29">
        <f t="shared" si="262"/>
        <v>14392.320000000007</v>
      </c>
      <c r="I29">
        <f t="shared" si="262"/>
        <v>3035.5899999999974</v>
      </c>
      <c r="J29">
        <f t="shared" si="262"/>
        <v>3552.8800000000047</v>
      </c>
      <c r="K29">
        <f t="shared" si="262"/>
        <v>3749.0900000000047</v>
      </c>
      <c r="L29" s="2">
        <f>K29*1.12</f>
        <v>4198.9808000000057</v>
      </c>
      <c r="M29">
        <f>M24-M27</f>
        <v>4054.76</v>
      </c>
      <c r="N29" s="2">
        <f>H29*1.1</f>
        <v>15831.552000000009</v>
      </c>
      <c r="O29" s="2">
        <f>N29*1.1</f>
        <v>17414.707200000012</v>
      </c>
      <c r="P29" s="2">
        <f t="shared" ref="P29:Q29" si="263">O29*1.1</f>
        <v>19156.177920000013</v>
      </c>
      <c r="Q29" s="2">
        <f t="shared" si="263"/>
        <v>21071.795712000017</v>
      </c>
      <c r="R29" s="2">
        <f>Q29*1.05</f>
        <v>22125.385497600018</v>
      </c>
      <c r="S29" s="2">
        <f>R29*1.05</f>
        <v>23231.654772480022</v>
      </c>
      <c r="T29" s="2">
        <f>S29*1.05</f>
        <v>24393.237511104024</v>
      </c>
      <c r="U29" s="2">
        <f>T29*1.05</f>
        <v>25612.899386659225</v>
      </c>
      <c r="V29" s="2">
        <f t="shared" ref="V29:X29" si="264">+U29*1.05</f>
        <v>26893.544355992188</v>
      </c>
      <c r="W29" s="2">
        <f t="shared" si="264"/>
        <v>28238.221573791798</v>
      </c>
      <c r="X29" s="2">
        <f t="shared" si="264"/>
        <v>29650.132652481389</v>
      </c>
      <c r="Y29" s="2">
        <f t="shared" ref="Y29:CE29" si="265">X29*(1+$Q$41)</f>
        <v>29946.633979006201</v>
      </c>
      <c r="Z29" s="2">
        <f t="shared" si="265"/>
        <v>30246.100318796263</v>
      </c>
      <c r="AA29" s="2">
        <f t="shared" si="265"/>
        <v>30548.561321984227</v>
      </c>
      <c r="AB29" s="2">
        <f t="shared" si="265"/>
        <v>30854.046935204071</v>
      </c>
      <c r="AC29" s="2">
        <f t="shared" si="265"/>
        <v>31162.58740455611</v>
      </c>
      <c r="AD29" s="2">
        <f t="shared" si="265"/>
        <v>31474.21327860167</v>
      </c>
      <c r="AE29" s="2">
        <f t="shared" si="265"/>
        <v>31788.955411387687</v>
      </c>
      <c r="AF29" s="2">
        <f t="shared" si="265"/>
        <v>32106.844965501565</v>
      </c>
      <c r="AG29" s="2">
        <f t="shared" si="265"/>
        <v>32427.913415156581</v>
      </c>
      <c r="AH29" s="2">
        <f t="shared" si="265"/>
        <v>32752.192549308147</v>
      </c>
      <c r="AI29" s="2">
        <f t="shared" si="265"/>
        <v>33079.714474801229</v>
      </c>
      <c r="AJ29" s="2">
        <f t="shared" si="265"/>
        <v>33410.511619549245</v>
      </c>
      <c r="AK29" s="2">
        <f t="shared" si="265"/>
        <v>33744.616735744734</v>
      </c>
      <c r="AL29" s="2">
        <f t="shared" si="265"/>
        <v>34082.062903102182</v>
      </c>
      <c r="AM29" s="2">
        <f t="shared" si="265"/>
        <v>34422.883532133201</v>
      </c>
      <c r="AN29" s="2">
        <f t="shared" si="265"/>
        <v>34767.112367454531</v>
      </c>
      <c r="AO29" s="2">
        <f t="shared" si="265"/>
        <v>35114.783491129077</v>
      </c>
      <c r="AP29" s="2">
        <f t="shared" si="265"/>
        <v>35465.931326040365</v>
      </c>
      <c r="AQ29" s="2">
        <f t="shared" si="265"/>
        <v>35820.590639300768</v>
      </c>
      <c r="AR29" s="2">
        <f t="shared" si="265"/>
        <v>36178.796545693775</v>
      </c>
      <c r="AS29" s="2">
        <f t="shared" si="265"/>
        <v>36540.584511150715</v>
      </c>
      <c r="AT29" s="2">
        <f t="shared" si="265"/>
        <v>36905.99035626222</v>
      </c>
      <c r="AU29" s="2">
        <f t="shared" si="265"/>
        <v>37275.050259824842</v>
      </c>
      <c r="AV29" s="2">
        <f t="shared" si="265"/>
        <v>37647.800762423089</v>
      </c>
      <c r="AW29" s="2">
        <f t="shared" si="265"/>
        <v>38024.27877004732</v>
      </c>
      <c r="AX29" s="2">
        <f t="shared" si="265"/>
        <v>38404.521557747794</v>
      </c>
      <c r="AY29" s="2">
        <f t="shared" si="265"/>
        <v>38788.56677332527</v>
      </c>
      <c r="AZ29" s="2">
        <f t="shared" si="265"/>
        <v>39176.452441058522</v>
      </c>
      <c r="BA29" s="2">
        <f t="shared" si="265"/>
        <v>39568.21696546911</v>
      </c>
      <c r="BB29" s="2">
        <f t="shared" si="265"/>
        <v>39963.8991351238</v>
      </c>
      <c r="BC29" s="2">
        <f t="shared" si="265"/>
        <v>40363.538126475039</v>
      </c>
      <c r="BD29" s="2">
        <f t="shared" si="265"/>
        <v>40767.17350773979</v>
      </c>
      <c r="BE29" s="2">
        <f t="shared" si="265"/>
        <v>41174.845242817188</v>
      </c>
      <c r="BF29" s="2">
        <f t="shared" si="265"/>
        <v>41586.593695245363</v>
      </c>
      <c r="BG29" s="2">
        <f t="shared" si="265"/>
        <v>42002.459632197817</v>
      </c>
      <c r="BH29" s="2">
        <f t="shared" si="265"/>
        <v>42422.484228519796</v>
      </c>
      <c r="BI29" s="2">
        <f t="shared" si="265"/>
        <v>42846.709070804995</v>
      </c>
      <c r="BJ29" s="2">
        <f t="shared" si="265"/>
        <v>43275.176161513045</v>
      </c>
      <c r="BK29" s="2">
        <f t="shared" si="265"/>
        <v>43707.927923128176</v>
      </c>
      <c r="BL29" s="2">
        <f t="shared" si="265"/>
        <v>44145.007202359455</v>
      </c>
      <c r="BM29" s="2">
        <f t="shared" si="265"/>
        <v>44586.45727438305</v>
      </c>
      <c r="BN29" s="2">
        <f t="shared" si="265"/>
        <v>45032.321847126885</v>
      </c>
      <c r="BO29" s="2">
        <f t="shared" si="265"/>
        <v>45482.645065598153</v>
      </c>
      <c r="BP29" s="2">
        <f t="shared" si="265"/>
        <v>45937.471516254132</v>
      </c>
      <c r="BQ29" s="2">
        <f t="shared" si="265"/>
        <v>46396.846231416675</v>
      </c>
      <c r="BR29" s="2">
        <f t="shared" si="265"/>
        <v>46860.814693730841</v>
      </c>
      <c r="BS29" s="2">
        <f t="shared" si="265"/>
        <v>47329.42284066815</v>
      </c>
      <c r="BT29" s="2">
        <f t="shared" si="265"/>
        <v>47802.717069074832</v>
      </c>
      <c r="BU29" s="2">
        <f t="shared" si="265"/>
        <v>48280.744239765583</v>
      </c>
      <c r="BV29" s="2">
        <f t="shared" si="265"/>
        <v>48763.551682163241</v>
      </c>
      <c r="BW29" s="2">
        <f t="shared" si="265"/>
        <v>49251.187198984873</v>
      </c>
      <c r="BX29" s="2">
        <f t="shared" si="265"/>
        <v>49743.699070974719</v>
      </c>
      <c r="BY29" s="2">
        <f t="shared" si="265"/>
        <v>50241.136061684469</v>
      </c>
      <c r="BZ29" s="2">
        <f t="shared" si="265"/>
        <v>50743.547422301315</v>
      </c>
      <c r="CA29" s="2">
        <f t="shared" si="265"/>
        <v>51250.982896524329</v>
      </c>
      <c r="CB29" s="2">
        <f t="shared" si="265"/>
        <v>51763.492725489574</v>
      </c>
      <c r="CC29" s="2">
        <f t="shared" si="265"/>
        <v>52281.127652744472</v>
      </c>
      <c r="CD29" s="2">
        <f t="shared" si="265"/>
        <v>52803.938929271913</v>
      </c>
      <c r="CE29" s="2">
        <f t="shared" si="265"/>
        <v>53331.97831856463</v>
      </c>
      <c r="CF29" s="2">
        <f t="shared" ref="CF29:EQ29" si="266">CE29*(1+$Q$41)</f>
        <v>53865.298101750275</v>
      </c>
      <c r="CG29" s="2">
        <f t="shared" si="266"/>
        <v>54403.95108276778</v>
      </c>
      <c r="CH29" s="2">
        <f t="shared" si="266"/>
        <v>54947.990593595459</v>
      </c>
      <c r="CI29" s="2">
        <f t="shared" si="266"/>
        <v>55497.470499531417</v>
      </c>
      <c r="CJ29" s="2">
        <f t="shared" si="266"/>
        <v>56052.445204526732</v>
      </c>
      <c r="CK29" s="2">
        <f t="shared" si="266"/>
        <v>56612.969656572001</v>
      </c>
      <c r="CL29" s="2">
        <f t="shared" si="266"/>
        <v>57179.099353137724</v>
      </c>
      <c r="CM29" s="2">
        <f t="shared" si="266"/>
        <v>57750.890346669104</v>
      </c>
      <c r="CN29" s="2">
        <f t="shared" si="266"/>
        <v>58328.399250135793</v>
      </c>
      <c r="CO29" s="2">
        <f t="shared" si="266"/>
        <v>58911.683242637155</v>
      </c>
      <c r="CP29" s="2">
        <f t="shared" si="266"/>
        <v>59500.800075063526</v>
      </c>
      <c r="CQ29" s="2">
        <f t="shared" si="266"/>
        <v>60095.808075814159</v>
      </c>
      <c r="CR29" s="2">
        <f t="shared" si="266"/>
        <v>60696.766156572303</v>
      </c>
      <c r="CS29" s="2">
        <f t="shared" si="266"/>
        <v>61303.733818138026</v>
      </c>
      <c r="CT29" s="2">
        <f t="shared" si="266"/>
        <v>61916.77115631941</v>
      </c>
      <c r="CU29" s="2">
        <f t="shared" si="266"/>
        <v>62535.938867882607</v>
      </c>
      <c r="CV29" s="2">
        <f t="shared" si="266"/>
        <v>63161.298256561437</v>
      </c>
      <c r="CW29" s="2">
        <f t="shared" si="266"/>
        <v>63792.911239127054</v>
      </c>
      <c r="CX29" s="2">
        <f t="shared" si="266"/>
        <v>64430.840351518324</v>
      </c>
      <c r="CY29" s="2">
        <f t="shared" si="266"/>
        <v>65075.148755033508</v>
      </c>
      <c r="CZ29" s="2">
        <f t="shared" si="266"/>
        <v>65725.900242583841</v>
      </c>
      <c r="DA29" s="2">
        <f t="shared" si="266"/>
        <v>66383.15924500968</v>
      </c>
      <c r="DB29" s="2">
        <f t="shared" si="266"/>
        <v>67046.990837459773</v>
      </c>
      <c r="DC29" s="2">
        <f t="shared" si="266"/>
        <v>67717.460745834367</v>
      </c>
      <c r="DD29" s="2">
        <f t="shared" si="266"/>
        <v>68394.635353292717</v>
      </c>
      <c r="DE29" s="2">
        <f t="shared" si="266"/>
        <v>69078.581706825644</v>
      </c>
      <c r="DF29" s="2">
        <f t="shared" si="266"/>
        <v>69769.367523893903</v>
      </c>
      <c r="DG29" s="2">
        <f t="shared" si="266"/>
        <v>70467.061199132848</v>
      </c>
      <c r="DH29" s="2">
        <f t="shared" si="266"/>
        <v>71171.731811124177</v>
      </c>
      <c r="DI29" s="2">
        <f t="shared" si="266"/>
        <v>71883.449129235421</v>
      </c>
      <c r="DJ29" s="2">
        <f t="shared" si="266"/>
        <v>72602.283620527771</v>
      </c>
      <c r="DK29" s="2">
        <f t="shared" si="266"/>
        <v>73328.306456733044</v>
      </c>
      <c r="DL29" s="2">
        <f t="shared" si="266"/>
        <v>74061.589521300368</v>
      </c>
      <c r="DM29" s="2">
        <f t="shared" si="266"/>
        <v>74802.205416513374</v>
      </c>
      <c r="DN29" s="2">
        <f t="shared" si="266"/>
        <v>75550.22747067851</v>
      </c>
      <c r="DO29" s="2">
        <f t="shared" si="266"/>
        <v>76305.729745385295</v>
      </c>
      <c r="DP29" s="2">
        <f t="shared" si="266"/>
        <v>77068.787042839147</v>
      </c>
      <c r="DQ29" s="2">
        <f t="shared" si="266"/>
        <v>77839.474913267535</v>
      </c>
      <c r="DR29" s="2">
        <f t="shared" si="266"/>
        <v>78617.869662400204</v>
      </c>
      <c r="DS29" s="2">
        <f t="shared" si="266"/>
        <v>79404.048359024207</v>
      </c>
      <c r="DT29" s="2">
        <f t="shared" si="266"/>
        <v>80198.088842614452</v>
      </c>
      <c r="DU29" s="2">
        <f t="shared" si="266"/>
        <v>81000.069731040596</v>
      </c>
      <c r="DV29" s="2">
        <f t="shared" si="266"/>
        <v>81810.070428350999</v>
      </c>
      <c r="DW29" s="2">
        <f t="shared" si="266"/>
        <v>82628.17113263451</v>
      </c>
      <c r="DX29" s="2">
        <f t="shared" si="266"/>
        <v>83454.452843960855</v>
      </c>
      <c r="DY29" s="2">
        <f t="shared" si="266"/>
        <v>84288.997372400467</v>
      </c>
      <c r="DZ29" s="2">
        <f t="shared" si="266"/>
        <v>85131.887346124466</v>
      </c>
      <c r="EA29" s="2">
        <f t="shared" si="266"/>
        <v>85983.206219585714</v>
      </c>
      <c r="EB29" s="2">
        <f t="shared" si="266"/>
        <v>86843.03828178157</v>
      </c>
      <c r="EC29" s="2">
        <f t="shared" si="266"/>
        <v>87711.468664599393</v>
      </c>
      <c r="ED29" s="2">
        <f t="shared" si="266"/>
        <v>88588.583351245383</v>
      </c>
      <c r="EE29" s="2">
        <f t="shared" si="266"/>
        <v>89474.469184757836</v>
      </c>
      <c r="EF29" s="2">
        <f t="shared" si="266"/>
        <v>90369.213876605412</v>
      </c>
      <c r="EG29" s="2">
        <f t="shared" si="266"/>
        <v>91272.906015371467</v>
      </c>
      <c r="EH29" s="2">
        <f t="shared" si="266"/>
        <v>92185.635075525177</v>
      </c>
      <c r="EI29" s="2">
        <f t="shared" si="266"/>
        <v>93107.491426280423</v>
      </c>
      <c r="EJ29" s="2">
        <f t="shared" si="266"/>
        <v>94038.566340543228</v>
      </c>
      <c r="EK29" s="2">
        <f t="shared" si="266"/>
        <v>94978.952003948667</v>
      </c>
      <c r="EL29" s="2">
        <f t="shared" si="266"/>
        <v>95928.741523988152</v>
      </c>
      <c r="EM29" s="2">
        <f t="shared" si="266"/>
        <v>96888.028939228039</v>
      </c>
      <c r="EN29" s="2">
        <f t="shared" si="266"/>
        <v>97856.909228620323</v>
      </c>
      <c r="EO29" s="2">
        <f t="shared" si="266"/>
        <v>98835.478320906521</v>
      </c>
      <c r="EP29" s="2">
        <f t="shared" si="266"/>
        <v>99823.833104115591</v>
      </c>
      <c r="EQ29" s="2">
        <f t="shared" si="266"/>
        <v>100822.07143515674</v>
      </c>
      <c r="ER29" s="2">
        <f t="shared" ref="ER29:HC29" si="267">EQ29*(1+$Q$41)</f>
        <v>101830.29214950831</v>
      </c>
      <c r="ES29" s="2">
        <f t="shared" si="267"/>
        <v>102848.59507100339</v>
      </c>
      <c r="ET29" s="2">
        <f t="shared" si="267"/>
        <v>103877.08102171343</v>
      </c>
      <c r="EU29" s="2">
        <f t="shared" si="267"/>
        <v>104915.85183193056</v>
      </c>
      <c r="EV29" s="2">
        <f t="shared" si="267"/>
        <v>105965.01035024987</v>
      </c>
      <c r="EW29" s="2">
        <f t="shared" si="267"/>
        <v>107024.66045375237</v>
      </c>
      <c r="EX29" s="2">
        <f t="shared" si="267"/>
        <v>108094.90705828989</v>
      </c>
      <c r="EY29" s="2">
        <f t="shared" si="267"/>
        <v>109175.85612887278</v>
      </c>
      <c r="EZ29" s="2">
        <f t="shared" si="267"/>
        <v>110267.61469016151</v>
      </c>
      <c r="FA29" s="2">
        <f t="shared" si="267"/>
        <v>111370.29083706313</v>
      </c>
      <c r="FB29" s="2">
        <f t="shared" si="267"/>
        <v>112483.99374543376</v>
      </c>
      <c r="FC29" s="2">
        <f t="shared" si="267"/>
        <v>113608.8336828881</v>
      </c>
      <c r="FD29" s="2">
        <f t="shared" si="267"/>
        <v>114744.92201971698</v>
      </c>
      <c r="FE29" s="2">
        <f t="shared" si="267"/>
        <v>115892.37123991415</v>
      </c>
      <c r="FF29" s="2">
        <f t="shared" si="267"/>
        <v>117051.2949523133</v>
      </c>
      <c r="FG29" s="2">
        <f t="shared" si="267"/>
        <v>118221.80790183644</v>
      </c>
      <c r="FH29" s="2">
        <f t="shared" si="267"/>
        <v>119404.0259808548</v>
      </c>
      <c r="FI29" s="2">
        <f t="shared" si="267"/>
        <v>120598.06624066335</v>
      </c>
      <c r="FJ29" s="2">
        <f t="shared" si="267"/>
        <v>121804.04690306999</v>
      </c>
      <c r="FK29" s="2">
        <f t="shared" si="267"/>
        <v>123022.08737210069</v>
      </c>
      <c r="FL29" s="2">
        <f t="shared" si="267"/>
        <v>124252.3082458217</v>
      </c>
      <c r="FM29" s="2">
        <f t="shared" si="267"/>
        <v>125494.83132827992</v>
      </c>
      <c r="FN29" s="2">
        <f t="shared" si="267"/>
        <v>126749.77964156272</v>
      </c>
      <c r="FO29" s="2">
        <f t="shared" si="267"/>
        <v>128017.27743797835</v>
      </c>
      <c r="FP29" s="2">
        <f t="shared" si="267"/>
        <v>129297.45021235813</v>
      </c>
      <c r="FQ29" s="2">
        <f t="shared" si="267"/>
        <v>130590.42471448172</v>
      </c>
      <c r="FR29" s="2">
        <f t="shared" si="267"/>
        <v>131896.32896162654</v>
      </c>
      <c r="FS29" s="2">
        <f t="shared" si="267"/>
        <v>133215.29225124282</v>
      </c>
      <c r="FT29" s="2">
        <f t="shared" si="267"/>
        <v>134547.44517375526</v>
      </c>
      <c r="FU29" s="2">
        <f t="shared" si="267"/>
        <v>135892.91962549282</v>
      </c>
      <c r="FV29" s="2">
        <f t="shared" si="267"/>
        <v>137251.84882174776</v>
      </c>
      <c r="FW29" s="2">
        <f t="shared" si="267"/>
        <v>138624.36730996522</v>
      </c>
      <c r="FX29" s="2">
        <f t="shared" si="267"/>
        <v>140010.61098306486</v>
      </c>
      <c r="FY29" s="2">
        <f t="shared" si="267"/>
        <v>141410.7170928955</v>
      </c>
      <c r="FZ29" s="2">
        <f t="shared" si="267"/>
        <v>142824.82426382447</v>
      </c>
      <c r="GA29" s="2">
        <f t="shared" si="267"/>
        <v>144253.07250646272</v>
      </c>
      <c r="GB29" s="2">
        <f t="shared" si="267"/>
        <v>145695.60323152735</v>
      </c>
      <c r="GC29" s="2">
        <f t="shared" si="267"/>
        <v>147152.55926384262</v>
      </c>
      <c r="GD29" s="2">
        <f t="shared" si="267"/>
        <v>148624.08485648106</v>
      </c>
      <c r="GE29" s="2">
        <f t="shared" si="267"/>
        <v>150110.32570504586</v>
      </c>
      <c r="GF29" s="2">
        <f t="shared" si="267"/>
        <v>151611.42896209631</v>
      </c>
      <c r="GG29" s="2">
        <f t="shared" si="267"/>
        <v>153127.54325171729</v>
      </c>
      <c r="GH29" s="2">
        <f t="shared" si="267"/>
        <v>154658.81868423446</v>
      </c>
      <c r="GI29" s="2">
        <f t="shared" si="267"/>
        <v>156205.40687107682</v>
      </c>
      <c r="GJ29" s="2">
        <f t="shared" si="267"/>
        <v>157767.46093978759</v>
      </c>
      <c r="GK29" s="2">
        <f t="shared" si="267"/>
        <v>159345.13554918548</v>
      </c>
      <c r="GL29" s="2">
        <f t="shared" si="267"/>
        <v>160938.58690467733</v>
      </c>
      <c r="GM29" s="2">
        <f t="shared" si="267"/>
        <v>162547.97277372409</v>
      </c>
      <c r="GN29" s="2">
        <f t="shared" si="267"/>
        <v>164173.45250146135</v>
      </c>
      <c r="GO29" s="2">
        <f t="shared" si="267"/>
        <v>165815.18702647596</v>
      </c>
      <c r="GP29" s="2">
        <f t="shared" si="267"/>
        <v>167473.33889674072</v>
      </c>
      <c r="GQ29" s="2">
        <f t="shared" si="267"/>
        <v>169148.07228570813</v>
      </c>
      <c r="GR29" s="2">
        <f t="shared" si="267"/>
        <v>170839.55300856521</v>
      </c>
      <c r="GS29" s="2">
        <f t="shared" si="267"/>
        <v>172547.94853865087</v>
      </c>
      <c r="GT29" s="2">
        <f t="shared" si="267"/>
        <v>174273.42802403739</v>
      </c>
      <c r="GU29" s="2">
        <f t="shared" si="267"/>
        <v>176016.16230427776</v>
      </c>
      <c r="GV29" s="2">
        <f t="shared" si="267"/>
        <v>177776.32392732054</v>
      </c>
      <c r="GW29" s="2">
        <f t="shared" si="267"/>
        <v>179554.08716659376</v>
      </c>
      <c r="GX29" s="2">
        <f t="shared" si="267"/>
        <v>181349.62803825969</v>
      </c>
      <c r="GY29" s="2">
        <f t="shared" si="267"/>
        <v>183163.12431864228</v>
      </c>
      <c r="GZ29" s="2">
        <f t="shared" si="267"/>
        <v>184994.7555618287</v>
      </c>
      <c r="HA29" s="2">
        <f t="shared" si="267"/>
        <v>186844.703117447</v>
      </c>
      <c r="HB29" s="2">
        <f t="shared" si="267"/>
        <v>188713.15014862147</v>
      </c>
      <c r="HC29" s="2">
        <f t="shared" si="267"/>
        <v>190600.28165010767</v>
      </c>
      <c r="HD29" s="2">
        <f t="shared" ref="HD29:JO29" si="268">HC29*(1+$Q$41)</f>
        <v>192506.28446660875</v>
      </c>
      <c r="HE29" s="2">
        <f t="shared" si="268"/>
        <v>194431.34731127485</v>
      </c>
      <c r="HF29" s="2">
        <f t="shared" si="268"/>
        <v>196375.66078438758</v>
      </c>
      <c r="HG29" s="2">
        <f t="shared" si="268"/>
        <v>198339.41739223147</v>
      </c>
      <c r="HH29" s="2">
        <f t="shared" si="268"/>
        <v>200322.81156615377</v>
      </c>
      <c r="HI29" s="2">
        <f t="shared" si="268"/>
        <v>202326.03968181531</v>
      </c>
      <c r="HJ29" s="2">
        <f t="shared" si="268"/>
        <v>204349.30007863347</v>
      </c>
      <c r="HK29" s="2">
        <f t="shared" si="268"/>
        <v>206392.79307941982</v>
      </c>
      <c r="HL29" s="2">
        <f t="shared" si="268"/>
        <v>208456.72101021401</v>
      </c>
      <c r="HM29" s="2">
        <f t="shared" si="268"/>
        <v>210541.28822031614</v>
      </c>
      <c r="HN29" s="2">
        <f t="shared" si="268"/>
        <v>212646.70110251929</v>
      </c>
      <c r="HO29" s="2">
        <f t="shared" si="268"/>
        <v>214773.1681135445</v>
      </c>
      <c r="HP29" s="2">
        <f t="shared" si="268"/>
        <v>216920.89979467995</v>
      </c>
      <c r="HQ29" s="2">
        <f t="shared" si="268"/>
        <v>219090.10879262676</v>
      </c>
      <c r="HR29" s="2">
        <f t="shared" si="268"/>
        <v>221281.00988055303</v>
      </c>
      <c r="HS29" s="2">
        <f t="shared" si="268"/>
        <v>223493.81997935855</v>
      </c>
      <c r="HT29" s="2">
        <f t="shared" si="268"/>
        <v>225728.75817915215</v>
      </c>
      <c r="HU29" s="2">
        <f t="shared" si="268"/>
        <v>227986.04576094367</v>
      </c>
      <c r="HV29" s="2">
        <f t="shared" si="268"/>
        <v>230265.90621855311</v>
      </c>
      <c r="HW29" s="2">
        <f t="shared" si="268"/>
        <v>232568.56528073864</v>
      </c>
      <c r="HX29" s="2">
        <f t="shared" si="268"/>
        <v>234894.25093354602</v>
      </c>
      <c r="HY29" s="2">
        <f t="shared" si="268"/>
        <v>237243.19344288149</v>
      </c>
      <c r="HZ29" s="2">
        <f t="shared" si="268"/>
        <v>239615.62537731029</v>
      </c>
      <c r="IA29" s="2">
        <f t="shared" si="268"/>
        <v>242011.7816310834</v>
      </c>
      <c r="IB29" s="2">
        <f t="shared" si="268"/>
        <v>244431.89944739424</v>
      </c>
      <c r="IC29" s="2">
        <f t="shared" si="268"/>
        <v>246876.2184418682</v>
      </c>
      <c r="ID29" s="2">
        <f t="shared" si="268"/>
        <v>249344.98062628688</v>
      </c>
      <c r="IE29" s="2">
        <f t="shared" si="268"/>
        <v>251838.43043254977</v>
      </c>
      <c r="IF29" s="2">
        <f t="shared" si="268"/>
        <v>254356.81473687527</v>
      </c>
      <c r="IG29" s="2">
        <f t="shared" si="268"/>
        <v>256900.38288424403</v>
      </c>
      <c r="IH29" s="2">
        <f t="shared" si="268"/>
        <v>259469.38671308648</v>
      </c>
      <c r="II29" s="2">
        <f t="shared" si="268"/>
        <v>262064.08058021736</v>
      </c>
      <c r="IJ29" s="2">
        <f t="shared" si="268"/>
        <v>264684.72138601955</v>
      </c>
      <c r="IK29" s="2">
        <f t="shared" si="268"/>
        <v>267331.56859987974</v>
      </c>
      <c r="IL29" s="2">
        <f t="shared" si="268"/>
        <v>270004.88428587856</v>
      </c>
      <c r="IM29" s="2">
        <f t="shared" si="268"/>
        <v>272704.93312873738</v>
      </c>
      <c r="IN29" s="2">
        <f t="shared" si="268"/>
        <v>275431.98246002477</v>
      </c>
      <c r="IO29" s="2">
        <f t="shared" si="268"/>
        <v>278186.30228462501</v>
      </c>
      <c r="IP29" s="2">
        <f t="shared" si="268"/>
        <v>280968.16530747124</v>
      </c>
      <c r="IQ29" s="2">
        <f t="shared" si="268"/>
        <v>283777.84696054592</v>
      </c>
      <c r="IR29" s="2">
        <f t="shared" si="268"/>
        <v>286615.62543015141</v>
      </c>
      <c r="IS29" s="2">
        <f t="shared" si="268"/>
        <v>289481.7816844529</v>
      </c>
      <c r="IT29" s="2">
        <f t="shared" si="268"/>
        <v>292376.59950129746</v>
      </c>
      <c r="IU29" s="2">
        <f t="shared" si="268"/>
        <v>295300.36549631046</v>
      </c>
      <c r="IV29" s="2">
        <f t="shared" si="268"/>
        <v>298253.36915127357</v>
      </c>
      <c r="IW29" s="2">
        <f t="shared" si="268"/>
        <v>301235.90284278628</v>
      </c>
      <c r="IX29" s="2">
        <f t="shared" si="268"/>
        <v>304248.26187121414</v>
      </c>
      <c r="IY29" s="2">
        <f t="shared" si="268"/>
        <v>307290.74448992626</v>
      </c>
      <c r="IZ29" s="2">
        <f t="shared" si="268"/>
        <v>310363.65193482552</v>
      </c>
      <c r="JA29" s="2">
        <f t="shared" si="268"/>
        <v>313467.28845417377</v>
      </c>
      <c r="JB29" s="2">
        <f t="shared" si="268"/>
        <v>316601.96133871551</v>
      </c>
      <c r="JC29" s="2">
        <f t="shared" si="268"/>
        <v>319767.98095210269</v>
      </c>
      <c r="JD29" s="2">
        <f t="shared" si="268"/>
        <v>322965.6607616237</v>
      </c>
      <c r="JE29" s="2">
        <f t="shared" si="268"/>
        <v>326195.31736923993</v>
      </c>
      <c r="JF29" s="2">
        <f t="shared" si="268"/>
        <v>329457.27054293233</v>
      </c>
      <c r="JG29" s="2">
        <f t="shared" si="268"/>
        <v>332751.84324836166</v>
      </c>
      <c r="JH29" s="2">
        <f t="shared" si="268"/>
        <v>336079.36168084526</v>
      </c>
      <c r="JI29" s="2">
        <f t="shared" si="268"/>
        <v>339440.15529765369</v>
      </c>
      <c r="JJ29" s="2">
        <f t="shared" si="268"/>
        <v>342834.55685063021</v>
      </c>
      <c r="JK29" s="2">
        <f t="shared" si="268"/>
        <v>346262.90241913649</v>
      </c>
      <c r="JL29" s="2">
        <f t="shared" si="268"/>
        <v>349725.53144332784</v>
      </c>
      <c r="JM29" s="2">
        <f t="shared" si="268"/>
        <v>353222.78675776115</v>
      </c>
      <c r="JN29" s="2">
        <f t="shared" si="268"/>
        <v>356755.01462533878</v>
      </c>
      <c r="JO29" s="2">
        <f t="shared" si="268"/>
        <v>360322.56477159215</v>
      </c>
      <c r="JP29" s="2">
        <f t="shared" ref="JP29:MA29" si="269">JO29*(1+$Q$41)</f>
        <v>363925.79041930806</v>
      </c>
      <c r="JQ29" s="2">
        <f t="shared" si="269"/>
        <v>367565.04832350113</v>
      </c>
      <c r="JR29" s="2">
        <f t="shared" si="269"/>
        <v>371240.69880673615</v>
      </c>
      <c r="JS29" s="2">
        <f t="shared" si="269"/>
        <v>374953.10579480353</v>
      </c>
      <c r="JT29" s="2">
        <f t="shared" si="269"/>
        <v>378702.63685275154</v>
      </c>
      <c r="JU29" s="2">
        <f t="shared" si="269"/>
        <v>382489.66322127904</v>
      </c>
      <c r="JV29" s="2">
        <f t="shared" si="269"/>
        <v>386314.55985349184</v>
      </c>
      <c r="JW29" s="2">
        <f t="shared" si="269"/>
        <v>390177.70545202674</v>
      </c>
      <c r="JX29" s="2">
        <f t="shared" si="269"/>
        <v>394079.48250654701</v>
      </c>
      <c r="JY29" s="2">
        <f t="shared" si="269"/>
        <v>398020.27733161248</v>
      </c>
      <c r="JZ29" s="2">
        <f t="shared" si="269"/>
        <v>402000.4801049286</v>
      </c>
      <c r="KA29" s="2">
        <f t="shared" si="269"/>
        <v>406020.48490597791</v>
      </c>
      <c r="KB29" s="2">
        <f t="shared" si="269"/>
        <v>410080.68975503772</v>
      </c>
      <c r="KC29" s="2">
        <f t="shared" si="269"/>
        <v>414181.49665258807</v>
      </c>
      <c r="KD29" s="2">
        <f t="shared" si="269"/>
        <v>418323.31161911396</v>
      </c>
      <c r="KE29" s="2">
        <f t="shared" si="269"/>
        <v>422506.54473530513</v>
      </c>
      <c r="KF29" s="2">
        <f t="shared" si="269"/>
        <v>426731.61018265819</v>
      </c>
      <c r="KG29" s="2">
        <f t="shared" si="269"/>
        <v>430998.9262844848</v>
      </c>
      <c r="KH29" s="2">
        <f t="shared" si="269"/>
        <v>435308.91554732964</v>
      </c>
      <c r="KI29" s="2">
        <f t="shared" si="269"/>
        <v>439662.00470280292</v>
      </c>
      <c r="KJ29" s="2">
        <f t="shared" si="269"/>
        <v>444058.62474983098</v>
      </c>
      <c r="KK29" s="2">
        <f t="shared" si="269"/>
        <v>448499.21099732927</v>
      </c>
      <c r="KL29" s="2">
        <f t="shared" si="269"/>
        <v>452984.20310730254</v>
      </c>
      <c r="KM29" s="2">
        <f t="shared" si="269"/>
        <v>457514.0451383756</v>
      </c>
      <c r="KN29" s="2">
        <f t="shared" si="269"/>
        <v>462089.18558975938</v>
      </c>
      <c r="KO29" s="2">
        <f t="shared" si="269"/>
        <v>466710.07744565699</v>
      </c>
      <c r="KP29" s="2">
        <f t="shared" si="269"/>
        <v>471377.17822011356</v>
      </c>
      <c r="KQ29" s="2">
        <f t="shared" si="269"/>
        <v>476090.9500023147</v>
      </c>
      <c r="KR29" s="2">
        <f t="shared" si="269"/>
        <v>480851.85950233787</v>
      </c>
      <c r="KS29" s="2">
        <f t="shared" si="269"/>
        <v>485660.37809736124</v>
      </c>
      <c r="KT29" s="2">
        <f t="shared" si="269"/>
        <v>490516.98187833489</v>
      </c>
      <c r="KU29" s="2">
        <f t="shared" si="269"/>
        <v>495422.15169711824</v>
      </c>
      <c r="KV29" s="2">
        <f t="shared" si="269"/>
        <v>500376.37321408943</v>
      </c>
      <c r="KW29" s="2">
        <f t="shared" si="269"/>
        <v>505380.13694623031</v>
      </c>
      <c r="KX29" s="2">
        <f t="shared" si="269"/>
        <v>510433.93831569259</v>
      </c>
      <c r="KY29" s="2">
        <f t="shared" si="269"/>
        <v>515538.2776988495</v>
      </c>
      <c r="KZ29" s="2">
        <f t="shared" si="269"/>
        <v>520693.660475838</v>
      </c>
      <c r="LA29" s="2">
        <f t="shared" si="269"/>
        <v>525900.59708059637</v>
      </c>
      <c r="LB29" s="2">
        <f t="shared" si="269"/>
        <v>531159.60305140237</v>
      </c>
      <c r="LC29" s="2">
        <f t="shared" si="269"/>
        <v>536471.19908191636</v>
      </c>
      <c r="LD29" s="2">
        <f t="shared" si="269"/>
        <v>541835.91107273556</v>
      </c>
      <c r="LE29" s="2">
        <f t="shared" si="269"/>
        <v>547254.27018346288</v>
      </c>
      <c r="LF29" s="2">
        <f t="shared" si="269"/>
        <v>552726.81288529746</v>
      </c>
      <c r="LG29" s="2">
        <f t="shared" si="269"/>
        <v>558254.0810141504</v>
      </c>
      <c r="LH29" s="2">
        <f t="shared" si="269"/>
        <v>563836.62182429188</v>
      </c>
      <c r="LI29" s="2">
        <f t="shared" si="269"/>
        <v>569474.98804253479</v>
      </c>
      <c r="LJ29" s="2">
        <f t="shared" si="269"/>
        <v>575169.73792296019</v>
      </c>
      <c r="LK29" s="2">
        <f t="shared" si="269"/>
        <v>580921.43530218978</v>
      </c>
      <c r="LL29" s="2">
        <f t="shared" si="269"/>
        <v>586730.64965521172</v>
      </c>
      <c r="LM29" s="2">
        <f t="shared" si="269"/>
        <v>592597.95615176379</v>
      </c>
      <c r="LN29" s="2">
        <f t="shared" si="269"/>
        <v>598523.93571328139</v>
      </c>
      <c r="LO29" s="2">
        <f t="shared" si="269"/>
        <v>604509.1750704142</v>
      </c>
      <c r="LP29" s="2">
        <f t="shared" si="269"/>
        <v>610554.2668211183</v>
      </c>
      <c r="LQ29" s="2">
        <f t="shared" si="269"/>
        <v>616659.80948932946</v>
      </c>
      <c r="LR29" s="2">
        <f t="shared" si="269"/>
        <v>622826.40758422273</v>
      </c>
      <c r="LS29" s="2">
        <f t="shared" si="269"/>
        <v>629054.67166006495</v>
      </c>
      <c r="LT29" s="2">
        <f t="shared" si="269"/>
        <v>635345.21837666561</v>
      </c>
      <c r="LU29" s="2">
        <f t="shared" si="269"/>
        <v>641698.67056043225</v>
      </c>
      <c r="LV29" s="2">
        <f t="shared" si="269"/>
        <v>648115.65726603661</v>
      </c>
      <c r="LW29" s="2">
        <f t="shared" si="269"/>
        <v>654596.81383869692</v>
      </c>
      <c r="LX29" s="2">
        <f t="shared" si="269"/>
        <v>661142.78197708388</v>
      </c>
      <c r="LY29" s="2">
        <f t="shared" si="269"/>
        <v>667754.20979685476</v>
      </c>
      <c r="LZ29" s="2">
        <f t="shared" si="269"/>
        <v>674431.75189482328</v>
      </c>
      <c r="MA29" s="2">
        <f t="shared" si="269"/>
        <v>681176.0694137715</v>
      </c>
      <c r="MB29" s="2">
        <f t="shared" ref="MB29:OM29" si="270">MA29*(1+$Q$41)</f>
        <v>687987.83010790928</v>
      </c>
      <c r="MC29" s="2">
        <f t="shared" si="270"/>
        <v>694867.70840898843</v>
      </c>
      <c r="MD29" s="2">
        <f t="shared" si="270"/>
        <v>701816.38549307827</v>
      </c>
      <c r="ME29" s="2">
        <f t="shared" si="270"/>
        <v>708834.54934800905</v>
      </c>
      <c r="MF29" s="2">
        <f t="shared" si="270"/>
        <v>715922.89484148915</v>
      </c>
      <c r="MG29" s="2">
        <f t="shared" si="270"/>
        <v>723082.12378990406</v>
      </c>
      <c r="MH29" s="2">
        <f t="shared" si="270"/>
        <v>730312.94502780307</v>
      </c>
      <c r="MI29" s="2">
        <f t="shared" si="270"/>
        <v>737616.07447808108</v>
      </c>
      <c r="MJ29" s="2">
        <f t="shared" si="270"/>
        <v>744992.23522286187</v>
      </c>
      <c r="MK29" s="2">
        <f t="shared" si="270"/>
        <v>752442.15757509053</v>
      </c>
      <c r="ML29" s="2">
        <f t="shared" si="270"/>
        <v>759966.57915084145</v>
      </c>
      <c r="MM29" s="2">
        <f t="shared" si="270"/>
        <v>767566.24494234985</v>
      </c>
      <c r="MN29" s="2">
        <f t="shared" si="270"/>
        <v>775241.9073917733</v>
      </c>
      <c r="MO29" s="2">
        <f t="shared" si="270"/>
        <v>782994.32646569109</v>
      </c>
      <c r="MP29" s="2">
        <f t="shared" si="270"/>
        <v>790824.26973034802</v>
      </c>
      <c r="MQ29" s="2">
        <f t="shared" si="270"/>
        <v>798732.51242765156</v>
      </c>
      <c r="MR29" s="2">
        <f t="shared" si="270"/>
        <v>806719.83755192813</v>
      </c>
      <c r="MS29" s="2">
        <f t="shared" si="270"/>
        <v>814787.03592744737</v>
      </c>
      <c r="MT29" s="2">
        <f t="shared" si="270"/>
        <v>822934.90628672182</v>
      </c>
      <c r="MU29" s="2">
        <f t="shared" si="270"/>
        <v>831164.25534958905</v>
      </c>
      <c r="MV29" s="2">
        <f t="shared" si="270"/>
        <v>839475.89790308499</v>
      </c>
      <c r="MW29" s="2">
        <f t="shared" si="270"/>
        <v>847870.65688211587</v>
      </c>
      <c r="MX29" s="2">
        <f t="shared" si="270"/>
        <v>856349.36345093709</v>
      </c>
      <c r="MY29" s="2">
        <f t="shared" si="270"/>
        <v>864912.85708544648</v>
      </c>
      <c r="MZ29" s="2">
        <f t="shared" si="270"/>
        <v>873561.98565630091</v>
      </c>
      <c r="NA29" s="2">
        <f t="shared" si="270"/>
        <v>882297.60551286396</v>
      </c>
      <c r="NB29" s="2">
        <f t="shared" si="270"/>
        <v>891120.58156799257</v>
      </c>
      <c r="NC29" s="2">
        <f t="shared" si="270"/>
        <v>900031.78738367255</v>
      </c>
      <c r="ND29" s="2">
        <f t="shared" si="270"/>
        <v>909032.10525750928</v>
      </c>
      <c r="NE29" s="2">
        <f t="shared" si="270"/>
        <v>918122.42631008441</v>
      </c>
      <c r="NF29" s="2">
        <f t="shared" si="270"/>
        <v>927303.6505731853</v>
      </c>
      <c r="NG29" s="2">
        <f t="shared" si="270"/>
        <v>936576.68707891717</v>
      </c>
      <c r="NH29" s="2">
        <f t="shared" si="270"/>
        <v>945942.4539497064</v>
      </c>
      <c r="NI29" s="2">
        <f t="shared" si="270"/>
        <v>955401.87848920352</v>
      </c>
      <c r="NJ29" s="2">
        <f t="shared" si="270"/>
        <v>964955.89727409557</v>
      </c>
      <c r="NK29" s="2">
        <f t="shared" si="270"/>
        <v>974605.45624683658</v>
      </c>
      <c r="NL29" s="2">
        <f t="shared" si="270"/>
        <v>984351.51080930501</v>
      </c>
      <c r="NM29" s="2">
        <f t="shared" si="270"/>
        <v>994195.02591739804</v>
      </c>
      <c r="NN29" s="2">
        <f t="shared" si="270"/>
        <v>1004136.976176572</v>
      </c>
      <c r="NO29" s="2">
        <f t="shared" si="270"/>
        <v>1014178.3459383377</v>
      </c>
      <c r="NP29" s="2">
        <f t="shared" si="270"/>
        <v>1024320.1293977211</v>
      </c>
      <c r="NQ29" s="2">
        <f t="shared" si="270"/>
        <v>1034563.3306916984</v>
      </c>
      <c r="NR29" s="2">
        <f t="shared" si="270"/>
        <v>1044908.9639986154</v>
      </c>
      <c r="NS29" s="2">
        <f t="shared" si="270"/>
        <v>1055358.0536386014</v>
      </c>
      <c r="NT29" s="2">
        <f t="shared" si="270"/>
        <v>1065911.6341749874</v>
      </c>
      <c r="NU29" s="2">
        <f t="shared" si="270"/>
        <v>1076570.7505167373</v>
      </c>
      <c r="NV29" s="2">
        <f t="shared" si="270"/>
        <v>1087336.4580219048</v>
      </c>
      <c r="NW29" s="2">
        <f t="shared" si="270"/>
        <v>1098209.822602124</v>
      </c>
      <c r="NX29" s="2">
        <f t="shared" si="270"/>
        <v>1109191.9208281452</v>
      </c>
      <c r="NY29" s="2">
        <f t="shared" si="270"/>
        <v>1120283.8400364267</v>
      </c>
      <c r="NZ29" s="2">
        <f t="shared" si="270"/>
        <v>1131486.6784367911</v>
      </c>
      <c r="OA29" s="2">
        <f t="shared" si="270"/>
        <v>1142801.545221159</v>
      </c>
      <c r="OB29" s="2">
        <f t="shared" si="270"/>
        <v>1154229.5606733705</v>
      </c>
      <c r="OC29" s="2">
        <f t="shared" si="270"/>
        <v>1165771.8562801043</v>
      </c>
      <c r="OD29" s="2">
        <f t="shared" si="270"/>
        <v>1177429.5748429054</v>
      </c>
      <c r="OE29" s="2">
        <f t="shared" si="270"/>
        <v>1189203.8705913345</v>
      </c>
      <c r="OF29" s="2">
        <f t="shared" si="270"/>
        <v>1201095.9092972479</v>
      </c>
      <c r="OG29" s="2">
        <f t="shared" si="270"/>
        <v>1213106.8683902205</v>
      </c>
      <c r="OH29" s="2">
        <f t="shared" si="270"/>
        <v>1225237.9370741227</v>
      </c>
      <c r="OI29" s="2">
        <f t="shared" si="270"/>
        <v>1237490.316444864</v>
      </c>
      <c r="OJ29" s="2">
        <f t="shared" si="270"/>
        <v>1249865.2196093127</v>
      </c>
      <c r="OK29" s="2">
        <f t="shared" si="270"/>
        <v>1262363.8718054059</v>
      </c>
      <c r="OL29" s="2">
        <f t="shared" si="270"/>
        <v>1274987.5105234601</v>
      </c>
      <c r="OM29" s="2">
        <f t="shared" si="270"/>
        <v>1287737.3856286947</v>
      </c>
      <c r="ON29" s="2">
        <f t="shared" ref="ON29:QY29" si="271">OM29*(1+$Q$41)</f>
        <v>1300614.7594849817</v>
      </c>
      <c r="OO29" s="2">
        <f t="shared" si="271"/>
        <v>1313620.9070798315</v>
      </c>
      <c r="OP29" s="2">
        <f t="shared" si="271"/>
        <v>1326757.1161506297</v>
      </c>
      <c r="OQ29" s="2">
        <f t="shared" si="271"/>
        <v>1340024.6873121359</v>
      </c>
      <c r="OR29" s="2">
        <f t="shared" si="271"/>
        <v>1353424.9341852574</v>
      </c>
      <c r="OS29" s="2">
        <f t="shared" si="271"/>
        <v>1366959.1835271099</v>
      </c>
      <c r="OT29" s="2">
        <f t="shared" si="271"/>
        <v>1380628.775362381</v>
      </c>
      <c r="OU29" s="2">
        <f t="shared" si="271"/>
        <v>1394435.0631160049</v>
      </c>
      <c r="OV29" s="2">
        <f t="shared" si="271"/>
        <v>1408379.4137471649</v>
      </c>
      <c r="OW29" s="2">
        <f t="shared" si="271"/>
        <v>1422463.2078846365</v>
      </c>
      <c r="OX29" s="2">
        <f t="shared" si="271"/>
        <v>1436687.8399634829</v>
      </c>
      <c r="OY29" s="2">
        <f t="shared" si="271"/>
        <v>1451054.7183631177</v>
      </c>
      <c r="OZ29" s="2">
        <f t="shared" si="271"/>
        <v>1465565.2655467489</v>
      </c>
      <c r="PA29" s="2">
        <f t="shared" si="271"/>
        <v>1480220.9182022163</v>
      </c>
      <c r="PB29" s="2">
        <f t="shared" si="271"/>
        <v>1495023.1273842384</v>
      </c>
      <c r="PC29" s="2">
        <f t="shared" si="271"/>
        <v>1509973.3586580809</v>
      </c>
      <c r="PD29" s="2">
        <f t="shared" si="271"/>
        <v>1525073.0922446616</v>
      </c>
      <c r="PE29" s="2">
        <f t="shared" si="271"/>
        <v>1540323.8231671082</v>
      </c>
      <c r="PF29" s="2">
        <f t="shared" si="271"/>
        <v>1555727.0613987793</v>
      </c>
      <c r="PG29" s="2">
        <f t="shared" si="271"/>
        <v>1571284.332012767</v>
      </c>
      <c r="PH29" s="2">
        <f t="shared" si="271"/>
        <v>1586997.1753328945</v>
      </c>
      <c r="PI29" s="2">
        <f t="shared" si="271"/>
        <v>1602867.1470862236</v>
      </c>
      <c r="PJ29" s="2">
        <f t="shared" si="271"/>
        <v>1618895.8185570859</v>
      </c>
      <c r="PK29" s="2">
        <f t="shared" si="271"/>
        <v>1635084.7767426567</v>
      </c>
      <c r="PL29" s="2">
        <f t="shared" si="271"/>
        <v>1651435.6245100833</v>
      </c>
      <c r="PM29" s="2">
        <f t="shared" si="271"/>
        <v>1667949.9807551843</v>
      </c>
      <c r="PN29" s="2">
        <f t="shared" si="271"/>
        <v>1684629.4805627363</v>
      </c>
      <c r="PO29" s="2">
        <f t="shared" si="271"/>
        <v>1701475.7753683636</v>
      </c>
      <c r="PP29" s="2">
        <f t="shared" si="271"/>
        <v>1718490.5331220473</v>
      </c>
      <c r="PQ29" s="2">
        <f t="shared" si="271"/>
        <v>1735675.4384532678</v>
      </c>
      <c r="PR29" s="2">
        <f t="shared" si="271"/>
        <v>1753032.1928378006</v>
      </c>
      <c r="PS29" s="2">
        <f t="shared" si="271"/>
        <v>1770562.5147661786</v>
      </c>
      <c r="PT29" s="2">
        <f t="shared" si="271"/>
        <v>1788268.1399138405</v>
      </c>
      <c r="PU29" s="2">
        <f t="shared" si="271"/>
        <v>1806150.8213129789</v>
      </c>
      <c r="PV29" s="2">
        <f t="shared" si="271"/>
        <v>1824212.3295261087</v>
      </c>
      <c r="PW29" s="2">
        <f t="shared" si="271"/>
        <v>1842454.4528213697</v>
      </c>
      <c r="PX29" s="2">
        <f t="shared" si="271"/>
        <v>1860878.9973495835</v>
      </c>
      <c r="PY29" s="2">
        <f t="shared" si="271"/>
        <v>1879487.7873230793</v>
      </c>
      <c r="PZ29" s="2">
        <f t="shared" si="271"/>
        <v>1898282.66519631</v>
      </c>
      <c r="QA29" s="2">
        <f t="shared" si="271"/>
        <v>1917265.4918482732</v>
      </c>
      <c r="QB29" s="2">
        <f t="shared" si="271"/>
        <v>1936438.146766756</v>
      </c>
      <c r="QC29" s="2">
        <f t="shared" si="271"/>
        <v>1955802.5282344236</v>
      </c>
      <c r="QD29" s="2">
        <f t="shared" si="271"/>
        <v>1975360.5535167679</v>
      </c>
      <c r="QE29" s="2">
        <f t="shared" si="271"/>
        <v>1995114.1590519357</v>
      </c>
      <c r="QF29" s="2">
        <f t="shared" si="271"/>
        <v>2015065.300642455</v>
      </c>
      <c r="QG29" s="2">
        <f t="shared" si="271"/>
        <v>2035215.9536488797</v>
      </c>
      <c r="QH29" s="2">
        <f t="shared" si="271"/>
        <v>2055568.1131853685</v>
      </c>
      <c r="QI29" s="2">
        <f t="shared" si="271"/>
        <v>2076123.7943172222</v>
      </c>
      <c r="QJ29" s="2">
        <f t="shared" si="271"/>
        <v>2096885.0322603944</v>
      </c>
      <c r="QK29" s="2">
        <f t="shared" si="271"/>
        <v>2117853.8825829984</v>
      </c>
      <c r="QL29" s="2">
        <f t="shared" si="271"/>
        <v>2139032.4214088283</v>
      </c>
      <c r="QM29" s="2">
        <f t="shared" si="271"/>
        <v>2160422.7456229166</v>
      </c>
      <c r="QN29" s="2">
        <f t="shared" si="271"/>
        <v>2182026.9730791459</v>
      </c>
      <c r="QO29" s="2">
        <f t="shared" si="271"/>
        <v>2203847.2428099373</v>
      </c>
      <c r="QP29" s="2">
        <f t="shared" si="271"/>
        <v>2225885.7152380366</v>
      </c>
      <c r="QQ29" s="2">
        <f t="shared" si="271"/>
        <v>2248144.5723904171</v>
      </c>
      <c r="QR29" s="2">
        <f t="shared" si="271"/>
        <v>2270626.0181143214</v>
      </c>
      <c r="QS29" s="2">
        <f t="shared" si="271"/>
        <v>2293332.2782954648</v>
      </c>
      <c r="QT29" s="2">
        <f t="shared" si="271"/>
        <v>2316265.6010784195</v>
      </c>
      <c r="QU29" s="2">
        <f t="shared" si="271"/>
        <v>2339428.2570892037</v>
      </c>
      <c r="QV29" s="2">
        <f t="shared" si="271"/>
        <v>2362822.5396600957</v>
      </c>
      <c r="QW29" s="2">
        <f t="shared" si="271"/>
        <v>2386450.7650566967</v>
      </c>
      <c r="QX29" s="2">
        <f t="shared" si="271"/>
        <v>2410315.2727072639</v>
      </c>
      <c r="QY29" s="2">
        <f t="shared" si="271"/>
        <v>2434418.4254343365</v>
      </c>
      <c r="QZ29" s="2">
        <f t="shared" ref="QZ29:TK29" si="272">QY29*(1+$Q$41)</f>
        <v>2458762.6096886797</v>
      </c>
      <c r="RA29" s="2">
        <f t="shared" si="272"/>
        <v>2483350.2357855667</v>
      </c>
      <c r="RB29" s="2">
        <f t="shared" si="272"/>
        <v>2508183.7381434226</v>
      </c>
      <c r="RC29" s="2">
        <f t="shared" si="272"/>
        <v>2533265.5755248568</v>
      </c>
      <c r="RD29" s="2">
        <f t="shared" si="272"/>
        <v>2558598.2312801052</v>
      </c>
      <c r="RE29" s="2">
        <f t="shared" si="272"/>
        <v>2584184.2135929065</v>
      </c>
      <c r="RF29" s="2">
        <f t="shared" si="272"/>
        <v>2610026.0557288355</v>
      </c>
      <c r="RG29" s="2">
        <f t="shared" si="272"/>
        <v>2636126.3162861238</v>
      </c>
      <c r="RH29" s="2">
        <f t="shared" si="272"/>
        <v>2662487.5794489849</v>
      </c>
      <c r="RI29" s="2">
        <f t="shared" si="272"/>
        <v>2689112.4552434748</v>
      </c>
      <c r="RJ29" s="2">
        <f t="shared" si="272"/>
        <v>2716003.5797959096</v>
      </c>
      <c r="RK29" s="2">
        <f t="shared" si="272"/>
        <v>2743163.6155938688</v>
      </c>
      <c r="RL29" s="2">
        <f t="shared" si="272"/>
        <v>2770595.2517498075</v>
      </c>
      <c r="RM29" s="2">
        <f t="shared" si="272"/>
        <v>2798301.2042673058</v>
      </c>
      <c r="RN29" s="2">
        <f t="shared" si="272"/>
        <v>2826284.2163099791</v>
      </c>
      <c r="RO29" s="2">
        <f t="shared" si="272"/>
        <v>2854547.058473079</v>
      </c>
      <c r="RP29" s="2">
        <f t="shared" si="272"/>
        <v>2883092.5290578096</v>
      </c>
      <c r="RQ29" s="2">
        <f t="shared" si="272"/>
        <v>2911923.4543483877</v>
      </c>
      <c r="RR29" s="2">
        <f t="shared" si="272"/>
        <v>2941042.6888918714</v>
      </c>
      <c r="RS29" s="2">
        <f t="shared" si="272"/>
        <v>2970453.1157807903</v>
      </c>
      <c r="RT29" s="2">
        <f t="shared" si="272"/>
        <v>3000157.6469385982</v>
      </c>
      <c r="RU29" s="2">
        <f t="shared" si="272"/>
        <v>3030159.2234079842</v>
      </c>
      <c r="RV29" s="2">
        <f t="shared" si="272"/>
        <v>3060460.815642064</v>
      </c>
      <c r="RW29" s="2">
        <f t="shared" si="272"/>
        <v>3091065.4237984847</v>
      </c>
      <c r="RX29" s="2">
        <f t="shared" si="272"/>
        <v>3121976.0780364694</v>
      </c>
      <c r="RY29" s="2">
        <f t="shared" si="272"/>
        <v>3153195.8388168341</v>
      </c>
      <c r="RZ29" s="2">
        <f t="shared" si="272"/>
        <v>3184727.7972050025</v>
      </c>
      <c r="SA29" s="2">
        <f t="shared" si="272"/>
        <v>3216575.0751770525</v>
      </c>
      <c r="SB29" s="2">
        <f t="shared" si="272"/>
        <v>3248740.8259288231</v>
      </c>
      <c r="SC29" s="2">
        <f t="shared" si="272"/>
        <v>3281228.2341881115</v>
      </c>
      <c r="SD29" s="2">
        <f t="shared" si="272"/>
        <v>3314040.5165299927</v>
      </c>
      <c r="SE29" s="2">
        <f t="shared" si="272"/>
        <v>3347180.9216952925</v>
      </c>
      <c r="SF29" s="2">
        <f t="shared" si="272"/>
        <v>3380652.7309122453</v>
      </c>
      <c r="SG29" s="2">
        <f t="shared" si="272"/>
        <v>3414459.2582213678</v>
      </c>
      <c r="SH29" s="2">
        <f t="shared" si="272"/>
        <v>3448603.8508035815</v>
      </c>
      <c r="SI29" s="2">
        <f t="shared" si="272"/>
        <v>3483089.8893116172</v>
      </c>
      <c r="SJ29" s="2">
        <f t="shared" si="272"/>
        <v>3517920.7882047333</v>
      </c>
      <c r="SK29" s="2">
        <f t="shared" si="272"/>
        <v>3553099.9960867804</v>
      </c>
      <c r="SL29" s="2">
        <f t="shared" si="272"/>
        <v>3588630.9960476481</v>
      </c>
      <c r="SM29" s="2">
        <f t="shared" si="272"/>
        <v>3624517.3060081247</v>
      </c>
      <c r="SN29" s="2">
        <f t="shared" si="272"/>
        <v>3660762.4790682062</v>
      </c>
      <c r="SO29" s="2">
        <f t="shared" si="272"/>
        <v>3697370.1038588881</v>
      </c>
      <c r="SP29" s="2">
        <f t="shared" si="272"/>
        <v>3734343.8048974769</v>
      </c>
      <c r="SQ29" s="2">
        <f t="shared" si="272"/>
        <v>3771687.2429464515</v>
      </c>
      <c r="SR29" s="2">
        <f t="shared" si="272"/>
        <v>3809404.115375916</v>
      </c>
      <c r="SS29" s="2">
        <f t="shared" si="272"/>
        <v>3847498.1565296752</v>
      </c>
      <c r="ST29" s="2">
        <f t="shared" si="272"/>
        <v>3885973.1380949719</v>
      </c>
      <c r="SU29" s="2">
        <f t="shared" si="272"/>
        <v>3924832.8694759216</v>
      </c>
      <c r="SV29" s="2">
        <f t="shared" si="272"/>
        <v>3964081.198170681</v>
      </c>
      <c r="SW29" s="2">
        <f t="shared" si="272"/>
        <v>4003722.0101523879</v>
      </c>
      <c r="SX29" s="2">
        <f t="shared" si="272"/>
        <v>4043759.230253912</v>
      </c>
      <c r="SY29" s="2">
        <f t="shared" si="272"/>
        <v>4084196.8225564514</v>
      </c>
      <c r="SZ29" s="2">
        <f t="shared" si="272"/>
        <v>4125038.7907820158</v>
      </c>
      <c r="TA29" s="2">
        <f t="shared" si="272"/>
        <v>4166289.1786898361</v>
      </c>
      <c r="TB29" s="2">
        <f t="shared" si="272"/>
        <v>4207952.0704767341</v>
      </c>
      <c r="TC29" s="2">
        <f t="shared" si="272"/>
        <v>4250031.5911815017</v>
      </c>
      <c r="TD29" s="2">
        <f t="shared" si="272"/>
        <v>4292531.9070933172</v>
      </c>
      <c r="TE29" s="2">
        <f t="shared" si="272"/>
        <v>4335457.2261642506</v>
      </c>
      <c r="TF29" s="2">
        <f t="shared" si="272"/>
        <v>4378811.7984258933</v>
      </c>
      <c r="TG29" s="2">
        <f t="shared" si="272"/>
        <v>4422599.9164101519</v>
      </c>
      <c r="TH29" s="2">
        <f t="shared" si="272"/>
        <v>4466825.9155742535</v>
      </c>
      <c r="TI29" s="2">
        <f t="shared" si="272"/>
        <v>4511494.1747299964</v>
      </c>
      <c r="TJ29" s="2">
        <f t="shared" si="272"/>
        <v>4556609.1164772967</v>
      </c>
      <c r="TK29" s="2">
        <f t="shared" si="272"/>
        <v>4602175.20764207</v>
      </c>
      <c r="TL29" s="2">
        <f t="shared" ref="TL29:VW29" si="273">TK29*(1+$Q$41)</f>
        <v>4648196.959718491</v>
      </c>
      <c r="TM29" s="2">
        <f t="shared" si="273"/>
        <v>4694678.929315676</v>
      </c>
      <c r="TN29" s="2">
        <f t="shared" si="273"/>
        <v>4741625.7186088329</v>
      </c>
      <c r="TO29" s="2">
        <f t="shared" si="273"/>
        <v>4789041.9757949216</v>
      </c>
      <c r="TP29" s="2">
        <f t="shared" si="273"/>
        <v>4836932.3955528708</v>
      </c>
      <c r="TQ29" s="2">
        <f t="shared" si="273"/>
        <v>4885301.7195083993</v>
      </c>
      <c r="TR29" s="2">
        <f t="shared" si="273"/>
        <v>4934154.7367034834</v>
      </c>
      <c r="TS29" s="2">
        <f t="shared" si="273"/>
        <v>4983496.2840705179</v>
      </c>
      <c r="TT29" s="2">
        <f t="shared" si="273"/>
        <v>5033331.246911223</v>
      </c>
      <c r="TU29" s="2">
        <f t="shared" si="273"/>
        <v>5083664.5593803357</v>
      </c>
      <c r="TV29" s="2">
        <f t="shared" si="273"/>
        <v>5134501.2049741391</v>
      </c>
      <c r="TW29" s="2">
        <f t="shared" si="273"/>
        <v>5185846.2170238802</v>
      </c>
      <c r="TX29" s="2">
        <f t="shared" si="273"/>
        <v>5237704.6791941188</v>
      </c>
      <c r="TY29" s="2">
        <f t="shared" si="273"/>
        <v>5290081.7259860598</v>
      </c>
      <c r="TZ29" s="2">
        <f t="shared" si="273"/>
        <v>5342982.54324592</v>
      </c>
      <c r="UA29" s="2">
        <f t="shared" si="273"/>
        <v>5396412.3686783789</v>
      </c>
      <c r="UB29" s="2">
        <f t="shared" si="273"/>
        <v>5450376.4923651628</v>
      </c>
      <c r="UC29" s="2">
        <f t="shared" si="273"/>
        <v>5504880.2572888145</v>
      </c>
      <c r="UD29" s="2">
        <f t="shared" si="273"/>
        <v>5559929.0598617028</v>
      </c>
      <c r="UE29" s="2">
        <f t="shared" si="273"/>
        <v>5615528.3504603198</v>
      </c>
      <c r="UF29" s="2">
        <f t="shared" si="273"/>
        <v>5671683.6339649232</v>
      </c>
      <c r="UG29" s="2">
        <f t="shared" si="273"/>
        <v>5728400.470304573</v>
      </c>
      <c r="UH29" s="2">
        <f t="shared" si="273"/>
        <v>5785684.4750076188</v>
      </c>
      <c r="UI29" s="2">
        <f t="shared" si="273"/>
        <v>5843541.3197576953</v>
      </c>
      <c r="UJ29" s="2">
        <f t="shared" si="273"/>
        <v>5901976.7329552723</v>
      </c>
      <c r="UK29" s="2">
        <f t="shared" si="273"/>
        <v>5960996.5002848255</v>
      </c>
      <c r="UL29" s="2">
        <f t="shared" si="273"/>
        <v>6020606.4652876742</v>
      </c>
      <c r="UM29" s="2">
        <f t="shared" si="273"/>
        <v>6080812.5299405511</v>
      </c>
      <c r="UN29" s="2">
        <f t="shared" si="273"/>
        <v>6141620.6552399565</v>
      </c>
      <c r="UO29" s="2">
        <f t="shared" si="273"/>
        <v>6203036.8617923558</v>
      </c>
      <c r="UP29" s="2">
        <f t="shared" si="273"/>
        <v>6265067.2304102797</v>
      </c>
      <c r="UQ29" s="2">
        <f t="shared" si="273"/>
        <v>6327717.9027143829</v>
      </c>
      <c r="UR29" s="2">
        <f t="shared" si="273"/>
        <v>6390995.0817415267</v>
      </c>
      <c r="US29" s="2">
        <f t="shared" si="273"/>
        <v>6454905.0325589422</v>
      </c>
      <c r="UT29" s="2">
        <f t="shared" si="273"/>
        <v>6519454.0828845315</v>
      </c>
      <c r="UU29" s="2">
        <f t="shared" si="273"/>
        <v>6584648.6237133769</v>
      </c>
      <c r="UV29" s="2">
        <f t="shared" si="273"/>
        <v>6650495.1099505108</v>
      </c>
      <c r="UW29" s="2">
        <f t="shared" si="273"/>
        <v>6717000.0610500155</v>
      </c>
      <c r="UX29" s="2">
        <f t="shared" si="273"/>
        <v>6784170.0616605161</v>
      </c>
      <c r="UY29" s="2">
        <f t="shared" si="273"/>
        <v>6852011.7622771217</v>
      </c>
      <c r="UZ29" s="2">
        <f t="shared" si="273"/>
        <v>6920531.879899893</v>
      </c>
      <c r="VA29" s="2">
        <f t="shared" si="273"/>
        <v>6989737.1986988923</v>
      </c>
      <c r="VB29" s="2">
        <f t="shared" si="273"/>
        <v>7059634.5706858812</v>
      </c>
      <c r="VC29" s="2">
        <f t="shared" si="273"/>
        <v>7130230.9163927399</v>
      </c>
      <c r="VD29" s="2">
        <f t="shared" si="273"/>
        <v>7201533.225556667</v>
      </c>
      <c r="VE29" s="2">
        <f t="shared" si="273"/>
        <v>7273548.5578122335</v>
      </c>
      <c r="VF29" s="2">
        <f t="shared" si="273"/>
        <v>7346284.043390356</v>
      </c>
      <c r="VG29" s="2">
        <f t="shared" si="273"/>
        <v>7419746.88382426</v>
      </c>
      <c r="VH29" s="2">
        <f t="shared" si="273"/>
        <v>7493944.3526625028</v>
      </c>
      <c r="VI29" s="2">
        <f t="shared" si="273"/>
        <v>7568883.7961891275</v>
      </c>
      <c r="VJ29" s="2">
        <f t="shared" si="273"/>
        <v>7644572.6341510192</v>
      </c>
      <c r="VK29" s="2">
        <f t="shared" si="273"/>
        <v>7721018.3604925293</v>
      </c>
      <c r="VL29" s="2">
        <f t="shared" si="273"/>
        <v>7798228.5440974543</v>
      </c>
      <c r="VM29" s="2">
        <f t="shared" si="273"/>
        <v>7876210.8295384292</v>
      </c>
      <c r="VN29" s="2">
        <f t="shared" si="273"/>
        <v>7954972.937833814</v>
      </c>
      <c r="VO29" s="2">
        <f t="shared" si="273"/>
        <v>8034522.6672121519</v>
      </c>
      <c r="VP29" s="2">
        <f t="shared" si="273"/>
        <v>8114867.8938842732</v>
      </c>
      <c r="VQ29" s="2">
        <f t="shared" si="273"/>
        <v>8196016.5728231156</v>
      </c>
      <c r="VR29" s="2">
        <f t="shared" si="273"/>
        <v>8277976.7385513466</v>
      </c>
      <c r="VS29" s="2">
        <f t="shared" si="273"/>
        <v>8360756.5059368601</v>
      </c>
      <c r="VT29" s="2">
        <f t="shared" si="273"/>
        <v>8444364.0709962286</v>
      </c>
      <c r="VU29" s="2">
        <f t="shared" si="273"/>
        <v>8528807.7117061913</v>
      </c>
      <c r="VV29" s="2">
        <f t="shared" si="273"/>
        <v>8614095.7888232525</v>
      </c>
      <c r="VW29" s="2">
        <f t="shared" si="273"/>
        <v>8700236.7467114851</v>
      </c>
      <c r="VX29" s="2">
        <f t="shared" ref="VX29:YI29" si="274">VW29*(1+$Q$41)</f>
        <v>8787239.1141785998</v>
      </c>
      <c r="VY29" s="2">
        <f t="shared" si="274"/>
        <v>8875111.5053203851</v>
      </c>
      <c r="VZ29" s="2">
        <f t="shared" si="274"/>
        <v>8963862.6203735899</v>
      </c>
      <c r="WA29" s="2">
        <f t="shared" si="274"/>
        <v>9053501.2465773262</v>
      </c>
      <c r="WB29" s="2">
        <f t="shared" si="274"/>
        <v>9144036.2590430994</v>
      </c>
      <c r="WC29" s="2">
        <f t="shared" si="274"/>
        <v>9235476.6216335297</v>
      </c>
      <c r="WD29" s="2">
        <f t="shared" si="274"/>
        <v>9327831.3878498655</v>
      </c>
      <c r="WE29" s="2">
        <f t="shared" si="274"/>
        <v>9421109.7017283645</v>
      </c>
      <c r="WF29" s="2">
        <f t="shared" si="274"/>
        <v>9515320.7987456489</v>
      </c>
      <c r="WG29" s="2">
        <f t="shared" si="274"/>
        <v>9610474.0067331046</v>
      </c>
      <c r="WH29" s="2">
        <f t="shared" si="274"/>
        <v>9706578.7468004357</v>
      </c>
      <c r="WI29" s="2">
        <f t="shared" si="274"/>
        <v>9803644.5342684407</v>
      </c>
      <c r="WJ29" s="2">
        <f t="shared" si="274"/>
        <v>9901680.9796111248</v>
      </c>
      <c r="WK29" s="2">
        <f t="shared" si="274"/>
        <v>10000697.789407237</v>
      </c>
      <c r="WL29" s="2">
        <f t="shared" si="274"/>
        <v>10100704.76730131</v>
      </c>
      <c r="WM29" s="2">
        <f t="shared" si="274"/>
        <v>10201711.814974323</v>
      </c>
      <c r="WN29" s="2">
        <f t="shared" si="274"/>
        <v>10303728.933124065</v>
      </c>
      <c r="WO29" s="2">
        <f t="shared" si="274"/>
        <v>10406766.222455306</v>
      </c>
      <c r="WP29" s="2">
        <f t="shared" si="274"/>
        <v>10510833.88467986</v>
      </c>
      <c r="WQ29" s="2">
        <f t="shared" si="274"/>
        <v>10615942.223526658</v>
      </c>
      <c r="WR29" s="2">
        <f t="shared" si="274"/>
        <v>10722101.645761926</v>
      </c>
      <c r="WS29" s="2">
        <f t="shared" si="274"/>
        <v>10829322.662219545</v>
      </c>
      <c r="WT29" s="2">
        <f t="shared" si="274"/>
        <v>10937615.888841741</v>
      </c>
      <c r="WU29" s="2">
        <f t="shared" si="274"/>
        <v>11046992.047730159</v>
      </c>
      <c r="WV29" s="2">
        <f t="shared" si="274"/>
        <v>11157461.96820746</v>
      </c>
      <c r="WW29" s="2">
        <f t="shared" si="274"/>
        <v>11269036.587889535</v>
      </c>
      <c r="WX29" s="2">
        <f t="shared" si="274"/>
        <v>11381726.95376843</v>
      </c>
      <c r="WY29" s="2">
        <f t="shared" si="274"/>
        <v>11495544.223306114</v>
      </c>
      <c r="WZ29" s="2">
        <f t="shared" si="274"/>
        <v>11610499.665539175</v>
      </c>
      <c r="XA29" s="2">
        <f t="shared" si="274"/>
        <v>11726604.662194567</v>
      </c>
      <c r="XB29" s="2">
        <f t="shared" si="274"/>
        <v>11843870.708816513</v>
      </c>
      <c r="XC29" s="2">
        <f t="shared" si="274"/>
        <v>11962309.415904678</v>
      </c>
      <c r="XD29" s="2">
        <f t="shared" si="274"/>
        <v>12081932.510063725</v>
      </c>
      <c r="XE29" s="2">
        <f t="shared" si="274"/>
        <v>12202751.835164363</v>
      </c>
      <c r="XF29" s="2">
        <f t="shared" si="274"/>
        <v>12324779.353516007</v>
      </c>
      <c r="XG29" s="2">
        <f t="shared" si="274"/>
        <v>12448027.147051167</v>
      </c>
      <c r="XH29" s="2">
        <f t="shared" si="274"/>
        <v>12572507.418521678</v>
      </c>
      <c r="XI29" s="2">
        <f t="shared" si="274"/>
        <v>12698232.492706895</v>
      </c>
      <c r="XJ29" s="2">
        <f t="shared" si="274"/>
        <v>12825214.817633964</v>
      </c>
      <c r="XK29" s="2">
        <f t="shared" si="274"/>
        <v>12953466.965810305</v>
      </c>
      <c r="XL29" s="2">
        <f t="shared" si="274"/>
        <v>13083001.635468408</v>
      </c>
      <c r="XM29" s="2">
        <f t="shared" si="274"/>
        <v>13213831.651823092</v>
      </c>
      <c r="XN29" s="2">
        <f t="shared" si="274"/>
        <v>13345969.968341323</v>
      </c>
      <c r="XO29" s="2">
        <f t="shared" si="274"/>
        <v>13479429.668024736</v>
      </c>
      <c r="XP29" s="2">
        <f t="shared" si="274"/>
        <v>13614223.964704983</v>
      </c>
      <c r="XQ29" s="2">
        <f t="shared" si="274"/>
        <v>13750366.204352032</v>
      </c>
      <c r="XR29" s="2">
        <f t="shared" si="274"/>
        <v>13887869.866395554</v>
      </c>
      <c r="XS29" s="2">
        <f t="shared" si="274"/>
        <v>14026748.565059509</v>
      </c>
      <c r="XT29" s="2">
        <f t="shared" si="274"/>
        <v>14167016.050710104</v>
      </c>
      <c r="XU29" s="2">
        <f t="shared" si="274"/>
        <v>14308686.211217206</v>
      </c>
      <c r="XV29" s="2">
        <f t="shared" si="274"/>
        <v>14451773.073329378</v>
      </c>
      <c r="XW29" s="2">
        <f t="shared" si="274"/>
        <v>14596290.804062672</v>
      </c>
      <c r="XX29" s="2">
        <f t="shared" si="274"/>
        <v>14742253.712103298</v>
      </c>
      <c r="XY29" s="2">
        <f t="shared" si="274"/>
        <v>14889676.249224331</v>
      </c>
      <c r="XZ29" s="2">
        <f t="shared" si="274"/>
        <v>15038573.011716574</v>
      </c>
      <c r="YA29" s="2">
        <f t="shared" si="274"/>
        <v>15188958.741833741</v>
      </c>
      <c r="YB29" s="2">
        <f t="shared" si="274"/>
        <v>15340848.329252079</v>
      </c>
      <c r="YC29" s="2">
        <f t="shared" si="274"/>
        <v>15494256.812544599</v>
      </c>
      <c r="YD29" s="2">
        <f t="shared" si="274"/>
        <v>15649199.380670045</v>
      </c>
      <c r="YE29" s="2">
        <f t="shared" si="274"/>
        <v>15805691.374476746</v>
      </c>
      <c r="YF29" s="2">
        <f t="shared" si="274"/>
        <v>15963748.288221514</v>
      </c>
      <c r="YG29" s="2">
        <f t="shared" si="274"/>
        <v>16123385.771103729</v>
      </c>
      <c r="YH29" s="2">
        <f t="shared" si="274"/>
        <v>16284619.628814766</v>
      </c>
      <c r="YI29" s="2">
        <f t="shared" si="274"/>
        <v>16447465.825102914</v>
      </c>
      <c r="YJ29" s="2">
        <f t="shared" ref="YJ29:AAU29" si="275">YI29*(1+$Q$41)</f>
        <v>16611940.483353943</v>
      </c>
      <c r="YK29" s="2">
        <f t="shared" si="275"/>
        <v>16778059.888187483</v>
      </c>
      <c r="YL29" s="2">
        <f t="shared" si="275"/>
        <v>16945840.487069357</v>
      </c>
      <c r="YM29" s="2">
        <f t="shared" si="275"/>
        <v>17115298.89194005</v>
      </c>
      <c r="YN29" s="2">
        <f t="shared" si="275"/>
        <v>17286451.88085945</v>
      </c>
      <c r="YO29" s="2">
        <f t="shared" si="275"/>
        <v>17459316.399668045</v>
      </c>
      <c r="YP29" s="2">
        <f t="shared" si="275"/>
        <v>17633909.563664727</v>
      </c>
      <c r="YQ29" s="2">
        <f t="shared" si="275"/>
        <v>17810248.659301374</v>
      </c>
      <c r="YR29" s="2">
        <f t="shared" si="275"/>
        <v>17988351.14589439</v>
      </c>
      <c r="YS29" s="2">
        <f t="shared" si="275"/>
        <v>18168234.657353334</v>
      </c>
      <c r="YT29" s="2">
        <f t="shared" si="275"/>
        <v>18349917.003926869</v>
      </c>
      <c r="YU29" s="2">
        <f t="shared" si="275"/>
        <v>18533416.17396614</v>
      </c>
      <c r="YV29" s="2">
        <f t="shared" si="275"/>
        <v>18718750.335705802</v>
      </c>
      <c r="YW29" s="2">
        <f t="shared" si="275"/>
        <v>18905937.839062858</v>
      </c>
      <c r="YX29" s="2">
        <f t="shared" si="275"/>
        <v>19094997.217453487</v>
      </c>
      <c r="YY29" s="2">
        <f t="shared" si="275"/>
        <v>19285947.189628024</v>
      </c>
      <c r="YZ29" s="2">
        <f t="shared" si="275"/>
        <v>19478806.661524303</v>
      </c>
      <c r="ZA29" s="2">
        <f t="shared" si="275"/>
        <v>19673594.728139546</v>
      </c>
      <c r="ZB29" s="2">
        <f t="shared" si="275"/>
        <v>19870330.67542094</v>
      </c>
      <c r="ZC29" s="2">
        <f t="shared" si="275"/>
        <v>20069033.982175149</v>
      </c>
      <c r="ZD29" s="2">
        <f t="shared" si="275"/>
        <v>20269724.321996901</v>
      </c>
      <c r="ZE29" s="2">
        <f t="shared" si="275"/>
        <v>20472421.565216869</v>
      </c>
      <c r="ZF29" s="2">
        <f t="shared" si="275"/>
        <v>20677145.780869037</v>
      </c>
      <c r="ZG29" s="2">
        <f t="shared" si="275"/>
        <v>20883917.238677729</v>
      </c>
      <c r="ZH29" s="2">
        <f t="shared" si="275"/>
        <v>21092756.411064506</v>
      </c>
      <c r="ZI29" s="2">
        <f t="shared" si="275"/>
        <v>21303683.97517515</v>
      </c>
      <c r="ZJ29" s="2">
        <f t="shared" si="275"/>
        <v>21516720.8149269</v>
      </c>
      <c r="ZK29" s="2">
        <f t="shared" si="275"/>
        <v>21731888.023076169</v>
      </c>
      <c r="ZL29" s="2">
        <f t="shared" si="275"/>
        <v>21949206.903306931</v>
      </c>
      <c r="ZM29" s="2">
        <f t="shared" si="275"/>
        <v>22168698.972339999</v>
      </c>
      <c r="ZN29" s="2">
        <f t="shared" si="275"/>
        <v>22390385.962063398</v>
      </c>
      <c r="ZO29" s="2">
        <f t="shared" si="275"/>
        <v>22614289.821684033</v>
      </c>
      <c r="ZP29" s="2">
        <f t="shared" si="275"/>
        <v>22840432.719900873</v>
      </c>
      <c r="ZQ29" s="2">
        <f t="shared" si="275"/>
        <v>23068837.047099881</v>
      </c>
      <c r="ZR29" s="2">
        <f t="shared" si="275"/>
        <v>23299525.417570882</v>
      </c>
      <c r="ZS29" s="2">
        <f t="shared" si="275"/>
        <v>23532520.671746589</v>
      </c>
      <c r="ZT29" s="2">
        <f t="shared" si="275"/>
        <v>23767845.878464054</v>
      </c>
      <c r="ZU29" s="2">
        <f t="shared" si="275"/>
        <v>24005524.337248694</v>
      </c>
      <c r="ZV29" s="2">
        <f t="shared" si="275"/>
        <v>24245579.580621183</v>
      </c>
      <c r="ZW29" s="2">
        <f t="shared" si="275"/>
        <v>24488035.376427393</v>
      </c>
      <c r="ZX29" s="2">
        <f t="shared" si="275"/>
        <v>24732915.730191667</v>
      </c>
      <c r="ZY29" s="2">
        <f t="shared" si="275"/>
        <v>24980244.887493584</v>
      </c>
      <c r="ZZ29" s="2">
        <f t="shared" si="275"/>
        <v>25230047.33636852</v>
      </c>
      <c r="AAA29" s="2">
        <f t="shared" si="275"/>
        <v>25482347.809732206</v>
      </c>
      <c r="AAB29" s="2">
        <f t="shared" si="275"/>
        <v>25737171.287829529</v>
      </c>
      <c r="AAC29" s="2">
        <f t="shared" si="275"/>
        <v>25994543.000707824</v>
      </c>
      <c r="AAD29" s="2">
        <f t="shared" si="275"/>
        <v>26254488.430714902</v>
      </c>
      <c r="AAE29" s="2">
        <f t="shared" si="275"/>
        <v>26517033.315022051</v>
      </c>
      <c r="AAF29" s="2">
        <f t="shared" si="275"/>
        <v>26782203.648172271</v>
      </c>
      <c r="AAG29" s="2">
        <f t="shared" si="275"/>
        <v>27050025.684653994</v>
      </c>
      <c r="AAH29" s="2">
        <f t="shared" si="275"/>
        <v>27320525.941500533</v>
      </c>
      <c r="AAI29" s="2">
        <f t="shared" si="275"/>
        <v>27593731.200915538</v>
      </c>
      <c r="AAJ29" s="2">
        <f t="shared" si="275"/>
        <v>27869668.512924694</v>
      </c>
      <c r="AAK29" s="2">
        <f t="shared" si="275"/>
        <v>28148365.198053941</v>
      </c>
      <c r="AAL29" s="2">
        <f t="shared" si="275"/>
        <v>28429848.850034479</v>
      </c>
      <c r="AAM29" s="2">
        <f t="shared" si="275"/>
        <v>28714147.338534825</v>
      </c>
      <c r="AAN29" s="2">
        <f t="shared" si="275"/>
        <v>29001288.811920173</v>
      </c>
      <c r="AAO29" s="2">
        <f t="shared" si="275"/>
        <v>29291301.700039376</v>
      </c>
      <c r="AAP29" s="2">
        <f t="shared" si="275"/>
        <v>29584214.717039771</v>
      </c>
      <c r="AAQ29" s="2">
        <f t="shared" si="275"/>
        <v>29880056.86421017</v>
      </c>
      <c r="AAR29" s="2">
        <f t="shared" si="275"/>
        <v>30178857.432852272</v>
      </c>
      <c r="AAS29" s="2">
        <f t="shared" si="275"/>
        <v>30480646.007180795</v>
      </c>
      <c r="AAT29" s="2">
        <f t="shared" si="275"/>
        <v>30785452.467252605</v>
      </c>
      <c r="AAU29" s="2">
        <f t="shared" si="275"/>
        <v>31093306.991925132</v>
      </c>
      <c r="AAV29" s="2">
        <f t="shared" ref="AAV29:ADG29" si="276">AAU29*(1+$Q$41)</f>
        <v>31404240.061844382</v>
      </c>
      <c r="AAW29" s="2">
        <f t="shared" si="276"/>
        <v>31718282.462462828</v>
      </c>
      <c r="AAX29" s="2">
        <f t="shared" si="276"/>
        <v>32035465.287087455</v>
      </c>
      <c r="AAY29" s="2">
        <f t="shared" si="276"/>
        <v>32355819.93995833</v>
      </c>
      <c r="AAZ29" s="2">
        <f t="shared" si="276"/>
        <v>32679378.139357913</v>
      </c>
      <c r="ABA29" s="2">
        <f t="shared" si="276"/>
        <v>33006171.920751493</v>
      </c>
      <c r="ABB29" s="2">
        <f t="shared" si="276"/>
        <v>33336233.639959008</v>
      </c>
      <c r="ABC29" s="2">
        <f t="shared" si="276"/>
        <v>33669595.9763586</v>
      </c>
      <c r="ABD29" s="2">
        <f t="shared" si="276"/>
        <v>34006291.936122186</v>
      </c>
      <c r="ABE29" s="2">
        <f t="shared" si="276"/>
        <v>34346354.855483405</v>
      </c>
      <c r="ABF29" s="2">
        <f t="shared" si="276"/>
        <v>34689818.404038243</v>
      </c>
      <c r="ABG29" s="2">
        <f t="shared" si="276"/>
        <v>35036716.588078626</v>
      </c>
      <c r="ABH29" s="2">
        <f t="shared" si="276"/>
        <v>35387083.75395941</v>
      </c>
      <c r="ABI29" s="2">
        <f t="shared" si="276"/>
        <v>35740954.591499001</v>
      </c>
      <c r="ABJ29" s="2">
        <f t="shared" si="276"/>
        <v>36098364.137413993</v>
      </c>
      <c r="ABK29" s="2">
        <f t="shared" si="276"/>
        <v>36459347.778788134</v>
      </c>
      <c r="ABL29" s="2">
        <f t="shared" si="276"/>
        <v>36823941.256576017</v>
      </c>
      <c r="ABM29" s="2">
        <f t="shared" si="276"/>
        <v>37192180.669141777</v>
      </c>
      <c r="ABN29" s="2">
        <f t="shared" si="276"/>
        <v>37564102.475833192</v>
      </c>
      <c r="ABO29" s="2">
        <f t="shared" si="276"/>
        <v>37939743.500591524</v>
      </c>
      <c r="ABP29" s="2">
        <f t="shared" si="276"/>
        <v>38319140.935597442</v>
      </c>
      <c r="ABQ29" s="2">
        <f t="shared" si="276"/>
        <v>38702332.344953418</v>
      </c>
      <c r="ABR29" s="2">
        <f t="shared" si="276"/>
        <v>39089355.668402955</v>
      </c>
      <c r="ABS29" s="2">
        <f t="shared" si="276"/>
        <v>39480249.225086987</v>
      </c>
      <c r="ABT29" s="2">
        <f t="shared" si="276"/>
        <v>39875051.717337854</v>
      </c>
      <c r="ABU29" s="2">
        <f t="shared" si="276"/>
        <v>40273802.234511234</v>
      </c>
      <c r="ABV29" s="2">
        <f t="shared" si="276"/>
        <v>40676540.256856345</v>
      </c>
      <c r="ABW29" s="2">
        <f t="shared" si="276"/>
        <v>41083305.659424908</v>
      </c>
      <c r="ABX29" s="2">
        <f t="shared" si="276"/>
        <v>41494138.716019161</v>
      </c>
      <c r="ABY29" s="2">
        <f t="shared" si="276"/>
        <v>41909080.10317935</v>
      </c>
      <c r="ABZ29" s="2">
        <f t="shared" si="276"/>
        <v>42328170.904211141</v>
      </c>
      <c r="ACA29" s="2">
        <f t="shared" si="276"/>
        <v>42751452.613253251</v>
      </c>
      <c r="ACB29" s="2">
        <f t="shared" si="276"/>
        <v>43178967.139385782</v>
      </c>
      <c r="ACC29" s="2">
        <f t="shared" si="276"/>
        <v>43610756.810779639</v>
      </c>
      <c r="ACD29" s="2">
        <f t="shared" si="276"/>
        <v>44046864.378887437</v>
      </c>
      <c r="ACE29" s="2">
        <f t="shared" si="276"/>
        <v>44487333.022676311</v>
      </c>
      <c r="ACF29" s="2">
        <f t="shared" si="276"/>
        <v>44932206.352903076</v>
      </c>
      <c r="ACG29" s="2">
        <f t="shared" si="276"/>
        <v>45381528.416432105</v>
      </c>
      <c r="ACH29" s="2">
        <f t="shared" si="276"/>
        <v>45835343.700596429</v>
      </c>
      <c r="ACI29" s="2">
        <f t="shared" si="276"/>
        <v>46293697.137602396</v>
      </c>
      <c r="ACJ29" s="2">
        <f t="shared" si="276"/>
        <v>46756634.10897842</v>
      </c>
      <c r="ACK29" s="2">
        <f t="shared" si="276"/>
        <v>47224200.450068206</v>
      </c>
      <c r="ACL29" s="2">
        <f t="shared" si="276"/>
        <v>47696442.454568885</v>
      </c>
      <c r="ACM29" s="2">
        <f t="shared" si="276"/>
        <v>48173406.879114576</v>
      </c>
      <c r="ACN29" s="2">
        <f t="shared" si="276"/>
        <v>48655140.947905719</v>
      </c>
      <c r="ACO29" s="2">
        <f t="shared" si="276"/>
        <v>49141692.357384779</v>
      </c>
      <c r="ACP29" s="2">
        <f t="shared" si="276"/>
        <v>49633109.28095863</v>
      </c>
      <c r="ACQ29" s="2">
        <f t="shared" si="276"/>
        <v>50129440.373768218</v>
      </c>
      <c r="ACR29" s="2">
        <f t="shared" si="276"/>
        <v>50630734.777505897</v>
      </c>
      <c r="ACS29" s="2">
        <f t="shared" si="276"/>
        <v>51137042.125280954</v>
      </c>
      <c r="ACT29" s="2">
        <f t="shared" si="276"/>
        <v>51648412.546533763</v>
      </c>
      <c r="ACU29" s="2">
        <f t="shared" si="276"/>
        <v>52164896.671999104</v>
      </c>
      <c r="ACV29" s="2">
        <f t="shared" si="276"/>
        <v>52686545.638719097</v>
      </c>
      <c r="ACW29" s="2">
        <f t="shared" si="276"/>
        <v>53213411.095106289</v>
      </c>
      <c r="ACX29" s="2">
        <f t="shared" si="276"/>
        <v>53745545.206057355</v>
      </c>
      <c r="ACY29" s="2">
        <f t="shared" si="276"/>
        <v>54283000.658117928</v>
      </c>
      <c r="ACZ29" s="2">
        <f t="shared" si="276"/>
        <v>54825830.664699107</v>
      </c>
      <c r="ADA29" s="2">
        <f t="shared" si="276"/>
        <v>55374088.971346103</v>
      </c>
      <c r="ADB29" s="2">
        <f t="shared" si="276"/>
        <v>55927829.861059561</v>
      </c>
      <c r="ADC29" s="2">
        <f t="shared" si="276"/>
        <v>56487108.159670159</v>
      </c>
      <c r="ADD29" s="2">
        <f t="shared" si="276"/>
        <v>57051979.241266862</v>
      </c>
      <c r="ADE29" s="2">
        <f t="shared" si="276"/>
        <v>57622499.03367953</v>
      </c>
      <c r="ADF29" s="2">
        <f t="shared" si="276"/>
        <v>58198724.024016328</v>
      </c>
      <c r="ADG29" s="2">
        <f t="shared" si="276"/>
        <v>58780711.264256492</v>
      </c>
      <c r="ADH29" s="2">
        <f t="shared" ref="ADH29:AFS29" si="277">ADG29*(1+$Q$41)</f>
        <v>59368518.376899056</v>
      </c>
      <c r="ADI29" s="2">
        <f t="shared" si="277"/>
        <v>59962203.560668044</v>
      </c>
      <c r="ADJ29" s="2">
        <f t="shared" si="277"/>
        <v>60561825.596274726</v>
      </c>
      <c r="ADK29" s="2">
        <f t="shared" si="277"/>
        <v>61167443.85223747</v>
      </c>
      <c r="ADL29" s="2">
        <f t="shared" si="277"/>
        <v>61779118.290759847</v>
      </c>
      <c r="ADM29" s="2">
        <f t="shared" si="277"/>
        <v>62396909.473667443</v>
      </c>
      <c r="ADN29" s="2">
        <f t="shared" si="277"/>
        <v>63020878.568404116</v>
      </c>
      <c r="ADO29" s="2">
        <f t="shared" si="277"/>
        <v>63651087.354088157</v>
      </c>
      <c r="ADP29" s="2">
        <f t="shared" si="277"/>
        <v>64287598.227629043</v>
      </c>
      <c r="ADQ29" s="2">
        <f t="shared" si="277"/>
        <v>64930474.209905334</v>
      </c>
      <c r="ADR29" s="2">
        <f t="shared" si="277"/>
        <v>65579778.952004388</v>
      </c>
      <c r="ADS29" s="2">
        <f t="shared" si="277"/>
        <v>66235576.741524436</v>
      </c>
      <c r="ADT29" s="2">
        <f t="shared" si="277"/>
        <v>66897932.508939683</v>
      </c>
      <c r="ADU29" s="2">
        <f t="shared" si="277"/>
        <v>67566911.834029078</v>
      </c>
      <c r="ADV29" s="2">
        <f t="shared" si="277"/>
        <v>68242580.952369377</v>
      </c>
      <c r="ADW29" s="2">
        <f t="shared" si="277"/>
        <v>68925006.761893079</v>
      </c>
      <c r="ADX29" s="2">
        <f t="shared" si="277"/>
        <v>69614256.829512015</v>
      </c>
      <c r="ADY29" s="2">
        <f t="shared" si="277"/>
        <v>70310399.397807136</v>
      </c>
      <c r="ADZ29" s="2">
        <f t="shared" si="277"/>
        <v>71013503.391785204</v>
      </c>
      <c r="AEA29" s="2">
        <f t="shared" si="277"/>
        <v>71723638.425703064</v>
      </c>
      <c r="AEB29" s="2">
        <f t="shared" si="277"/>
        <v>72440874.809960097</v>
      </c>
      <c r="AEC29" s="2">
        <f t="shared" si="277"/>
        <v>73165283.558059692</v>
      </c>
      <c r="AED29" s="2">
        <f t="shared" si="277"/>
        <v>73896936.393640295</v>
      </c>
      <c r="AEE29" s="2">
        <f t="shared" si="277"/>
        <v>74635905.757576704</v>
      </c>
      <c r="AEF29" s="2">
        <f t="shared" si="277"/>
        <v>75382264.815152466</v>
      </c>
      <c r="AEG29" s="2">
        <f t="shared" si="277"/>
        <v>76136087.463303998</v>
      </c>
      <c r="AEH29" s="2">
        <f t="shared" si="277"/>
        <v>76897448.337937042</v>
      </c>
      <c r="AEI29" s="2">
        <f t="shared" si="277"/>
        <v>77666422.821316406</v>
      </c>
      <c r="AEJ29" s="2">
        <f t="shared" si="277"/>
        <v>78443087.049529567</v>
      </c>
      <c r="AEK29" s="2">
        <f t="shared" si="277"/>
        <v>79227517.920024857</v>
      </c>
      <c r="AEL29" s="2">
        <f t="shared" si="277"/>
        <v>80019793.099225104</v>
      </c>
      <c r="AEM29" s="2">
        <f t="shared" si="277"/>
        <v>80819991.03021735</v>
      </c>
      <c r="AEN29" s="2">
        <f t="shared" si="277"/>
        <v>81628190.940519527</v>
      </c>
      <c r="AEO29" s="2">
        <f t="shared" si="277"/>
        <v>82444472.849924728</v>
      </c>
      <c r="AEP29" s="2">
        <f t="shared" si="277"/>
        <v>83268917.578423977</v>
      </c>
      <c r="AEQ29" s="2">
        <f t="shared" si="277"/>
        <v>84101606.754208222</v>
      </c>
      <c r="AER29" s="2">
        <f t="shared" si="277"/>
        <v>84942622.821750298</v>
      </c>
      <c r="AES29" s="2">
        <f t="shared" si="277"/>
        <v>85792049.049967796</v>
      </c>
      <c r="AET29" s="2">
        <f t="shared" si="277"/>
        <v>86649969.540467471</v>
      </c>
      <c r="AEU29" s="2">
        <f t="shared" si="277"/>
        <v>87516469.235872149</v>
      </c>
      <c r="AEV29" s="2">
        <f t="shared" si="277"/>
        <v>88391633.928230867</v>
      </c>
      <c r="AEW29" s="2">
        <f t="shared" si="277"/>
        <v>89275550.267513171</v>
      </c>
      <c r="AEX29" s="2">
        <f t="shared" si="277"/>
        <v>90168305.770188302</v>
      </c>
      <c r="AEY29" s="2">
        <f t="shared" si="277"/>
        <v>91069988.827890188</v>
      </c>
      <c r="AEZ29" s="2">
        <f t="shared" si="277"/>
        <v>91980688.716169089</v>
      </c>
      <c r="AFA29" s="2">
        <f t="shared" si="277"/>
        <v>92900495.603330776</v>
      </c>
      <c r="AFB29" s="2">
        <f t="shared" si="277"/>
        <v>93829500.55936408</v>
      </c>
      <c r="AFC29" s="2">
        <f t="shared" si="277"/>
        <v>94767795.564957723</v>
      </c>
      <c r="AFD29" s="2">
        <f t="shared" si="277"/>
        <v>95715473.520607308</v>
      </c>
      <c r="AFE29" s="2">
        <f t="shared" si="277"/>
        <v>96672628.255813375</v>
      </c>
      <c r="AFF29" s="2">
        <f t="shared" si="277"/>
        <v>97639354.538371503</v>
      </c>
      <c r="AFG29" s="2">
        <f t="shared" si="277"/>
        <v>98615748.083755225</v>
      </c>
      <c r="AFH29" s="2">
        <f t="shared" si="277"/>
        <v>99601905.564592779</v>
      </c>
      <c r="AFI29" s="2">
        <f t="shared" si="277"/>
        <v>100597924.62023871</v>
      </c>
      <c r="AFJ29" s="2">
        <f t="shared" si="277"/>
        <v>101603903.8664411</v>
      </c>
      <c r="AFK29" s="2">
        <f t="shared" si="277"/>
        <v>102619942.90510552</v>
      </c>
      <c r="AFL29" s="2">
        <f t="shared" si="277"/>
        <v>103646142.33415657</v>
      </c>
      <c r="AFM29" s="2">
        <f t="shared" si="277"/>
        <v>104682603.75749815</v>
      </c>
      <c r="AFN29" s="2">
        <f t="shared" si="277"/>
        <v>105729429.79507312</v>
      </c>
      <c r="AFO29" s="2">
        <f t="shared" si="277"/>
        <v>106786724.09302385</v>
      </c>
      <c r="AFP29" s="2">
        <f t="shared" si="277"/>
        <v>107854591.3339541</v>
      </c>
      <c r="AFQ29" s="2">
        <f t="shared" si="277"/>
        <v>108933137.24729364</v>
      </c>
      <c r="AFR29" s="2">
        <f t="shared" si="277"/>
        <v>110022468.61976658</v>
      </c>
      <c r="AFS29" s="2">
        <f t="shared" si="277"/>
        <v>111122693.30596425</v>
      </c>
      <c r="AFT29" s="2">
        <f t="shared" ref="AFT29:AIE29" si="278">AFS29*(1+$Q$41)</f>
        <v>112233920.23902389</v>
      </c>
      <c r="AFU29" s="2">
        <f t="shared" si="278"/>
        <v>113356259.44141413</v>
      </c>
      <c r="AFV29" s="2">
        <f t="shared" si="278"/>
        <v>114489822.03582828</v>
      </c>
      <c r="AFW29" s="2">
        <f t="shared" si="278"/>
        <v>115634720.25618656</v>
      </c>
      <c r="AFX29" s="2">
        <f t="shared" si="278"/>
        <v>116791067.45874843</v>
      </c>
      <c r="AFY29" s="2">
        <f t="shared" si="278"/>
        <v>117958978.13333592</v>
      </c>
      <c r="AFZ29" s="2">
        <f t="shared" si="278"/>
        <v>119138567.91466928</v>
      </c>
      <c r="AGA29" s="2">
        <f t="shared" si="278"/>
        <v>120329953.59381597</v>
      </c>
      <c r="AGB29" s="2">
        <f t="shared" si="278"/>
        <v>121533253.12975413</v>
      </c>
      <c r="AGC29" s="2">
        <f t="shared" si="278"/>
        <v>122748585.66105168</v>
      </c>
      <c r="AGD29" s="2">
        <f t="shared" si="278"/>
        <v>123976071.5176622</v>
      </c>
      <c r="AGE29" s="2">
        <f t="shared" si="278"/>
        <v>125215832.23283882</v>
      </c>
      <c r="AGF29" s="2">
        <f t="shared" si="278"/>
        <v>126467990.55516721</v>
      </c>
      <c r="AGG29" s="2">
        <f t="shared" si="278"/>
        <v>127732670.46071889</v>
      </c>
      <c r="AGH29" s="2">
        <f t="shared" si="278"/>
        <v>129009997.16532607</v>
      </c>
      <c r="AGI29" s="2">
        <f t="shared" si="278"/>
        <v>130300097.13697934</v>
      </c>
      <c r="AGJ29" s="2">
        <f t="shared" si="278"/>
        <v>131603098.10834913</v>
      </c>
      <c r="AGK29" s="2">
        <f t="shared" si="278"/>
        <v>132919129.08943263</v>
      </c>
      <c r="AGL29" s="2">
        <f t="shared" si="278"/>
        <v>134248320.38032696</v>
      </c>
      <c r="AGM29" s="2">
        <f t="shared" si="278"/>
        <v>135590803.58413023</v>
      </c>
      <c r="AGN29" s="2">
        <f t="shared" si="278"/>
        <v>136946711.61997154</v>
      </c>
      <c r="AGO29" s="2">
        <f t="shared" si="278"/>
        <v>138316178.73617125</v>
      </c>
      <c r="AGP29" s="2">
        <f t="shared" si="278"/>
        <v>139699340.52353296</v>
      </c>
      <c r="AGQ29" s="2">
        <f t="shared" si="278"/>
        <v>141096333.92876828</v>
      </c>
      <c r="AGR29" s="2">
        <f t="shared" si="278"/>
        <v>142507297.26805598</v>
      </c>
      <c r="AGS29" s="2">
        <f t="shared" si="278"/>
        <v>143932370.24073654</v>
      </c>
      <c r="AGT29" s="2">
        <f t="shared" si="278"/>
        <v>145371693.9431439</v>
      </c>
      <c r="AGU29" s="2">
        <f t="shared" si="278"/>
        <v>146825410.88257533</v>
      </c>
      <c r="AGV29" s="2">
        <f t="shared" si="278"/>
        <v>148293664.99140108</v>
      </c>
      <c r="AGW29" s="2">
        <f t="shared" si="278"/>
        <v>149776601.6413151</v>
      </c>
      <c r="AGX29" s="2">
        <f t="shared" si="278"/>
        <v>151274367.65772825</v>
      </c>
      <c r="AGY29" s="2">
        <f t="shared" si="278"/>
        <v>152787111.33430552</v>
      </c>
      <c r="AGZ29" s="2">
        <f t="shared" si="278"/>
        <v>154314982.44764858</v>
      </c>
      <c r="AHA29" s="2">
        <f t="shared" si="278"/>
        <v>155858132.27212507</v>
      </c>
      <c r="AHB29" s="2">
        <f t="shared" si="278"/>
        <v>157416713.59484631</v>
      </c>
      <c r="AHC29" s="2">
        <f t="shared" si="278"/>
        <v>158990880.73079479</v>
      </c>
      <c r="AHD29" s="2">
        <f t="shared" si="278"/>
        <v>160580789.53810275</v>
      </c>
      <c r="AHE29" s="2">
        <f t="shared" si="278"/>
        <v>162186597.43348378</v>
      </c>
      <c r="AHF29" s="2">
        <f t="shared" si="278"/>
        <v>163808463.40781862</v>
      </c>
      <c r="AHG29" s="2">
        <f t="shared" si="278"/>
        <v>165446548.04189679</v>
      </c>
      <c r="AHH29" s="2">
        <f t="shared" si="278"/>
        <v>167101013.52231577</v>
      </c>
      <c r="AHI29" s="2">
        <f t="shared" si="278"/>
        <v>168772023.65753892</v>
      </c>
      <c r="AHJ29" s="2">
        <f t="shared" si="278"/>
        <v>170459743.89411432</v>
      </c>
      <c r="AHK29" s="2">
        <f t="shared" si="278"/>
        <v>172164341.33305547</v>
      </c>
      <c r="AHL29" s="2">
        <f t="shared" si="278"/>
        <v>173885984.74638602</v>
      </c>
      <c r="AHM29" s="2">
        <f t="shared" si="278"/>
        <v>175624844.5938499</v>
      </c>
      <c r="AHN29" s="2">
        <f t="shared" si="278"/>
        <v>177381093.0397884</v>
      </c>
      <c r="AHO29" s="2">
        <f t="shared" si="278"/>
        <v>179154903.97018629</v>
      </c>
      <c r="AHP29" s="2">
        <f t="shared" si="278"/>
        <v>180946453.00988817</v>
      </c>
      <c r="AHQ29" s="2">
        <f t="shared" si="278"/>
        <v>182755917.53998706</v>
      </c>
      <c r="AHR29" s="2">
        <f t="shared" si="278"/>
        <v>184583476.71538693</v>
      </c>
      <c r="AHS29" s="2">
        <f t="shared" si="278"/>
        <v>186429311.48254079</v>
      </c>
      <c r="AHT29" s="2">
        <f t="shared" si="278"/>
        <v>188293604.59736618</v>
      </c>
      <c r="AHU29" s="2">
        <f t="shared" si="278"/>
        <v>190176540.64333984</v>
      </c>
      <c r="AHV29" s="2">
        <f t="shared" si="278"/>
        <v>192078306.04977325</v>
      </c>
      <c r="AHW29" s="2">
        <f t="shared" si="278"/>
        <v>193999089.11027098</v>
      </c>
      <c r="AHX29" s="2">
        <f t="shared" si="278"/>
        <v>195939080.00137368</v>
      </c>
      <c r="AHY29" s="2">
        <f t="shared" si="278"/>
        <v>197898470.80138743</v>
      </c>
      <c r="AHZ29" s="2">
        <f t="shared" si="278"/>
        <v>199877455.50940129</v>
      </c>
      <c r="AIA29" s="2">
        <f t="shared" si="278"/>
        <v>201876230.0644953</v>
      </c>
      <c r="AIB29" s="2">
        <f t="shared" si="278"/>
        <v>203894992.36514026</v>
      </c>
      <c r="AIC29" s="2">
        <f t="shared" si="278"/>
        <v>205933942.28879166</v>
      </c>
      <c r="AID29" s="2">
        <f t="shared" si="278"/>
        <v>207993281.71167958</v>
      </c>
      <c r="AIE29" s="2">
        <f t="shared" si="278"/>
        <v>210073214.52879637</v>
      </c>
      <c r="AIF29" s="2">
        <f t="shared" ref="AIF29:AKQ29" si="279">AIE29*(1+$Q$41)</f>
        <v>212173946.67408434</v>
      </c>
      <c r="AIG29" s="2">
        <f t="shared" si="279"/>
        <v>214295686.14082518</v>
      </c>
      <c r="AIH29" s="2">
        <f t="shared" si="279"/>
        <v>216438643.00223345</v>
      </c>
      <c r="AII29" s="2">
        <f t="shared" si="279"/>
        <v>218603029.43225577</v>
      </c>
      <c r="AIJ29" s="2">
        <f t="shared" si="279"/>
        <v>220789059.72657833</v>
      </c>
      <c r="AIK29" s="2">
        <f t="shared" si="279"/>
        <v>222996950.32384411</v>
      </c>
      <c r="AIL29" s="2">
        <f t="shared" si="279"/>
        <v>225226919.82708254</v>
      </c>
      <c r="AIM29" s="2">
        <f t="shared" si="279"/>
        <v>227479189.02535337</v>
      </c>
      <c r="AIN29" s="2">
        <f t="shared" si="279"/>
        <v>229753980.91560692</v>
      </c>
      <c r="AIO29" s="2">
        <f t="shared" si="279"/>
        <v>232051520.72476298</v>
      </c>
      <c r="AIP29" s="2">
        <f t="shared" si="279"/>
        <v>234372035.93201062</v>
      </c>
      <c r="AIQ29" s="2">
        <f t="shared" si="279"/>
        <v>236715756.29133072</v>
      </c>
      <c r="AIR29" s="2">
        <f t="shared" si="279"/>
        <v>239082913.85424402</v>
      </c>
      <c r="AIS29" s="2">
        <f t="shared" si="279"/>
        <v>241473742.99278647</v>
      </c>
      <c r="AIT29" s="2">
        <f t="shared" si="279"/>
        <v>243888480.42271432</v>
      </c>
      <c r="AIU29" s="2">
        <f t="shared" si="279"/>
        <v>246327365.22694147</v>
      </c>
      <c r="AIV29" s="2">
        <f t="shared" si="279"/>
        <v>248790638.87921089</v>
      </c>
      <c r="AIW29" s="2">
        <f t="shared" si="279"/>
        <v>251278545.26800299</v>
      </c>
      <c r="AIX29" s="2">
        <f t="shared" si="279"/>
        <v>253791330.72068301</v>
      </c>
      <c r="AIY29" s="2">
        <f t="shared" si="279"/>
        <v>256329244.02788985</v>
      </c>
      <c r="AIZ29" s="2">
        <f t="shared" si="279"/>
        <v>258892536.46816874</v>
      </c>
      <c r="AJA29" s="2">
        <f t="shared" si="279"/>
        <v>261481461.83285043</v>
      </c>
      <c r="AJB29" s="2">
        <f t="shared" si="279"/>
        <v>264096276.45117894</v>
      </c>
      <c r="AJC29" s="2">
        <f t="shared" si="279"/>
        <v>266737239.21569073</v>
      </c>
      <c r="AJD29" s="2">
        <f t="shared" si="279"/>
        <v>269404611.60784763</v>
      </c>
      <c r="AJE29" s="2">
        <f t="shared" si="279"/>
        <v>272098657.72392613</v>
      </c>
      <c r="AJF29" s="2">
        <f t="shared" si="279"/>
        <v>274819644.3011654</v>
      </c>
      <c r="AJG29" s="2">
        <f t="shared" si="279"/>
        <v>277567840.74417704</v>
      </c>
      <c r="AJH29" s="2">
        <f t="shared" si="279"/>
        <v>280343519.15161884</v>
      </c>
      <c r="AJI29" s="2">
        <f t="shared" si="279"/>
        <v>283146954.34313506</v>
      </c>
      <c r="AJJ29" s="2">
        <f t="shared" si="279"/>
        <v>285978423.8865664</v>
      </c>
      <c r="AJK29" s="2">
        <f t="shared" si="279"/>
        <v>288838208.12543207</v>
      </c>
      <c r="AJL29" s="2">
        <f t="shared" si="279"/>
        <v>291726590.20668638</v>
      </c>
      <c r="AJM29" s="2">
        <f t="shared" si="279"/>
        <v>294643856.10875326</v>
      </c>
      <c r="AJN29" s="2">
        <f t="shared" si="279"/>
        <v>297590294.66984081</v>
      </c>
      <c r="AJO29" s="2">
        <f t="shared" si="279"/>
        <v>300566197.61653924</v>
      </c>
      <c r="AJP29" s="2">
        <f t="shared" si="279"/>
        <v>303571859.59270465</v>
      </c>
      <c r="AJQ29" s="2">
        <f t="shared" si="279"/>
        <v>306607578.18863171</v>
      </c>
      <c r="AJR29" s="2">
        <f t="shared" si="279"/>
        <v>309673653.97051805</v>
      </c>
      <c r="AJS29" s="2">
        <f t="shared" si="279"/>
        <v>312770390.51022321</v>
      </c>
      <c r="AJT29" s="2">
        <f t="shared" si="279"/>
        <v>315898094.41532546</v>
      </c>
      <c r="AJU29" s="2">
        <f t="shared" si="279"/>
        <v>319057075.35947871</v>
      </c>
      <c r="AJV29" s="2">
        <f t="shared" si="279"/>
        <v>322247646.11307353</v>
      </c>
      <c r="AJW29" s="2">
        <f t="shared" si="279"/>
        <v>325470122.57420427</v>
      </c>
      <c r="AJX29" s="2">
        <f t="shared" si="279"/>
        <v>328724823.79994631</v>
      </c>
      <c r="AJY29" s="2">
        <f t="shared" si="279"/>
        <v>332012072.03794575</v>
      </c>
      <c r="AJZ29" s="2">
        <f t="shared" si="279"/>
        <v>335332192.75832522</v>
      </c>
      <c r="AKA29" s="2">
        <f t="shared" si="279"/>
        <v>338685514.6859085</v>
      </c>
      <c r="AKB29" s="2">
        <f t="shared" si="279"/>
        <v>342072369.83276761</v>
      </c>
      <c r="AKC29" s="2">
        <f t="shared" si="279"/>
        <v>345493093.53109527</v>
      </c>
      <c r="AKD29" s="2">
        <f t="shared" si="279"/>
        <v>348948024.46640623</v>
      </c>
      <c r="AKE29" s="2">
        <f t="shared" si="279"/>
        <v>352437504.7110703</v>
      </c>
      <c r="AKF29" s="2">
        <f t="shared" si="279"/>
        <v>355961879.75818098</v>
      </c>
      <c r="AKG29" s="2">
        <f t="shared" si="279"/>
        <v>359521498.55576277</v>
      </c>
      <c r="AKH29" s="2">
        <f t="shared" si="279"/>
        <v>363116713.54132038</v>
      </c>
      <c r="AKI29" s="2">
        <f t="shared" si="279"/>
        <v>366747880.67673361</v>
      </c>
      <c r="AKJ29" s="2">
        <f t="shared" si="279"/>
        <v>370415359.48350096</v>
      </c>
      <c r="AKK29" s="2">
        <f t="shared" si="279"/>
        <v>374119513.07833594</v>
      </c>
      <c r="AKL29" s="2">
        <f t="shared" si="279"/>
        <v>377860708.20911932</v>
      </c>
      <c r="AKM29" s="2">
        <f t="shared" si="279"/>
        <v>381639315.29121053</v>
      </c>
      <c r="AKN29" s="2">
        <f t="shared" si="279"/>
        <v>385455708.44412261</v>
      </c>
      <c r="AKO29" s="2">
        <f t="shared" si="279"/>
        <v>389310265.52856386</v>
      </c>
      <c r="AKP29" s="2">
        <f t="shared" si="279"/>
        <v>393203368.18384951</v>
      </c>
      <c r="AKQ29" s="2">
        <f t="shared" si="279"/>
        <v>397135401.86568803</v>
      </c>
      <c r="AKR29" s="2">
        <f t="shared" ref="AKR29:ANC29" si="280">AKQ29*(1+$Q$41)</f>
        <v>401106755.88434494</v>
      </c>
      <c r="AKS29" s="2">
        <f t="shared" si="280"/>
        <v>405117823.44318837</v>
      </c>
      <c r="AKT29" s="2">
        <f t="shared" si="280"/>
        <v>409169001.67762023</v>
      </c>
      <c r="AKU29" s="2">
        <f t="shared" si="280"/>
        <v>413260691.69439644</v>
      </c>
      <c r="AKV29" s="2">
        <f t="shared" si="280"/>
        <v>417393298.6113404</v>
      </c>
      <c r="AKW29" s="2">
        <f t="shared" si="280"/>
        <v>421567231.59745383</v>
      </c>
      <c r="AKX29" s="2">
        <f t="shared" si="280"/>
        <v>425782903.91342837</v>
      </c>
      <c r="AKY29" s="2">
        <f t="shared" si="280"/>
        <v>430040732.95256263</v>
      </c>
      <c r="AKZ29" s="2">
        <f t="shared" si="280"/>
        <v>434341140.28208828</v>
      </c>
      <c r="ALA29" s="2">
        <f t="shared" si="280"/>
        <v>438684551.68490916</v>
      </c>
      <c r="ALB29" s="2">
        <f t="shared" si="280"/>
        <v>443071397.20175827</v>
      </c>
      <c r="ALC29" s="2">
        <f t="shared" si="280"/>
        <v>447502111.17377585</v>
      </c>
      <c r="ALD29" s="2">
        <f t="shared" si="280"/>
        <v>451977132.28551364</v>
      </c>
      <c r="ALE29" s="2">
        <f t="shared" si="280"/>
        <v>456496903.60836875</v>
      </c>
      <c r="ALF29" s="2">
        <f t="shared" si="280"/>
        <v>461061872.64445245</v>
      </c>
      <c r="ALG29" s="2">
        <f t="shared" si="280"/>
        <v>465672491.370897</v>
      </c>
      <c r="ALH29" s="2">
        <f t="shared" si="280"/>
        <v>470329216.28460598</v>
      </c>
      <c r="ALI29" s="2">
        <f t="shared" si="280"/>
        <v>475032508.44745207</v>
      </c>
      <c r="ALJ29" s="2">
        <f t="shared" si="280"/>
        <v>479782833.53192657</v>
      </c>
      <c r="ALK29" s="2">
        <f t="shared" si="280"/>
        <v>484580661.86724585</v>
      </c>
      <c r="ALL29" s="2">
        <f t="shared" si="280"/>
        <v>489426468.48591834</v>
      </c>
      <c r="ALM29" s="2">
        <f t="shared" si="280"/>
        <v>494320733.17077756</v>
      </c>
      <c r="ALN29" s="2">
        <f t="shared" si="280"/>
        <v>499263940.50248533</v>
      </c>
      <c r="ALO29" s="2">
        <f t="shared" si="280"/>
        <v>504256579.90751022</v>
      </c>
      <c r="ALP29" s="2">
        <f t="shared" si="280"/>
        <v>509299145.70658535</v>
      </c>
      <c r="ALQ29" s="2">
        <f t="shared" si="280"/>
        <v>514392137.16365123</v>
      </c>
      <c r="ALR29" s="2">
        <f t="shared" si="280"/>
        <v>519536058.53528774</v>
      </c>
      <c r="ALS29" s="2">
        <f t="shared" si="280"/>
        <v>524731419.12064064</v>
      </c>
      <c r="ALT29" s="2">
        <f t="shared" si="280"/>
        <v>529978733.31184703</v>
      </c>
      <c r="ALU29" s="2">
        <f t="shared" si="280"/>
        <v>535278520.64496553</v>
      </c>
      <c r="ALV29" s="2">
        <f t="shared" si="280"/>
        <v>540631305.85141516</v>
      </c>
      <c r="ALW29" s="2">
        <f t="shared" si="280"/>
        <v>546037618.90992928</v>
      </c>
      <c r="ALX29" s="2">
        <f t="shared" si="280"/>
        <v>551497995.09902859</v>
      </c>
      <c r="ALY29" s="2">
        <f t="shared" si="280"/>
        <v>557012975.05001891</v>
      </c>
      <c r="ALZ29" s="2">
        <f t="shared" si="280"/>
        <v>562583104.80051911</v>
      </c>
      <c r="AMA29" s="2">
        <f t="shared" si="280"/>
        <v>568208935.84852433</v>
      </c>
      <c r="AMB29" s="2">
        <f t="shared" si="280"/>
        <v>573891025.20700955</v>
      </c>
      <c r="AMC29" s="2">
        <f t="shared" si="280"/>
        <v>579629935.45907962</v>
      </c>
      <c r="AMD29" s="2">
        <f t="shared" si="280"/>
        <v>585426234.8136704</v>
      </c>
      <c r="AME29" s="2">
        <f t="shared" si="280"/>
        <v>591280497.16180706</v>
      </c>
      <c r="AMF29" s="2">
        <f t="shared" si="280"/>
        <v>597193302.13342512</v>
      </c>
      <c r="AMG29" s="2">
        <f t="shared" si="280"/>
        <v>603165235.15475941</v>
      </c>
      <c r="AMH29" s="2">
        <f t="shared" si="280"/>
        <v>609196887.50630701</v>
      </c>
      <c r="AMI29" s="2">
        <f t="shared" si="280"/>
        <v>615288856.38137007</v>
      </c>
      <c r="AMJ29" s="2">
        <f t="shared" si="280"/>
        <v>621441744.94518375</v>
      </c>
      <c r="AMK29" s="2">
        <f t="shared" si="280"/>
        <v>627656162.39463556</v>
      </c>
      <c r="AML29" s="2">
        <f t="shared" si="280"/>
        <v>633932724.01858187</v>
      </c>
      <c r="AMM29" s="2">
        <f t="shared" si="280"/>
        <v>640272051.25876772</v>
      </c>
      <c r="AMN29" s="2">
        <f t="shared" si="280"/>
        <v>646674771.77135539</v>
      </c>
      <c r="AMO29" s="2">
        <f t="shared" si="280"/>
        <v>653141519.48906898</v>
      </c>
      <c r="AMP29" s="2">
        <f t="shared" si="280"/>
        <v>659672934.68395972</v>
      </c>
      <c r="AMQ29" s="2">
        <f t="shared" si="280"/>
        <v>666269664.03079927</v>
      </c>
      <c r="AMR29" s="2">
        <f t="shared" si="280"/>
        <v>672932360.67110729</v>
      </c>
      <c r="AMS29" s="2">
        <f t="shared" si="280"/>
        <v>679661684.27781832</v>
      </c>
      <c r="AMT29" s="2">
        <f t="shared" si="280"/>
        <v>686458301.12059653</v>
      </c>
      <c r="AMU29" s="2">
        <f t="shared" si="280"/>
        <v>693322884.13180256</v>
      </c>
      <c r="AMV29" s="2">
        <f t="shared" si="280"/>
        <v>700256112.97312057</v>
      </c>
      <c r="AMW29" s="2">
        <f t="shared" si="280"/>
        <v>707258674.10285175</v>
      </c>
      <c r="AMX29" s="2">
        <f t="shared" si="280"/>
        <v>714331260.8438803</v>
      </c>
      <c r="AMY29" s="2">
        <f t="shared" si="280"/>
        <v>721474573.45231915</v>
      </c>
      <c r="AMZ29" s="2">
        <f t="shared" si="280"/>
        <v>728689319.18684232</v>
      </c>
      <c r="ANA29" s="2">
        <f t="shared" si="280"/>
        <v>735976212.37871075</v>
      </c>
      <c r="ANB29" s="2">
        <f t="shared" si="280"/>
        <v>743335974.50249791</v>
      </c>
      <c r="ANC29" s="2">
        <f t="shared" si="280"/>
        <v>750769334.24752295</v>
      </c>
      <c r="AND29" s="2">
        <f t="shared" ref="AND29:APO29" si="281">ANC29*(1+$Q$41)</f>
        <v>758277027.58999825</v>
      </c>
      <c r="ANE29" s="2">
        <f t="shared" si="281"/>
        <v>765859797.86589825</v>
      </c>
      <c r="ANF29" s="2">
        <f t="shared" si="281"/>
        <v>773518395.84455729</v>
      </c>
      <c r="ANG29" s="2">
        <f t="shared" si="281"/>
        <v>781253579.80300283</v>
      </c>
      <c r="ANH29" s="2">
        <f t="shared" si="281"/>
        <v>789066115.60103285</v>
      </c>
      <c r="ANI29" s="2">
        <f t="shared" si="281"/>
        <v>796956776.75704324</v>
      </c>
      <c r="ANJ29" s="2">
        <f t="shared" si="281"/>
        <v>804926344.52461374</v>
      </c>
      <c r="ANK29" s="2">
        <f t="shared" si="281"/>
        <v>812975607.96985984</v>
      </c>
      <c r="ANL29" s="2">
        <f t="shared" si="281"/>
        <v>821105364.0495584</v>
      </c>
      <c r="ANM29" s="2">
        <f t="shared" si="281"/>
        <v>829316417.69005394</v>
      </c>
      <c r="ANN29" s="2">
        <f t="shared" si="281"/>
        <v>837609581.86695445</v>
      </c>
      <c r="ANO29" s="2">
        <f t="shared" si="281"/>
        <v>845985677.685624</v>
      </c>
      <c r="ANP29" s="2">
        <f t="shared" si="281"/>
        <v>854445534.46248031</v>
      </c>
      <c r="ANQ29" s="2">
        <f t="shared" si="281"/>
        <v>862989989.80710506</v>
      </c>
      <c r="ANR29" s="2">
        <f t="shared" si="281"/>
        <v>871619889.70517612</v>
      </c>
      <c r="ANS29" s="2">
        <f t="shared" si="281"/>
        <v>880336088.60222793</v>
      </c>
      <c r="ANT29" s="2">
        <f t="shared" si="281"/>
        <v>889139449.48825026</v>
      </c>
      <c r="ANU29" s="2">
        <f t="shared" si="281"/>
        <v>898030843.98313272</v>
      </c>
      <c r="ANV29" s="2">
        <f t="shared" si="281"/>
        <v>907011152.4229641</v>
      </c>
      <c r="ANW29" s="2">
        <f t="shared" si="281"/>
        <v>916081263.94719374</v>
      </c>
      <c r="ANX29" s="2">
        <f t="shared" si="281"/>
        <v>925242076.58666563</v>
      </c>
      <c r="ANY29" s="2">
        <f t="shared" si="281"/>
        <v>934494497.35253227</v>
      </c>
      <c r="ANZ29" s="2">
        <f t="shared" si="281"/>
        <v>943839442.32605755</v>
      </c>
      <c r="AOA29" s="2">
        <f t="shared" si="281"/>
        <v>953277836.74931812</v>
      </c>
      <c r="AOB29" s="2">
        <f t="shared" si="281"/>
        <v>962810615.11681128</v>
      </c>
      <c r="AOC29" s="2">
        <f t="shared" si="281"/>
        <v>972438721.26797938</v>
      </c>
      <c r="AOD29" s="2">
        <f t="shared" si="281"/>
        <v>982163108.48065913</v>
      </c>
      <c r="AOE29" s="2">
        <f t="shared" si="281"/>
        <v>991984739.56546569</v>
      </c>
      <c r="AOF29" s="2">
        <f t="shared" si="281"/>
        <v>1001904586.9611204</v>
      </c>
      <c r="AOG29" s="2">
        <f t="shared" si="281"/>
        <v>1011923632.8307316</v>
      </c>
      <c r="AOH29" s="2">
        <f t="shared" si="281"/>
        <v>1022042869.1590389</v>
      </c>
      <c r="AOI29" s="2">
        <f t="shared" si="281"/>
        <v>1032263297.8506293</v>
      </c>
      <c r="AOJ29" s="2">
        <f t="shared" si="281"/>
        <v>1042585930.8291357</v>
      </c>
      <c r="AOK29" s="2">
        <f t="shared" si="281"/>
        <v>1053011790.137427</v>
      </c>
      <c r="AOL29" s="2">
        <f t="shared" si="281"/>
        <v>1063541908.0388012</v>
      </c>
      <c r="AOM29" s="2">
        <f t="shared" si="281"/>
        <v>1074177327.1191893</v>
      </c>
      <c r="AON29" s="2">
        <f t="shared" si="281"/>
        <v>1084919100.3903811</v>
      </c>
      <c r="AOO29" s="2">
        <f t="shared" si="281"/>
        <v>1095768291.394285</v>
      </c>
      <c r="AOP29" s="2">
        <f t="shared" si="281"/>
        <v>1106725974.3082278</v>
      </c>
      <c r="AOQ29" s="2">
        <f t="shared" si="281"/>
        <v>1117793234.0513101</v>
      </c>
      <c r="AOR29" s="2">
        <f t="shared" si="281"/>
        <v>1128971166.3918233</v>
      </c>
      <c r="AOS29" s="2">
        <f t="shared" si="281"/>
        <v>1140260878.0557415</v>
      </c>
      <c r="AOT29" s="2">
        <f t="shared" si="281"/>
        <v>1151663486.8362989</v>
      </c>
      <c r="AOU29" s="2">
        <f t="shared" si="281"/>
        <v>1163180121.7046618</v>
      </c>
      <c r="AOV29" s="2">
        <f t="shared" si="281"/>
        <v>1174811922.9217086</v>
      </c>
      <c r="AOW29" s="2">
        <f t="shared" si="281"/>
        <v>1186560042.1509256</v>
      </c>
      <c r="AOX29" s="2">
        <f t="shared" si="281"/>
        <v>1198425642.5724349</v>
      </c>
      <c r="AOY29" s="2">
        <f t="shared" si="281"/>
        <v>1210409898.9981592</v>
      </c>
      <c r="AOZ29" s="2">
        <f t="shared" si="281"/>
        <v>1222513997.9881408</v>
      </c>
      <c r="APA29" s="2">
        <f t="shared" si="281"/>
        <v>1234739137.9680223</v>
      </c>
      <c r="APB29" s="2">
        <f t="shared" si="281"/>
        <v>1247086529.3477025</v>
      </c>
      <c r="APC29" s="2">
        <f t="shared" si="281"/>
        <v>1259557394.6411796</v>
      </c>
      <c r="APD29" s="2">
        <f t="shared" si="281"/>
        <v>1272152968.5875914</v>
      </c>
      <c r="APE29" s="2">
        <f t="shared" si="281"/>
        <v>1284874498.2734673</v>
      </c>
      <c r="APF29" s="2">
        <f t="shared" si="281"/>
        <v>1297723243.256202</v>
      </c>
      <c r="APG29" s="2">
        <f t="shared" si="281"/>
        <v>1310700475.6887641</v>
      </c>
      <c r="APH29" s="2">
        <f t="shared" si="281"/>
        <v>1323807480.4456518</v>
      </c>
      <c r="API29" s="2">
        <f t="shared" si="281"/>
        <v>1337045555.2501082</v>
      </c>
      <c r="APJ29" s="2">
        <f t="shared" si="281"/>
        <v>1350416010.8026094</v>
      </c>
      <c r="APK29" s="2">
        <f t="shared" si="281"/>
        <v>1363920170.9106355</v>
      </c>
      <c r="APL29" s="2">
        <f t="shared" si="281"/>
        <v>1377559372.6197419</v>
      </c>
      <c r="APM29" s="2">
        <f t="shared" si="281"/>
        <v>1391334966.3459394</v>
      </c>
      <c r="APN29" s="2">
        <f t="shared" si="281"/>
        <v>1405248316.0093987</v>
      </c>
      <c r="APO29" s="2">
        <f t="shared" si="281"/>
        <v>1419300799.1694927</v>
      </c>
      <c r="APP29" s="2">
        <f t="shared" ref="APP29:ASA29" si="282">APO29*(1+$Q$41)</f>
        <v>1433493807.1611876</v>
      </c>
      <c r="APQ29" s="2">
        <f t="shared" si="282"/>
        <v>1447828745.2327995</v>
      </c>
      <c r="APR29" s="2">
        <f t="shared" si="282"/>
        <v>1462307032.6851275</v>
      </c>
      <c r="APS29" s="2">
        <f t="shared" si="282"/>
        <v>1476930103.0119789</v>
      </c>
      <c r="APT29" s="2">
        <f t="shared" si="282"/>
        <v>1491699404.0420988</v>
      </c>
      <c r="APU29" s="2">
        <f t="shared" si="282"/>
        <v>1506616398.0825198</v>
      </c>
      <c r="APV29" s="2">
        <f t="shared" si="282"/>
        <v>1521682562.063345</v>
      </c>
      <c r="APW29" s="2">
        <f t="shared" si="282"/>
        <v>1536899387.6839783</v>
      </c>
      <c r="APX29" s="2">
        <f t="shared" si="282"/>
        <v>1552268381.5608182</v>
      </c>
      <c r="APY29" s="2">
        <f t="shared" si="282"/>
        <v>1567791065.3764265</v>
      </c>
      <c r="APZ29" s="2">
        <f t="shared" si="282"/>
        <v>1583468976.0301907</v>
      </c>
      <c r="AQA29" s="2">
        <f t="shared" si="282"/>
        <v>1599303665.7904925</v>
      </c>
      <c r="AQB29" s="2">
        <f t="shared" si="282"/>
        <v>1615296702.4483974</v>
      </c>
      <c r="AQC29" s="2">
        <f t="shared" si="282"/>
        <v>1631449669.4728813</v>
      </c>
      <c r="AQD29" s="2">
        <f t="shared" si="282"/>
        <v>1647764166.1676102</v>
      </c>
      <c r="AQE29" s="2">
        <f t="shared" si="282"/>
        <v>1664241807.8292863</v>
      </c>
      <c r="AQF29" s="2">
        <f t="shared" si="282"/>
        <v>1680884225.9075792</v>
      </c>
      <c r="AQG29" s="2">
        <f t="shared" si="282"/>
        <v>1697693068.1666551</v>
      </c>
      <c r="AQH29" s="2">
        <f t="shared" si="282"/>
        <v>1714669998.8483217</v>
      </c>
      <c r="AQI29" s="2">
        <f t="shared" si="282"/>
        <v>1731816698.8368049</v>
      </c>
      <c r="AQJ29" s="2">
        <f t="shared" si="282"/>
        <v>1749134865.8251729</v>
      </c>
      <c r="AQK29" s="2">
        <f t="shared" si="282"/>
        <v>1766626214.4834247</v>
      </c>
      <c r="AQL29" s="2">
        <f t="shared" si="282"/>
        <v>1784292476.6282589</v>
      </c>
      <c r="AQM29" s="2">
        <f t="shared" si="282"/>
        <v>1802135401.3945415</v>
      </c>
      <c r="AQN29" s="2">
        <f t="shared" si="282"/>
        <v>1820156755.4084868</v>
      </c>
      <c r="AQO29" s="2">
        <f t="shared" si="282"/>
        <v>1838358322.9625716</v>
      </c>
      <c r="AQP29" s="2">
        <f t="shared" si="282"/>
        <v>1856741906.1921973</v>
      </c>
      <c r="AQQ29" s="2">
        <f t="shared" si="282"/>
        <v>1875309325.2541194</v>
      </c>
      <c r="AQR29" s="2">
        <f t="shared" si="282"/>
        <v>1894062418.5066607</v>
      </c>
      <c r="AQS29" s="2">
        <f t="shared" si="282"/>
        <v>1913003042.6917274</v>
      </c>
      <c r="AQT29" s="2">
        <f t="shared" si="282"/>
        <v>1932133073.1186447</v>
      </c>
      <c r="AQU29" s="2">
        <f t="shared" si="282"/>
        <v>1951454403.8498311</v>
      </c>
      <c r="AQV29" s="2">
        <f t="shared" si="282"/>
        <v>1970968947.8883295</v>
      </c>
      <c r="AQW29" s="2">
        <f t="shared" si="282"/>
        <v>1990678637.3672128</v>
      </c>
      <c r="AQX29" s="2">
        <f t="shared" si="282"/>
        <v>2010585423.740885</v>
      </c>
      <c r="AQY29" s="2">
        <f t="shared" si="282"/>
        <v>2030691277.9782939</v>
      </c>
      <c r="AQZ29" s="2">
        <f t="shared" si="282"/>
        <v>2050998190.7580769</v>
      </c>
      <c r="ARA29" s="2">
        <f t="shared" si="282"/>
        <v>2071508172.6656578</v>
      </c>
      <c r="ARB29" s="2">
        <f t="shared" si="282"/>
        <v>2092223254.3923144</v>
      </c>
      <c r="ARC29" s="2">
        <f t="shared" si="282"/>
        <v>2113145486.9362376</v>
      </c>
      <c r="ARD29" s="2">
        <f t="shared" si="282"/>
        <v>2134276941.8055999</v>
      </c>
      <c r="ARE29" s="2">
        <f t="shared" si="282"/>
        <v>2155619711.2236562</v>
      </c>
      <c r="ARF29" s="2">
        <f t="shared" si="282"/>
        <v>2177175908.3358927</v>
      </c>
      <c r="ARG29" s="2">
        <f t="shared" si="282"/>
        <v>2198947667.4192514</v>
      </c>
      <c r="ARH29" s="2">
        <f t="shared" si="282"/>
        <v>2220937144.0934439</v>
      </c>
      <c r="ARI29" s="2">
        <f t="shared" si="282"/>
        <v>2243146515.5343785</v>
      </c>
      <c r="ARJ29" s="2">
        <f t="shared" si="282"/>
        <v>2265577980.6897225</v>
      </c>
      <c r="ARK29" s="2">
        <f t="shared" si="282"/>
        <v>2288233760.4966197</v>
      </c>
      <c r="ARL29" s="2">
        <f t="shared" si="282"/>
        <v>2311116098.1015859</v>
      </c>
      <c r="ARM29" s="2">
        <f t="shared" si="282"/>
        <v>2334227259.0826015</v>
      </c>
      <c r="ARN29" s="2">
        <f t="shared" si="282"/>
        <v>2357569531.6734276</v>
      </c>
      <c r="ARO29" s="2">
        <f t="shared" si="282"/>
        <v>2381145226.9901619</v>
      </c>
      <c r="ARP29" s="2">
        <f t="shared" si="282"/>
        <v>2404956679.2600636</v>
      </c>
      <c r="ARQ29" s="2">
        <f t="shared" si="282"/>
        <v>2429006246.0526643</v>
      </c>
      <c r="ARR29" s="2">
        <f t="shared" si="282"/>
        <v>2453296308.5131907</v>
      </c>
      <c r="ARS29" s="2">
        <f t="shared" si="282"/>
        <v>2477829271.5983229</v>
      </c>
      <c r="ART29" s="2">
        <f t="shared" si="282"/>
        <v>2502607564.3143063</v>
      </c>
      <c r="ARU29" s="2">
        <f t="shared" si="282"/>
        <v>2527633639.9574494</v>
      </c>
      <c r="ARV29" s="2">
        <f t="shared" si="282"/>
        <v>2552909976.3570237</v>
      </c>
      <c r="ARW29" s="2">
        <f t="shared" si="282"/>
        <v>2578439076.120594</v>
      </c>
      <c r="ARX29" s="2">
        <f t="shared" si="282"/>
        <v>2604223466.8818002</v>
      </c>
      <c r="ARY29" s="2">
        <f t="shared" si="282"/>
        <v>2630265701.5506182</v>
      </c>
      <c r="ARZ29" s="2">
        <f t="shared" si="282"/>
        <v>2656568358.5661244</v>
      </c>
      <c r="ASA29" s="2">
        <f t="shared" si="282"/>
        <v>2683134042.1517859</v>
      </c>
      <c r="ASB29" s="2">
        <f t="shared" ref="ASB29:AUM29" si="283">ASA29*(1+$Q$41)</f>
        <v>2709965382.5733037</v>
      </c>
      <c r="ASC29" s="2">
        <f t="shared" si="283"/>
        <v>2737065036.3990369</v>
      </c>
      <c r="ASD29" s="2">
        <f t="shared" si="283"/>
        <v>2764435686.7630272</v>
      </c>
      <c r="ASE29" s="2">
        <f t="shared" si="283"/>
        <v>2792080043.6306577</v>
      </c>
      <c r="ASF29" s="2">
        <f t="shared" si="283"/>
        <v>2820000844.0669641</v>
      </c>
      <c r="ASG29" s="2">
        <f t="shared" si="283"/>
        <v>2848200852.5076337</v>
      </c>
      <c r="ASH29" s="2">
        <f t="shared" si="283"/>
        <v>2876682861.0327101</v>
      </c>
      <c r="ASI29" s="2">
        <f t="shared" si="283"/>
        <v>2905449689.6430373</v>
      </c>
      <c r="ASJ29" s="2">
        <f t="shared" si="283"/>
        <v>2934504186.5394678</v>
      </c>
      <c r="ASK29" s="2">
        <f t="shared" si="283"/>
        <v>2963849228.4048624</v>
      </c>
      <c r="ASL29" s="2">
        <f t="shared" si="283"/>
        <v>2993487720.688911</v>
      </c>
      <c r="ASM29" s="2">
        <f t="shared" si="283"/>
        <v>3023422597.8958001</v>
      </c>
      <c r="ASN29" s="2">
        <f t="shared" si="283"/>
        <v>3053656823.8747582</v>
      </c>
      <c r="ASO29" s="2">
        <f t="shared" si="283"/>
        <v>3084193392.1135058</v>
      </c>
      <c r="ASP29" s="2">
        <f t="shared" si="283"/>
        <v>3115035326.0346408</v>
      </c>
      <c r="ASQ29" s="2">
        <f t="shared" si="283"/>
        <v>3146185679.2949872</v>
      </c>
      <c r="ASR29" s="2">
        <f t="shared" si="283"/>
        <v>3177647536.0879369</v>
      </c>
      <c r="ASS29" s="2">
        <f t="shared" si="283"/>
        <v>3209424011.4488163</v>
      </c>
      <c r="AST29" s="2">
        <f t="shared" si="283"/>
        <v>3241518251.5633044</v>
      </c>
      <c r="ASU29" s="2">
        <f t="shared" si="283"/>
        <v>3273933434.0789375</v>
      </c>
      <c r="ASV29" s="2">
        <f t="shared" si="283"/>
        <v>3306672768.4197268</v>
      </c>
      <c r="ASW29" s="2">
        <f t="shared" si="283"/>
        <v>3339739496.1039243</v>
      </c>
      <c r="ASX29" s="2">
        <f t="shared" si="283"/>
        <v>3373136891.0649633</v>
      </c>
      <c r="ASY29" s="2">
        <f t="shared" si="283"/>
        <v>3406868259.9756131</v>
      </c>
      <c r="ASZ29" s="2">
        <f t="shared" si="283"/>
        <v>3440936942.5753694</v>
      </c>
      <c r="ATA29" s="2">
        <f t="shared" si="283"/>
        <v>3475346312.001123</v>
      </c>
      <c r="ATB29" s="2">
        <f t="shared" si="283"/>
        <v>3510099775.1211343</v>
      </c>
      <c r="ATC29" s="2">
        <f t="shared" si="283"/>
        <v>3545200772.8723454</v>
      </c>
      <c r="ATD29" s="2">
        <f t="shared" si="283"/>
        <v>3580652780.601069</v>
      </c>
      <c r="ATE29" s="2">
        <f t="shared" si="283"/>
        <v>3616459308.4070797</v>
      </c>
      <c r="ATF29" s="2">
        <f t="shared" si="283"/>
        <v>3652623901.4911504</v>
      </c>
      <c r="ATG29" s="2">
        <f t="shared" si="283"/>
        <v>3689150140.506062</v>
      </c>
      <c r="ATH29" s="2">
        <f t="shared" si="283"/>
        <v>3726041641.9111228</v>
      </c>
      <c r="ATI29" s="2">
        <f t="shared" si="283"/>
        <v>3763302058.3302341</v>
      </c>
      <c r="ATJ29" s="2">
        <f t="shared" si="283"/>
        <v>3800935078.9135365</v>
      </c>
      <c r="ATK29" s="2">
        <f t="shared" si="283"/>
        <v>3838944429.702672</v>
      </c>
      <c r="ATL29" s="2">
        <f t="shared" si="283"/>
        <v>3877333873.9996986</v>
      </c>
      <c r="ATM29" s="2">
        <f t="shared" si="283"/>
        <v>3916107212.7396955</v>
      </c>
      <c r="ATN29" s="2">
        <f t="shared" si="283"/>
        <v>3955268284.8670926</v>
      </c>
      <c r="ATO29" s="2">
        <f t="shared" si="283"/>
        <v>3994820967.7157636</v>
      </c>
      <c r="ATP29" s="2">
        <f t="shared" si="283"/>
        <v>4034769177.3929214</v>
      </c>
      <c r="ATQ29" s="2">
        <f t="shared" si="283"/>
        <v>4075116869.1668506</v>
      </c>
      <c r="ATR29" s="2">
        <f t="shared" si="283"/>
        <v>4115868037.8585191</v>
      </c>
      <c r="ATS29" s="2">
        <f t="shared" si="283"/>
        <v>4157026718.2371044</v>
      </c>
      <c r="ATT29" s="2">
        <f t="shared" si="283"/>
        <v>4198596985.4194756</v>
      </c>
      <c r="ATU29" s="2">
        <f t="shared" si="283"/>
        <v>4240582955.2736702</v>
      </c>
      <c r="ATV29" s="2">
        <f t="shared" si="283"/>
        <v>4282988784.826407</v>
      </c>
      <c r="ATW29" s="2">
        <f t="shared" si="283"/>
        <v>4325818672.6746712</v>
      </c>
      <c r="ATX29" s="2">
        <f t="shared" si="283"/>
        <v>4369076859.4014177</v>
      </c>
      <c r="ATY29" s="2">
        <f t="shared" si="283"/>
        <v>4412767627.9954319</v>
      </c>
      <c r="ATZ29" s="2">
        <f t="shared" si="283"/>
        <v>4456895304.2753859</v>
      </c>
      <c r="AUA29" s="2">
        <f t="shared" si="283"/>
        <v>4501464257.31814</v>
      </c>
      <c r="AUB29" s="2">
        <f t="shared" si="283"/>
        <v>4546478899.8913212</v>
      </c>
      <c r="AUC29" s="2">
        <f t="shared" si="283"/>
        <v>4591943688.890234</v>
      </c>
      <c r="AUD29" s="2">
        <f t="shared" si="283"/>
        <v>4637863125.7791367</v>
      </c>
      <c r="AUE29" s="2">
        <f t="shared" si="283"/>
        <v>4684241757.0369282</v>
      </c>
      <c r="AUF29" s="2">
        <f t="shared" si="283"/>
        <v>4731084174.6072979</v>
      </c>
      <c r="AUG29" s="2">
        <f t="shared" si="283"/>
        <v>4778395016.3533707</v>
      </c>
      <c r="AUH29" s="2">
        <f t="shared" si="283"/>
        <v>4826178966.5169048</v>
      </c>
      <c r="AUI29" s="2">
        <f t="shared" si="283"/>
        <v>4874440756.1820736</v>
      </c>
      <c r="AUJ29" s="2">
        <f t="shared" si="283"/>
        <v>4923185163.7438946</v>
      </c>
      <c r="AUK29" s="2">
        <f t="shared" si="283"/>
        <v>4972417015.3813334</v>
      </c>
      <c r="AUL29" s="2">
        <f t="shared" si="283"/>
        <v>5022141185.5351467</v>
      </c>
      <c r="AUM29" s="2">
        <f t="shared" si="283"/>
        <v>5072362597.3904982</v>
      </c>
      <c r="AUN29" s="2">
        <f t="shared" ref="AUN29:AWY29" si="284">AUM29*(1+$Q$41)</f>
        <v>5123086223.3644028</v>
      </c>
      <c r="AUO29" s="2">
        <f t="shared" si="284"/>
        <v>5174317085.5980473</v>
      </c>
      <c r="AUP29" s="2">
        <f t="shared" si="284"/>
        <v>5226060256.4540281</v>
      </c>
      <c r="AUQ29" s="2">
        <f t="shared" si="284"/>
        <v>5278320859.018568</v>
      </c>
      <c r="AUR29" s="2">
        <f t="shared" si="284"/>
        <v>5331104067.6087542</v>
      </c>
      <c r="AUS29" s="2">
        <f t="shared" si="284"/>
        <v>5384415108.2848415</v>
      </c>
      <c r="AUT29" s="2">
        <f t="shared" si="284"/>
        <v>5438259259.3676901</v>
      </c>
      <c r="AUU29" s="2">
        <f t="shared" si="284"/>
        <v>5492641851.9613667</v>
      </c>
      <c r="AUV29" s="2">
        <f t="shared" si="284"/>
        <v>5547568270.4809799</v>
      </c>
      <c r="AUW29" s="2">
        <f t="shared" si="284"/>
        <v>5603043953.1857901</v>
      </c>
      <c r="AUX29" s="2">
        <f t="shared" si="284"/>
        <v>5659074392.7176476</v>
      </c>
      <c r="AUY29" s="2">
        <f t="shared" si="284"/>
        <v>5715665136.644824</v>
      </c>
      <c r="AUZ29" s="2">
        <f t="shared" si="284"/>
        <v>5772821788.0112724</v>
      </c>
      <c r="AVA29" s="2">
        <f t="shared" si="284"/>
        <v>5830550005.8913851</v>
      </c>
      <c r="AVB29" s="2">
        <f t="shared" si="284"/>
        <v>5888855505.9502993</v>
      </c>
      <c r="AVC29" s="2">
        <f t="shared" si="284"/>
        <v>5947744061.0098019</v>
      </c>
      <c r="AVD29" s="2">
        <f t="shared" si="284"/>
        <v>6007221501.6198997</v>
      </c>
      <c r="AVE29" s="2">
        <f t="shared" si="284"/>
        <v>6067293716.6360989</v>
      </c>
      <c r="AVF29" s="2">
        <f t="shared" si="284"/>
        <v>6127966653.8024597</v>
      </c>
      <c r="AVG29" s="2">
        <f t="shared" si="284"/>
        <v>6189246320.3404846</v>
      </c>
      <c r="AVH29" s="2">
        <f t="shared" si="284"/>
        <v>6251138783.543889</v>
      </c>
      <c r="AVI29" s="2">
        <f t="shared" si="284"/>
        <v>6313650171.3793278</v>
      </c>
      <c r="AVJ29" s="2">
        <f t="shared" si="284"/>
        <v>6376786673.0931215</v>
      </c>
      <c r="AVK29" s="2">
        <f t="shared" si="284"/>
        <v>6440554539.8240528</v>
      </c>
      <c r="AVL29" s="2">
        <f t="shared" si="284"/>
        <v>6504960085.2222939</v>
      </c>
      <c r="AVM29" s="2">
        <f t="shared" si="284"/>
        <v>6570009686.0745173</v>
      </c>
      <c r="AVN29" s="2">
        <f t="shared" si="284"/>
        <v>6635709782.9352627</v>
      </c>
      <c r="AVO29" s="2">
        <f t="shared" si="284"/>
        <v>6702066880.7646151</v>
      </c>
      <c r="AVP29" s="2">
        <f t="shared" si="284"/>
        <v>6769087549.5722609</v>
      </c>
      <c r="AVQ29" s="2">
        <f t="shared" si="284"/>
        <v>6836778425.0679836</v>
      </c>
      <c r="AVR29" s="2">
        <f t="shared" si="284"/>
        <v>6905146209.3186636</v>
      </c>
      <c r="AVS29" s="2">
        <f t="shared" si="284"/>
        <v>6974197671.41185</v>
      </c>
      <c r="AVT29" s="2">
        <f t="shared" si="284"/>
        <v>7043939648.1259689</v>
      </c>
      <c r="AVU29" s="2">
        <f t="shared" si="284"/>
        <v>7114379044.6072283</v>
      </c>
      <c r="AVV29" s="2">
        <f t="shared" si="284"/>
        <v>7185522835.0533009</v>
      </c>
      <c r="AVW29" s="2">
        <f t="shared" si="284"/>
        <v>7257378063.4038343</v>
      </c>
      <c r="AVX29" s="2">
        <f t="shared" si="284"/>
        <v>7329951844.0378723</v>
      </c>
      <c r="AVY29" s="2">
        <f t="shared" si="284"/>
        <v>7403251362.4782515</v>
      </c>
      <c r="AVZ29" s="2">
        <f t="shared" si="284"/>
        <v>7477283876.103034</v>
      </c>
      <c r="AWA29" s="2">
        <f t="shared" si="284"/>
        <v>7552056714.8640642</v>
      </c>
      <c r="AWB29" s="2">
        <f t="shared" si="284"/>
        <v>7627577282.0127048</v>
      </c>
      <c r="AWC29" s="2">
        <f t="shared" si="284"/>
        <v>7703853054.8328323</v>
      </c>
      <c r="AWD29" s="2">
        <f t="shared" si="284"/>
        <v>7780891585.3811607</v>
      </c>
      <c r="AWE29" s="2">
        <f t="shared" si="284"/>
        <v>7858700501.234972</v>
      </c>
      <c r="AWF29" s="2">
        <f t="shared" si="284"/>
        <v>7937287506.2473221</v>
      </c>
      <c r="AWG29" s="2">
        <f t="shared" si="284"/>
        <v>8016660381.3097954</v>
      </c>
      <c r="AWH29" s="2">
        <f t="shared" si="284"/>
        <v>8096826985.1228933</v>
      </c>
      <c r="AWI29" s="2">
        <f t="shared" si="284"/>
        <v>8177795254.974122</v>
      </c>
      <c r="AWJ29" s="2">
        <f t="shared" si="284"/>
        <v>8259573207.5238638</v>
      </c>
      <c r="AWK29" s="2">
        <f t="shared" si="284"/>
        <v>8342168939.599103</v>
      </c>
      <c r="AWL29" s="2">
        <f t="shared" si="284"/>
        <v>8425590628.9950943</v>
      </c>
      <c r="AWM29" s="2">
        <f t="shared" si="284"/>
        <v>8509846535.2850456</v>
      </c>
      <c r="AWN29" s="2">
        <f t="shared" si="284"/>
        <v>8594945000.6378956</v>
      </c>
      <c r="AWO29" s="2">
        <f t="shared" si="284"/>
        <v>8680894450.6442738</v>
      </c>
      <c r="AWP29" s="2">
        <f t="shared" si="284"/>
        <v>8767703395.1507168</v>
      </c>
      <c r="AWQ29" s="2">
        <f t="shared" si="284"/>
        <v>8855380429.1022243</v>
      </c>
      <c r="AWR29" s="2">
        <f t="shared" si="284"/>
        <v>8943934233.3932476</v>
      </c>
      <c r="AWS29" s="2">
        <f t="shared" si="284"/>
        <v>9033373575.7271805</v>
      </c>
      <c r="AWT29" s="2">
        <f t="shared" si="284"/>
        <v>9123707311.4844532</v>
      </c>
      <c r="AWU29" s="2">
        <f t="shared" si="284"/>
        <v>9214944384.5992985</v>
      </c>
      <c r="AWV29" s="2">
        <f t="shared" si="284"/>
        <v>9307093828.4452915</v>
      </c>
      <c r="AWW29" s="2">
        <f t="shared" si="284"/>
        <v>9400164766.729744</v>
      </c>
      <c r="AWX29" s="2">
        <f t="shared" si="284"/>
        <v>9494166414.3970413</v>
      </c>
      <c r="AWY29" s="2">
        <f t="shared" si="284"/>
        <v>9589108078.5410118</v>
      </c>
      <c r="AWZ29" s="2">
        <f t="shared" ref="AWZ29:AZK29" si="285">AWY29*(1+$Q$41)</f>
        <v>9684999159.3264217</v>
      </c>
      <c r="AXA29" s="2">
        <f t="shared" si="285"/>
        <v>9781849150.9196854</v>
      </c>
      <c r="AXB29" s="2">
        <f t="shared" si="285"/>
        <v>9879667642.4288826</v>
      </c>
      <c r="AXC29" s="2">
        <f t="shared" si="285"/>
        <v>9978464318.8531723</v>
      </c>
      <c r="AXD29" s="2">
        <f t="shared" si="285"/>
        <v>10078248962.041704</v>
      </c>
      <c r="AXE29" s="2">
        <f t="shared" si="285"/>
        <v>10179031451.662121</v>
      </c>
      <c r="AXF29" s="2">
        <f t="shared" si="285"/>
        <v>10280821766.178741</v>
      </c>
      <c r="AXG29" s="2">
        <f t="shared" si="285"/>
        <v>10383629983.840528</v>
      </c>
      <c r="AXH29" s="2">
        <f t="shared" si="285"/>
        <v>10487466283.678934</v>
      </c>
      <c r="AXI29" s="2">
        <f t="shared" si="285"/>
        <v>10592340946.515724</v>
      </c>
      <c r="AXJ29" s="2">
        <f t="shared" si="285"/>
        <v>10698264355.980881</v>
      </c>
      <c r="AXK29" s="2">
        <f t="shared" si="285"/>
        <v>10805246999.540689</v>
      </c>
      <c r="AXL29" s="2">
        <f t="shared" si="285"/>
        <v>10913299469.536097</v>
      </c>
      <c r="AXM29" s="2">
        <f t="shared" si="285"/>
        <v>11022432464.231457</v>
      </c>
      <c r="AXN29" s="2">
        <f t="shared" si="285"/>
        <v>11132656788.873772</v>
      </c>
      <c r="AXO29" s="2">
        <f t="shared" si="285"/>
        <v>11243983356.76251</v>
      </c>
      <c r="AXP29" s="2">
        <f t="shared" si="285"/>
        <v>11356423190.330135</v>
      </c>
      <c r="AXQ29" s="2">
        <f t="shared" si="285"/>
        <v>11469987422.233437</v>
      </c>
      <c r="AXR29" s="2">
        <f t="shared" si="285"/>
        <v>11584687296.45577</v>
      </c>
      <c r="AXS29" s="2">
        <f t="shared" si="285"/>
        <v>11700534169.420328</v>
      </c>
      <c r="AXT29" s="2">
        <f t="shared" si="285"/>
        <v>11817539511.114532</v>
      </c>
      <c r="AXU29" s="2">
        <f t="shared" si="285"/>
        <v>11935714906.225677</v>
      </c>
      <c r="AXV29" s="2">
        <f t="shared" si="285"/>
        <v>12055072055.287935</v>
      </c>
      <c r="AXW29" s="2">
        <f t="shared" si="285"/>
        <v>12175622775.840815</v>
      </c>
      <c r="AXX29" s="2">
        <f t="shared" si="285"/>
        <v>12297379003.599222</v>
      </c>
      <c r="AXY29" s="2">
        <f t="shared" si="285"/>
        <v>12420352793.635214</v>
      </c>
      <c r="AXZ29" s="2">
        <f t="shared" si="285"/>
        <v>12544556321.571566</v>
      </c>
      <c r="AYA29" s="2">
        <f t="shared" si="285"/>
        <v>12670001884.787281</v>
      </c>
      <c r="AYB29" s="2">
        <f t="shared" si="285"/>
        <v>12796701903.635155</v>
      </c>
      <c r="AYC29" s="2">
        <f t="shared" si="285"/>
        <v>12924668922.671507</v>
      </c>
      <c r="AYD29" s="2">
        <f t="shared" si="285"/>
        <v>13053915611.898222</v>
      </c>
      <c r="AYE29" s="2">
        <f t="shared" si="285"/>
        <v>13184454768.017204</v>
      </c>
      <c r="AYF29" s="2">
        <f t="shared" si="285"/>
        <v>13316299315.697376</v>
      </c>
      <c r="AYG29" s="2">
        <f t="shared" si="285"/>
        <v>13449462308.854351</v>
      </c>
      <c r="AYH29" s="2">
        <f t="shared" si="285"/>
        <v>13583956931.942894</v>
      </c>
      <c r="AYI29" s="2">
        <f t="shared" si="285"/>
        <v>13719796501.262323</v>
      </c>
      <c r="AYJ29" s="2">
        <f t="shared" si="285"/>
        <v>13856994466.274946</v>
      </c>
      <c r="AYK29" s="2">
        <f t="shared" si="285"/>
        <v>13995564410.937696</v>
      </c>
      <c r="AYL29" s="2">
        <f t="shared" si="285"/>
        <v>14135520055.047073</v>
      </c>
      <c r="AYM29" s="2">
        <f t="shared" si="285"/>
        <v>14276875255.597544</v>
      </c>
      <c r="AYN29" s="2">
        <f t="shared" si="285"/>
        <v>14419644008.153519</v>
      </c>
      <c r="AYO29" s="2">
        <f t="shared" si="285"/>
        <v>14563840448.235054</v>
      </c>
      <c r="AYP29" s="2">
        <f t="shared" si="285"/>
        <v>14709478852.717405</v>
      </c>
      <c r="AYQ29" s="2">
        <f t="shared" si="285"/>
        <v>14856573641.244579</v>
      </c>
      <c r="AYR29" s="2">
        <f t="shared" si="285"/>
        <v>15005139377.657024</v>
      </c>
      <c r="AYS29" s="2">
        <f t="shared" si="285"/>
        <v>15155190771.433596</v>
      </c>
      <c r="AYT29" s="2">
        <f t="shared" si="285"/>
        <v>15306742679.147932</v>
      </c>
      <c r="AYU29" s="2">
        <f t="shared" si="285"/>
        <v>15459810105.939411</v>
      </c>
      <c r="AYV29" s="2">
        <f t="shared" si="285"/>
        <v>15614408206.998806</v>
      </c>
      <c r="AYW29" s="2">
        <f t="shared" si="285"/>
        <v>15770552289.068794</v>
      </c>
      <c r="AYX29" s="2">
        <f t="shared" si="285"/>
        <v>15928257811.959482</v>
      </c>
      <c r="AYY29" s="2">
        <f t="shared" si="285"/>
        <v>16087540390.079077</v>
      </c>
      <c r="AYZ29" s="2">
        <f t="shared" si="285"/>
        <v>16248415793.979868</v>
      </c>
      <c r="AZA29" s="2">
        <f t="shared" si="285"/>
        <v>16410899951.919666</v>
      </c>
      <c r="AZB29" s="2">
        <f t="shared" si="285"/>
        <v>16575008951.438864</v>
      </c>
      <c r="AZC29" s="2">
        <f t="shared" si="285"/>
        <v>16740759040.953253</v>
      </c>
      <c r="AZD29" s="2">
        <f t="shared" si="285"/>
        <v>16908166631.362785</v>
      </c>
      <c r="AZE29" s="2">
        <f t="shared" si="285"/>
        <v>17077248297.676413</v>
      </c>
      <c r="AZF29" s="2">
        <f t="shared" si="285"/>
        <v>17248020780.653175</v>
      </c>
      <c r="AZG29" s="2">
        <f t="shared" si="285"/>
        <v>17420500988.459709</v>
      </c>
      <c r="AZH29" s="2">
        <f t="shared" si="285"/>
        <v>17594705998.344307</v>
      </c>
      <c r="AZI29" s="2">
        <f t="shared" si="285"/>
        <v>17770653058.327751</v>
      </c>
      <c r="AZJ29" s="2">
        <f t="shared" si="285"/>
        <v>17948359588.91103</v>
      </c>
      <c r="AZK29" s="2">
        <f t="shared" si="285"/>
        <v>18127843184.80014</v>
      </c>
      <c r="AZL29" s="2">
        <f t="shared" ref="AZL29:BBW29" si="286">AZK29*(1+$Q$41)</f>
        <v>18309121616.648144</v>
      </c>
      <c r="AZM29" s="2">
        <f t="shared" si="286"/>
        <v>18492212832.814625</v>
      </c>
      <c r="AZN29" s="2">
        <f t="shared" si="286"/>
        <v>18677134961.142773</v>
      </c>
      <c r="AZO29" s="2">
        <f t="shared" si="286"/>
        <v>18863906310.7542</v>
      </c>
      <c r="AZP29" s="2">
        <f t="shared" si="286"/>
        <v>19052545373.861744</v>
      </c>
      <c r="AZQ29" s="2">
        <f t="shared" si="286"/>
        <v>19243070827.600361</v>
      </c>
      <c r="AZR29" s="2">
        <f t="shared" si="286"/>
        <v>19435501535.876366</v>
      </c>
      <c r="AZS29" s="2">
        <f t="shared" si="286"/>
        <v>19629856551.23513</v>
      </c>
      <c r="AZT29" s="2">
        <f t="shared" si="286"/>
        <v>19826155116.747482</v>
      </c>
      <c r="AZU29" s="2">
        <f t="shared" si="286"/>
        <v>20024416667.914959</v>
      </c>
      <c r="AZV29" s="2">
        <f t="shared" si="286"/>
        <v>20224660834.594109</v>
      </c>
      <c r="AZW29" s="2">
        <f t="shared" si="286"/>
        <v>20426907442.940048</v>
      </c>
      <c r="AZX29" s="2">
        <f t="shared" si="286"/>
        <v>20631176517.36945</v>
      </c>
      <c r="AZY29" s="2">
        <f t="shared" si="286"/>
        <v>20837488282.543144</v>
      </c>
      <c r="AZZ29" s="2">
        <f t="shared" si="286"/>
        <v>21045863165.368576</v>
      </c>
      <c r="BAA29" s="2">
        <f t="shared" si="286"/>
        <v>21256321797.022263</v>
      </c>
      <c r="BAB29" s="2">
        <f t="shared" si="286"/>
        <v>21468885014.992485</v>
      </c>
      <c r="BAC29" s="2">
        <f t="shared" si="286"/>
        <v>21683573865.14241</v>
      </c>
      <c r="BAD29" s="2">
        <f t="shared" si="286"/>
        <v>21900409603.793835</v>
      </c>
      <c r="BAE29" s="2">
        <f t="shared" si="286"/>
        <v>22119413699.831772</v>
      </c>
      <c r="BAF29" s="2">
        <f t="shared" si="286"/>
        <v>22340607836.83009</v>
      </c>
      <c r="BAG29" s="2">
        <f t="shared" si="286"/>
        <v>22564013915.198391</v>
      </c>
      <c r="BAH29" s="2">
        <f t="shared" si="286"/>
        <v>22789654054.350376</v>
      </c>
      <c r="BAI29" s="2">
        <f t="shared" si="286"/>
        <v>23017550594.893879</v>
      </c>
      <c r="BAJ29" s="2">
        <f t="shared" si="286"/>
        <v>23247726100.842819</v>
      </c>
      <c r="BAK29" s="2">
        <f t="shared" si="286"/>
        <v>23480203361.851246</v>
      </c>
      <c r="BAL29" s="2">
        <f t="shared" si="286"/>
        <v>23715005395.469757</v>
      </c>
      <c r="BAM29" s="2">
        <f t="shared" si="286"/>
        <v>23952155449.424454</v>
      </c>
      <c r="BAN29" s="2">
        <f t="shared" si="286"/>
        <v>24191677003.918697</v>
      </c>
      <c r="BAO29" s="2">
        <f t="shared" si="286"/>
        <v>24433593773.957886</v>
      </c>
      <c r="BAP29" s="2">
        <f t="shared" si="286"/>
        <v>24677929711.697464</v>
      </c>
      <c r="BAQ29" s="2">
        <f t="shared" si="286"/>
        <v>24924709008.814438</v>
      </c>
      <c r="BAR29" s="2">
        <f t="shared" si="286"/>
        <v>25173956098.902584</v>
      </c>
      <c r="BAS29" s="2">
        <f t="shared" si="286"/>
        <v>25425695659.891609</v>
      </c>
      <c r="BAT29" s="2">
        <f t="shared" si="286"/>
        <v>25679952616.490524</v>
      </c>
      <c r="BAU29" s="2">
        <f t="shared" si="286"/>
        <v>25936752142.65543</v>
      </c>
      <c r="BAV29" s="2">
        <f t="shared" si="286"/>
        <v>26196119664.081985</v>
      </c>
      <c r="BAW29" s="2">
        <f t="shared" si="286"/>
        <v>26458080860.722805</v>
      </c>
      <c r="BAX29" s="2">
        <f t="shared" si="286"/>
        <v>26722661669.330032</v>
      </c>
      <c r="BAY29" s="2">
        <f t="shared" si="286"/>
        <v>26989888286.023335</v>
      </c>
      <c r="BAZ29" s="2">
        <f t="shared" si="286"/>
        <v>27259787168.883568</v>
      </c>
      <c r="BBA29" s="2">
        <f t="shared" si="286"/>
        <v>27532385040.572403</v>
      </c>
      <c r="BBB29" s="2">
        <f t="shared" si="286"/>
        <v>27807708890.978127</v>
      </c>
      <c r="BBC29" s="2">
        <f t="shared" si="286"/>
        <v>28085785979.887909</v>
      </c>
      <c r="BBD29" s="2">
        <f t="shared" si="286"/>
        <v>28366643839.686787</v>
      </c>
      <c r="BBE29" s="2">
        <f t="shared" si="286"/>
        <v>28650310278.083656</v>
      </c>
      <c r="BBF29" s="2">
        <f t="shared" si="286"/>
        <v>28936813380.864494</v>
      </c>
      <c r="BBG29" s="2">
        <f t="shared" si="286"/>
        <v>29226181514.673138</v>
      </c>
      <c r="BBH29" s="2">
        <f t="shared" si="286"/>
        <v>29518443329.81987</v>
      </c>
      <c r="BBI29" s="2">
        <f t="shared" si="286"/>
        <v>29813627763.118069</v>
      </c>
      <c r="BBJ29" s="2">
        <f t="shared" si="286"/>
        <v>30111764040.749249</v>
      </c>
      <c r="BBK29" s="2">
        <f t="shared" si="286"/>
        <v>30412881681.156742</v>
      </c>
      <c r="BBL29" s="2">
        <f t="shared" si="286"/>
        <v>30717010497.968311</v>
      </c>
      <c r="BBM29" s="2">
        <f t="shared" si="286"/>
        <v>31024180602.947994</v>
      </c>
      <c r="BBN29" s="2">
        <f t="shared" si="286"/>
        <v>31334422408.977474</v>
      </c>
      <c r="BBO29" s="2">
        <f t="shared" si="286"/>
        <v>31647766633.067249</v>
      </c>
      <c r="BBP29" s="2">
        <f t="shared" si="286"/>
        <v>31964244299.397923</v>
      </c>
      <c r="BBQ29" s="2">
        <f t="shared" si="286"/>
        <v>32283886742.391903</v>
      </c>
      <c r="BBR29" s="2">
        <f t="shared" si="286"/>
        <v>32606725609.815823</v>
      </c>
      <c r="BBS29" s="2">
        <f t="shared" si="286"/>
        <v>32932792865.913982</v>
      </c>
      <c r="BBT29" s="2">
        <f t="shared" si="286"/>
        <v>33262120794.573124</v>
      </c>
      <c r="BBU29" s="2">
        <f t="shared" si="286"/>
        <v>33594742002.518856</v>
      </c>
      <c r="BBV29" s="2">
        <f t="shared" si="286"/>
        <v>33930689422.544044</v>
      </c>
      <c r="BBW29" s="2">
        <f t="shared" si="286"/>
        <v>34269996316.769485</v>
      </c>
      <c r="BBX29" s="2">
        <f t="shared" ref="BBX29:BEI29" si="287">BBW29*(1+$Q$41)</f>
        <v>34612696279.93718</v>
      </c>
      <c r="BBY29" s="2">
        <f t="shared" si="287"/>
        <v>34958823242.736549</v>
      </c>
      <c r="BBZ29" s="2">
        <f t="shared" si="287"/>
        <v>35308411475.163918</v>
      </c>
      <c r="BCA29" s="2">
        <f t="shared" si="287"/>
        <v>35661495589.915558</v>
      </c>
      <c r="BCB29" s="2">
        <f t="shared" si="287"/>
        <v>36018110545.814713</v>
      </c>
      <c r="BCC29" s="2">
        <f t="shared" si="287"/>
        <v>36378291651.272858</v>
      </c>
      <c r="BCD29" s="2">
        <f t="shared" si="287"/>
        <v>36742074567.785583</v>
      </c>
      <c r="BCE29" s="2">
        <f t="shared" si="287"/>
        <v>37109495313.46344</v>
      </c>
      <c r="BCF29" s="2">
        <f t="shared" si="287"/>
        <v>37480590266.598076</v>
      </c>
      <c r="BCG29" s="2">
        <f t="shared" si="287"/>
        <v>37855396169.264053</v>
      </c>
      <c r="BCH29" s="2">
        <f t="shared" si="287"/>
        <v>38233950130.956696</v>
      </c>
      <c r="BCI29" s="2">
        <f t="shared" si="287"/>
        <v>38616289632.266266</v>
      </c>
      <c r="BCJ29" s="2">
        <f t="shared" si="287"/>
        <v>39002452528.588928</v>
      </c>
      <c r="BCK29" s="2">
        <f t="shared" si="287"/>
        <v>39392477053.874817</v>
      </c>
      <c r="BCL29" s="2">
        <f t="shared" si="287"/>
        <v>39786401824.413567</v>
      </c>
      <c r="BCM29" s="2">
        <f t="shared" si="287"/>
        <v>40184265842.6577</v>
      </c>
      <c r="BCN29" s="2">
        <f t="shared" si="287"/>
        <v>40586108501.084274</v>
      </c>
      <c r="BCO29" s="2">
        <f t="shared" si="287"/>
        <v>40991969586.095116</v>
      </c>
      <c r="BCP29" s="2">
        <f t="shared" si="287"/>
        <v>41401889281.95607</v>
      </c>
      <c r="BCQ29" s="2">
        <f t="shared" si="287"/>
        <v>41815908174.775635</v>
      </c>
      <c r="BCR29" s="2">
        <f t="shared" si="287"/>
        <v>42234067256.523392</v>
      </c>
      <c r="BCS29" s="2">
        <f t="shared" si="287"/>
        <v>42656407929.088623</v>
      </c>
      <c r="BCT29" s="2">
        <f t="shared" si="287"/>
        <v>43082972008.379509</v>
      </c>
      <c r="BCU29" s="2">
        <f t="shared" si="287"/>
        <v>43513801728.463303</v>
      </c>
      <c r="BCV29" s="2">
        <f t="shared" si="287"/>
        <v>43948939745.747932</v>
      </c>
      <c r="BCW29" s="2">
        <f t="shared" si="287"/>
        <v>44388429143.205414</v>
      </c>
      <c r="BCX29" s="2">
        <f t="shared" si="287"/>
        <v>44832313434.637466</v>
      </c>
      <c r="BCY29" s="2">
        <f t="shared" si="287"/>
        <v>45280636568.983841</v>
      </c>
      <c r="BCZ29" s="2">
        <f t="shared" si="287"/>
        <v>45733442934.673683</v>
      </c>
      <c r="BDA29" s="2">
        <f t="shared" si="287"/>
        <v>46190777364.020424</v>
      </c>
      <c r="BDB29" s="2">
        <f t="shared" si="287"/>
        <v>46652685137.660629</v>
      </c>
      <c r="BDC29" s="2">
        <f t="shared" si="287"/>
        <v>47119211989.037239</v>
      </c>
      <c r="BDD29" s="2">
        <f t="shared" si="287"/>
        <v>47590404108.927612</v>
      </c>
      <c r="BDE29" s="2">
        <f t="shared" si="287"/>
        <v>48066308150.016891</v>
      </c>
      <c r="BDF29" s="2">
        <f t="shared" si="287"/>
        <v>48546971231.517059</v>
      </c>
      <c r="BDG29" s="2">
        <f t="shared" si="287"/>
        <v>49032440943.83223</v>
      </c>
      <c r="BDH29" s="2">
        <f t="shared" si="287"/>
        <v>49522765353.270554</v>
      </c>
      <c r="BDI29" s="2">
        <f t="shared" si="287"/>
        <v>50017993006.803261</v>
      </c>
      <c r="BDJ29" s="2">
        <f t="shared" si="287"/>
        <v>50518172936.871292</v>
      </c>
      <c r="BDK29" s="2">
        <f t="shared" si="287"/>
        <v>51023354666.240005</v>
      </c>
      <c r="BDL29" s="2">
        <f t="shared" si="287"/>
        <v>51533588212.902405</v>
      </c>
      <c r="BDM29" s="2">
        <f t="shared" si="287"/>
        <v>52048924095.031433</v>
      </c>
      <c r="BDN29" s="2">
        <f t="shared" si="287"/>
        <v>52569413335.98175</v>
      </c>
      <c r="BDO29" s="2">
        <f t="shared" si="287"/>
        <v>53095107469.341568</v>
      </c>
      <c r="BDP29" s="2">
        <f t="shared" si="287"/>
        <v>53626058544.034981</v>
      </c>
      <c r="BDQ29" s="2">
        <f t="shared" si="287"/>
        <v>54162319129.475334</v>
      </c>
      <c r="BDR29" s="2">
        <f t="shared" si="287"/>
        <v>54703942320.770088</v>
      </c>
      <c r="BDS29" s="2">
        <f t="shared" si="287"/>
        <v>55250981743.977791</v>
      </c>
      <c r="BDT29" s="2">
        <f t="shared" si="287"/>
        <v>55803491561.417572</v>
      </c>
      <c r="BDU29" s="2">
        <f t="shared" si="287"/>
        <v>56361526477.031746</v>
      </c>
      <c r="BDV29" s="2">
        <f t="shared" si="287"/>
        <v>56925141741.802063</v>
      </c>
      <c r="BDW29" s="2">
        <f t="shared" si="287"/>
        <v>57494393159.220085</v>
      </c>
      <c r="BDX29" s="2">
        <f t="shared" si="287"/>
        <v>58069337090.812286</v>
      </c>
      <c r="BDY29" s="2">
        <f t="shared" si="287"/>
        <v>58650030461.720413</v>
      </c>
      <c r="BDZ29" s="2">
        <f t="shared" si="287"/>
        <v>59236530766.337616</v>
      </c>
      <c r="BEA29" s="2">
        <f t="shared" si="287"/>
        <v>59828896074.000992</v>
      </c>
      <c r="BEB29" s="2">
        <f t="shared" si="287"/>
        <v>60427185034.741005</v>
      </c>
      <c r="BEC29" s="2">
        <f t="shared" si="287"/>
        <v>61031456885.088417</v>
      </c>
      <c r="BED29" s="2">
        <f t="shared" si="287"/>
        <v>61641771453.939301</v>
      </c>
      <c r="BEE29" s="2">
        <f t="shared" si="287"/>
        <v>62258189168.478691</v>
      </c>
      <c r="BEF29" s="2">
        <f t="shared" si="287"/>
        <v>62880771060.163475</v>
      </c>
      <c r="BEG29" s="2">
        <f t="shared" si="287"/>
        <v>63509578770.765114</v>
      </c>
      <c r="BEH29" s="2">
        <f t="shared" si="287"/>
        <v>64144674558.472763</v>
      </c>
      <c r="BEI29" s="2">
        <f t="shared" si="287"/>
        <v>64786121304.057487</v>
      </c>
      <c r="BEJ29" s="2">
        <f t="shared" ref="BEJ29:BGU29" si="288">BEI29*(1+$Q$41)</f>
        <v>65433982517.098061</v>
      </c>
      <c r="BEK29" s="2">
        <f t="shared" si="288"/>
        <v>66088322342.269043</v>
      </c>
      <c r="BEL29" s="2">
        <f t="shared" si="288"/>
        <v>66749205565.691734</v>
      </c>
      <c r="BEM29" s="2">
        <f t="shared" si="288"/>
        <v>67416697621.348656</v>
      </c>
      <c r="BEN29" s="2">
        <f t="shared" si="288"/>
        <v>68090864597.562141</v>
      </c>
      <c r="BEO29" s="2">
        <f t="shared" si="288"/>
        <v>68771773243.537766</v>
      </c>
      <c r="BEP29" s="2">
        <f t="shared" si="288"/>
        <v>69459490975.973145</v>
      </c>
      <c r="BEQ29" s="2">
        <f t="shared" si="288"/>
        <v>70154085885.73288</v>
      </c>
      <c r="BER29" s="2">
        <f t="shared" si="288"/>
        <v>70855626744.59021</v>
      </c>
      <c r="BES29" s="2">
        <f t="shared" si="288"/>
        <v>71564183012.036118</v>
      </c>
      <c r="BET29" s="2">
        <f t="shared" si="288"/>
        <v>72279824842.156479</v>
      </c>
      <c r="BEU29" s="2">
        <f t="shared" si="288"/>
        <v>73002623090.578049</v>
      </c>
      <c r="BEV29" s="2">
        <f t="shared" si="288"/>
        <v>73732649321.483826</v>
      </c>
      <c r="BEW29" s="2">
        <f t="shared" si="288"/>
        <v>74469975814.698669</v>
      </c>
      <c r="BEX29" s="2">
        <f t="shared" si="288"/>
        <v>75214675572.845657</v>
      </c>
      <c r="BEY29" s="2">
        <f t="shared" si="288"/>
        <v>75966822328.574112</v>
      </c>
      <c r="BEZ29" s="2">
        <f t="shared" si="288"/>
        <v>76726490551.859848</v>
      </c>
      <c r="BFA29" s="2">
        <f t="shared" si="288"/>
        <v>77493755457.378448</v>
      </c>
      <c r="BFB29" s="2">
        <f t="shared" si="288"/>
        <v>78268693011.95224</v>
      </c>
      <c r="BFC29" s="2">
        <f t="shared" si="288"/>
        <v>79051379942.071762</v>
      </c>
      <c r="BFD29" s="2">
        <f t="shared" si="288"/>
        <v>79841893741.492477</v>
      </c>
      <c r="BFE29" s="2">
        <f t="shared" si="288"/>
        <v>80640312678.90741</v>
      </c>
      <c r="BFF29" s="2">
        <f t="shared" si="288"/>
        <v>81446715805.696487</v>
      </c>
      <c r="BFG29" s="2">
        <f t="shared" si="288"/>
        <v>82261182963.753448</v>
      </c>
      <c r="BFH29" s="2">
        <f t="shared" si="288"/>
        <v>83083794793.390991</v>
      </c>
      <c r="BFI29" s="2">
        <f t="shared" si="288"/>
        <v>83914632741.324905</v>
      </c>
      <c r="BFJ29" s="2">
        <f t="shared" si="288"/>
        <v>84753779068.738159</v>
      </c>
      <c r="BFK29" s="2">
        <f t="shared" si="288"/>
        <v>85601316859.425537</v>
      </c>
      <c r="BFL29" s="2">
        <f t="shared" si="288"/>
        <v>86457330028.019791</v>
      </c>
      <c r="BFM29" s="2">
        <f t="shared" si="288"/>
        <v>87321903328.299988</v>
      </c>
      <c r="BFN29" s="2">
        <f t="shared" si="288"/>
        <v>88195122361.582993</v>
      </c>
      <c r="BFO29" s="2">
        <f t="shared" si="288"/>
        <v>89077073585.198822</v>
      </c>
      <c r="BFP29" s="2">
        <f t="shared" si="288"/>
        <v>89967844321.050812</v>
      </c>
      <c r="BFQ29" s="2">
        <f t="shared" si="288"/>
        <v>90867522764.261322</v>
      </c>
      <c r="BFR29" s="2">
        <f t="shared" si="288"/>
        <v>91776197991.903931</v>
      </c>
      <c r="BFS29" s="2">
        <f t="shared" si="288"/>
        <v>92693959971.822968</v>
      </c>
      <c r="BFT29" s="2">
        <f t="shared" si="288"/>
        <v>93620899571.541199</v>
      </c>
      <c r="BFU29" s="2">
        <f t="shared" si="288"/>
        <v>94557108567.256607</v>
      </c>
      <c r="BFV29" s="2">
        <f t="shared" si="288"/>
        <v>95502679652.929169</v>
      </c>
      <c r="BFW29" s="2">
        <f t="shared" si="288"/>
        <v>96457706449.458466</v>
      </c>
      <c r="BFX29" s="2">
        <f t="shared" si="288"/>
        <v>97422283513.953049</v>
      </c>
      <c r="BFY29" s="2">
        <f t="shared" si="288"/>
        <v>98396506349.092575</v>
      </c>
      <c r="BFZ29" s="2">
        <f t="shared" si="288"/>
        <v>99380471412.583496</v>
      </c>
      <c r="BGA29" s="2">
        <f t="shared" si="288"/>
        <v>100374276126.70934</v>
      </c>
      <c r="BGB29" s="2">
        <f t="shared" si="288"/>
        <v>101378018887.97643</v>
      </c>
      <c r="BGC29" s="2">
        <f t="shared" si="288"/>
        <v>102391799076.85619</v>
      </c>
      <c r="BGD29" s="2">
        <f t="shared" si="288"/>
        <v>103415717067.62476</v>
      </c>
      <c r="BGE29" s="2">
        <f t="shared" si="288"/>
        <v>104449874238.30101</v>
      </c>
      <c r="BGF29" s="2">
        <f t="shared" si="288"/>
        <v>105494372980.68402</v>
      </c>
      <c r="BGG29" s="2">
        <f t="shared" si="288"/>
        <v>106549316710.49086</v>
      </c>
      <c r="BGH29" s="2">
        <f t="shared" si="288"/>
        <v>107614809877.59576</v>
      </c>
      <c r="BGI29" s="2">
        <f t="shared" si="288"/>
        <v>108690957976.37172</v>
      </c>
      <c r="BGJ29" s="2">
        <f t="shared" si="288"/>
        <v>109777867556.13544</v>
      </c>
      <c r="BGK29" s="2">
        <f t="shared" si="288"/>
        <v>110875646231.69679</v>
      </c>
      <c r="BGL29" s="2">
        <f t="shared" si="288"/>
        <v>111984402694.01376</v>
      </c>
      <c r="BGM29" s="2">
        <f t="shared" si="288"/>
        <v>113104246720.9539</v>
      </c>
      <c r="BGN29" s="2">
        <f t="shared" si="288"/>
        <v>114235289188.16344</v>
      </c>
      <c r="BGO29" s="2">
        <f t="shared" si="288"/>
        <v>115377642080.04507</v>
      </c>
      <c r="BGP29" s="2">
        <f t="shared" si="288"/>
        <v>116531418500.84552</v>
      </c>
      <c r="BGQ29" s="2">
        <f t="shared" si="288"/>
        <v>117696732685.85397</v>
      </c>
      <c r="BGR29" s="2">
        <f t="shared" si="288"/>
        <v>118873700012.71251</v>
      </c>
      <c r="BGS29" s="2">
        <f t="shared" si="288"/>
        <v>120062437012.83963</v>
      </c>
      <c r="BGT29" s="2">
        <f t="shared" si="288"/>
        <v>121263061382.96803</v>
      </c>
      <c r="BGU29" s="2">
        <f t="shared" si="288"/>
        <v>122475691996.79771</v>
      </c>
      <c r="BGV29" s="2">
        <f t="shared" ref="BGV29:BJG29" si="289">BGU29*(1+$Q$41)</f>
        <v>123700448916.76569</v>
      </c>
      <c r="BGW29" s="2">
        <f t="shared" si="289"/>
        <v>124937453405.93335</v>
      </c>
      <c r="BGX29" s="2">
        <f t="shared" si="289"/>
        <v>126186827939.99269</v>
      </c>
      <c r="BGY29" s="2">
        <f t="shared" si="289"/>
        <v>127448696219.39262</v>
      </c>
      <c r="BGZ29" s="2">
        <f t="shared" si="289"/>
        <v>128723183181.58655</v>
      </c>
      <c r="BHA29" s="2">
        <f t="shared" si="289"/>
        <v>130010415013.40242</v>
      </c>
      <c r="BHB29" s="2">
        <f t="shared" si="289"/>
        <v>131310519163.53644</v>
      </c>
      <c r="BHC29" s="2">
        <f t="shared" si="289"/>
        <v>132623624355.1718</v>
      </c>
      <c r="BHD29" s="2">
        <f t="shared" si="289"/>
        <v>133949860598.72351</v>
      </c>
      <c r="BHE29" s="2">
        <f t="shared" si="289"/>
        <v>135289359204.71075</v>
      </c>
      <c r="BHF29" s="2">
        <f t="shared" si="289"/>
        <v>136642252796.75786</v>
      </c>
      <c r="BHG29" s="2">
        <f t="shared" si="289"/>
        <v>138008675324.72543</v>
      </c>
      <c r="BHH29" s="2">
        <f t="shared" si="289"/>
        <v>139388762077.97269</v>
      </c>
      <c r="BHI29" s="2">
        <f t="shared" si="289"/>
        <v>140782649698.75241</v>
      </c>
      <c r="BHJ29" s="2">
        <f t="shared" si="289"/>
        <v>142190476195.73993</v>
      </c>
      <c r="BHK29" s="2">
        <f t="shared" si="289"/>
        <v>143612380957.69733</v>
      </c>
      <c r="BHL29" s="2">
        <f t="shared" si="289"/>
        <v>145048504767.27429</v>
      </c>
      <c r="BHM29" s="2">
        <f t="shared" si="289"/>
        <v>146498989814.94702</v>
      </c>
      <c r="BHN29" s="2">
        <f t="shared" si="289"/>
        <v>147963979713.0965</v>
      </c>
      <c r="BHO29" s="2">
        <f t="shared" si="289"/>
        <v>149443619510.22748</v>
      </c>
      <c r="BHP29" s="2">
        <f t="shared" si="289"/>
        <v>150938055705.32974</v>
      </c>
      <c r="BHQ29" s="2">
        <f t="shared" si="289"/>
        <v>152447436262.38303</v>
      </c>
      <c r="BHR29" s="2">
        <f t="shared" si="289"/>
        <v>153971910625.00687</v>
      </c>
      <c r="BHS29" s="2">
        <f t="shared" si="289"/>
        <v>155511629731.25693</v>
      </c>
      <c r="BHT29" s="2">
        <f t="shared" si="289"/>
        <v>157066746028.56949</v>
      </c>
      <c r="BHU29" s="2">
        <f t="shared" si="289"/>
        <v>158637413488.85519</v>
      </c>
      <c r="BHV29" s="2">
        <f t="shared" si="289"/>
        <v>160223787623.74374</v>
      </c>
      <c r="BHW29" s="2">
        <f t="shared" si="289"/>
        <v>161826025499.98117</v>
      </c>
      <c r="BHX29" s="2">
        <f t="shared" si="289"/>
        <v>163444285754.98099</v>
      </c>
      <c r="BHY29" s="2">
        <f t="shared" si="289"/>
        <v>165078728612.53079</v>
      </c>
      <c r="BHZ29" s="2">
        <f t="shared" si="289"/>
        <v>166729515898.6561</v>
      </c>
      <c r="BIA29" s="2">
        <f t="shared" si="289"/>
        <v>168396811057.64267</v>
      </c>
      <c r="BIB29" s="2">
        <f t="shared" si="289"/>
        <v>170080779168.21909</v>
      </c>
      <c r="BIC29" s="2">
        <f t="shared" si="289"/>
        <v>171781586959.90128</v>
      </c>
      <c r="BID29" s="2">
        <f t="shared" si="289"/>
        <v>173499402829.50031</v>
      </c>
      <c r="BIE29" s="2">
        <f t="shared" si="289"/>
        <v>175234396857.79532</v>
      </c>
      <c r="BIF29" s="2">
        <f t="shared" si="289"/>
        <v>176986740826.37326</v>
      </c>
      <c r="BIG29" s="2">
        <f t="shared" si="289"/>
        <v>178756608234.63699</v>
      </c>
      <c r="BIH29" s="2">
        <f t="shared" si="289"/>
        <v>180544174316.98337</v>
      </c>
      <c r="BII29" s="2">
        <f t="shared" si="289"/>
        <v>182349616060.1532</v>
      </c>
      <c r="BIJ29" s="2">
        <f t="shared" si="289"/>
        <v>184173112220.75473</v>
      </c>
      <c r="BIK29" s="2">
        <f t="shared" si="289"/>
        <v>186014843342.96228</v>
      </c>
      <c r="BIL29" s="2">
        <f t="shared" si="289"/>
        <v>187874991776.39191</v>
      </c>
      <c r="BIM29" s="2">
        <f t="shared" si="289"/>
        <v>189753741694.15582</v>
      </c>
      <c r="BIN29" s="2">
        <f t="shared" si="289"/>
        <v>191651279111.09738</v>
      </c>
      <c r="BIO29" s="2">
        <f t="shared" si="289"/>
        <v>193567791902.20834</v>
      </c>
      <c r="BIP29" s="2">
        <f t="shared" si="289"/>
        <v>195503469821.23044</v>
      </c>
      <c r="BIQ29" s="2">
        <f t="shared" si="289"/>
        <v>197458504519.44275</v>
      </c>
      <c r="BIR29" s="2">
        <f t="shared" si="289"/>
        <v>199433089564.63718</v>
      </c>
      <c r="BIS29" s="2">
        <f t="shared" si="289"/>
        <v>201427420460.28354</v>
      </c>
      <c r="BIT29" s="2">
        <f t="shared" si="289"/>
        <v>203441694664.88638</v>
      </c>
      <c r="BIU29" s="2">
        <f t="shared" si="289"/>
        <v>205476111611.53525</v>
      </c>
      <c r="BIV29" s="2">
        <f t="shared" si="289"/>
        <v>207530872727.6506</v>
      </c>
      <c r="BIW29" s="2">
        <f t="shared" si="289"/>
        <v>209606181454.92712</v>
      </c>
      <c r="BIX29" s="2">
        <f t="shared" si="289"/>
        <v>211702243269.47641</v>
      </c>
      <c r="BIY29" s="2">
        <f t="shared" si="289"/>
        <v>213819265702.17117</v>
      </c>
      <c r="BIZ29" s="2">
        <f t="shared" si="289"/>
        <v>215957458359.1929</v>
      </c>
      <c r="BJA29" s="2">
        <f t="shared" si="289"/>
        <v>218117032942.78482</v>
      </c>
      <c r="BJB29" s="2">
        <f t="shared" si="289"/>
        <v>220298203272.21268</v>
      </c>
      <c r="BJC29" s="2">
        <f t="shared" si="289"/>
        <v>222501185304.93481</v>
      </c>
      <c r="BJD29" s="2">
        <f t="shared" si="289"/>
        <v>224726197157.98416</v>
      </c>
      <c r="BJE29" s="2">
        <f t="shared" si="289"/>
        <v>226973459129.564</v>
      </c>
      <c r="BJF29" s="2">
        <f t="shared" si="289"/>
        <v>229243193720.85965</v>
      </c>
      <c r="BJG29" s="2">
        <f t="shared" si="289"/>
        <v>231535625658.06824</v>
      </c>
      <c r="BJH29" s="2">
        <f t="shared" ref="BJH29:BLS29" si="290">BJG29*(1+$Q$41)</f>
        <v>233850981914.64893</v>
      </c>
      <c r="BJI29" s="2">
        <f t="shared" si="290"/>
        <v>236189491733.79541</v>
      </c>
      <c r="BJJ29" s="2">
        <f t="shared" si="290"/>
        <v>238551386651.13336</v>
      </c>
      <c r="BJK29" s="2">
        <f t="shared" si="290"/>
        <v>240936900517.64468</v>
      </c>
      <c r="BJL29" s="2">
        <f t="shared" si="290"/>
        <v>243346269522.82114</v>
      </c>
      <c r="BJM29" s="2">
        <f t="shared" si="290"/>
        <v>245779732218.04935</v>
      </c>
      <c r="BJN29" s="2">
        <f t="shared" si="290"/>
        <v>248237529540.22983</v>
      </c>
      <c r="BJO29" s="2">
        <f t="shared" si="290"/>
        <v>250719904835.63214</v>
      </c>
      <c r="BJP29" s="2">
        <f t="shared" si="290"/>
        <v>253227103883.98846</v>
      </c>
      <c r="BJQ29" s="2">
        <f t="shared" si="290"/>
        <v>255759374922.82834</v>
      </c>
      <c r="BJR29" s="2">
        <f t="shared" si="290"/>
        <v>258316968672.05661</v>
      </c>
      <c r="BJS29" s="2">
        <f t="shared" si="290"/>
        <v>260900138358.77719</v>
      </c>
      <c r="BJT29" s="2">
        <f t="shared" si="290"/>
        <v>263509139742.36496</v>
      </c>
      <c r="BJU29" s="2">
        <f t="shared" si="290"/>
        <v>266144231139.7886</v>
      </c>
      <c r="BJV29" s="2">
        <f t="shared" si="290"/>
        <v>268805673451.18649</v>
      </c>
      <c r="BJW29" s="2">
        <f t="shared" si="290"/>
        <v>271493730185.69836</v>
      </c>
      <c r="BJX29" s="2">
        <f t="shared" si="290"/>
        <v>274208667487.55536</v>
      </c>
      <c r="BJY29" s="2">
        <f t="shared" si="290"/>
        <v>276950754162.43091</v>
      </c>
      <c r="BJZ29" s="2">
        <f t="shared" si="290"/>
        <v>279720261704.05524</v>
      </c>
      <c r="BKA29" s="2">
        <f t="shared" si="290"/>
        <v>282517464321.09576</v>
      </c>
      <c r="BKB29" s="2">
        <f t="shared" si="290"/>
        <v>285342638964.3067</v>
      </c>
      <c r="BKC29" s="2">
        <f t="shared" si="290"/>
        <v>288196065353.94977</v>
      </c>
      <c r="BKD29" s="2">
        <f t="shared" si="290"/>
        <v>291078026007.48926</v>
      </c>
      <c r="BKE29" s="2">
        <f t="shared" si="290"/>
        <v>293988806267.56415</v>
      </c>
      <c r="BKF29" s="2">
        <f t="shared" si="290"/>
        <v>296928694330.23981</v>
      </c>
      <c r="BKG29" s="2">
        <f t="shared" si="290"/>
        <v>299897981273.54224</v>
      </c>
      <c r="BKH29" s="2">
        <f t="shared" si="290"/>
        <v>302896961086.27765</v>
      </c>
      <c r="BKI29" s="2">
        <f t="shared" si="290"/>
        <v>305925930697.14044</v>
      </c>
      <c r="BKJ29" s="2">
        <f t="shared" si="290"/>
        <v>308985190004.11188</v>
      </c>
      <c r="BKK29" s="2">
        <f t="shared" si="290"/>
        <v>312075041904.15302</v>
      </c>
      <c r="BKL29" s="2">
        <f t="shared" si="290"/>
        <v>315195792323.19452</v>
      </c>
      <c r="BKM29" s="2">
        <f t="shared" si="290"/>
        <v>318347750246.42645</v>
      </c>
      <c r="BKN29" s="2">
        <f t="shared" si="290"/>
        <v>321531227748.89075</v>
      </c>
      <c r="BKO29" s="2">
        <f t="shared" si="290"/>
        <v>324746540026.37964</v>
      </c>
      <c r="BKP29" s="2">
        <f t="shared" si="290"/>
        <v>327994005426.64343</v>
      </c>
      <c r="BKQ29" s="2">
        <f t="shared" si="290"/>
        <v>331273945480.90985</v>
      </c>
      <c r="BKR29" s="2">
        <f t="shared" si="290"/>
        <v>334586684935.71893</v>
      </c>
      <c r="BKS29" s="2">
        <f t="shared" si="290"/>
        <v>337932551785.07611</v>
      </c>
      <c r="BKT29" s="2">
        <f t="shared" si="290"/>
        <v>341311877302.92688</v>
      </c>
      <c r="BKU29" s="2">
        <f t="shared" si="290"/>
        <v>344724996075.95618</v>
      </c>
      <c r="BKV29" s="2">
        <f t="shared" si="290"/>
        <v>348172246036.71576</v>
      </c>
      <c r="BKW29" s="2">
        <f t="shared" si="290"/>
        <v>351653968497.08295</v>
      </c>
      <c r="BKX29" s="2">
        <f t="shared" si="290"/>
        <v>355170508182.05377</v>
      </c>
      <c r="BKY29" s="2">
        <f t="shared" si="290"/>
        <v>358722213263.87433</v>
      </c>
      <c r="BKZ29" s="2">
        <f t="shared" si="290"/>
        <v>362309435396.51306</v>
      </c>
      <c r="BLA29" s="2">
        <f t="shared" si="290"/>
        <v>365932529750.47821</v>
      </c>
      <c r="BLB29" s="2">
        <f t="shared" si="290"/>
        <v>369591855047.98297</v>
      </c>
      <c r="BLC29" s="2">
        <f t="shared" si="290"/>
        <v>373287773598.46283</v>
      </c>
      <c r="BLD29" s="2">
        <f t="shared" si="290"/>
        <v>377020651334.44745</v>
      </c>
      <c r="BLE29" s="2">
        <f t="shared" si="290"/>
        <v>380790857847.79193</v>
      </c>
      <c r="BLF29" s="2">
        <f t="shared" si="290"/>
        <v>384598766426.26984</v>
      </c>
      <c r="BLG29" s="2">
        <f t="shared" si="290"/>
        <v>388444754090.53253</v>
      </c>
      <c r="BLH29" s="2">
        <f t="shared" si="290"/>
        <v>392329201631.43787</v>
      </c>
      <c r="BLI29" s="2">
        <f t="shared" si="290"/>
        <v>396252493647.75226</v>
      </c>
      <c r="BLJ29" s="2">
        <f t="shared" si="290"/>
        <v>400215018584.2298</v>
      </c>
      <c r="BLK29" s="2">
        <f t="shared" si="290"/>
        <v>404217168770.07208</v>
      </c>
      <c r="BLL29" s="2">
        <f t="shared" si="290"/>
        <v>408259340457.77283</v>
      </c>
      <c r="BLM29" s="2">
        <f t="shared" si="290"/>
        <v>412341933862.35059</v>
      </c>
      <c r="BLN29" s="2">
        <f t="shared" si="290"/>
        <v>416465353200.97412</v>
      </c>
      <c r="BLO29" s="2">
        <f t="shared" si="290"/>
        <v>420630006732.98389</v>
      </c>
      <c r="BLP29" s="2">
        <f t="shared" si="290"/>
        <v>424836306800.31372</v>
      </c>
      <c r="BLQ29" s="2">
        <f t="shared" si="290"/>
        <v>429084669868.31683</v>
      </c>
      <c r="BLR29" s="2">
        <f t="shared" si="290"/>
        <v>433375516567</v>
      </c>
      <c r="BLS29" s="2">
        <f t="shared" si="290"/>
        <v>437709271732.66998</v>
      </c>
      <c r="BLT29" s="2">
        <f t="shared" ref="BLT29:BOE29" si="291">BLS29*(1+$Q$41)</f>
        <v>442086364449.9967</v>
      </c>
      <c r="BLU29" s="2">
        <f t="shared" si="291"/>
        <v>446507228094.4967</v>
      </c>
      <c r="BLV29" s="2">
        <f t="shared" si="291"/>
        <v>450972300375.44165</v>
      </c>
      <c r="BLW29" s="2">
        <f t="shared" si="291"/>
        <v>455482023379.19604</v>
      </c>
      <c r="BLX29" s="2">
        <f t="shared" si="291"/>
        <v>460036843612.98804</v>
      </c>
      <c r="BLY29" s="2">
        <f t="shared" si="291"/>
        <v>464637212049.11792</v>
      </c>
      <c r="BLZ29" s="2">
        <f t="shared" si="291"/>
        <v>469283584169.60913</v>
      </c>
      <c r="BMA29" s="2">
        <f t="shared" si="291"/>
        <v>473976420011.30524</v>
      </c>
      <c r="BMB29" s="2">
        <f t="shared" si="291"/>
        <v>478716184211.41827</v>
      </c>
      <c r="BMC29" s="2">
        <f t="shared" si="291"/>
        <v>483503346053.53247</v>
      </c>
      <c r="BMD29" s="2">
        <f t="shared" si="291"/>
        <v>488338379514.06781</v>
      </c>
      <c r="BME29" s="2">
        <f t="shared" si="291"/>
        <v>493221763309.2085</v>
      </c>
      <c r="BMF29" s="2">
        <f t="shared" si="291"/>
        <v>498153980942.3006</v>
      </c>
      <c r="BMG29" s="2">
        <f t="shared" si="291"/>
        <v>503135520751.72363</v>
      </c>
      <c r="BMH29" s="2">
        <f t="shared" si="291"/>
        <v>508166875959.24084</v>
      </c>
      <c r="BMI29" s="2">
        <f t="shared" si="291"/>
        <v>513248544718.83325</v>
      </c>
      <c r="BMJ29" s="2">
        <f t="shared" si="291"/>
        <v>518381030166.02161</v>
      </c>
      <c r="BMK29" s="2">
        <f t="shared" si="291"/>
        <v>523564840467.68182</v>
      </c>
      <c r="BML29" s="2">
        <f t="shared" si="291"/>
        <v>528800488872.35864</v>
      </c>
      <c r="BMM29" s="2">
        <f t="shared" si="291"/>
        <v>534088493761.08221</v>
      </c>
      <c r="BMN29" s="2">
        <f t="shared" si="291"/>
        <v>539429378698.69305</v>
      </c>
      <c r="BMO29" s="2">
        <f t="shared" si="291"/>
        <v>544823672485.67999</v>
      </c>
      <c r="BMP29" s="2">
        <f t="shared" si="291"/>
        <v>550271909210.53674</v>
      </c>
      <c r="BMQ29" s="2">
        <f t="shared" si="291"/>
        <v>555774628302.64209</v>
      </c>
      <c r="BMR29" s="2">
        <f t="shared" si="291"/>
        <v>561332374585.66846</v>
      </c>
      <c r="BMS29" s="2">
        <f t="shared" si="291"/>
        <v>566945698331.52515</v>
      </c>
      <c r="BMT29" s="2">
        <f t="shared" si="291"/>
        <v>572615155314.84045</v>
      </c>
      <c r="BMU29" s="2">
        <f t="shared" si="291"/>
        <v>578341306867.98889</v>
      </c>
      <c r="BMV29" s="2">
        <f t="shared" si="291"/>
        <v>584124719936.66882</v>
      </c>
      <c r="BMW29" s="2">
        <f t="shared" si="291"/>
        <v>589965967136.03552</v>
      </c>
      <c r="BMX29" s="2">
        <f t="shared" si="291"/>
        <v>595865626807.39587</v>
      </c>
      <c r="BMY29" s="2">
        <f t="shared" si="291"/>
        <v>601824283075.46985</v>
      </c>
      <c r="BMZ29" s="2">
        <f t="shared" si="291"/>
        <v>607842525906.22461</v>
      </c>
      <c r="BNA29" s="2">
        <f t="shared" si="291"/>
        <v>613920951165.28687</v>
      </c>
      <c r="BNB29" s="2">
        <f t="shared" si="291"/>
        <v>620060160676.9397</v>
      </c>
      <c r="BNC29" s="2">
        <f t="shared" si="291"/>
        <v>626260762283.70911</v>
      </c>
      <c r="BND29" s="2">
        <f t="shared" si="291"/>
        <v>632523369906.54614</v>
      </c>
      <c r="BNE29" s="2">
        <f t="shared" si="291"/>
        <v>638848603605.61157</v>
      </c>
      <c r="BNF29" s="2">
        <f t="shared" si="291"/>
        <v>645237089641.66772</v>
      </c>
      <c r="BNG29" s="2">
        <f t="shared" si="291"/>
        <v>651689460538.08435</v>
      </c>
      <c r="BNH29" s="2">
        <f t="shared" si="291"/>
        <v>658206355143.46521</v>
      </c>
      <c r="BNI29" s="2">
        <f t="shared" si="291"/>
        <v>664788418694.8999</v>
      </c>
      <c r="BNJ29" s="2">
        <f t="shared" si="291"/>
        <v>671436302881.84888</v>
      </c>
      <c r="BNK29" s="2">
        <f t="shared" si="291"/>
        <v>678150665910.66736</v>
      </c>
      <c r="BNL29" s="2">
        <f t="shared" si="291"/>
        <v>684932172569.77405</v>
      </c>
      <c r="BNM29" s="2">
        <f t="shared" si="291"/>
        <v>691781494295.4718</v>
      </c>
      <c r="BNN29" s="2">
        <f t="shared" si="291"/>
        <v>698699309238.42651</v>
      </c>
      <c r="BNO29" s="2">
        <f t="shared" si="291"/>
        <v>705686302330.81079</v>
      </c>
      <c r="BNP29" s="2">
        <f t="shared" si="291"/>
        <v>712743165354.1189</v>
      </c>
      <c r="BNQ29" s="2">
        <f t="shared" si="291"/>
        <v>719870597007.66003</v>
      </c>
      <c r="BNR29" s="2">
        <f t="shared" si="291"/>
        <v>727069302977.73669</v>
      </c>
      <c r="BNS29" s="2">
        <f t="shared" si="291"/>
        <v>734339996007.51404</v>
      </c>
      <c r="BNT29" s="2">
        <f t="shared" si="291"/>
        <v>741683395967.58923</v>
      </c>
      <c r="BNU29" s="2">
        <f t="shared" si="291"/>
        <v>749100229927.26514</v>
      </c>
      <c r="BNV29" s="2">
        <f t="shared" si="291"/>
        <v>756591232226.53784</v>
      </c>
      <c r="BNW29" s="2">
        <f t="shared" si="291"/>
        <v>764157144548.80322</v>
      </c>
      <c r="BNX29" s="2">
        <f t="shared" si="291"/>
        <v>771798715994.29126</v>
      </c>
      <c r="BNY29" s="2">
        <f t="shared" si="291"/>
        <v>779516703154.23413</v>
      </c>
      <c r="BNZ29" s="2">
        <f t="shared" si="291"/>
        <v>787311870185.77649</v>
      </c>
      <c r="BOA29" s="2">
        <f t="shared" si="291"/>
        <v>795184988887.63428</v>
      </c>
      <c r="BOB29" s="2">
        <f t="shared" si="291"/>
        <v>803136838776.51062</v>
      </c>
      <c r="BOC29" s="2">
        <f t="shared" si="291"/>
        <v>811168207164.27576</v>
      </c>
      <c r="BOD29" s="2">
        <f t="shared" si="291"/>
        <v>819279889235.91858</v>
      </c>
      <c r="BOE29" s="2">
        <f t="shared" si="291"/>
        <v>827472688128.27783</v>
      </c>
      <c r="BOF29" s="2">
        <f t="shared" ref="BOF29:BQQ29" si="292">BOE29*(1+$Q$41)</f>
        <v>835747415009.56067</v>
      </c>
      <c r="BOG29" s="2">
        <f t="shared" si="292"/>
        <v>844104889159.65625</v>
      </c>
      <c r="BOH29" s="2">
        <f t="shared" si="292"/>
        <v>852545938051.25281</v>
      </c>
      <c r="BOI29" s="2">
        <f t="shared" si="292"/>
        <v>861071397431.76538</v>
      </c>
      <c r="BOJ29" s="2">
        <f t="shared" si="292"/>
        <v>869682111406.08301</v>
      </c>
      <c r="BOK29" s="2">
        <f t="shared" si="292"/>
        <v>878378932520.1438</v>
      </c>
      <c r="BOL29" s="2">
        <f t="shared" si="292"/>
        <v>887162721845.34521</v>
      </c>
      <c r="BOM29" s="2">
        <f t="shared" si="292"/>
        <v>896034349063.79871</v>
      </c>
      <c r="BON29" s="2">
        <f t="shared" si="292"/>
        <v>904994692554.43665</v>
      </c>
      <c r="BOO29" s="2">
        <f t="shared" si="292"/>
        <v>914044639479.98108</v>
      </c>
      <c r="BOP29" s="2">
        <f t="shared" si="292"/>
        <v>923185085874.78088</v>
      </c>
      <c r="BOQ29" s="2">
        <f t="shared" si="292"/>
        <v>932416936733.52869</v>
      </c>
      <c r="BOR29" s="2">
        <f t="shared" si="292"/>
        <v>941741106100.86401</v>
      </c>
      <c r="BOS29" s="2">
        <f t="shared" si="292"/>
        <v>951158517161.87268</v>
      </c>
      <c r="BOT29" s="2">
        <f t="shared" si="292"/>
        <v>960670102333.49146</v>
      </c>
      <c r="BOU29" s="2">
        <f t="shared" si="292"/>
        <v>970276803356.82642</v>
      </c>
      <c r="BOV29" s="2">
        <f t="shared" si="292"/>
        <v>979979571390.39465</v>
      </c>
      <c r="BOW29" s="2">
        <f t="shared" si="292"/>
        <v>989779367104.29858</v>
      </c>
      <c r="BOX29" s="2">
        <f t="shared" si="292"/>
        <v>999677160775.34155</v>
      </c>
      <c r="BOY29" s="2">
        <f t="shared" si="292"/>
        <v>1009673932383.095</v>
      </c>
      <c r="BOZ29" s="2">
        <f t="shared" si="292"/>
        <v>1019770671706.9259</v>
      </c>
      <c r="BPA29" s="2">
        <f t="shared" si="292"/>
        <v>1029968378423.9951</v>
      </c>
      <c r="BPB29" s="2">
        <f t="shared" si="292"/>
        <v>1040268062208.2351</v>
      </c>
      <c r="BPC29" s="2">
        <f t="shared" si="292"/>
        <v>1050670742830.3175</v>
      </c>
      <c r="BPD29" s="2">
        <f t="shared" si="292"/>
        <v>1061177450258.6207</v>
      </c>
      <c r="BPE29" s="2">
        <f t="shared" si="292"/>
        <v>1071789224761.2069</v>
      </c>
      <c r="BPF29" s="2">
        <f t="shared" si="292"/>
        <v>1082507117008.819</v>
      </c>
      <c r="BPG29" s="2">
        <f t="shared" si="292"/>
        <v>1093332188178.9072</v>
      </c>
      <c r="BPH29" s="2">
        <f t="shared" si="292"/>
        <v>1104265510060.6963</v>
      </c>
      <c r="BPI29" s="2">
        <f t="shared" si="292"/>
        <v>1115308165161.3032</v>
      </c>
      <c r="BPJ29" s="2">
        <f t="shared" si="292"/>
        <v>1126461246812.9163</v>
      </c>
      <c r="BPK29" s="2">
        <f t="shared" si="292"/>
        <v>1137725859281.0454</v>
      </c>
      <c r="BPL29" s="2">
        <f t="shared" si="292"/>
        <v>1149103117873.856</v>
      </c>
      <c r="BPM29" s="2">
        <f t="shared" si="292"/>
        <v>1160594149052.5945</v>
      </c>
      <c r="BPN29" s="2">
        <f t="shared" si="292"/>
        <v>1172200090543.1204</v>
      </c>
      <c r="BPO29" s="2">
        <f t="shared" si="292"/>
        <v>1183922091448.5515</v>
      </c>
      <c r="BPP29" s="2">
        <f t="shared" si="292"/>
        <v>1195761312363.0371</v>
      </c>
      <c r="BPQ29" s="2">
        <f t="shared" si="292"/>
        <v>1207718925486.6675</v>
      </c>
      <c r="BPR29" s="2">
        <f t="shared" si="292"/>
        <v>1219796114741.5342</v>
      </c>
      <c r="BPS29" s="2">
        <f t="shared" si="292"/>
        <v>1231994075888.9495</v>
      </c>
      <c r="BPT29" s="2">
        <f t="shared" si="292"/>
        <v>1244314016647.8389</v>
      </c>
      <c r="BPU29" s="2">
        <f t="shared" si="292"/>
        <v>1256757156814.3174</v>
      </c>
      <c r="BPV29" s="2">
        <f t="shared" si="292"/>
        <v>1269324728382.4604</v>
      </c>
      <c r="BPW29" s="2">
        <f t="shared" si="292"/>
        <v>1282017975666.2852</v>
      </c>
      <c r="BPX29" s="2">
        <f t="shared" si="292"/>
        <v>1294838155422.948</v>
      </c>
      <c r="BPY29" s="2">
        <f t="shared" si="292"/>
        <v>1307786536977.1775</v>
      </c>
      <c r="BPZ29" s="2">
        <f t="shared" si="292"/>
        <v>1320864402346.9492</v>
      </c>
      <c r="BQA29" s="2">
        <f t="shared" si="292"/>
        <v>1334073046370.4187</v>
      </c>
      <c r="BQB29" s="2">
        <f t="shared" si="292"/>
        <v>1347413776834.1228</v>
      </c>
      <c r="BQC29" s="2">
        <f t="shared" si="292"/>
        <v>1360887914602.4641</v>
      </c>
      <c r="BQD29" s="2">
        <f t="shared" si="292"/>
        <v>1374496793748.4888</v>
      </c>
      <c r="BQE29" s="2">
        <f t="shared" si="292"/>
        <v>1388241761685.9736</v>
      </c>
      <c r="BQF29" s="2">
        <f t="shared" si="292"/>
        <v>1402124179302.8335</v>
      </c>
      <c r="BQG29" s="2">
        <f t="shared" si="292"/>
        <v>1416145421095.8618</v>
      </c>
      <c r="BQH29" s="2">
        <f t="shared" si="292"/>
        <v>1430306875306.8206</v>
      </c>
      <c r="BQI29" s="2">
        <f t="shared" si="292"/>
        <v>1444609944059.8887</v>
      </c>
      <c r="BQJ29" s="2">
        <f t="shared" si="292"/>
        <v>1459056043500.4875</v>
      </c>
      <c r="BQK29" s="2">
        <f t="shared" si="292"/>
        <v>1473646603935.4924</v>
      </c>
      <c r="BQL29" s="2">
        <f t="shared" si="292"/>
        <v>1488383069974.8474</v>
      </c>
      <c r="BQM29" s="2">
        <f t="shared" si="292"/>
        <v>1503266900674.5959</v>
      </c>
      <c r="BQN29" s="2">
        <f t="shared" si="292"/>
        <v>1518299569681.342</v>
      </c>
      <c r="BQO29" s="2">
        <f t="shared" si="292"/>
        <v>1533482565378.1555</v>
      </c>
      <c r="BQP29" s="2">
        <f t="shared" si="292"/>
        <v>1548817391031.937</v>
      </c>
      <c r="BQQ29" s="2">
        <f t="shared" si="292"/>
        <v>1564305564942.2563</v>
      </c>
      <c r="BQR29" s="2">
        <f t="shared" ref="BQR29:BTC29" si="293">BQQ29*(1+$Q$41)</f>
        <v>1579948620591.679</v>
      </c>
      <c r="BQS29" s="2">
        <f t="shared" si="293"/>
        <v>1595748106797.5957</v>
      </c>
      <c r="BQT29" s="2">
        <f t="shared" si="293"/>
        <v>1611705587865.5718</v>
      </c>
      <c r="BQU29" s="2">
        <f t="shared" si="293"/>
        <v>1627822643744.2275</v>
      </c>
      <c r="BQV29" s="2">
        <f t="shared" si="293"/>
        <v>1644100870181.6699</v>
      </c>
      <c r="BQW29" s="2">
        <f t="shared" si="293"/>
        <v>1660541878883.4866</v>
      </c>
      <c r="BQX29" s="2">
        <f t="shared" si="293"/>
        <v>1677147297672.3215</v>
      </c>
      <c r="BQY29" s="2">
        <f t="shared" si="293"/>
        <v>1693918770649.0447</v>
      </c>
      <c r="BQZ29" s="2">
        <f t="shared" si="293"/>
        <v>1710857958355.5352</v>
      </c>
      <c r="BRA29" s="2">
        <f t="shared" si="293"/>
        <v>1727966537939.0906</v>
      </c>
      <c r="BRB29" s="2">
        <f t="shared" si="293"/>
        <v>1745246203318.4814</v>
      </c>
      <c r="BRC29" s="2">
        <f t="shared" si="293"/>
        <v>1762698665351.6663</v>
      </c>
      <c r="BRD29" s="2">
        <f t="shared" si="293"/>
        <v>1780325652005.1829</v>
      </c>
      <c r="BRE29" s="2">
        <f t="shared" si="293"/>
        <v>1798128908525.2346</v>
      </c>
      <c r="BRF29" s="2">
        <f t="shared" si="293"/>
        <v>1816110197610.4871</v>
      </c>
      <c r="BRG29" s="2">
        <f t="shared" si="293"/>
        <v>1834271299586.592</v>
      </c>
      <c r="BRH29" s="2">
        <f t="shared" si="293"/>
        <v>1852614012582.458</v>
      </c>
      <c r="BRI29" s="2">
        <f t="shared" si="293"/>
        <v>1871140152708.2827</v>
      </c>
      <c r="BRJ29" s="2">
        <f t="shared" si="293"/>
        <v>1889851554235.3655</v>
      </c>
      <c r="BRK29" s="2">
        <f t="shared" si="293"/>
        <v>1908750069777.7192</v>
      </c>
      <c r="BRL29" s="2">
        <f t="shared" si="293"/>
        <v>1927837570475.4963</v>
      </c>
      <c r="BRM29" s="2">
        <f t="shared" si="293"/>
        <v>1947115946180.2512</v>
      </c>
      <c r="BRN29" s="2">
        <f t="shared" si="293"/>
        <v>1966587105642.0537</v>
      </c>
      <c r="BRO29" s="2">
        <f t="shared" si="293"/>
        <v>1986252976698.4744</v>
      </c>
      <c r="BRP29" s="2">
        <f t="shared" si="293"/>
        <v>2006115506465.4592</v>
      </c>
      <c r="BRQ29" s="2">
        <f t="shared" si="293"/>
        <v>2026176661530.1138</v>
      </c>
      <c r="BRR29" s="2">
        <f t="shared" si="293"/>
        <v>2046438428145.415</v>
      </c>
      <c r="BRS29" s="2">
        <f t="shared" si="293"/>
        <v>2066902812426.8691</v>
      </c>
      <c r="BRT29" s="2">
        <f t="shared" si="293"/>
        <v>2087571840551.1379</v>
      </c>
      <c r="BRU29" s="2">
        <f t="shared" si="293"/>
        <v>2108447558956.6494</v>
      </c>
      <c r="BRV29" s="2">
        <f t="shared" si="293"/>
        <v>2129532034546.2158</v>
      </c>
      <c r="BRW29" s="2">
        <f t="shared" si="293"/>
        <v>2150827354891.678</v>
      </c>
      <c r="BRX29" s="2">
        <f t="shared" si="293"/>
        <v>2172335628440.5947</v>
      </c>
      <c r="BRY29" s="2">
        <f t="shared" si="293"/>
        <v>2194058984725.0007</v>
      </c>
      <c r="BRZ29" s="2">
        <f t="shared" si="293"/>
        <v>2215999574572.251</v>
      </c>
      <c r="BSA29" s="2">
        <f t="shared" si="293"/>
        <v>2238159570317.9736</v>
      </c>
      <c r="BSB29" s="2">
        <f t="shared" si="293"/>
        <v>2260541166021.1533</v>
      </c>
      <c r="BSC29" s="2">
        <f t="shared" si="293"/>
        <v>2283146577681.3647</v>
      </c>
      <c r="BSD29" s="2">
        <f t="shared" si="293"/>
        <v>2305978043458.1782</v>
      </c>
      <c r="BSE29" s="2">
        <f t="shared" si="293"/>
        <v>2329037823892.7603</v>
      </c>
      <c r="BSF29" s="2">
        <f t="shared" si="293"/>
        <v>2352328202131.688</v>
      </c>
      <c r="BSG29" s="2">
        <f t="shared" si="293"/>
        <v>2375851484153.0049</v>
      </c>
      <c r="BSH29" s="2">
        <f t="shared" si="293"/>
        <v>2399609998994.5352</v>
      </c>
      <c r="BSI29" s="2">
        <f t="shared" si="293"/>
        <v>2423606098984.4805</v>
      </c>
      <c r="BSJ29" s="2">
        <f t="shared" si="293"/>
        <v>2447842159974.3252</v>
      </c>
      <c r="BSK29" s="2">
        <f t="shared" si="293"/>
        <v>2472320581574.0684</v>
      </c>
      <c r="BSL29" s="2">
        <f t="shared" si="293"/>
        <v>2497043787389.8091</v>
      </c>
      <c r="BSM29" s="2">
        <f t="shared" si="293"/>
        <v>2522014225263.707</v>
      </c>
      <c r="BSN29" s="2">
        <f t="shared" si="293"/>
        <v>2547234367516.3442</v>
      </c>
      <c r="BSO29" s="2">
        <f t="shared" si="293"/>
        <v>2572706711191.5078</v>
      </c>
      <c r="BSP29" s="2">
        <f t="shared" si="293"/>
        <v>2598433778303.4229</v>
      </c>
      <c r="BSQ29" s="2">
        <f t="shared" si="293"/>
        <v>2624418116086.457</v>
      </c>
      <c r="BSR29" s="2">
        <f t="shared" si="293"/>
        <v>2650662297247.3218</v>
      </c>
      <c r="BSS29" s="2">
        <f t="shared" si="293"/>
        <v>2677168920219.7949</v>
      </c>
      <c r="BST29" s="2">
        <f t="shared" si="293"/>
        <v>2703940609421.9927</v>
      </c>
      <c r="BSU29" s="2">
        <f t="shared" si="293"/>
        <v>2730980015516.2124</v>
      </c>
      <c r="BSV29" s="2">
        <f t="shared" si="293"/>
        <v>2758289815671.3745</v>
      </c>
      <c r="BSW29" s="2">
        <f t="shared" si="293"/>
        <v>2785872713828.0884</v>
      </c>
      <c r="BSX29" s="2">
        <f t="shared" si="293"/>
        <v>2813731440966.3691</v>
      </c>
      <c r="BSY29" s="2">
        <f t="shared" si="293"/>
        <v>2841868755376.0327</v>
      </c>
      <c r="BSZ29" s="2">
        <f t="shared" si="293"/>
        <v>2870287442929.793</v>
      </c>
      <c r="BTA29" s="2">
        <f t="shared" si="293"/>
        <v>2898990317359.0908</v>
      </c>
      <c r="BTB29" s="2">
        <f t="shared" si="293"/>
        <v>2927980220532.6816</v>
      </c>
      <c r="BTC29" s="2">
        <f t="shared" si="293"/>
        <v>2957260022738.0083</v>
      </c>
      <c r="BTD29" s="2">
        <f t="shared" ref="BTD29:BVO29" si="294">BTC29*(1+$Q$41)</f>
        <v>2986832622965.3882</v>
      </c>
      <c r="BTE29" s="2">
        <f t="shared" si="294"/>
        <v>3016700949195.042</v>
      </c>
      <c r="BTF29" s="2">
        <f t="shared" si="294"/>
        <v>3046867958686.9927</v>
      </c>
      <c r="BTG29" s="2">
        <f t="shared" si="294"/>
        <v>3077336638273.8628</v>
      </c>
      <c r="BTH29" s="2">
        <f t="shared" si="294"/>
        <v>3108110004656.6016</v>
      </c>
      <c r="BTI29" s="2">
        <f t="shared" si="294"/>
        <v>3139191104703.1675</v>
      </c>
      <c r="BTJ29" s="2">
        <f t="shared" si="294"/>
        <v>3170583015750.1992</v>
      </c>
      <c r="BTK29" s="2">
        <f t="shared" si="294"/>
        <v>3202288845907.7012</v>
      </c>
      <c r="BTL29" s="2">
        <f t="shared" si="294"/>
        <v>3234311734366.7783</v>
      </c>
      <c r="BTM29" s="2">
        <f t="shared" si="294"/>
        <v>3266654851710.4463</v>
      </c>
      <c r="BTN29" s="2">
        <f t="shared" si="294"/>
        <v>3299321400227.5508</v>
      </c>
      <c r="BTO29" s="2">
        <f t="shared" si="294"/>
        <v>3332314614229.8262</v>
      </c>
      <c r="BTP29" s="2">
        <f t="shared" si="294"/>
        <v>3365637760372.1245</v>
      </c>
      <c r="BTQ29" s="2">
        <f t="shared" si="294"/>
        <v>3399294137975.8457</v>
      </c>
      <c r="BTR29" s="2">
        <f t="shared" si="294"/>
        <v>3433287079355.604</v>
      </c>
      <c r="BTS29" s="2">
        <f t="shared" si="294"/>
        <v>3467619950149.1602</v>
      </c>
      <c r="BTT29" s="2">
        <f t="shared" si="294"/>
        <v>3502296149650.6519</v>
      </c>
      <c r="BTU29" s="2">
        <f t="shared" si="294"/>
        <v>3537319111147.1582</v>
      </c>
      <c r="BTV29" s="2">
        <f t="shared" si="294"/>
        <v>3572692302258.6299</v>
      </c>
      <c r="BTW29" s="2">
        <f t="shared" si="294"/>
        <v>3608419225281.2163</v>
      </c>
      <c r="BTX29" s="2">
        <f t="shared" si="294"/>
        <v>3644503417534.0283</v>
      </c>
      <c r="BTY29" s="2">
        <f t="shared" si="294"/>
        <v>3680948451709.3687</v>
      </c>
      <c r="BTZ29" s="2">
        <f t="shared" si="294"/>
        <v>3717757936226.4624</v>
      </c>
      <c r="BUA29" s="2">
        <f t="shared" si="294"/>
        <v>3754935515588.7271</v>
      </c>
      <c r="BUB29" s="2">
        <f t="shared" si="294"/>
        <v>3792484870744.6143</v>
      </c>
      <c r="BUC29" s="2">
        <f t="shared" si="294"/>
        <v>3830409719452.0605</v>
      </c>
      <c r="BUD29" s="2">
        <f t="shared" si="294"/>
        <v>3868713816646.5811</v>
      </c>
      <c r="BUE29" s="2">
        <f t="shared" si="294"/>
        <v>3907400954813.0469</v>
      </c>
      <c r="BUF29" s="2">
        <f t="shared" si="294"/>
        <v>3946474964361.1772</v>
      </c>
      <c r="BUG29" s="2">
        <f t="shared" si="294"/>
        <v>3985939714004.7891</v>
      </c>
      <c r="BUH29" s="2">
        <f t="shared" si="294"/>
        <v>4025799111144.8369</v>
      </c>
      <c r="BUI29" s="2">
        <f t="shared" si="294"/>
        <v>4066057102256.2852</v>
      </c>
      <c r="BUJ29" s="2">
        <f t="shared" si="294"/>
        <v>4106717673278.8481</v>
      </c>
      <c r="BUK29" s="2">
        <f t="shared" si="294"/>
        <v>4147784850011.6367</v>
      </c>
      <c r="BUL29" s="2">
        <f t="shared" si="294"/>
        <v>4189262698511.7529</v>
      </c>
      <c r="BUM29" s="2">
        <f t="shared" si="294"/>
        <v>4231155325496.8706</v>
      </c>
      <c r="BUN29" s="2">
        <f t="shared" si="294"/>
        <v>4273466878751.8394</v>
      </c>
      <c r="BUO29" s="2">
        <f t="shared" si="294"/>
        <v>4316201547539.3579</v>
      </c>
      <c r="BUP29" s="2">
        <f t="shared" si="294"/>
        <v>4359363563014.7515</v>
      </c>
      <c r="BUQ29" s="2">
        <f t="shared" si="294"/>
        <v>4402957198644.8994</v>
      </c>
      <c r="BUR29" s="2">
        <f t="shared" si="294"/>
        <v>4446986770631.3486</v>
      </c>
      <c r="BUS29" s="2">
        <f t="shared" si="294"/>
        <v>4491456638337.6621</v>
      </c>
      <c r="BUT29" s="2">
        <f t="shared" si="294"/>
        <v>4536371204721.0391</v>
      </c>
      <c r="BUU29" s="2">
        <f t="shared" si="294"/>
        <v>4581734916768.249</v>
      </c>
      <c r="BUV29" s="2">
        <f t="shared" si="294"/>
        <v>4627552265935.9316</v>
      </c>
      <c r="BUW29" s="2">
        <f t="shared" si="294"/>
        <v>4673827788595.291</v>
      </c>
      <c r="BUX29" s="2">
        <f t="shared" si="294"/>
        <v>4720566066481.2441</v>
      </c>
      <c r="BUY29" s="2">
        <f t="shared" si="294"/>
        <v>4767771727146.0566</v>
      </c>
      <c r="BUZ29" s="2">
        <f t="shared" si="294"/>
        <v>4815449444417.5176</v>
      </c>
      <c r="BVA29" s="2">
        <f t="shared" si="294"/>
        <v>4863603938861.6924</v>
      </c>
      <c r="BVB29" s="2">
        <f t="shared" si="294"/>
        <v>4912239978250.3096</v>
      </c>
      <c r="BVC29" s="2">
        <f t="shared" si="294"/>
        <v>4961362378032.8125</v>
      </c>
      <c r="BVD29" s="2">
        <f t="shared" si="294"/>
        <v>5010976001813.1406</v>
      </c>
      <c r="BVE29" s="2">
        <f t="shared" si="294"/>
        <v>5061085761831.2725</v>
      </c>
      <c r="BVF29" s="2">
        <f t="shared" si="294"/>
        <v>5111696619449.585</v>
      </c>
      <c r="BVG29" s="2">
        <f t="shared" si="294"/>
        <v>5162813585644.0811</v>
      </c>
      <c r="BVH29" s="2">
        <f t="shared" si="294"/>
        <v>5214441721500.5215</v>
      </c>
      <c r="BVI29" s="2">
        <f t="shared" si="294"/>
        <v>5266586138715.5264</v>
      </c>
      <c r="BVJ29" s="2">
        <f t="shared" si="294"/>
        <v>5319252000102.6816</v>
      </c>
      <c r="BVK29" s="2">
        <f t="shared" si="294"/>
        <v>5372444520103.709</v>
      </c>
      <c r="BVL29" s="2">
        <f t="shared" si="294"/>
        <v>5426168965304.7461</v>
      </c>
      <c r="BVM29" s="2">
        <f t="shared" si="294"/>
        <v>5480430654957.7939</v>
      </c>
      <c r="BVN29" s="2">
        <f t="shared" si="294"/>
        <v>5535234961507.3721</v>
      </c>
      <c r="BVO29" s="2">
        <f t="shared" si="294"/>
        <v>5590587311122.4463</v>
      </c>
      <c r="BVP29" s="2">
        <f t="shared" ref="BVP29:BYA29" si="295">BVO29*(1+$Q$41)</f>
        <v>5646493184233.6709</v>
      </c>
      <c r="BVQ29" s="2">
        <f t="shared" si="295"/>
        <v>5702958116076.0078</v>
      </c>
      <c r="BVR29" s="2">
        <f t="shared" si="295"/>
        <v>5759987697236.7676</v>
      </c>
      <c r="BVS29" s="2">
        <f t="shared" si="295"/>
        <v>5817587574209.1357</v>
      </c>
      <c r="BVT29" s="2">
        <f t="shared" si="295"/>
        <v>5875763449951.2275</v>
      </c>
      <c r="BVU29" s="2">
        <f t="shared" si="295"/>
        <v>5934521084450.7402</v>
      </c>
      <c r="BVV29" s="2">
        <f t="shared" si="295"/>
        <v>5993866295295.248</v>
      </c>
      <c r="BVW29" s="2">
        <f t="shared" si="295"/>
        <v>6053804958248.2002</v>
      </c>
      <c r="BVX29" s="2">
        <f t="shared" si="295"/>
        <v>6114343007830.6826</v>
      </c>
      <c r="BVY29" s="2">
        <f t="shared" si="295"/>
        <v>6175486437908.9893</v>
      </c>
      <c r="BVZ29" s="2">
        <f t="shared" si="295"/>
        <v>6237241302288.0791</v>
      </c>
      <c r="BWA29" s="2">
        <f t="shared" si="295"/>
        <v>6299613715310.96</v>
      </c>
      <c r="BWB29" s="2">
        <f t="shared" si="295"/>
        <v>6362609852464.0693</v>
      </c>
      <c r="BWC29" s="2">
        <f t="shared" si="295"/>
        <v>6426235950988.71</v>
      </c>
      <c r="BWD29" s="2">
        <f t="shared" si="295"/>
        <v>6490498310498.5967</v>
      </c>
      <c r="BWE29" s="2">
        <f t="shared" si="295"/>
        <v>6555403293603.583</v>
      </c>
      <c r="BWF29" s="2">
        <f t="shared" si="295"/>
        <v>6620957326539.6191</v>
      </c>
      <c r="BWG29" s="2">
        <f t="shared" si="295"/>
        <v>6687166899805.0156</v>
      </c>
      <c r="BWH29" s="2">
        <f t="shared" si="295"/>
        <v>6754038568803.0654</v>
      </c>
      <c r="BWI29" s="2">
        <f t="shared" si="295"/>
        <v>6821578954491.0957</v>
      </c>
      <c r="BWJ29" s="2">
        <f t="shared" si="295"/>
        <v>6889794744036.0068</v>
      </c>
      <c r="BWK29" s="2">
        <f t="shared" si="295"/>
        <v>6958692691476.3672</v>
      </c>
      <c r="BWL29" s="2">
        <f t="shared" si="295"/>
        <v>7028279618391.1309</v>
      </c>
      <c r="BWM29" s="2">
        <f t="shared" si="295"/>
        <v>7098562414575.042</v>
      </c>
      <c r="BWN29" s="2">
        <f t="shared" si="295"/>
        <v>7169548038720.792</v>
      </c>
      <c r="BWO29" s="2">
        <f t="shared" si="295"/>
        <v>7241243519108</v>
      </c>
      <c r="BWP29" s="2">
        <f t="shared" si="295"/>
        <v>7313655954299.0801</v>
      </c>
      <c r="BWQ29" s="2">
        <f t="shared" si="295"/>
        <v>7386792513842.0713</v>
      </c>
      <c r="BWR29" s="2">
        <f t="shared" si="295"/>
        <v>7460660438980.4922</v>
      </c>
      <c r="BWS29" s="2">
        <f t="shared" si="295"/>
        <v>7535267043370.2969</v>
      </c>
      <c r="BWT29" s="2">
        <f t="shared" si="295"/>
        <v>7610619713804</v>
      </c>
      <c r="BWU29" s="2">
        <f t="shared" si="295"/>
        <v>7686725910942.04</v>
      </c>
      <c r="BWV29" s="2">
        <f t="shared" si="295"/>
        <v>7763593170051.4609</v>
      </c>
      <c r="BWW29" s="2">
        <f t="shared" si="295"/>
        <v>7841229101751.9756</v>
      </c>
      <c r="BWX29" s="2">
        <f t="shared" si="295"/>
        <v>7919641392769.4951</v>
      </c>
      <c r="BWY29" s="2">
        <f t="shared" si="295"/>
        <v>7998837806697.1904</v>
      </c>
      <c r="BWZ29" s="2">
        <f t="shared" si="295"/>
        <v>8078826184764.1621</v>
      </c>
      <c r="BXA29" s="2">
        <f t="shared" si="295"/>
        <v>8159614446611.8037</v>
      </c>
      <c r="BXB29" s="2">
        <f t="shared" si="295"/>
        <v>8241210591077.9219</v>
      </c>
      <c r="BXC29" s="2">
        <f t="shared" si="295"/>
        <v>8323622696988.7012</v>
      </c>
      <c r="BXD29" s="2">
        <f t="shared" si="295"/>
        <v>8406858923958.5879</v>
      </c>
      <c r="BXE29" s="2">
        <f t="shared" si="295"/>
        <v>8490927513198.1738</v>
      </c>
      <c r="BXF29" s="2">
        <f t="shared" si="295"/>
        <v>8575836788330.1553</v>
      </c>
      <c r="BXG29" s="2">
        <f t="shared" si="295"/>
        <v>8661595156213.457</v>
      </c>
      <c r="BXH29" s="2">
        <f t="shared" si="295"/>
        <v>8748211107775.5918</v>
      </c>
      <c r="BXI29" s="2">
        <f t="shared" si="295"/>
        <v>8835693218853.3477</v>
      </c>
      <c r="BXJ29" s="2">
        <f t="shared" si="295"/>
        <v>8924050151041.8809</v>
      </c>
      <c r="BXK29" s="2">
        <f t="shared" si="295"/>
        <v>9013290652552.2988</v>
      </c>
      <c r="BXL29" s="2">
        <f t="shared" si="295"/>
        <v>9103423559077.8223</v>
      </c>
      <c r="BXM29" s="2">
        <f t="shared" si="295"/>
        <v>9194457794668.5996</v>
      </c>
      <c r="BXN29" s="2">
        <f t="shared" si="295"/>
        <v>9286402372615.2852</v>
      </c>
      <c r="BXO29" s="2">
        <f t="shared" si="295"/>
        <v>9379266396341.4375</v>
      </c>
      <c r="BXP29" s="2">
        <f t="shared" si="295"/>
        <v>9473059060304.8516</v>
      </c>
      <c r="BXQ29" s="2">
        <f t="shared" si="295"/>
        <v>9567789650907.9004</v>
      </c>
      <c r="BXR29" s="2">
        <f t="shared" si="295"/>
        <v>9663467547416.9785</v>
      </c>
      <c r="BXS29" s="2">
        <f t="shared" si="295"/>
        <v>9760102222891.1484</v>
      </c>
      <c r="BXT29" s="2">
        <f t="shared" si="295"/>
        <v>9857703245120.0605</v>
      </c>
      <c r="BXU29" s="2">
        <f t="shared" si="295"/>
        <v>9956280277571.2617</v>
      </c>
      <c r="BXV29" s="2">
        <f t="shared" si="295"/>
        <v>10055843080346.975</v>
      </c>
      <c r="BXW29" s="2">
        <f t="shared" si="295"/>
        <v>10156401511150.445</v>
      </c>
      <c r="BXX29" s="2">
        <f t="shared" si="295"/>
        <v>10257965526261.949</v>
      </c>
      <c r="BXY29" s="2">
        <f t="shared" si="295"/>
        <v>10360545181524.568</v>
      </c>
      <c r="BXZ29" s="2">
        <f t="shared" si="295"/>
        <v>10464150633339.814</v>
      </c>
      <c r="BYA29" s="2">
        <f t="shared" si="295"/>
        <v>10568792139673.213</v>
      </c>
      <c r="BYB29" s="2">
        <f t="shared" ref="BYB29:CAM29" si="296">BYA29*(1+$Q$41)</f>
        <v>10674480061069.945</v>
      </c>
      <c r="BYC29" s="2">
        <f t="shared" si="296"/>
        <v>10781224861680.645</v>
      </c>
      <c r="BYD29" s="2">
        <f t="shared" si="296"/>
        <v>10889037110297.451</v>
      </c>
      <c r="BYE29" s="2">
        <f t="shared" si="296"/>
        <v>10997927481400.426</v>
      </c>
      <c r="BYF29" s="2">
        <f t="shared" si="296"/>
        <v>11107906756214.43</v>
      </c>
      <c r="BYG29" s="2">
        <f t="shared" si="296"/>
        <v>11218985823776.574</v>
      </c>
      <c r="BYH29" s="2">
        <f t="shared" si="296"/>
        <v>11331175682014.34</v>
      </c>
      <c r="BYI29" s="2">
        <f t="shared" si="296"/>
        <v>11444487438834.482</v>
      </c>
      <c r="BYJ29" s="2">
        <f t="shared" si="296"/>
        <v>11558932313222.828</v>
      </c>
      <c r="BYK29" s="2">
        <f t="shared" si="296"/>
        <v>11674521636355.057</v>
      </c>
      <c r="BYL29" s="2">
        <f t="shared" si="296"/>
        <v>11791266852718.607</v>
      </c>
      <c r="BYM29" s="2">
        <f t="shared" si="296"/>
        <v>11909179521245.793</v>
      </c>
      <c r="BYN29" s="2">
        <f t="shared" si="296"/>
        <v>12028271316458.252</v>
      </c>
      <c r="BYO29" s="2">
        <f t="shared" si="296"/>
        <v>12148554029622.834</v>
      </c>
      <c r="BYP29" s="2">
        <f t="shared" si="296"/>
        <v>12270039569919.063</v>
      </c>
      <c r="BYQ29" s="2">
        <f t="shared" si="296"/>
        <v>12392739965618.254</v>
      </c>
      <c r="BYR29" s="2">
        <f t="shared" si="296"/>
        <v>12516667365274.438</v>
      </c>
      <c r="BYS29" s="2">
        <f t="shared" si="296"/>
        <v>12641834038927.182</v>
      </c>
      <c r="BYT29" s="2">
        <f t="shared" si="296"/>
        <v>12768252379316.453</v>
      </c>
      <c r="BYU29" s="2">
        <f t="shared" si="296"/>
        <v>12895934903109.617</v>
      </c>
      <c r="BYV29" s="2">
        <f t="shared" si="296"/>
        <v>13024894252140.713</v>
      </c>
      <c r="BYW29" s="2">
        <f t="shared" si="296"/>
        <v>13155143194662.121</v>
      </c>
      <c r="BYX29" s="2">
        <f t="shared" si="296"/>
        <v>13286694626608.742</v>
      </c>
      <c r="BYY29" s="2">
        <f t="shared" si="296"/>
        <v>13419561572874.83</v>
      </c>
      <c r="BYZ29" s="2">
        <f t="shared" si="296"/>
        <v>13553757188603.578</v>
      </c>
      <c r="BZA29" s="2">
        <f t="shared" si="296"/>
        <v>13689294760489.613</v>
      </c>
      <c r="BZB29" s="2">
        <f t="shared" si="296"/>
        <v>13826187708094.51</v>
      </c>
      <c r="BZC29" s="2">
        <f t="shared" si="296"/>
        <v>13964449585175.455</v>
      </c>
      <c r="BZD29" s="2">
        <f t="shared" si="296"/>
        <v>14104094081027.209</v>
      </c>
      <c r="BZE29" s="2">
        <f t="shared" si="296"/>
        <v>14245135021837.48</v>
      </c>
      <c r="BZF29" s="2">
        <f t="shared" si="296"/>
        <v>14387586372055.855</v>
      </c>
      <c r="BZG29" s="2">
        <f t="shared" si="296"/>
        <v>14531462235776.414</v>
      </c>
      <c r="BZH29" s="2">
        <f t="shared" si="296"/>
        <v>14676776858134.178</v>
      </c>
      <c r="BZI29" s="2">
        <f t="shared" si="296"/>
        <v>14823544626715.52</v>
      </c>
      <c r="BZJ29" s="2">
        <f t="shared" si="296"/>
        <v>14971780072982.676</v>
      </c>
      <c r="BZK29" s="2">
        <f t="shared" si="296"/>
        <v>15121497873712.502</v>
      </c>
      <c r="BZL29" s="2">
        <f t="shared" si="296"/>
        <v>15272712852449.627</v>
      </c>
      <c r="BZM29" s="2">
        <f t="shared" si="296"/>
        <v>15425439980974.123</v>
      </c>
      <c r="BZN29" s="2">
        <f t="shared" si="296"/>
        <v>15579694380783.865</v>
      </c>
      <c r="BZO29" s="2">
        <f t="shared" si="296"/>
        <v>15735491324591.703</v>
      </c>
      <c r="BZP29" s="2">
        <f t="shared" si="296"/>
        <v>15892846237837.621</v>
      </c>
      <c r="BZQ29" s="2">
        <f t="shared" si="296"/>
        <v>16051774700215.998</v>
      </c>
      <c r="BZR29" s="2">
        <f t="shared" si="296"/>
        <v>16212292447218.158</v>
      </c>
      <c r="BZS29" s="2">
        <f t="shared" si="296"/>
        <v>16374415371690.34</v>
      </c>
      <c r="BZT29" s="2">
        <f t="shared" si="296"/>
        <v>16538159525407.244</v>
      </c>
      <c r="BZU29" s="2">
        <f t="shared" si="296"/>
        <v>16703541120661.316</v>
      </c>
      <c r="BZV29" s="2">
        <f t="shared" si="296"/>
        <v>16870576531867.93</v>
      </c>
      <c r="BZW29" s="2">
        <f t="shared" si="296"/>
        <v>17039282297186.609</v>
      </c>
      <c r="BZX29" s="2">
        <f t="shared" si="296"/>
        <v>17209675120158.477</v>
      </c>
      <c r="BZY29" s="2">
        <f t="shared" si="296"/>
        <v>17381771871360.061</v>
      </c>
      <c r="BZZ29" s="2">
        <f t="shared" si="296"/>
        <v>17555589590073.662</v>
      </c>
      <c r="CAA29" s="2">
        <f t="shared" si="296"/>
        <v>17731145485974.398</v>
      </c>
      <c r="CAB29" s="2">
        <f t="shared" si="296"/>
        <v>17908456940834.145</v>
      </c>
      <c r="CAC29" s="2">
        <f t="shared" si="296"/>
        <v>18087541510242.484</v>
      </c>
      <c r="CAD29" s="2">
        <f t="shared" si="296"/>
        <v>18268416925344.91</v>
      </c>
      <c r="CAE29" s="2">
        <f t="shared" si="296"/>
        <v>18451101094598.359</v>
      </c>
      <c r="CAF29" s="2">
        <f t="shared" si="296"/>
        <v>18635612105544.344</v>
      </c>
      <c r="CAG29" s="2">
        <f t="shared" si="296"/>
        <v>18821968226599.789</v>
      </c>
      <c r="CAH29" s="2">
        <f t="shared" si="296"/>
        <v>19010187908865.789</v>
      </c>
      <c r="CAI29" s="2">
        <f t="shared" si="296"/>
        <v>19200289787954.445</v>
      </c>
      <c r="CAJ29" s="2">
        <f t="shared" si="296"/>
        <v>19392292685833.988</v>
      </c>
      <c r="CAK29" s="2">
        <f t="shared" si="296"/>
        <v>19586215612692.328</v>
      </c>
      <c r="CAL29" s="2">
        <f t="shared" si="296"/>
        <v>19782077768819.25</v>
      </c>
      <c r="CAM29" s="2">
        <f t="shared" si="296"/>
        <v>19979898546507.441</v>
      </c>
      <c r="CAN29" s="2">
        <f t="shared" ref="CAN29:CCY29" si="297">CAM29*(1+$Q$41)</f>
        <v>20179697531972.516</v>
      </c>
      <c r="CAO29" s="2">
        <f t="shared" si="297"/>
        <v>20381494507292.242</v>
      </c>
      <c r="CAP29" s="2">
        <f t="shared" si="297"/>
        <v>20585309452365.164</v>
      </c>
      <c r="CAQ29" s="2">
        <f t="shared" si="297"/>
        <v>20791162546888.816</v>
      </c>
      <c r="CAR29" s="2">
        <f t="shared" si="297"/>
        <v>20999074172357.703</v>
      </c>
      <c r="CAS29" s="2">
        <f t="shared" si="297"/>
        <v>21209064914081.281</v>
      </c>
      <c r="CAT29" s="2">
        <f t="shared" si="297"/>
        <v>21421155563222.094</v>
      </c>
      <c r="CAU29" s="2">
        <f t="shared" si="297"/>
        <v>21635367118854.316</v>
      </c>
      <c r="CAV29" s="2">
        <f t="shared" si="297"/>
        <v>21851720790042.859</v>
      </c>
      <c r="CAW29" s="2">
        <f t="shared" si="297"/>
        <v>22070237997943.289</v>
      </c>
      <c r="CAX29" s="2">
        <f t="shared" si="297"/>
        <v>22290940377922.723</v>
      </c>
      <c r="CAY29" s="2">
        <f t="shared" si="297"/>
        <v>22513849781701.949</v>
      </c>
      <c r="CAZ29" s="2">
        <f t="shared" si="297"/>
        <v>22738988279518.969</v>
      </c>
      <c r="CBA29" s="2">
        <f t="shared" si="297"/>
        <v>22966378162314.16</v>
      </c>
      <c r="CBB29" s="2">
        <f t="shared" si="297"/>
        <v>23196041943937.301</v>
      </c>
      <c r="CBC29" s="2">
        <f t="shared" si="297"/>
        <v>23428002363376.676</v>
      </c>
      <c r="CBD29" s="2">
        <f t="shared" si="297"/>
        <v>23662282387010.441</v>
      </c>
      <c r="CBE29" s="2">
        <f t="shared" si="297"/>
        <v>23898905210880.547</v>
      </c>
      <c r="CBF29" s="2">
        <f t="shared" si="297"/>
        <v>24137894262989.352</v>
      </c>
      <c r="CBG29" s="2">
        <f t="shared" si="297"/>
        <v>24379273205619.246</v>
      </c>
      <c r="CBH29" s="2">
        <f t="shared" si="297"/>
        <v>24623065937675.438</v>
      </c>
      <c r="CBI29" s="2">
        <f t="shared" si="297"/>
        <v>24869296597052.191</v>
      </c>
      <c r="CBJ29" s="2">
        <f t="shared" si="297"/>
        <v>25117989563022.715</v>
      </c>
      <c r="CBK29" s="2">
        <f t="shared" si="297"/>
        <v>25369169458652.941</v>
      </c>
      <c r="CBL29" s="2">
        <f t="shared" si="297"/>
        <v>25622861153239.473</v>
      </c>
      <c r="CBM29" s="2">
        <f t="shared" si="297"/>
        <v>25879089764771.867</v>
      </c>
      <c r="CBN29" s="2">
        <f t="shared" si="297"/>
        <v>26137880662419.586</v>
      </c>
      <c r="CBO29" s="2">
        <f t="shared" si="297"/>
        <v>26399259469043.781</v>
      </c>
      <c r="CBP29" s="2">
        <f t="shared" si="297"/>
        <v>26663252063734.219</v>
      </c>
      <c r="CBQ29" s="2">
        <f t="shared" si="297"/>
        <v>26929884584371.563</v>
      </c>
      <c r="CBR29" s="2">
        <f t="shared" si="297"/>
        <v>27199183430215.277</v>
      </c>
      <c r="CBS29" s="2">
        <f t="shared" si="297"/>
        <v>27471175264517.43</v>
      </c>
      <c r="CBT29" s="2">
        <f t="shared" si="297"/>
        <v>27745887017162.605</v>
      </c>
      <c r="CBU29" s="2">
        <f t="shared" si="297"/>
        <v>28023345887334.23</v>
      </c>
      <c r="CBV29" s="2">
        <f t="shared" si="297"/>
        <v>28303579346207.574</v>
      </c>
      <c r="CBW29" s="2">
        <f t="shared" si="297"/>
        <v>28586615139669.648</v>
      </c>
      <c r="CBX29" s="2">
        <f t="shared" si="297"/>
        <v>28872481291066.344</v>
      </c>
      <c r="CBY29" s="2">
        <f t="shared" si="297"/>
        <v>29161206103977.008</v>
      </c>
      <c r="CBZ29" s="2">
        <f t="shared" si="297"/>
        <v>29452818165016.777</v>
      </c>
      <c r="CCA29" s="2">
        <f t="shared" si="297"/>
        <v>29747346346666.945</v>
      </c>
      <c r="CCB29" s="2">
        <f t="shared" si="297"/>
        <v>30044819810133.613</v>
      </c>
      <c r="CCC29" s="2">
        <f t="shared" si="297"/>
        <v>30345268008234.949</v>
      </c>
      <c r="CCD29" s="2">
        <f t="shared" si="297"/>
        <v>30648720688317.301</v>
      </c>
      <c r="CCE29" s="2">
        <f t="shared" si="297"/>
        <v>30955207895200.473</v>
      </c>
      <c r="CCF29" s="2">
        <f t="shared" si="297"/>
        <v>31264759974152.477</v>
      </c>
      <c r="CCG29" s="2">
        <f t="shared" si="297"/>
        <v>31577407573894</v>
      </c>
      <c r="CCH29" s="2">
        <f t="shared" si="297"/>
        <v>31893181649632.941</v>
      </c>
      <c r="CCI29" s="2">
        <f t="shared" si="297"/>
        <v>32212113466129.27</v>
      </c>
      <c r="CCJ29" s="2">
        <f t="shared" si="297"/>
        <v>32534234600790.563</v>
      </c>
      <c r="CCK29" s="2">
        <f t="shared" si="297"/>
        <v>32859576946798.469</v>
      </c>
      <c r="CCL29" s="2">
        <f t="shared" si="297"/>
        <v>33188172716266.453</v>
      </c>
      <c r="CCM29" s="2">
        <f t="shared" si="297"/>
        <v>33520054443429.117</v>
      </c>
      <c r="CCN29" s="2">
        <f t="shared" si="297"/>
        <v>33855254987863.41</v>
      </c>
      <c r="CCO29" s="2">
        <f t="shared" si="297"/>
        <v>34193807537742.043</v>
      </c>
      <c r="CCP29" s="2">
        <f t="shared" si="297"/>
        <v>34535745613119.465</v>
      </c>
      <c r="CCQ29" s="2">
        <f t="shared" si="297"/>
        <v>34881103069250.66</v>
      </c>
      <c r="CCR29" s="2">
        <f t="shared" si="297"/>
        <v>35229914099943.164</v>
      </c>
      <c r="CCS29" s="2">
        <f t="shared" si="297"/>
        <v>35582213240942.594</v>
      </c>
      <c r="CCT29" s="2">
        <f t="shared" si="297"/>
        <v>35938035373352.023</v>
      </c>
      <c r="CCU29" s="2">
        <f t="shared" si="297"/>
        <v>36297415727085.547</v>
      </c>
      <c r="CCV29" s="2">
        <f t="shared" si="297"/>
        <v>36660389884356.406</v>
      </c>
      <c r="CCW29" s="2">
        <f t="shared" si="297"/>
        <v>37026993783199.969</v>
      </c>
      <c r="CCX29" s="2">
        <f t="shared" si="297"/>
        <v>37397263721031.969</v>
      </c>
      <c r="CCY29" s="2">
        <f t="shared" si="297"/>
        <v>37771236358242.289</v>
      </c>
      <c r="CCZ29" s="2">
        <f t="shared" ref="CCZ29:CFK29" si="298">CCY29*(1+$Q$41)</f>
        <v>38148948721824.711</v>
      </c>
      <c r="CDA29" s="2">
        <f t="shared" si="298"/>
        <v>38530438209042.961</v>
      </c>
      <c r="CDB29" s="2">
        <f t="shared" si="298"/>
        <v>38915742591133.391</v>
      </c>
      <c r="CDC29" s="2">
        <f t="shared" si="298"/>
        <v>39304900017044.727</v>
      </c>
      <c r="CDD29" s="2">
        <f t="shared" si="298"/>
        <v>39697949017215.172</v>
      </c>
      <c r="CDE29" s="2">
        <f t="shared" si="298"/>
        <v>40094928507387.32</v>
      </c>
      <c r="CDF29" s="2">
        <f t="shared" si="298"/>
        <v>40495877792461.195</v>
      </c>
      <c r="CDG29" s="2">
        <f t="shared" si="298"/>
        <v>40900836570385.805</v>
      </c>
      <c r="CDH29" s="2">
        <f t="shared" si="298"/>
        <v>41309844936089.664</v>
      </c>
      <c r="CDI29" s="2">
        <f t="shared" si="298"/>
        <v>41722943385450.563</v>
      </c>
      <c r="CDJ29" s="2">
        <f t="shared" si="298"/>
        <v>42140172819305.07</v>
      </c>
      <c r="CDK29" s="2">
        <f t="shared" si="298"/>
        <v>42561574547498.125</v>
      </c>
      <c r="CDL29" s="2">
        <f t="shared" si="298"/>
        <v>42987190292973.109</v>
      </c>
      <c r="CDM29" s="2">
        <f t="shared" si="298"/>
        <v>43417062195902.844</v>
      </c>
      <c r="CDN29" s="2">
        <f t="shared" si="298"/>
        <v>43851232817861.875</v>
      </c>
      <c r="CDO29" s="2">
        <f t="shared" si="298"/>
        <v>44289745146040.492</v>
      </c>
      <c r="CDP29" s="2">
        <f t="shared" si="298"/>
        <v>44732642597500.898</v>
      </c>
      <c r="CDQ29" s="2">
        <f t="shared" si="298"/>
        <v>45179969023475.906</v>
      </c>
      <c r="CDR29" s="2">
        <f t="shared" si="298"/>
        <v>45631768713710.664</v>
      </c>
      <c r="CDS29" s="2">
        <f t="shared" si="298"/>
        <v>46088086400847.773</v>
      </c>
      <c r="CDT29" s="2">
        <f t="shared" si="298"/>
        <v>46548967264856.25</v>
      </c>
      <c r="CDU29" s="2">
        <f t="shared" si="298"/>
        <v>47014456937504.813</v>
      </c>
      <c r="CDV29" s="2">
        <f t="shared" si="298"/>
        <v>47484601506879.859</v>
      </c>
      <c r="CDW29" s="2">
        <f t="shared" si="298"/>
        <v>47959447521948.656</v>
      </c>
      <c r="CDX29" s="2">
        <f t="shared" si="298"/>
        <v>48439041997168.141</v>
      </c>
      <c r="CDY29" s="2">
        <f t="shared" si="298"/>
        <v>48923432417139.82</v>
      </c>
      <c r="CDZ29" s="2">
        <f t="shared" si="298"/>
        <v>49412666741311.219</v>
      </c>
      <c r="CEA29" s="2">
        <f t="shared" si="298"/>
        <v>49906793408724.328</v>
      </c>
      <c r="CEB29" s="2">
        <f t="shared" si="298"/>
        <v>50405861342811.57</v>
      </c>
      <c r="CEC29" s="2">
        <f t="shared" si="298"/>
        <v>50909919956239.688</v>
      </c>
      <c r="CED29" s="2">
        <f t="shared" si="298"/>
        <v>51419019155802.086</v>
      </c>
      <c r="CEE29" s="2">
        <f t="shared" si="298"/>
        <v>51933209347360.109</v>
      </c>
      <c r="CEF29" s="2">
        <f t="shared" si="298"/>
        <v>52452541440833.711</v>
      </c>
      <c r="CEG29" s="2">
        <f t="shared" si="298"/>
        <v>52977066855242.047</v>
      </c>
      <c r="CEH29" s="2">
        <f t="shared" si="298"/>
        <v>53506837523794.469</v>
      </c>
      <c r="CEI29" s="2">
        <f t="shared" si="298"/>
        <v>54041905899032.414</v>
      </c>
      <c r="CEJ29" s="2">
        <f t="shared" si="298"/>
        <v>54582324958022.742</v>
      </c>
      <c r="CEK29" s="2">
        <f t="shared" si="298"/>
        <v>55128148207602.969</v>
      </c>
      <c r="CEL29" s="2">
        <f t="shared" si="298"/>
        <v>55679429689679</v>
      </c>
      <c r="CEM29" s="2">
        <f t="shared" si="298"/>
        <v>56236223986575.789</v>
      </c>
      <c r="CEN29" s="2">
        <f t="shared" si="298"/>
        <v>56798586226441.547</v>
      </c>
      <c r="CEO29" s="2">
        <f t="shared" si="298"/>
        <v>57366572088705.961</v>
      </c>
      <c r="CEP29" s="2">
        <f t="shared" si="298"/>
        <v>57940237809593.023</v>
      </c>
      <c r="CEQ29" s="2">
        <f t="shared" si="298"/>
        <v>58519640187688.953</v>
      </c>
      <c r="CER29" s="2">
        <f t="shared" si="298"/>
        <v>59104836589565.844</v>
      </c>
      <c r="CES29" s="2">
        <f t="shared" si="298"/>
        <v>59695884955461.5</v>
      </c>
      <c r="CET29" s="2">
        <f t="shared" si="298"/>
        <v>60292843805016.117</v>
      </c>
      <c r="CEU29" s="2">
        <f t="shared" si="298"/>
        <v>60895772243066.281</v>
      </c>
      <c r="CEV29" s="2">
        <f t="shared" si="298"/>
        <v>61504729965496.945</v>
      </c>
      <c r="CEW29" s="2">
        <f t="shared" si="298"/>
        <v>62119777265151.914</v>
      </c>
      <c r="CEX29" s="2">
        <f t="shared" si="298"/>
        <v>62740975037803.438</v>
      </c>
      <c r="CEY29" s="2">
        <f t="shared" si="298"/>
        <v>63368384788181.469</v>
      </c>
      <c r="CEZ29" s="2">
        <f t="shared" si="298"/>
        <v>64002068636063.281</v>
      </c>
      <c r="CFA29" s="2">
        <f t="shared" si="298"/>
        <v>64642089322423.914</v>
      </c>
      <c r="CFB29" s="2">
        <f t="shared" si="298"/>
        <v>65288510215648.156</v>
      </c>
      <c r="CFC29" s="2">
        <f t="shared" si="298"/>
        <v>65941395317804.641</v>
      </c>
      <c r="CFD29" s="2">
        <f t="shared" si="298"/>
        <v>66600809270982.688</v>
      </c>
      <c r="CFE29" s="2">
        <f t="shared" si="298"/>
        <v>67266817363692.516</v>
      </c>
      <c r="CFF29" s="2">
        <f t="shared" si="298"/>
        <v>67939485537329.438</v>
      </c>
      <c r="CFG29" s="2">
        <f t="shared" si="298"/>
        <v>68618880392702.734</v>
      </c>
      <c r="CFH29" s="2">
        <f t="shared" si="298"/>
        <v>69305069196629.766</v>
      </c>
      <c r="CFI29" s="2">
        <f t="shared" si="298"/>
        <v>69998119888596.063</v>
      </c>
      <c r="CFJ29" s="2">
        <f t="shared" si="298"/>
        <v>70698101087482.031</v>
      </c>
      <c r="CFK29" s="2">
        <f t="shared" si="298"/>
        <v>71405082098356.859</v>
      </c>
      <c r="CFL29" s="2">
        <f t="shared" ref="CFL29:CHW29" si="299">CFK29*(1+$Q$41)</f>
        <v>72119132919340.422</v>
      </c>
      <c r="CFM29" s="2">
        <f t="shared" si="299"/>
        <v>72840324248533.828</v>
      </c>
      <c r="CFN29" s="2">
        <f t="shared" si="299"/>
        <v>73568727491019.172</v>
      </c>
      <c r="CFO29" s="2">
        <f t="shared" si="299"/>
        <v>74304414765929.359</v>
      </c>
      <c r="CFP29" s="2">
        <f t="shared" si="299"/>
        <v>75047458913588.656</v>
      </c>
      <c r="CFQ29" s="2">
        <f t="shared" si="299"/>
        <v>75797933502724.547</v>
      </c>
      <c r="CFR29" s="2">
        <f t="shared" si="299"/>
        <v>76555912837751.797</v>
      </c>
      <c r="CFS29" s="2">
        <f t="shared" si="299"/>
        <v>77321471966129.313</v>
      </c>
      <c r="CFT29" s="2">
        <f t="shared" si="299"/>
        <v>78094686685790.609</v>
      </c>
      <c r="CFU29" s="2">
        <f t="shared" si="299"/>
        <v>78875633552648.516</v>
      </c>
      <c r="CFV29" s="2">
        <f t="shared" si="299"/>
        <v>79664389888175</v>
      </c>
      <c r="CFW29" s="2">
        <f t="shared" si="299"/>
        <v>80461033787056.75</v>
      </c>
      <c r="CFX29" s="2">
        <f t="shared" si="299"/>
        <v>81265644124927.313</v>
      </c>
      <c r="CFY29" s="2">
        <f t="shared" si="299"/>
        <v>82078300566176.594</v>
      </c>
      <c r="CFZ29" s="2">
        <f t="shared" si="299"/>
        <v>82899083571838.359</v>
      </c>
      <c r="CGA29" s="2">
        <f t="shared" si="299"/>
        <v>83728074407556.75</v>
      </c>
      <c r="CGB29" s="2">
        <f t="shared" si="299"/>
        <v>84565355151632.313</v>
      </c>
      <c r="CGC29" s="2">
        <f t="shared" si="299"/>
        <v>85411008703148.641</v>
      </c>
      <c r="CGD29" s="2">
        <f t="shared" si="299"/>
        <v>86265118790180.125</v>
      </c>
      <c r="CGE29" s="2">
        <f t="shared" si="299"/>
        <v>87127769978081.922</v>
      </c>
      <c r="CGF29" s="2">
        <f t="shared" si="299"/>
        <v>87999047677862.734</v>
      </c>
      <c r="CGG29" s="2">
        <f t="shared" si="299"/>
        <v>88879038154641.359</v>
      </c>
      <c r="CGH29" s="2">
        <f t="shared" si="299"/>
        <v>89767828536187.781</v>
      </c>
      <c r="CGI29" s="2">
        <f t="shared" si="299"/>
        <v>90665506821549.656</v>
      </c>
      <c r="CGJ29" s="2">
        <f t="shared" si="299"/>
        <v>91572161889765.156</v>
      </c>
      <c r="CGK29" s="2">
        <f t="shared" si="299"/>
        <v>92487883508662.813</v>
      </c>
      <c r="CGL29" s="2">
        <f t="shared" si="299"/>
        <v>93412762343749.438</v>
      </c>
      <c r="CGM29" s="2">
        <f t="shared" si="299"/>
        <v>94346889967186.938</v>
      </c>
      <c r="CGN29" s="2">
        <f t="shared" si="299"/>
        <v>95290358866858.813</v>
      </c>
      <c r="CGO29" s="2">
        <f t="shared" si="299"/>
        <v>96243262455527.406</v>
      </c>
      <c r="CGP29" s="2">
        <f t="shared" si="299"/>
        <v>97205695080082.688</v>
      </c>
      <c r="CGQ29" s="2">
        <f t="shared" si="299"/>
        <v>98177752030883.516</v>
      </c>
      <c r="CGR29" s="2">
        <f t="shared" si="299"/>
        <v>99159529551192.359</v>
      </c>
      <c r="CGS29" s="2">
        <f t="shared" si="299"/>
        <v>100151124846704.28</v>
      </c>
      <c r="CGT29" s="2">
        <f t="shared" si="299"/>
        <v>101152636095171.33</v>
      </c>
      <c r="CGU29" s="2">
        <f t="shared" si="299"/>
        <v>102164162456123.05</v>
      </c>
      <c r="CGV29" s="2">
        <f t="shared" si="299"/>
        <v>103185804080684.28</v>
      </c>
      <c r="CGW29" s="2">
        <f t="shared" si="299"/>
        <v>104217662121491.13</v>
      </c>
      <c r="CGX29" s="2">
        <f t="shared" si="299"/>
        <v>105259838742706.03</v>
      </c>
      <c r="CGY29" s="2">
        <f t="shared" si="299"/>
        <v>106312437130133.09</v>
      </c>
      <c r="CGZ29" s="2">
        <f t="shared" si="299"/>
        <v>107375561501434.42</v>
      </c>
      <c r="CHA29" s="2">
        <f t="shared" si="299"/>
        <v>108449317116448.77</v>
      </c>
      <c r="CHB29" s="2">
        <f t="shared" si="299"/>
        <v>109533810287613.25</v>
      </c>
      <c r="CHC29" s="2">
        <f t="shared" si="299"/>
        <v>110629148390489.39</v>
      </c>
      <c r="CHD29" s="2">
        <f t="shared" si="299"/>
        <v>111735439874394.28</v>
      </c>
      <c r="CHE29" s="2">
        <f t="shared" si="299"/>
        <v>112852794273138.22</v>
      </c>
      <c r="CHF29" s="2">
        <f t="shared" si="299"/>
        <v>113981322215869.61</v>
      </c>
      <c r="CHG29" s="2">
        <f t="shared" si="299"/>
        <v>115121135438028.31</v>
      </c>
      <c r="CHH29" s="2">
        <f t="shared" si="299"/>
        <v>116272346792408.59</v>
      </c>
      <c r="CHI29" s="2">
        <f t="shared" si="299"/>
        <v>117435070260332.69</v>
      </c>
      <c r="CHJ29" s="2">
        <f t="shared" si="299"/>
        <v>118609420962936.02</v>
      </c>
      <c r="CHK29" s="2">
        <f t="shared" si="299"/>
        <v>119795515172565.38</v>
      </c>
      <c r="CHL29" s="2">
        <f t="shared" si="299"/>
        <v>120993470324291.03</v>
      </c>
      <c r="CHM29" s="2">
        <f t="shared" si="299"/>
        <v>122203405027533.94</v>
      </c>
      <c r="CHN29" s="2">
        <f t="shared" si="299"/>
        <v>123425439077809.28</v>
      </c>
      <c r="CHO29" s="2">
        <f t="shared" si="299"/>
        <v>124659693468587.38</v>
      </c>
      <c r="CHP29" s="2">
        <f t="shared" si="299"/>
        <v>125906290403273.25</v>
      </c>
      <c r="CHQ29" s="2">
        <f t="shared" si="299"/>
        <v>127165353307305.98</v>
      </c>
      <c r="CHR29" s="2">
        <f t="shared" si="299"/>
        <v>128437006840379.05</v>
      </c>
      <c r="CHS29" s="2">
        <f t="shared" si="299"/>
        <v>129721376908782.84</v>
      </c>
      <c r="CHT29" s="2">
        <f t="shared" si="299"/>
        <v>131018590677870.67</v>
      </c>
      <c r="CHU29" s="2">
        <f t="shared" si="299"/>
        <v>132328776584649.38</v>
      </c>
      <c r="CHV29" s="2">
        <f t="shared" si="299"/>
        <v>133652064350495.88</v>
      </c>
      <c r="CHW29" s="2">
        <f t="shared" si="299"/>
        <v>134988584994000.83</v>
      </c>
      <c r="CHX29" s="2">
        <f t="shared" ref="CHX29:CKI29" si="300">CHW29*(1+$Q$41)</f>
        <v>136338470843940.84</v>
      </c>
      <c r="CHY29" s="2">
        <f t="shared" si="300"/>
        <v>137701855552380.25</v>
      </c>
      <c r="CHZ29" s="2">
        <f t="shared" si="300"/>
        <v>139078874107904.05</v>
      </c>
      <c r="CIA29" s="2">
        <f t="shared" si="300"/>
        <v>140469662848983.09</v>
      </c>
      <c r="CIB29" s="2">
        <f t="shared" si="300"/>
        <v>141874359477472.94</v>
      </c>
      <c r="CIC29" s="2">
        <f t="shared" si="300"/>
        <v>143293103072247.66</v>
      </c>
      <c r="CID29" s="2">
        <f t="shared" si="300"/>
        <v>144726034102970.13</v>
      </c>
      <c r="CIE29" s="2">
        <f t="shared" si="300"/>
        <v>146173294443999.81</v>
      </c>
      <c r="CIF29" s="2">
        <f t="shared" si="300"/>
        <v>147635027388439.81</v>
      </c>
      <c r="CIG29" s="2">
        <f t="shared" si="300"/>
        <v>149111377662324.22</v>
      </c>
      <c r="CIH29" s="2">
        <f t="shared" si="300"/>
        <v>150602491438947.47</v>
      </c>
      <c r="CII29" s="2">
        <f t="shared" si="300"/>
        <v>152108516353336.94</v>
      </c>
      <c r="CIJ29" s="2">
        <f t="shared" si="300"/>
        <v>153629601516870.31</v>
      </c>
      <c r="CIK29" s="2">
        <f t="shared" si="300"/>
        <v>155165897532039.03</v>
      </c>
      <c r="CIL29" s="2">
        <f t="shared" si="300"/>
        <v>156717556507359.44</v>
      </c>
      <c r="CIM29" s="2">
        <f t="shared" si="300"/>
        <v>158284732072433.03</v>
      </c>
      <c r="CIN29" s="2">
        <f t="shared" si="300"/>
        <v>159867579393157.38</v>
      </c>
      <c r="CIO29" s="2">
        <f t="shared" si="300"/>
        <v>161466255187088.94</v>
      </c>
      <c r="CIP29" s="2">
        <f t="shared" si="300"/>
        <v>163080917738959.84</v>
      </c>
      <c r="CIQ29" s="2">
        <f t="shared" si="300"/>
        <v>164711726916349.44</v>
      </c>
      <c r="CIR29" s="2">
        <f t="shared" si="300"/>
        <v>166358844185512.94</v>
      </c>
      <c r="CIS29" s="2">
        <f t="shared" si="300"/>
        <v>168022432627368.06</v>
      </c>
      <c r="CIT29" s="2">
        <f t="shared" si="300"/>
        <v>169702656953641.75</v>
      </c>
      <c r="CIU29" s="2">
        <f t="shared" si="300"/>
        <v>171399683523178.16</v>
      </c>
      <c r="CIV29" s="2">
        <f t="shared" si="300"/>
        <v>173113680358409.94</v>
      </c>
      <c r="CIW29" s="2">
        <f t="shared" si="300"/>
        <v>174844817161994.03</v>
      </c>
      <c r="CIX29" s="2">
        <f t="shared" si="300"/>
        <v>176593265333613.97</v>
      </c>
      <c r="CIY29" s="2">
        <f t="shared" si="300"/>
        <v>178359197986950.13</v>
      </c>
      <c r="CIZ29" s="2">
        <f t="shared" si="300"/>
        <v>180142789966819.63</v>
      </c>
      <c r="CJA29" s="2">
        <f t="shared" si="300"/>
        <v>181944217866487.81</v>
      </c>
      <c r="CJB29" s="2">
        <f t="shared" si="300"/>
        <v>183763660045152.69</v>
      </c>
      <c r="CJC29" s="2">
        <f t="shared" si="300"/>
        <v>185601296645604.22</v>
      </c>
      <c r="CJD29" s="2">
        <f t="shared" si="300"/>
        <v>187457309612060.25</v>
      </c>
      <c r="CJE29" s="2">
        <f t="shared" si="300"/>
        <v>189331882708180.84</v>
      </c>
      <c r="CJF29" s="2">
        <f t="shared" si="300"/>
        <v>191225201535262.66</v>
      </c>
      <c r="CJG29" s="2">
        <f t="shared" si="300"/>
        <v>193137453550615.28</v>
      </c>
      <c r="CJH29" s="2">
        <f t="shared" si="300"/>
        <v>195068828086121.44</v>
      </c>
      <c r="CJI29" s="2">
        <f t="shared" si="300"/>
        <v>197019516366982.66</v>
      </c>
      <c r="CJJ29" s="2">
        <f t="shared" si="300"/>
        <v>198989711530652.5</v>
      </c>
      <c r="CJK29" s="2">
        <f t="shared" si="300"/>
        <v>200979608645959.03</v>
      </c>
      <c r="CJL29" s="2">
        <f t="shared" si="300"/>
        <v>202989404732418.63</v>
      </c>
      <c r="CJM29" s="2">
        <f t="shared" si="300"/>
        <v>205019298779742.81</v>
      </c>
      <c r="CJN29" s="2">
        <f t="shared" si="300"/>
        <v>207069491767540.25</v>
      </c>
      <c r="CJO29" s="2">
        <f t="shared" si="300"/>
        <v>209140186685215.66</v>
      </c>
      <c r="CJP29" s="2">
        <f t="shared" si="300"/>
        <v>211231588552067.81</v>
      </c>
      <c r="CJQ29" s="2">
        <f t="shared" si="300"/>
        <v>213343904437588.5</v>
      </c>
      <c r="CJR29" s="2">
        <f t="shared" si="300"/>
        <v>215477343481964.38</v>
      </c>
      <c r="CJS29" s="2">
        <f t="shared" si="300"/>
        <v>217632116916784.03</v>
      </c>
      <c r="CJT29" s="2">
        <f t="shared" si="300"/>
        <v>219808438085951.88</v>
      </c>
      <c r="CJU29" s="2">
        <f t="shared" si="300"/>
        <v>222006522466811.41</v>
      </c>
      <c r="CJV29" s="2">
        <f t="shared" si="300"/>
        <v>224226587691479.53</v>
      </c>
      <c r="CJW29" s="2">
        <f t="shared" si="300"/>
        <v>226468853568394.34</v>
      </c>
      <c r="CJX29" s="2">
        <f t="shared" si="300"/>
        <v>228733542104078.28</v>
      </c>
      <c r="CJY29" s="2">
        <f t="shared" si="300"/>
        <v>231020877525119.06</v>
      </c>
      <c r="CJZ29" s="2">
        <f t="shared" si="300"/>
        <v>233331086300370.25</v>
      </c>
      <c r="CKA29" s="2">
        <f t="shared" si="300"/>
        <v>235664397163373.97</v>
      </c>
      <c r="CKB29" s="2">
        <f t="shared" si="300"/>
        <v>238021041135007.72</v>
      </c>
      <c r="CKC29" s="2">
        <f t="shared" si="300"/>
        <v>240401251546357.81</v>
      </c>
      <c r="CKD29" s="2">
        <f t="shared" si="300"/>
        <v>242805264061821.41</v>
      </c>
      <c r="CKE29" s="2">
        <f t="shared" si="300"/>
        <v>245233316702439.63</v>
      </c>
      <c r="CKF29" s="2">
        <f t="shared" si="300"/>
        <v>247685649869464.03</v>
      </c>
      <c r="CKG29" s="2">
        <f t="shared" si="300"/>
        <v>250162506368158.69</v>
      </c>
      <c r="CKH29" s="2">
        <f t="shared" si="300"/>
        <v>252664131431840.28</v>
      </c>
      <c r="CKI29" s="2">
        <f t="shared" si="300"/>
        <v>255190772746158.69</v>
      </c>
      <c r="CKJ29" s="2">
        <f t="shared" ref="CKJ29:CMU29" si="301">CKI29*(1+$Q$41)</f>
        <v>257742680473620.28</v>
      </c>
      <c r="CKK29" s="2">
        <f t="shared" si="301"/>
        <v>260320107278356.5</v>
      </c>
      <c r="CKL29" s="2">
        <f t="shared" si="301"/>
        <v>262923308351140.06</v>
      </c>
      <c r="CKM29" s="2">
        <f t="shared" si="301"/>
        <v>265552541434651.47</v>
      </c>
      <c r="CKN29" s="2">
        <f t="shared" si="301"/>
        <v>268208066848998</v>
      </c>
      <c r="CKO29" s="2">
        <f t="shared" si="301"/>
        <v>270890147517487.97</v>
      </c>
      <c r="CKP29" s="2">
        <f t="shared" si="301"/>
        <v>273599048992662.84</v>
      </c>
      <c r="CKQ29" s="2">
        <f t="shared" si="301"/>
        <v>276335039482589.47</v>
      </c>
      <c r="CKR29" s="2">
        <f t="shared" si="301"/>
        <v>279098389877415.38</v>
      </c>
      <c r="CKS29" s="2">
        <f t="shared" si="301"/>
        <v>281889373776189.5</v>
      </c>
      <c r="CKT29" s="2">
        <f t="shared" si="301"/>
        <v>284708267513951.38</v>
      </c>
      <c r="CKU29" s="2">
        <f t="shared" si="301"/>
        <v>287555350189090.88</v>
      </c>
      <c r="CKV29" s="2">
        <f t="shared" si="301"/>
        <v>290430903690981.81</v>
      </c>
      <c r="CKW29" s="2">
        <f t="shared" si="301"/>
        <v>293335212727891.63</v>
      </c>
      <c r="CKX29" s="2">
        <f t="shared" si="301"/>
        <v>296268564855170.56</v>
      </c>
      <c r="CKY29" s="2">
        <f t="shared" si="301"/>
        <v>299231250503722.25</v>
      </c>
      <c r="CKZ29" s="2">
        <f t="shared" si="301"/>
        <v>302223563008759.5</v>
      </c>
      <c r="CLA29" s="2">
        <f t="shared" si="301"/>
        <v>305245798638847.13</v>
      </c>
      <c r="CLB29" s="2">
        <f t="shared" si="301"/>
        <v>308298256625235.63</v>
      </c>
      <c r="CLC29" s="2">
        <f t="shared" si="301"/>
        <v>311381239191488</v>
      </c>
      <c r="CLD29" s="2">
        <f t="shared" si="301"/>
        <v>314495051583402.88</v>
      </c>
      <c r="CLE29" s="2">
        <f t="shared" si="301"/>
        <v>317640002099236.94</v>
      </c>
      <c r="CLF29" s="2">
        <f t="shared" si="301"/>
        <v>320816402120229.31</v>
      </c>
      <c r="CLG29" s="2">
        <f t="shared" si="301"/>
        <v>324024566141431.63</v>
      </c>
      <c r="CLH29" s="2">
        <f t="shared" si="301"/>
        <v>327264811802845.94</v>
      </c>
      <c r="CLI29" s="2">
        <f t="shared" si="301"/>
        <v>330537459920874.38</v>
      </c>
      <c r="CLJ29" s="2">
        <f t="shared" si="301"/>
        <v>333842834520083.13</v>
      </c>
      <c r="CLK29" s="2">
        <f t="shared" si="301"/>
        <v>337181262865283.94</v>
      </c>
      <c r="CLL29" s="2">
        <f t="shared" si="301"/>
        <v>340553075493936.75</v>
      </c>
      <c r="CLM29" s="2">
        <f t="shared" si="301"/>
        <v>343958606248876.13</v>
      </c>
      <c r="CLN29" s="2">
        <f t="shared" si="301"/>
        <v>347398192311364.88</v>
      </c>
      <c r="CLO29" s="2">
        <f t="shared" si="301"/>
        <v>350872174234478.5</v>
      </c>
      <c r="CLP29" s="2">
        <f t="shared" si="301"/>
        <v>354380895976823.31</v>
      </c>
      <c r="CLQ29" s="2">
        <f t="shared" si="301"/>
        <v>357924704936591.56</v>
      </c>
      <c r="CLR29" s="2">
        <f t="shared" si="301"/>
        <v>361503951985957.5</v>
      </c>
      <c r="CLS29" s="2">
        <f t="shared" si="301"/>
        <v>365118991505817.06</v>
      </c>
      <c r="CLT29" s="2">
        <f t="shared" si="301"/>
        <v>368770181420875.25</v>
      </c>
      <c r="CLU29" s="2">
        <f t="shared" si="301"/>
        <v>372457883235084</v>
      </c>
      <c r="CLV29" s="2">
        <f t="shared" si="301"/>
        <v>376182462067434.81</v>
      </c>
      <c r="CLW29" s="2">
        <f t="shared" si="301"/>
        <v>379944286688109.19</v>
      </c>
      <c r="CLX29" s="2">
        <f t="shared" si="301"/>
        <v>383743729554990.31</v>
      </c>
      <c r="CLY29" s="2">
        <f t="shared" si="301"/>
        <v>387581166850540.25</v>
      </c>
      <c r="CLZ29" s="2">
        <f t="shared" si="301"/>
        <v>391456978519045.63</v>
      </c>
      <c r="CMA29" s="2">
        <f t="shared" si="301"/>
        <v>395371548304236.06</v>
      </c>
      <c r="CMB29" s="2">
        <f t="shared" si="301"/>
        <v>399325263787278.44</v>
      </c>
      <c r="CMC29" s="2">
        <f t="shared" si="301"/>
        <v>403318516425151.25</v>
      </c>
      <c r="CMD29" s="2">
        <f t="shared" si="301"/>
        <v>407351701589402.75</v>
      </c>
      <c r="CME29" s="2">
        <f t="shared" si="301"/>
        <v>411425218605296.75</v>
      </c>
      <c r="CMF29" s="2">
        <f t="shared" si="301"/>
        <v>415539470791349.75</v>
      </c>
      <c r="CMG29" s="2">
        <f t="shared" si="301"/>
        <v>419694865499263.25</v>
      </c>
      <c r="CMH29" s="2">
        <f t="shared" si="301"/>
        <v>423891814154255.88</v>
      </c>
      <c r="CMI29" s="2">
        <f t="shared" si="301"/>
        <v>428130732295798.44</v>
      </c>
      <c r="CMJ29" s="2">
        <f t="shared" si="301"/>
        <v>432412039618756.44</v>
      </c>
      <c r="CMK29" s="2">
        <f t="shared" si="301"/>
        <v>436736160014944</v>
      </c>
      <c r="CML29" s="2">
        <f t="shared" si="301"/>
        <v>441103521615093.44</v>
      </c>
      <c r="CMM29" s="2">
        <f t="shared" si="301"/>
        <v>445514556831244.38</v>
      </c>
      <c r="CMN29" s="2">
        <f t="shared" si="301"/>
        <v>449969702399556.81</v>
      </c>
      <c r="CMO29" s="2">
        <f t="shared" si="301"/>
        <v>454469399423552.38</v>
      </c>
      <c r="CMP29" s="2">
        <f t="shared" si="301"/>
        <v>459014093417787.88</v>
      </c>
      <c r="CMQ29" s="2">
        <f t="shared" si="301"/>
        <v>463604234351965.75</v>
      </c>
      <c r="CMR29" s="2">
        <f t="shared" si="301"/>
        <v>468240276695485.44</v>
      </c>
      <c r="CMS29" s="2">
        <f t="shared" si="301"/>
        <v>472922679462440.31</v>
      </c>
      <c r="CMT29" s="2">
        <f t="shared" si="301"/>
        <v>477651906257064.75</v>
      </c>
      <c r="CMU29" s="2">
        <f t="shared" si="301"/>
        <v>482428425319635.38</v>
      </c>
      <c r="CMV29" s="2">
        <f t="shared" ref="CMV29:CPG29" si="302">CMU29*(1+$Q$41)</f>
        <v>487252709572831.75</v>
      </c>
      <c r="CMW29" s="2">
        <f t="shared" si="302"/>
        <v>492125236668560.06</v>
      </c>
      <c r="CMX29" s="2">
        <f t="shared" si="302"/>
        <v>497046489035245.69</v>
      </c>
      <c r="CMY29" s="2">
        <f t="shared" si="302"/>
        <v>502016953925598.13</v>
      </c>
      <c r="CMZ29" s="2">
        <f t="shared" si="302"/>
        <v>507037123464854.13</v>
      </c>
      <c r="CNA29" s="2">
        <f t="shared" si="302"/>
        <v>512107494699502.69</v>
      </c>
      <c r="CNB29" s="2">
        <f t="shared" si="302"/>
        <v>517228569646497.75</v>
      </c>
      <c r="CNC29" s="2">
        <f t="shared" si="302"/>
        <v>522400855342962.75</v>
      </c>
      <c r="CND29" s="2">
        <f t="shared" si="302"/>
        <v>527624863896392.38</v>
      </c>
      <c r="CNE29" s="2">
        <f t="shared" si="302"/>
        <v>532901112535356.31</v>
      </c>
      <c r="CNF29" s="2">
        <f t="shared" si="302"/>
        <v>538230123660709.88</v>
      </c>
      <c r="CNG29" s="2">
        <f t="shared" si="302"/>
        <v>543612424897317</v>
      </c>
      <c r="CNH29" s="2">
        <f t="shared" si="302"/>
        <v>549048549146290.19</v>
      </c>
      <c r="CNI29" s="2">
        <f t="shared" si="302"/>
        <v>554539034637753.13</v>
      </c>
      <c r="CNJ29" s="2">
        <f t="shared" si="302"/>
        <v>560084424984130.69</v>
      </c>
      <c r="CNK29" s="2">
        <f t="shared" si="302"/>
        <v>565685269233972</v>
      </c>
      <c r="CNL29" s="2">
        <f t="shared" si="302"/>
        <v>571342121926311.75</v>
      </c>
      <c r="CNM29" s="2">
        <f t="shared" si="302"/>
        <v>577055543145574.88</v>
      </c>
      <c r="CNN29" s="2">
        <f t="shared" si="302"/>
        <v>582826098577030.63</v>
      </c>
      <c r="CNO29" s="2">
        <f t="shared" si="302"/>
        <v>588654359562800.88</v>
      </c>
      <c r="CNP29" s="2">
        <f t="shared" si="302"/>
        <v>594540903158428.88</v>
      </c>
      <c r="CNQ29" s="2">
        <f t="shared" si="302"/>
        <v>600486312190013.13</v>
      </c>
      <c r="CNR29" s="2">
        <f t="shared" si="302"/>
        <v>606491175311913.25</v>
      </c>
      <c r="CNS29" s="2">
        <f t="shared" si="302"/>
        <v>612556087065032.38</v>
      </c>
      <c r="CNT29" s="2">
        <f t="shared" si="302"/>
        <v>618681647935682.75</v>
      </c>
      <c r="CNU29" s="2">
        <f t="shared" si="302"/>
        <v>624868464415039.63</v>
      </c>
      <c r="CNV29" s="2">
        <f t="shared" si="302"/>
        <v>631117149059190</v>
      </c>
      <c r="CNW29" s="2">
        <f t="shared" si="302"/>
        <v>637428320549781.88</v>
      </c>
      <c r="CNX29" s="2">
        <f t="shared" si="302"/>
        <v>643802603755279.75</v>
      </c>
      <c r="CNY29" s="2">
        <f t="shared" si="302"/>
        <v>650240629792832.5</v>
      </c>
      <c r="CNZ29" s="2">
        <f t="shared" si="302"/>
        <v>656743036090760.88</v>
      </c>
      <c r="COA29" s="2">
        <f t="shared" si="302"/>
        <v>663310466451668.5</v>
      </c>
      <c r="COB29" s="2">
        <f t="shared" si="302"/>
        <v>669943571116185.25</v>
      </c>
      <c r="COC29" s="2">
        <f t="shared" si="302"/>
        <v>676643006827347.13</v>
      </c>
      <c r="COD29" s="2">
        <f t="shared" si="302"/>
        <v>683409436895620.63</v>
      </c>
      <c r="COE29" s="2">
        <f t="shared" si="302"/>
        <v>690243531264576.88</v>
      </c>
      <c r="COF29" s="2">
        <f t="shared" si="302"/>
        <v>697145966577222.63</v>
      </c>
      <c r="COG29" s="2">
        <f t="shared" si="302"/>
        <v>704117426242994.88</v>
      </c>
      <c r="COH29" s="2">
        <f t="shared" si="302"/>
        <v>711158600505424.88</v>
      </c>
      <c r="COI29" s="2">
        <f t="shared" si="302"/>
        <v>718270186510479.13</v>
      </c>
      <c r="COJ29" s="2">
        <f t="shared" si="302"/>
        <v>725452888375583.88</v>
      </c>
      <c r="COK29" s="2">
        <f t="shared" si="302"/>
        <v>732707417259339.75</v>
      </c>
      <c r="COL29" s="2">
        <f t="shared" si="302"/>
        <v>740034491431933.13</v>
      </c>
      <c r="COM29" s="2">
        <f t="shared" si="302"/>
        <v>747434836346252.5</v>
      </c>
      <c r="CON29" s="2">
        <f t="shared" si="302"/>
        <v>754909184709715</v>
      </c>
      <c r="COO29" s="2">
        <f t="shared" si="302"/>
        <v>762458276556812.13</v>
      </c>
      <c r="COP29" s="2">
        <f t="shared" si="302"/>
        <v>770082859322380.25</v>
      </c>
      <c r="COQ29" s="2">
        <f t="shared" si="302"/>
        <v>777783687915604</v>
      </c>
      <c r="COR29" s="2">
        <f t="shared" si="302"/>
        <v>785561524794760</v>
      </c>
      <c r="COS29" s="2">
        <f t="shared" si="302"/>
        <v>793417140042707.63</v>
      </c>
      <c r="COT29" s="2">
        <f t="shared" si="302"/>
        <v>801351311443134.75</v>
      </c>
      <c r="COU29" s="2">
        <f t="shared" si="302"/>
        <v>809364824557566.13</v>
      </c>
      <c r="COV29" s="2">
        <f t="shared" si="302"/>
        <v>817458472803141.75</v>
      </c>
      <c r="COW29" s="2">
        <f t="shared" si="302"/>
        <v>825633057531173.13</v>
      </c>
      <c r="COX29" s="2">
        <f t="shared" si="302"/>
        <v>833889388106484.88</v>
      </c>
      <c r="COY29" s="2">
        <f t="shared" si="302"/>
        <v>842228281987549.75</v>
      </c>
      <c r="COZ29" s="2">
        <f t="shared" si="302"/>
        <v>850650564807425.25</v>
      </c>
      <c r="CPA29" s="2">
        <f t="shared" si="302"/>
        <v>859157070455499.5</v>
      </c>
      <c r="CPB29" s="2">
        <f t="shared" si="302"/>
        <v>867748641160054.5</v>
      </c>
      <c r="CPC29" s="2">
        <f t="shared" si="302"/>
        <v>876426127571655</v>
      </c>
      <c r="CPD29" s="2">
        <f t="shared" si="302"/>
        <v>885190388847371.5</v>
      </c>
      <c r="CPE29" s="2">
        <f t="shared" si="302"/>
        <v>894042292735845.25</v>
      </c>
      <c r="CPF29" s="2">
        <f t="shared" si="302"/>
        <v>902982715663203.75</v>
      </c>
      <c r="CPG29" s="2">
        <f t="shared" si="302"/>
        <v>912012542819835.75</v>
      </c>
      <c r="CPH29" s="2">
        <f t="shared" ref="CPH29:CRS29" si="303">CPG29*(1+$Q$41)</f>
        <v>921132668248034.13</v>
      </c>
      <c r="CPI29" s="2">
        <f t="shared" si="303"/>
        <v>930343994930514.5</v>
      </c>
      <c r="CPJ29" s="2">
        <f t="shared" si="303"/>
        <v>939647434879819.63</v>
      </c>
      <c r="CPK29" s="2">
        <f t="shared" si="303"/>
        <v>949043909228617.88</v>
      </c>
      <c r="CPL29" s="2">
        <f t="shared" si="303"/>
        <v>958534348320904</v>
      </c>
      <c r="CPM29" s="2">
        <f t="shared" si="303"/>
        <v>968119691804113</v>
      </c>
      <c r="CPN29" s="2">
        <f t="shared" si="303"/>
        <v>977800888722154.13</v>
      </c>
      <c r="CPO29" s="2">
        <f t="shared" si="303"/>
        <v>987578897609375.63</v>
      </c>
      <c r="CPP29" s="2">
        <f t="shared" si="303"/>
        <v>997454686585469.38</v>
      </c>
      <c r="CPQ29" s="2">
        <f t="shared" si="303"/>
        <v>1007429233451324.1</v>
      </c>
      <c r="CPR29" s="2">
        <f t="shared" si="303"/>
        <v>1017503525785837.4</v>
      </c>
      <c r="CPS29" s="2">
        <f t="shared" si="303"/>
        <v>1027678561043695.8</v>
      </c>
      <c r="CPT29" s="2">
        <f t="shared" si="303"/>
        <v>1037955346654132.8</v>
      </c>
      <c r="CPU29" s="2">
        <f t="shared" si="303"/>
        <v>1048334900120674.1</v>
      </c>
      <c r="CPV29" s="2">
        <f t="shared" si="303"/>
        <v>1058818249121880.9</v>
      </c>
      <c r="CPW29" s="2">
        <f t="shared" si="303"/>
        <v>1069406431613099.8</v>
      </c>
      <c r="CPX29" s="2">
        <f t="shared" si="303"/>
        <v>1080100495929230.8</v>
      </c>
      <c r="CPY29" s="2">
        <f t="shared" si="303"/>
        <v>1090901500888523.1</v>
      </c>
      <c r="CPZ29" s="2">
        <f t="shared" si="303"/>
        <v>1101810515897408.4</v>
      </c>
      <c r="CQA29" s="2">
        <f t="shared" si="303"/>
        <v>1112828621056382.5</v>
      </c>
      <c r="CQB29" s="2">
        <f t="shared" si="303"/>
        <v>1123956907266946.4</v>
      </c>
      <c r="CQC29" s="2">
        <f t="shared" si="303"/>
        <v>1135196476339615.8</v>
      </c>
      <c r="CQD29" s="2">
        <f t="shared" si="303"/>
        <v>1146548441103012</v>
      </c>
      <c r="CQE29" s="2">
        <f t="shared" si="303"/>
        <v>1158013925514042.3</v>
      </c>
      <c r="CQF29" s="2">
        <f t="shared" si="303"/>
        <v>1169594064769182.8</v>
      </c>
      <c r="CQG29" s="2">
        <f t="shared" si="303"/>
        <v>1181290005416874.5</v>
      </c>
      <c r="CQH29" s="2">
        <f t="shared" si="303"/>
        <v>1193102905471043.3</v>
      </c>
      <c r="CQI29" s="2">
        <f t="shared" si="303"/>
        <v>1205033934525753.8</v>
      </c>
      <c r="CQJ29" s="2">
        <f t="shared" si="303"/>
        <v>1217084273871011.3</v>
      </c>
      <c r="CQK29" s="2">
        <f t="shared" si="303"/>
        <v>1229255116609721.3</v>
      </c>
      <c r="CQL29" s="2">
        <f t="shared" si="303"/>
        <v>1241547667775818.5</v>
      </c>
      <c r="CQM29" s="2">
        <f t="shared" si="303"/>
        <v>1253963144453576.8</v>
      </c>
      <c r="CQN29" s="2">
        <f t="shared" si="303"/>
        <v>1266502775898112.5</v>
      </c>
      <c r="CQO29" s="2">
        <f t="shared" si="303"/>
        <v>1279167803657093.8</v>
      </c>
      <c r="CQP29" s="2">
        <f t="shared" si="303"/>
        <v>1291959481693664.8</v>
      </c>
      <c r="CQQ29" s="2">
        <f t="shared" si="303"/>
        <v>1304879076510601.5</v>
      </c>
      <c r="CQR29" s="2">
        <f t="shared" si="303"/>
        <v>1317927867275707.5</v>
      </c>
      <c r="CQS29" s="2">
        <f t="shared" si="303"/>
        <v>1331107145948464.5</v>
      </c>
      <c r="CQT29" s="2">
        <f t="shared" si="303"/>
        <v>1344418217407949.3</v>
      </c>
      <c r="CQU29" s="2">
        <f t="shared" si="303"/>
        <v>1357862399582028.8</v>
      </c>
      <c r="CQV29" s="2">
        <f t="shared" si="303"/>
        <v>1371441023577849</v>
      </c>
      <c r="CQW29" s="2">
        <f t="shared" si="303"/>
        <v>1385155433813627.5</v>
      </c>
      <c r="CQX29" s="2">
        <f t="shared" si="303"/>
        <v>1399006988151763.8</v>
      </c>
      <c r="CQY29" s="2">
        <f t="shared" si="303"/>
        <v>1412997058033281.5</v>
      </c>
      <c r="CQZ29" s="2">
        <f t="shared" si="303"/>
        <v>1427127028613614.3</v>
      </c>
      <c r="CRA29" s="2">
        <f t="shared" si="303"/>
        <v>1441398298899750.5</v>
      </c>
      <c r="CRB29" s="2">
        <f t="shared" si="303"/>
        <v>1455812281888748</v>
      </c>
      <c r="CRC29" s="2">
        <f t="shared" si="303"/>
        <v>1470370404707635.5</v>
      </c>
      <c r="CRD29" s="2">
        <f t="shared" si="303"/>
        <v>1485074108754711.8</v>
      </c>
      <c r="CRE29" s="2">
        <f t="shared" si="303"/>
        <v>1499924849842259</v>
      </c>
      <c r="CRF29" s="2">
        <f t="shared" si="303"/>
        <v>1514924098340681.5</v>
      </c>
      <c r="CRG29" s="2">
        <f t="shared" si="303"/>
        <v>1530073339324088.3</v>
      </c>
      <c r="CRH29" s="2">
        <f t="shared" si="303"/>
        <v>1545374072717329.3</v>
      </c>
      <c r="CRI29" s="2">
        <f t="shared" si="303"/>
        <v>1560827813444502.5</v>
      </c>
      <c r="CRJ29" s="2">
        <f t="shared" si="303"/>
        <v>1576436091578947.5</v>
      </c>
      <c r="CRK29" s="2">
        <f t="shared" si="303"/>
        <v>1592200452494737</v>
      </c>
      <c r="CRL29" s="2">
        <f t="shared" si="303"/>
        <v>1608122457019684.5</v>
      </c>
      <c r="CRM29" s="2">
        <f t="shared" si="303"/>
        <v>1624203681589881.3</v>
      </c>
      <c r="CRN29" s="2">
        <f t="shared" si="303"/>
        <v>1640445718405780</v>
      </c>
      <c r="CRO29" s="2">
        <f t="shared" si="303"/>
        <v>1656850175589837.8</v>
      </c>
      <c r="CRP29" s="2">
        <f t="shared" si="303"/>
        <v>1673418677345736.3</v>
      </c>
      <c r="CRQ29" s="2">
        <f t="shared" si="303"/>
        <v>1690152864119193.8</v>
      </c>
      <c r="CRR29" s="2">
        <f t="shared" si="303"/>
        <v>1707054392760385.8</v>
      </c>
      <c r="CRS29" s="2">
        <f t="shared" si="303"/>
        <v>1724124936687989.5</v>
      </c>
      <c r="CRT29" s="2">
        <f t="shared" ref="CRT29:CUE29" si="304">CRS29*(1+$Q$41)</f>
        <v>1741366186054869.5</v>
      </c>
      <c r="CRU29" s="2">
        <f t="shared" si="304"/>
        <v>1758779847915418.3</v>
      </c>
      <c r="CRV29" s="2">
        <f t="shared" si="304"/>
        <v>1776367646394572.5</v>
      </c>
      <c r="CRW29" s="2">
        <f t="shared" si="304"/>
        <v>1794131322858518.3</v>
      </c>
      <c r="CRX29" s="2">
        <f t="shared" si="304"/>
        <v>1812072636087103.5</v>
      </c>
      <c r="CRY29" s="2">
        <f t="shared" si="304"/>
        <v>1830193362447974.5</v>
      </c>
      <c r="CRZ29" s="2">
        <f t="shared" si="304"/>
        <v>1848495296072454.3</v>
      </c>
      <c r="CSA29" s="2">
        <f t="shared" si="304"/>
        <v>1866980249033178.8</v>
      </c>
      <c r="CSB29" s="2">
        <f t="shared" si="304"/>
        <v>1885650051523510.5</v>
      </c>
      <c r="CSC29" s="2">
        <f t="shared" si="304"/>
        <v>1904506552038745.5</v>
      </c>
      <c r="CSD29" s="2">
        <f t="shared" si="304"/>
        <v>1923551617559133</v>
      </c>
      <c r="CSE29" s="2">
        <f t="shared" si="304"/>
        <v>1942787133734724.3</v>
      </c>
      <c r="CSF29" s="2">
        <f t="shared" si="304"/>
        <v>1962215005072071.5</v>
      </c>
      <c r="CSG29" s="2">
        <f t="shared" si="304"/>
        <v>1981837155122792.3</v>
      </c>
      <c r="CSH29" s="2">
        <f t="shared" si="304"/>
        <v>2001655526674020.3</v>
      </c>
      <c r="CSI29" s="2">
        <f t="shared" si="304"/>
        <v>2021672081940760.5</v>
      </c>
      <c r="CSJ29" s="2">
        <f t="shared" si="304"/>
        <v>2041888802760168</v>
      </c>
      <c r="CSK29" s="2">
        <f t="shared" si="304"/>
        <v>2062307690787769.8</v>
      </c>
      <c r="CSL29" s="2">
        <f t="shared" si="304"/>
        <v>2082930767695647.5</v>
      </c>
      <c r="CSM29" s="2">
        <f t="shared" si="304"/>
        <v>2103760075372604</v>
      </c>
      <c r="CSN29" s="2">
        <f t="shared" si="304"/>
        <v>2124797676126330</v>
      </c>
      <c r="CSO29" s="2">
        <f t="shared" si="304"/>
        <v>2146045652887593.3</v>
      </c>
      <c r="CSP29" s="2">
        <f t="shared" si="304"/>
        <v>2167506109416469.3</v>
      </c>
      <c r="CSQ29" s="2">
        <f t="shared" si="304"/>
        <v>2189181170510634</v>
      </c>
      <c r="CSR29" s="2">
        <f t="shared" si="304"/>
        <v>2211072982215740.3</v>
      </c>
      <c r="CSS29" s="2">
        <f t="shared" si="304"/>
        <v>2233183712037897.8</v>
      </c>
      <c r="CST29" s="2">
        <f t="shared" si="304"/>
        <v>2255515549158276.5</v>
      </c>
      <c r="CSU29" s="2">
        <f t="shared" si="304"/>
        <v>2278070704649859.5</v>
      </c>
      <c r="CSV29" s="2">
        <f t="shared" si="304"/>
        <v>2300851411696358</v>
      </c>
      <c r="CSW29" s="2">
        <f t="shared" si="304"/>
        <v>2323859925813321.5</v>
      </c>
      <c r="CSX29" s="2">
        <f t="shared" si="304"/>
        <v>2347098525071454.5</v>
      </c>
      <c r="CSY29" s="2">
        <f t="shared" si="304"/>
        <v>2370569510322169</v>
      </c>
      <c r="CSZ29" s="2">
        <f t="shared" si="304"/>
        <v>2394275205425390.5</v>
      </c>
      <c r="CTA29" s="2">
        <f t="shared" si="304"/>
        <v>2418217957479644.5</v>
      </c>
      <c r="CTB29" s="2">
        <f t="shared" si="304"/>
        <v>2442400137054441</v>
      </c>
      <c r="CTC29" s="2">
        <f t="shared" si="304"/>
        <v>2466824138424985.5</v>
      </c>
      <c r="CTD29" s="2">
        <f t="shared" si="304"/>
        <v>2491492379809235.5</v>
      </c>
      <c r="CTE29" s="2">
        <f t="shared" si="304"/>
        <v>2516407303607328</v>
      </c>
      <c r="CTF29" s="2">
        <f t="shared" si="304"/>
        <v>2541571376643401.5</v>
      </c>
      <c r="CTG29" s="2">
        <f t="shared" si="304"/>
        <v>2566987090409835.5</v>
      </c>
      <c r="CTH29" s="2">
        <f t="shared" si="304"/>
        <v>2592656961313934</v>
      </c>
      <c r="CTI29" s="2">
        <f t="shared" si="304"/>
        <v>2618583530927073.5</v>
      </c>
      <c r="CTJ29" s="2">
        <f t="shared" si="304"/>
        <v>2644769366236344.5</v>
      </c>
      <c r="CTK29" s="2">
        <f t="shared" si="304"/>
        <v>2671217059898708</v>
      </c>
      <c r="CTL29" s="2">
        <f t="shared" si="304"/>
        <v>2697929230497695</v>
      </c>
      <c r="CTM29" s="2">
        <f t="shared" si="304"/>
        <v>2724908522802672</v>
      </c>
      <c r="CTN29" s="2">
        <f t="shared" si="304"/>
        <v>2752157608030698.5</v>
      </c>
      <c r="CTO29" s="2">
        <f t="shared" si="304"/>
        <v>2779679184111005.5</v>
      </c>
      <c r="CTP29" s="2">
        <f t="shared" si="304"/>
        <v>2807475975952115.5</v>
      </c>
      <c r="CTQ29" s="2">
        <f t="shared" si="304"/>
        <v>2835550735711636.5</v>
      </c>
      <c r="CTR29" s="2">
        <f t="shared" si="304"/>
        <v>2863906243068753</v>
      </c>
      <c r="CTS29" s="2">
        <f t="shared" si="304"/>
        <v>2892545305499440.5</v>
      </c>
      <c r="CTT29" s="2">
        <f t="shared" si="304"/>
        <v>2921470758554435</v>
      </c>
      <c r="CTU29" s="2">
        <f t="shared" si="304"/>
        <v>2950685466139979.5</v>
      </c>
      <c r="CTV29" s="2">
        <f t="shared" si="304"/>
        <v>2980192320801379.5</v>
      </c>
      <c r="CTW29" s="2">
        <f t="shared" si="304"/>
        <v>3009994244009393.5</v>
      </c>
      <c r="CTX29" s="2">
        <f t="shared" si="304"/>
        <v>3040094186449487.5</v>
      </c>
      <c r="CTY29" s="2">
        <f t="shared" si="304"/>
        <v>3070495128313982.5</v>
      </c>
      <c r="CTZ29" s="2">
        <f t="shared" si="304"/>
        <v>3101200079597122.5</v>
      </c>
      <c r="CUA29" s="2">
        <f t="shared" si="304"/>
        <v>3132212080393094</v>
      </c>
      <c r="CUB29" s="2">
        <f t="shared" si="304"/>
        <v>3163534201197025</v>
      </c>
      <c r="CUC29" s="2">
        <f t="shared" si="304"/>
        <v>3195169543208995.5</v>
      </c>
      <c r="CUD29" s="2">
        <f t="shared" si="304"/>
        <v>3227121238641085.5</v>
      </c>
      <c r="CUE29" s="2">
        <f t="shared" si="304"/>
        <v>3259392451027496.5</v>
      </c>
      <c r="CUF29" s="2">
        <f t="shared" ref="CUF29:CWQ29" si="305">CUE29*(1+$Q$41)</f>
        <v>3291986375537771.5</v>
      </c>
      <c r="CUG29" s="2">
        <f t="shared" si="305"/>
        <v>3324906239293149</v>
      </c>
      <c r="CUH29" s="2">
        <f t="shared" si="305"/>
        <v>3358155301686080.5</v>
      </c>
      <c r="CUI29" s="2">
        <f t="shared" si="305"/>
        <v>3391736854702941.5</v>
      </c>
      <c r="CUJ29" s="2">
        <f t="shared" si="305"/>
        <v>3425654223249971</v>
      </c>
      <c r="CUK29" s="2">
        <f t="shared" si="305"/>
        <v>3459910765482470.5</v>
      </c>
      <c r="CUL29" s="2">
        <f t="shared" si="305"/>
        <v>3494509873137295</v>
      </c>
      <c r="CUM29" s="2">
        <f t="shared" si="305"/>
        <v>3529454971868668</v>
      </c>
      <c r="CUN29" s="2">
        <f t="shared" si="305"/>
        <v>3564749521587354.5</v>
      </c>
      <c r="CUO29" s="2">
        <f t="shared" si="305"/>
        <v>3600397016803228</v>
      </c>
      <c r="CUP29" s="2">
        <f t="shared" si="305"/>
        <v>3636400986971260.5</v>
      </c>
      <c r="CUQ29" s="2">
        <f t="shared" si="305"/>
        <v>3672764996840973</v>
      </c>
      <c r="CUR29" s="2">
        <f t="shared" si="305"/>
        <v>3709492646809383</v>
      </c>
      <c r="CUS29" s="2">
        <f t="shared" si="305"/>
        <v>3746587573277477</v>
      </c>
      <c r="CUT29" s="2">
        <f t="shared" si="305"/>
        <v>3784053449010252</v>
      </c>
      <c r="CUU29" s="2">
        <f t="shared" si="305"/>
        <v>3821893983500354.5</v>
      </c>
      <c r="CUV29" s="2">
        <f t="shared" si="305"/>
        <v>3860112923335358</v>
      </c>
      <c r="CUW29" s="2">
        <f t="shared" si="305"/>
        <v>3898714052568711.5</v>
      </c>
      <c r="CUX29" s="2">
        <f t="shared" si="305"/>
        <v>3937701193094398.5</v>
      </c>
      <c r="CUY29" s="2">
        <f t="shared" si="305"/>
        <v>3977078205025342.5</v>
      </c>
      <c r="CUZ29" s="2">
        <f t="shared" si="305"/>
        <v>4016848987075596</v>
      </c>
      <c r="CVA29" s="2">
        <f t="shared" si="305"/>
        <v>4057017476946352</v>
      </c>
      <c r="CVB29" s="2">
        <f t="shared" si="305"/>
        <v>4097587651715815.5</v>
      </c>
      <c r="CVC29" s="2">
        <f t="shared" si="305"/>
        <v>4138563528232973.5</v>
      </c>
      <c r="CVD29" s="2">
        <f t="shared" si="305"/>
        <v>4179949163515303.5</v>
      </c>
      <c r="CVE29" s="2">
        <f t="shared" si="305"/>
        <v>4221748655150456.5</v>
      </c>
      <c r="CVF29" s="2">
        <f t="shared" si="305"/>
        <v>4263966141701961</v>
      </c>
      <c r="CVG29" s="2">
        <f t="shared" si="305"/>
        <v>4306605803118980.5</v>
      </c>
      <c r="CVH29" s="2">
        <f t="shared" si="305"/>
        <v>4349671861150170.5</v>
      </c>
      <c r="CVI29" s="2">
        <f t="shared" si="305"/>
        <v>4393168579761672</v>
      </c>
      <c r="CVJ29" s="2">
        <f t="shared" si="305"/>
        <v>4437100265559289</v>
      </c>
      <c r="CVK29" s="2">
        <f t="shared" si="305"/>
        <v>4481471268214882</v>
      </c>
      <c r="CVL29" s="2">
        <f t="shared" si="305"/>
        <v>4526285980897031</v>
      </c>
      <c r="CVM29" s="2">
        <f t="shared" si="305"/>
        <v>4571548840706001</v>
      </c>
      <c r="CVN29" s="2">
        <f t="shared" si="305"/>
        <v>4617264329113061</v>
      </c>
      <c r="CVO29" s="2">
        <f t="shared" si="305"/>
        <v>4663436972404192</v>
      </c>
      <c r="CVP29" s="2">
        <f t="shared" si="305"/>
        <v>4710071342128234</v>
      </c>
      <c r="CVQ29" s="2">
        <f t="shared" si="305"/>
        <v>4757172055549516</v>
      </c>
      <c r="CVR29" s="2">
        <f t="shared" si="305"/>
        <v>4804743776105011</v>
      </c>
      <c r="CVS29" s="2">
        <f t="shared" si="305"/>
        <v>4852791213866061</v>
      </c>
      <c r="CVT29" s="2">
        <f t="shared" si="305"/>
        <v>4901319126004722</v>
      </c>
      <c r="CVU29" s="2">
        <f t="shared" si="305"/>
        <v>4950332317264769</v>
      </c>
      <c r="CVV29" s="2">
        <f t="shared" si="305"/>
        <v>4999835640437417</v>
      </c>
      <c r="CVW29" s="2">
        <f t="shared" si="305"/>
        <v>5049833996841791</v>
      </c>
      <c r="CVX29" s="2">
        <f t="shared" si="305"/>
        <v>5100332336810209</v>
      </c>
      <c r="CVY29" s="2">
        <f t="shared" si="305"/>
        <v>5151335660178311</v>
      </c>
      <c r="CVZ29" s="2">
        <f t="shared" si="305"/>
        <v>5202849016780094</v>
      </c>
      <c r="CWA29" s="2">
        <f t="shared" si="305"/>
        <v>5254877506947895</v>
      </c>
      <c r="CWB29" s="2">
        <f t="shared" si="305"/>
        <v>5307426282017374</v>
      </c>
      <c r="CWC29" s="2">
        <f t="shared" si="305"/>
        <v>5360500544837548</v>
      </c>
      <c r="CWD29" s="2">
        <f t="shared" si="305"/>
        <v>5414105550285924</v>
      </c>
      <c r="CWE29" s="2">
        <f t="shared" si="305"/>
        <v>5468246605788783</v>
      </c>
      <c r="CWF29" s="2">
        <f t="shared" si="305"/>
        <v>5522929071846671</v>
      </c>
      <c r="CWG29" s="2">
        <f t="shared" si="305"/>
        <v>5578158362565138</v>
      </c>
      <c r="CWH29" s="2">
        <f t="shared" si="305"/>
        <v>5633939946190789</v>
      </c>
      <c r="CWI29" s="2">
        <f t="shared" si="305"/>
        <v>5690279345652697</v>
      </c>
      <c r="CWJ29" s="2">
        <f t="shared" si="305"/>
        <v>5747182139109224</v>
      </c>
      <c r="CWK29" s="2">
        <f t="shared" si="305"/>
        <v>5804653960500316</v>
      </c>
      <c r="CWL29" s="2">
        <f t="shared" si="305"/>
        <v>5862700500105319</v>
      </c>
      <c r="CWM29" s="2">
        <f t="shared" si="305"/>
        <v>5921327505106372</v>
      </c>
      <c r="CWN29" s="2">
        <f t="shared" si="305"/>
        <v>5980540780157436</v>
      </c>
      <c r="CWO29" s="2">
        <f t="shared" si="305"/>
        <v>6040346187959010</v>
      </c>
      <c r="CWP29" s="2">
        <f t="shared" si="305"/>
        <v>6100749649838600</v>
      </c>
      <c r="CWQ29" s="2">
        <f t="shared" si="305"/>
        <v>6161757146336986</v>
      </c>
      <c r="CWR29" s="2">
        <f t="shared" ref="CWR29:CZC29" si="306">CWQ29*(1+$Q$41)</f>
        <v>6223374717800356</v>
      </c>
      <c r="CWS29" s="2">
        <f t="shared" si="306"/>
        <v>6285608464978360</v>
      </c>
      <c r="CWT29" s="2">
        <f t="shared" si="306"/>
        <v>6348464549628144</v>
      </c>
      <c r="CWU29" s="2">
        <f t="shared" si="306"/>
        <v>6411949195124425</v>
      </c>
      <c r="CWV29" s="2">
        <f t="shared" si="306"/>
        <v>6476068687075669</v>
      </c>
      <c r="CWW29" s="2">
        <f t="shared" si="306"/>
        <v>6540829373946426</v>
      </c>
      <c r="CWX29" s="2">
        <f t="shared" si="306"/>
        <v>6606237667685890</v>
      </c>
      <c r="CWY29" s="2">
        <f t="shared" si="306"/>
        <v>6672300044362749</v>
      </c>
      <c r="CWZ29" s="2">
        <f t="shared" si="306"/>
        <v>6739023044806377</v>
      </c>
      <c r="CXA29" s="2">
        <f t="shared" si="306"/>
        <v>6806413275254441</v>
      </c>
      <c r="CXB29" s="2">
        <f t="shared" si="306"/>
        <v>6874477408006985</v>
      </c>
      <c r="CXC29" s="2">
        <f t="shared" si="306"/>
        <v>6943222182087055</v>
      </c>
      <c r="CXD29" s="2">
        <f t="shared" si="306"/>
        <v>7012654403907926</v>
      </c>
      <c r="CXE29" s="2">
        <f t="shared" si="306"/>
        <v>7082780947947005</v>
      </c>
      <c r="CXF29" s="2">
        <f t="shared" si="306"/>
        <v>7153608757426475</v>
      </c>
      <c r="CXG29" s="2">
        <f t="shared" si="306"/>
        <v>7225144845000740</v>
      </c>
      <c r="CXH29" s="2">
        <f t="shared" si="306"/>
        <v>7297396293450747</v>
      </c>
      <c r="CXI29" s="2">
        <f t="shared" si="306"/>
        <v>7370370256385255</v>
      </c>
      <c r="CXJ29" s="2">
        <f t="shared" si="306"/>
        <v>7444073958949108</v>
      </c>
      <c r="CXK29" s="2">
        <f t="shared" si="306"/>
        <v>7518514698538599</v>
      </c>
      <c r="CXL29" s="2">
        <f t="shared" si="306"/>
        <v>7593699845523985</v>
      </c>
      <c r="CXM29" s="2">
        <f t="shared" si="306"/>
        <v>7669636843979225</v>
      </c>
      <c r="CXN29" s="2">
        <f t="shared" si="306"/>
        <v>7746333212419017</v>
      </c>
      <c r="CXO29" s="2">
        <f t="shared" si="306"/>
        <v>7823796544543207</v>
      </c>
      <c r="CXP29" s="2">
        <f t="shared" si="306"/>
        <v>7902034509988639</v>
      </c>
      <c r="CXQ29" s="2">
        <f t="shared" si="306"/>
        <v>7981054855088525</v>
      </c>
      <c r="CXR29" s="2">
        <f t="shared" si="306"/>
        <v>8060865403639410</v>
      </c>
      <c r="CXS29" s="2">
        <f t="shared" si="306"/>
        <v>8141474057675804</v>
      </c>
      <c r="CXT29" s="2">
        <f t="shared" si="306"/>
        <v>8222888798252562</v>
      </c>
      <c r="CXU29" s="2">
        <f t="shared" si="306"/>
        <v>8305117686235088</v>
      </c>
      <c r="CXV29" s="2">
        <f t="shared" si="306"/>
        <v>8388168863097439</v>
      </c>
      <c r="CXW29" s="2">
        <f t="shared" si="306"/>
        <v>8472050551728413</v>
      </c>
      <c r="CXX29" s="2">
        <f t="shared" si="306"/>
        <v>8556771057245697</v>
      </c>
      <c r="CXY29" s="2">
        <f t="shared" si="306"/>
        <v>8642338767818154</v>
      </c>
      <c r="CXZ29" s="2">
        <f t="shared" si="306"/>
        <v>8728762155496336</v>
      </c>
      <c r="CYA29" s="2">
        <f t="shared" si="306"/>
        <v>8816049777051299</v>
      </c>
      <c r="CYB29" s="2">
        <f t="shared" si="306"/>
        <v>8904210274821812</v>
      </c>
      <c r="CYC29" s="2">
        <f t="shared" si="306"/>
        <v>8993252377570030</v>
      </c>
      <c r="CYD29" s="2">
        <f t="shared" si="306"/>
        <v>9083184901345730</v>
      </c>
      <c r="CYE29" s="2">
        <f t="shared" si="306"/>
        <v>9174016750359188</v>
      </c>
      <c r="CYF29" s="2">
        <f t="shared" si="306"/>
        <v>9265756917862780</v>
      </c>
      <c r="CYG29" s="2">
        <f t="shared" si="306"/>
        <v>9358414487041408</v>
      </c>
      <c r="CYH29" s="2">
        <f t="shared" si="306"/>
        <v>9451998631911822</v>
      </c>
      <c r="CYI29" s="2">
        <f t="shared" si="306"/>
        <v>9546518618230940</v>
      </c>
      <c r="CYJ29" s="2">
        <f t="shared" si="306"/>
        <v>9641983804413250</v>
      </c>
      <c r="CYK29" s="2">
        <f t="shared" si="306"/>
        <v>9738403642457382</v>
      </c>
      <c r="CYL29" s="2">
        <f t="shared" si="306"/>
        <v>9835787678881956</v>
      </c>
      <c r="CYM29" s="2">
        <f t="shared" si="306"/>
        <v>9934145555670776</v>
      </c>
      <c r="CYN29" s="2">
        <f t="shared" si="306"/>
        <v>1.0033487011227484E+16</v>
      </c>
      <c r="CYO29" s="2">
        <f t="shared" si="306"/>
        <v>1.0133821881339758E+16</v>
      </c>
      <c r="CYP29" s="2">
        <f t="shared" si="306"/>
        <v>1.0235160100153156E+16</v>
      </c>
      <c r="CYQ29" s="2">
        <f t="shared" si="306"/>
        <v>1.0337511701154688E+16</v>
      </c>
      <c r="CYR29" s="2">
        <f t="shared" si="306"/>
        <v>1.0440886818166234E+16</v>
      </c>
      <c r="CYS29" s="2">
        <f t="shared" si="306"/>
        <v>1.0545295686347896E+16</v>
      </c>
      <c r="CYT29" s="2">
        <f t="shared" si="306"/>
        <v>1.0650748643211376E+16</v>
      </c>
      <c r="CYU29" s="2">
        <f t="shared" si="306"/>
        <v>1.075725612964349E+16</v>
      </c>
      <c r="CYV29" s="2">
        <f t="shared" si="306"/>
        <v>1.0864828690939924E+16</v>
      </c>
      <c r="CYW29" s="2">
        <f t="shared" si="306"/>
        <v>1.0973476977849324E+16</v>
      </c>
      <c r="CYX29" s="2">
        <f t="shared" si="306"/>
        <v>1.1083211747627818E+16</v>
      </c>
      <c r="CYY29" s="2">
        <f t="shared" si="306"/>
        <v>1.1194043865104096E+16</v>
      </c>
      <c r="CYZ29" s="2">
        <f t="shared" si="306"/>
        <v>1.1305984303755138E+16</v>
      </c>
      <c r="CZA29" s="2">
        <f t="shared" si="306"/>
        <v>1.141904414679269E+16</v>
      </c>
      <c r="CZB29" s="2">
        <f t="shared" si="306"/>
        <v>1.1533234588260618E+16</v>
      </c>
      <c r="CZC29" s="2">
        <f t="shared" si="306"/>
        <v>1.1648566934143224E+16</v>
      </c>
      <c r="CZD29" s="2">
        <f t="shared" ref="CZD29:DBO29" si="307">CZC29*(1+$Q$41)</f>
        <v>1.1765052603484656E+16</v>
      </c>
      <c r="CZE29" s="2">
        <f t="shared" si="307"/>
        <v>1.1882703129519502E+16</v>
      </c>
      <c r="CZF29" s="2">
        <f t="shared" si="307"/>
        <v>1.2001530160814698E+16</v>
      </c>
      <c r="CZG29" s="2">
        <f t="shared" si="307"/>
        <v>1.2121545462422846E+16</v>
      </c>
      <c r="CZH29" s="2">
        <f t="shared" si="307"/>
        <v>1.2242760917047074E+16</v>
      </c>
      <c r="CZI29" s="2">
        <f t="shared" si="307"/>
        <v>1.2365188526217544E+16</v>
      </c>
      <c r="CZJ29" s="2">
        <f t="shared" si="307"/>
        <v>1.248884041147972E+16</v>
      </c>
      <c r="CZK29" s="2">
        <f t="shared" si="307"/>
        <v>1.2613728815594518E+16</v>
      </c>
      <c r="CZL29" s="2">
        <f t="shared" si="307"/>
        <v>1.2739866103750464E+16</v>
      </c>
      <c r="CZM29" s="2">
        <f t="shared" si="307"/>
        <v>1.2867264764787968E+16</v>
      </c>
      <c r="CZN29" s="2">
        <f t="shared" si="307"/>
        <v>1.2995937412435848E+16</v>
      </c>
      <c r="CZO29" s="2">
        <f t="shared" si="307"/>
        <v>1.3125896786560206E+16</v>
      </c>
      <c r="CZP29" s="2">
        <f t="shared" si="307"/>
        <v>1.3257155754425808E+16</v>
      </c>
      <c r="CZQ29" s="2">
        <f t="shared" si="307"/>
        <v>1.3389727311970066E+16</v>
      </c>
      <c r="CZR29" s="2">
        <f t="shared" si="307"/>
        <v>1.3523624585089766E+16</v>
      </c>
      <c r="CZS29" s="2">
        <f t="shared" si="307"/>
        <v>1.3658860830940664E+16</v>
      </c>
      <c r="CZT29" s="2">
        <f t="shared" si="307"/>
        <v>1.379544943925007E+16</v>
      </c>
      <c r="CZU29" s="2">
        <f t="shared" si="307"/>
        <v>1.393340393364257E+16</v>
      </c>
      <c r="CZV29" s="2">
        <f t="shared" si="307"/>
        <v>1.4072737972978996E+16</v>
      </c>
      <c r="CZW29" s="2">
        <f t="shared" si="307"/>
        <v>1.4213465352708786E+16</v>
      </c>
      <c r="CZX29" s="2">
        <f t="shared" si="307"/>
        <v>1.4355600006235874E+16</v>
      </c>
      <c r="CZY29" s="2">
        <f t="shared" si="307"/>
        <v>1.4499156006298232E+16</v>
      </c>
      <c r="CZZ29" s="2">
        <f t="shared" si="307"/>
        <v>1.4644147566361214E+16</v>
      </c>
      <c r="DAA29" s="2">
        <f t="shared" si="307"/>
        <v>1.4790589042024826E+16</v>
      </c>
      <c r="DAB29" s="2">
        <f t="shared" si="307"/>
        <v>1.4938494932445074E+16</v>
      </c>
      <c r="DAC29" s="2">
        <f t="shared" si="307"/>
        <v>1.5087879881769524E+16</v>
      </c>
      <c r="DAD29" s="2">
        <f t="shared" si="307"/>
        <v>1.523875868058722E+16</v>
      </c>
      <c r="DAE29" s="2">
        <f t="shared" si="307"/>
        <v>1.5391146267393092E+16</v>
      </c>
      <c r="DAF29" s="2">
        <f t="shared" si="307"/>
        <v>1.5545057730067024E+16</v>
      </c>
      <c r="DAG29" s="2">
        <f t="shared" si="307"/>
        <v>1.5700508307367694E+16</v>
      </c>
      <c r="DAH29" s="2">
        <f t="shared" si="307"/>
        <v>1.5857513390441372E+16</v>
      </c>
      <c r="DAI29" s="2">
        <f t="shared" si="307"/>
        <v>1.6016088524345786E+16</v>
      </c>
      <c r="DAJ29" s="2">
        <f t="shared" si="307"/>
        <v>1.6176249409589244E+16</v>
      </c>
      <c r="DAK29" s="2">
        <f t="shared" si="307"/>
        <v>1.6338011903685136E+16</v>
      </c>
      <c r="DAL29" s="2">
        <f t="shared" si="307"/>
        <v>1.6501392022721988E+16</v>
      </c>
      <c r="DAM29" s="2">
        <f t="shared" si="307"/>
        <v>1.6666405942949208E+16</v>
      </c>
      <c r="DAN29" s="2">
        <f t="shared" si="307"/>
        <v>1.68330700023787E+16</v>
      </c>
      <c r="DAO29" s="2">
        <f t="shared" si="307"/>
        <v>1.7001400702402488E+16</v>
      </c>
      <c r="DAP29" s="2">
        <f t="shared" si="307"/>
        <v>1.7171414709426514E+16</v>
      </c>
      <c r="DAQ29" s="2">
        <f t="shared" si="307"/>
        <v>1.734312885652078E+16</v>
      </c>
      <c r="DAR29" s="2">
        <f t="shared" si="307"/>
        <v>1.7516560145085988E+16</v>
      </c>
      <c r="DAS29" s="2">
        <f t="shared" si="307"/>
        <v>1.7691725746536848E+16</v>
      </c>
      <c r="DAT29" s="2">
        <f t="shared" si="307"/>
        <v>1.7868643004002216E+16</v>
      </c>
      <c r="DAU29" s="2">
        <f t="shared" si="307"/>
        <v>1.804732943404224E+16</v>
      </c>
      <c r="DAV29" s="2">
        <f t="shared" si="307"/>
        <v>1.8227802728382664E+16</v>
      </c>
      <c r="DAW29" s="2">
        <f t="shared" si="307"/>
        <v>1.8410080755666492E+16</v>
      </c>
      <c r="DAX29" s="2">
        <f t="shared" si="307"/>
        <v>1.8594181563223156E+16</v>
      </c>
      <c r="DAY29" s="2">
        <f t="shared" si="307"/>
        <v>1.8780123378855388E+16</v>
      </c>
      <c r="DAZ29" s="2">
        <f t="shared" si="307"/>
        <v>1.8967924612643944E+16</v>
      </c>
      <c r="DBA29" s="2">
        <f t="shared" si="307"/>
        <v>1.9157603858770384E+16</v>
      </c>
      <c r="DBB29" s="2">
        <f t="shared" si="307"/>
        <v>1.9349179897358088E+16</v>
      </c>
      <c r="DBC29" s="2">
        <f t="shared" si="307"/>
        <v>1.9542671696331668E+16</v>
      </c>
      <c r="DBD29" s="2">
        <f t="shared" si="307"/>
        <v>1.9738098413294984E+16</v>
      </c>
      <c r="DBE29" s="2">
        <f t="shared" si="307"/>
        <v>1.9935479397427936E+16</v>
      </c>
      <c r="DBF29" s="2">
        <f t="shared" si="307"/>
        <v>2.0134834191402216E+16</v>
      </c>
      <c r="DBG29" s="2">
        <f t="shared" si="307"/>
        <v>2.033618253331624E+16</v>
      </c>
      <c r="DBH29" s="2">
        <f t="shared" si="307"/>
        <v>2.0539544358649404E+16</v>
      </c>
      <c r="DBI29" s="2">
        <f t="shared" si="307"/>
        <v>2.07449398022359E+16</v>
      </c>
      <c r="DBJ29" s="2">
        <f t="shared" si="307"/>
        <v>2.095238920025826E+16</v>
      </c>
      <c r="DBK29" s="2">
        <f t="shared" si="307"/>
        <v>2.1161913092260844E+16</v>
      </c>
      <c r="DBL29" s="2">
        <f t="shared" si="307"/>
        <v>2.1373532223183452E+16</v>
      </c>
      <c r="DBM29" s="2">
        <f t="shared" si="307"/>
        <v>2.1587267545415288E+16</v>
      </c>
      <c r="DBN29" s="2">
        <f t="shared" si="307"/>
        <v>2.180314022086944E+16</v>
      </c>
      <c r="DBO29" s="2">
        <f t="shared" si="307"/>
        <v>2.2021171623078136E+16</v>
      </c>
      <c r="DBP29" s="2">
        <f t="shared" ref="DBP29:DEA29" si="308">DBO29*(1+$Q$41)</f>
        <v>2.2241383339308916E+16</v>
      </c>
      <c r="DBQ29" s="2">
        <f t="shared" si="308"/>
        <v>2.2463797172702004E+16</v>
      </c>
      <c r="DBR29" s="2">
        <f t="shared" si="308"/>
        <v>2.2688435144429024E+16</v>
      </c>
      <c r="DBS29" s="2">
        <f t="shared" si="308"/>
        <v>2.2915319495873316E+16</v>
      </c>
      <c r="DBT29" s="2">
        <f t="shared" si="308"/>
        <v>2.3144472690832048E+16</v>
      </c>
      <c r="DBU29" s="2">
        <f t="shared" si="308"/>
        <v>2.3375917417740368E+16</v>
      </c>
      <c r="DBV29" s="2">
        <f t="shared" si="308"/>
        <v>2.3609676591917772E+16</v>
      </c>
      <c r="DBW29" s="2">
        <f t="shared" si="308"/>
        <v>2.3845773357836948E+16</v>
      </c>
      <c r="DBX29" s="2">
        <f t="shared" si="308"/>
        <v>2.4084231091415316E+16</v>
      </c>
      <c r="DBY29" s="2">
        <f t="shared" si="308"/>
        <v>2.4325073402329468E+16</v>
      </c>
      <c r="DBZ29" s="2">
        <f t="shared" si="308"/>
        <v>2.4568324136352764E+16</v>
      </c>
      <c r="DCA29" s="2">
        <f t="shared" si="308"/>
        <v>2.4814007377716292E+16</v>
      </c>
      <c r="DCB29" s="2">
        <f t="shared" si="308"/>
        <v>2.5062147451493456E+16</v>
      </c>
      <c r="DCC29" s="2">
        <f t="shared" si="308"/>
        <v>2.5312768926008392E+16</v>
      </c>
      <c r="DCD29" s="2">
        <f t="shared" si="308"/>
        <v>2.5565896615268476E+16</v>
      </c>
      <c r="DCE29" s="2">
        <f t="shared" si="308"/>
        <v>2.582155558142116E+16</v>
      </c>
      <c r="DCF29" s="2">
        <f t="shared" si="308"/>
        <v>2.6079771137235372E+16</v>
      </c>
      <c r="DCG29" s="2">
        <f t="shared" si="308"/>
        <v>2.6340568848607724E+16</v>
      </c>
      <c r="DCH29" s="2">
        <f t="shared" si="308"/>
        <v>2.66039745370938E+16</v>
      </c>
      <c r="DCI29" s="2">
        <f t="shared" si="308"/>
        <v>2.687001428246474E+16</v>
      </c>
      <c r="DCJ29" s="2">
        <f t="shared" si="308"/>
        <v>2.7138714425289388E+16</v>
      </c>
      <c r="DCK29" s="2">
        <f t="shared" si="308"/>
        <v>2.7410101569542284E+16</v>
      </c>
      <c r="DCL29" s="2">
        <f t="shared" si="308"/>
        <v>2.7684202585237708E+16</v>
      </c>
      <c r="DCM29" s="2">
        <f t="shared" si="308"/>
        <v>2.7961044611090084E+16</v>
      </c>
      <c r="DCN29" s="2">
        <f t="shared" si="308"/>
        <v>2.8240655057200984E+16</v>
      </c>
      <c r="DCO29" s="2">
        <f t="shared" si="308"/>
        <v>2.8523061607772996E+16</v>
      </c>
      <c r="DCP29" s="2">
        <f t="shared" si="308"/>
        <v>2.8808292223850728E+16</v>
      </c>
      <c r="DCQ29" s="2">
        <f t="shared" si="308"/>
        <v>2.9096375146089236E+16</v>
      </c>
      <c r="DCR29" s="2">
        <f t="shared" si="308"/>
        <v>2.9387338897550128E+16</v>
      </c>
      <c r="DCS29" s="2">
        <f t="shared" si="308"/>
        <v>2.9681212286525628E+16</v>
      </c>
      <c r="DCT29" s="2">
        <f t="shared" si="308"/>
        <v>2.9978024409390884E+16</v>
      </c>
      <c r="DCU29" s="2">
        <f t="shared" si="308"/>
        <v>3.0277804653484792E+16</v>
      </c>
      <c r="DCV29" s="2">
        <f t="shared" si="308"/>
        <v>3.058058270001964E+16</v>
      </c>
      <c r="DCW29" s="2">
        <f t="shared" si="308"/>
        <v>3.0886388527019836E+16</v>
      </c>
      <c r="DCX29" s="2">
        <f t="shared" si="308"/>
        <v>3.1195252412290036E+16</v>
      </c>
      <c r="DCY29" s="2">
        <f t="shared" si="308"/>
        <v>3.1507204936412936E+16</v>
      </c>
      <c r="DCZ29" s="2">
        <f t="shared" si="308"/>
        <v>3.1822276985777064E+16</v>
      </c>
      <c r="DDA29" s="2">
        <f t="shared" si="308"/>
        <v>3.2140499755634836E+16</v>
      </c>
      <c r="DDB29" s="2">
        <f t="shared" si="308"/>
        <v>3.2461904753191184E+16</v>
      </c>
      <c r="DDC29" s="2">
        <f t="shared" si="308"/>
        <v>3.2786523800723096E+16</v>
      </c>
      <c r="DDD29" s="2">
        <f t="shared" si="308"/>
        <v>3.3114389038730328E+16</v>
      </c>
      <c r="DDE29" s="2">
        <f t="shared" si="308"/>
        <v>3.3445532929117632E+16</v>
      </c>
      <c r="DDF29" s="2">
        <f t="shared" si="308"/>
        <v>3.3779988258408808E+16</v>
      </c>
      <c r="DDG29" s="2">
        <f t="shared" si="308"/>
        <v>3.4117788140992896E+16</v>
      </c>
      <c r="DDH29" s="2">
        <f t="shared" si="308"/>
        <v>3.4458966022402824E+16</v>
      </c>
      <c r="DDI29" s="2">
        <f t="shared" si="308"/>
        <v>3.4803555682626852E+16</v>
      </c>
      <c r="DDJ29" s="2">
        <f t="shared" si="308"/>
        <v>3.515159123945312E+16</v>
      </c>
      <c r="DDK29" s="2">
        <f t="shared" si="308"/>
        <v>3.5503107151847652E+16</v>
      </c>
      <c r="DDL29" s="2">
        <f t="shared" si="308"/>
        <v>3.5858138223366128E+16</v>
      </c>
      <c r="DDM29" s="2">
        <f t="shared" si="308"/>
        <v>3.6216719605599792E+16</v>
      </c>
      <c r="DDN29" s="2">
        <f t="shared" si="308"/>
        <v>3.6578886801655792E+16</v>
      </c>
      <c r="DDO29" s="2">
        <f t="shared" si="308"/>
        <v>3.6944675669672352E+16</v>
      </c>
      <c r="DDP29" s="2">
        <f t="shared" si="308"/>
        <v>3.7314122426369072E+16</v>
      </c>
      <c r="DDQ29" s="2">
        <f t="shared" si="308"/>
        <v>3.768726365063276E+16</v>
      </c>
      <c r="DDR29" s="2">
        <f t="shared" si="308"/>
        <v>3.8064136287139088E+16</v>
      </c>
      <c r="DDS29" s="2">
        <f t="shared" si="308"/>
        <v>3.844477765001048E+16</v>
      </c>
      <c r="DDT29" s="2">
        <f t="shared" si="308"/>
        <v>3.8829225426510584E+16</v>
      </c>
      <c r="DDU29" s="2">
        <f t="shared" si="308"/>
        <v>3.9217517680775688E+16</v>
      </c>
      <c r="DDV29" s="2">
        <f t="shared" si="308"/>
        <v>3.9609692857583448E+16</v>
      </c>
      <c r="DDW29" s="2">
        <f t="shared" si="308"/>
        <v>4.000578978615928E+16</v>
      </c>
      <c r="DDX29" s="2">
        <f t="shared" si="308"/>
        <v>4.0405847684020872E+16</v>
      </c>
      <c r="DDY29" s="2">
        <f t="shared" si="308"/>
        <v>4.080990616086108E+16</v>
      </c>
      <c r="DDZ29" s="2">
        <f t="shared" si="308"/>
        <v>4.1218005222469688E+16</v>
      </c>
      <c r="DEA29" s="2">
        <f t="shared" si="308"/>
        <v>4.1630185274694384E+16</v>
      </c>
      <c r="DEB29" s="2">
        <f t="shared" ref="DEB29:DGM29" si="309">DEA29*(1+$Q$41)</f>
        <v>4.2046487127441328E+16</v>
      </c>
      <c r="DEC29" s="2">
        <f t="shared" si="309"/>
        <v>4.2466951998715744E+16</v>
      </c>
      <c r="DED29" s="2">
        <f t="shared" si="309"/>
        <v>4.2891621518702904E+16</v>
      </c>
      <c r="DEE29" s="2">
        <f t="shared" si="309"/>
        <v>4.3320537733889936E+16</v>
      </c>
      <c r="DEF29" s="2">
        <f t="shared" si="309"/>
        <v>4.3753743111228832E+16</v>
      </c>
      <c r="DEG29" s="2">
        <f t="shared" si="309"/>
        <v>4.419128054234112E+16</v>
      </c>
      <c r="DEH29" s="2">
        <f t="shared" si="309"/>
        <v>4.4633193347764528E+16</v>
      </c>
      <c r="DEI29" s="2">
        <f t="shared" si="309"/>
        <v>4.5079525281242176E+16</v>
      </c>
      <c r="DEJ29" s="2">
        <f t="shared" si="309"/>
        <v>4.55303205340546E+16</v>
      </c>
      <c r="DEK29" s="2">
        <f t="shared" si="309"/>
        <v>4.5985623739395144E+16</v>
      </c>
      <c r="DEL29" s="2">
        <f t="shared" si="309"/>
        <v>4.6445479976789096E+16</v>
      </c>
      <c r="DEM29" s="2">
        <f t="shared" si="309"/>
        <v>4.6909934776556984E+16</v>
      </c>
      <c r="DEN29" s="2">
        <f t="shared" si="309"/>
        <v>4.7379034124322552E+16</v>
      </c>
      <c r="DEO29" s="2">
        <f t="shared" si="309"/>
        <v>4.7852824465565776E+16</v>
      </c>
      <c r="DEP29" s="2">
        <f t="shared" si="309"/>
        <v>4.8331352710221432E+16</v>
      </c>
      <c r="DEQ29" s="2">
        <f t="shared" si="309"/>
        <v>4.8814666237323648E+16</v>
      </c>
      <c r="DER29" s="2">
        <f t="shared" si="309"/>
        <v>4.9302812899696888E+16</v>
      </c>
      <c r="DES29" s="2">
        <f t="shared" si="309"/>
        <v>4.9795841028693856E+16</v>
      </c>
      <c r="DET29" s="2">
        <f t="shared" si="309"/>
        <v>5.0293799438980792E+16</v>
      </c>
      <c r="DEU29" s="2">
        <f t="shared" si="309"/>
        <v>5.07967374333706E+16</v>
      </c>
      <c r="DEV29" s="2">
        <f t="shared" si="309"/>
        <v>5.1304704807704304E+16</v>
      </c>
      <c r="DEW29" s="2">
        <f t="shared" si="309"/>
        <v>5.1817751855781344E+16</v>
      </c>
      <c r="DEX29" s="2">
        <f t="shared" si="309"/>
        <v>5.233592937433916E+16</v>
      </c>
      <c r="DEY29" s="2">
        <f t="shared" si="309"/>
        <v>5.2859288668082552E+16</v>
      </c>
      <c r="DEZ29" s="2">
        <f t="shared" si="309"/>
        <v>5.3387881554763376E+16</v>
      </c>
      <c r="DFA29" s="2">
        <f t="shared" si="309"/>
        <v>5.3921760370311008E+16</v>
      </c>
      <c r="DFB29" s="2">
        <f t="shared" si="309"/>
        <v>5.446097797401412E+16</v>
      </c>
      <c r="DFC29" s="2">
        <f t="shared" si="309"/>
        <v>5.5005587753754264E+16</v>
      </c>
      <c r="DFD29" s="2">
        <f t="shared" si="309"/>
        <v>5.5555643631291808E+16</v>
      </c>
      <c r="DFE29" s="2">
        <f t="shared" si="309"/>
        <v>5.6111200067604728E+16</v>
      </c>
      <c r="DFF29" s="2">
        <f t="shared" si="309"/>
        <v>5.6672312068280776E+16</v>
      </c>
      <c r="DFG29" s="2">
        <f t="shared" si="309"/>
        <v>5.7239035188963584E+16</v>
      </c>
      <c r="DFH29" s="2">
        <f t="shared" si="309"/>
        <v>5.7811425540853224E+16</v>
      </c>
      <c r="DFI29" s="2">
        <f t="shared" si="309"/>
        <v>5.838953979626176E+16</v>
      </c>
      <c r="DFJ29" s="2">
        <f t="shared" si="309"/>
        <v>5.8973435194224376E+16</v>
      </c>
      <c r="DFK29" s="2">
        <f t="shared" si="309"/>
        <v>5.9563169546166624E+16</v>
      </c>
      <c r="DFL29" s="2">
        <f t="shared" si="309"/>
        <v>6.0158801241628288E+16</v>
      </c>
      <c r="DFM29" s="2">
        <f t="shared" si="309"/>
        <v>6.0760389254044568E+16</v>
      </c>
      <c r="DFN29" s="2">
        <f t="shared" si="309"/>
        <v>6.1367993146585016E+16</v>
      </c>
      <c r="DFO29" s="2">
        <f t="shared" si="309"/>
        <v>6.1981673078050864E+16</v>
      </c>
      <c r="DFP29" s="2">
        <f t="shared" si="309"/>
        <v>6.2601489808831376E+16</v>
      </c>
      <c r="DFQ29" s="2">
        <f t="shared" si="309"/>
        <v>6.3227504706919688E+16</v>
      </c>
      <c r="DFR29" s="2">
        <f t="shared" si="309"/>
        <v>6.3859779753988888E+16</v>
      </c>
      <c r="DFS29" s="2">
        <f t="shared" si="309"/>
        <v>6.4498377551528776E+16</v>
      </c>
      <c r="DFT29" s="2">
        <f t="shared" si="309"/>
        <v>6.5143361327044064E+16</v>
      </c>
      <c r="DFU29" s="2">
        <f t="shared" si="309"/>
        <v>6.5794794940314504E+16</v>
      </c>
      <c r="DFV29" s="2">
        <f t="shared" si="309"/>
        <v>6.6452742889717648E+16</v>
      </c>
      <c r="DFW29" s="2">
        <f t="shared" si="309"/>
        <v>6.7117270318614824E+16</v>
      </c>
      <c r="DFX29" s="2">
        <f t="shared" si="309"/>
        <v>6.7788443021800976E+16</v>
      </c>
      <c r="DFY29" s="2">
        <f t="shared" si="309"/>
        <v>6.8466327452018984E+16</v>
      </c>
      <c r="DFZ29" s="2">
        <f t="shared" si="309"/>
        <v>6.9150990726539176E+16</v>
      </c>
      <c r="DGA29" s="2">
        <f t="shared" si="309"/>
        <v>6.9842500633804568E+16</v>
      </c>
      <c r="DGB29" s="2">
        <f t="shared" si="309"/>
        <v>7.0540925640142616E+16</v>
      </c>
      <c r="DGC29" s="2">
        <f t="shared" si="309"/>
        <v>7.124633489654404E+16</v>
      </c>
      <c r="DGD29" s="2">
        <f t="shared" si="309"/>
        <v>7.195879824550948E+16</v>
      </c>
      <c r="DGE29" s="2">
        <f t="shared" si="309"/>
        <v>7.2678386227964576E+16</v>
      </c>
      <c r="DGF29" s="2">
        <f t="shared" si="309"/>
        <v>7.3405170090244224E+16</v>
      </c>
      <c r="DGG29" s="2">
        <f t="shared" si="309"/>
        <v>7.4139221791146672E+16</v>
      </c>
      <c r="DGH29" s="2">
        <f t="shared" si="309"/>
        <v>7.4880614009058144E+16</v>
      </c>
      <c r="DGI29" s="2">
        <f t="shared" si="309"/>
        <v>7.562942014914872E+16</v>
      </c>
      <c r="DGJ29" s="2">
        <f t="shared" si="309"/>
        <v>7.6385714350640208E+16</v>
      </c>
      <c r="DGK29" s="2">
        <f t="shared" si="309"/>
        <v>7.7149571494146608E+16</v>
      </c>
      <c r="DGL29" s="2">
        <f t="shared" si="309"/>
        <v>7.792106720908808E+16</v>
      </c>
      <c r="DGM29" s="2">
        <f t="shared" si="309"/>
        <v>7.870027788117896E+16</v>
      </c>
      <c r="DGN29" s="2">
        <f t="shared" ref="DGN29:DIY29" si="310">DGM29*(1+$Q$41)</f>
        <v>7.9487280659990752E+16</v>
      </c>
      <c r="DGO29" s="2">
        <f t="shared" si="310"/>
        <v>8.0282153466590656E+16</v>
      </c>
      <c r="DGP29" s="2">
        <f t="shared" si="310"/>
        <v>8.108497500125656E+16</v>
      </c>
      <c r="DGQ29" s="2">
        <f t="shared" si="310"/>
        <v>8.189582475126912E+16</v>
      </c>
      <c r="DGR29" s="2">
        <f t="shared" si="310"/>
        <v>8.2714782998781808E+16</v>
      </c>
      <c r="DGS29" s="2">
        <f t="shared" si="310"/>
        <v>8.3541930828769632E+16</v>
      </c>
      <c r="DGT29" s="2">
        <f t="shared" si="310"/>
        <v>8.4377350137057328E+16</v>
      </c>
      <c r="DGU29" s="2">
        <f t="shared" si="310"/>
        <v>8.5221123638427904E+16</v>
      </c>
      <c r="DGV29" s="2">
        <f t="shared" si="310"/>
        <v>8.6073334874812176E+16</v>
      </c>
      <c r="DGW29" s="2">
        <f t="shared" si="310"/>
        <v>8.6934068223560304E+16</v>
      </c>
      <c r="DGX29" s="2">
        <f t="shared" si="310"/>
        <v>8.7803408905795904E+16</v>
      </c>
      <c r="DGY29" s="2">
        <f t="shared" si="310"/>
        <v>8.8681442994853856E+16</v>
      </c>
      <c r="DGZ29" s="2">
        <f t="shared" si="310"/>
        <v>8.95682574248024E+16</v>
      </c>
      <c r="DHA29" s="2">
        <f t="shared" si="310"/>
        <v>9.0463939999050432E+16</v>
      </c>
      <c r="DHB29" s="2">
        <f t="shared" si="310"/>
        <v>9.1368579399040944E+16</v>
      </c>
      <c r="DHC29" s="2">
        <f t="shared" si="310"/>
        <v>9.228226519303136E+16</v>
      </c>
      <c r="DHD29" s="2">
        <f t="shared" si="310"/>
        <v>9.320508784496168E+16</v>
      </c>
      <c r="DHE29" s="2">
        <f t="shared" si="310"/>
        <v>9.4137138723411296E+16</v>
      </c>
      <c r="DHF29" s="2">
        <f t="shared" si="310"/>
        <v>9.5078510110645408E+16</v>
      </c>
      <c r="DHG29" s="2">
        <f t="shared" si="310"/>
        <v>9.6029295211751856E+16</v>
      </c>
      <c r="DHH29" s="2">
        <f t="shared" si="310"/>
        <v>9.6989588163869376E+16</v>
      </c>
      <c r="DHI29" s="2">
        <f t="shared" si="310"/>
        <v>9.7959484045508064E+16</v>
      </c>
      <c r="DHJ29" s="2">
        <f t="shared" si="310"/>
        <v>9.8939078885963152E+16</v>
      </c>
      <c r="DHK29" s="2">
        <f t="shared" si="310"/>
        <v>9.9928469674822784E+16</v>
      </c>
      <c r="DHL29" s="2">
        <f t="shared" si="310"/>
        <v>1.0092775437157101E+17</v>
      </c>
      <c r="DHM29" s="2">
        <f t="shared" si="310"/>
        <v>1.0193703191528672E+17</v>
      </c>
      <c r="DHN29" s="2">
        <f t="shared" si="310"/>
        <v>1.0295640223443958E+17</v>
      </c>
      <c r="DHO29" s="2">
        <f t="shared" si="310"/>
        <v>1.0398596625678398E+17</v>
      </c>
      <c r="DHP29" s="2">
        <f t="shared" si="310"/>
        <v>1.0502582591935182E+17</v>
      </c>
      <c r="DHQ29" s="2">
        <f t="shared" si="310"/>
        <v>1.0607608417854534E+17</v>
      </c>
      <c r="DHR29" s="2">
        <f t="shared" si="310"/>
        <v>1.071368450203308E+17</v>
      </c>
      <c r="DHS29" s="2">
        <f t="shared" si="310"/>
        <v>1.0820821347053411E+17</v>
      </c>
      <c r="DHT29" s="2">
        <f t="shared" si="310"/>
        <v>1.0929029560523946E+17</v>
      </c>
      <c r="DHU29" s="2">
        <f t="shared" si="310"/>
        <v>1.1038319856129186E+17</v>
      </c>
      <c r="DHV29" s="2">
        <f t="shared" si="310"/>
        <v>1.1148703054690477E+17</v>
      </c>
      <c r="DHW29" s="2">
        <f t="shared" si="310"/>
        <v>1.1260190085237382E+17</v>
      </c>
      <c r="DHX29" s="2">
        <f t="shared" si="310"/>
        <v>1.1372791986089757E+17</v>
      </c>
      <c r="DHY29" s="2">
        <f t="shared" si="310"/>
        <v>1.1486519905950654E+17</v>
      </c>
      <c r="DHZ29" s="2">
        <f t="shared" si="310"/>
        <v>1.1601385105010162E+17</v>
      </c>
      <c r="DIA29" s="2">
        <f t="shared" si="310"/>
        <v>1.1717398956060264E+17</v>
      </c>
      <c r="DIB29" s="2">
        <f t="shared" si="310"/>
        <v>1.1834572945620867E+17</v>
      </c>
      <c r="DIC29" s="2">
        <f t="shared" si="310"/>
        <v>1.1952918675077075E+17</v>
      </c>
      <c r="DID29" s="2">
        <f t="shared" si="310"/>
        <v>1.2072447861827846E+17</v>
      </c>
      <c r="DIE29" s="2">
        <f t="shared" si="310"/>
        <v>1.2193172340446125E+17</v>
      </c>
      <c r="DIF29" s="2">
        <f t="shared" si="310"/>
        <v>1.2315104063850586E+17</v>
      </c>
      <c r="DIG29" s="2">
        <f t="shared" si="310"/>
        <v>1.2438255104489091E+17</v>
      </c>
      <c r="DIH29" s="2">
        <f t="shared" si="310"/>
        <v>1.2562637655533982E+17</v>
      </c>
      <c r="DII29" s="2">
        <f t="shared" si="310"/>
        <v>1.2688264032089322E+17</v>
      </c>
      <c r="DIJ29" s="2">
        <f t="shared" si="310"/>
        <v>1.2815146672410214E+17</v>
      </c>
      <c r="DIK29" s="2">
        <f t="shared" si="310"/>
        <v>1.2943298139134317E+17</v>
      </c>
      <c r="DIL29" s="2">
        <f t="shared" si="310"/>
        <v>1.3072731120525661E+17</v>
      </c>
      <c r="DIM29" s="2">
        <f t="shared" si="310"/>
        <v>1.3203458431730917E+17</v>
      </c>
      <c r="DIN29" s="2">
        <f t="shared" si="310"/>
        <v>1.3335493016048226E+17</v>
      </c>
      <c r="DIO29" s="2">
        <f t="shared" si="310"/>
        <v>1.3468847946208707E+17</v>
      </c>
      <c r="DIP29" s="2">
        <f t="shared" si="310"/>
        <v>1.3603536425670794E+17</v>
      </c>
      <c r="DIQ29" s="2">
        <f t="shared" si="310"/>
        <v>1.3739571789927502E+17</v>
      </c>
      <c r="DIR29" s="2">
        <f t="shared" si="310"/>
        <v>1.3876967507826778E+17</v>
      </c>
      <c r="DIS29" s="2">
        <f t="shared" si="310"/>
        <v>1.4015737182905045E+17</v>
      </c>
      <c r="DIT29" s="2">
        <f t="shared" si="310"/>
        <v>1.4155894554734096E+17</v>
      </c>
      <c r="DIU29" s="2">
        <f t="shared" si="310"/>
        <v>1.4297453500281437E+17</v>
      </c>
      <c r="DIV29" s="2">
        <f t="shared" si="310"/>
        <v>1.4440428035284253E+17</v>
      </c>
      <c r="DIW29" s="2">
        <f t="shared" si="310"/>
        <v>1.4584832315637094E+17</v>
      </c>
      <c r="DIX29" s="2">
        <f t="shared" si="310"/>
        <v>1.4730680638793466E+17</v>
      </c>
      <c r="DIY29" s="2">
        <f t="shared" si="310"/>
        <v>1.4877987445181402E+17</v>
      </c>
      <c r="DIZ29" s="2">
        <f t="shared" ref="DIZ29:DLK29" si="311">DIY29*(1+$Q$41)</f>
        <v>1.5026767319633216E+17</v>
      </c>
      <c r="DJA29" s="2">
        <f t="shared" si="311"/>
        <v>1.5177034992829549E+17</v>
      </c>
      <c r="DJB29" s="2">
        <f t="shared" si="311"/>
        <v>1.5328805342757843E+17</v>
      </c>
      <c r="DJC29" s="2">
        <f t="shared" si="311"/>
        <v>1.5482093396185421E+17</v>
      </c>
      <c r="DJD29" s="2">
        <f t="shared" si="311"/>
        <v>1.5636914330147274E+17</v>
      </c>
      <c r="DJE29" s="2">
        <f t="shared" si="311"/>
        <v>1.5793283473448746E+17</v>
      </c>
      <c r="DJF29" s="2">
        <f t="shared" si="311"/>
        <v>1.5951216308183232E+17</v>
      </c>
      <c r="DJG29" s="2">
        <f t="shared" si="311"/>
        <v>1.6110728471265066E+17</v>
      </c>
      <c r="DJH29" s="2">
        <f t="shared" si="311"/>
        <v>1.6271835755977715E+17</v>
      </c>
      <c r="DJI29" s="2">
        <f t="shared" si="311"/>
        <v>1.6434554113537491E+17</v>
      </c>
      <c r="DJJ29" s="2">
        <f t="shared" si="311"/>
        <v>1.6598899654672867E+17</v>
      </c>
      <c r="DJK29" s="2">
        <f t="shared" si="311"/>
        <v>1.6764888651219597E+17</v>
      </c>
      <c r="DJL29" s="2">
        <f t="shared" si="311"/>
        <v>1.6932537537731792E+17</v>
      </c>
      <c r="DJM29" s="2">
        <f t="shared" si="311"/>
        <v>1.710186291310911E+17</v>
      </c>
      <c r="DJN29" s="2">
        <f t="shared" si="311"/>
        <v>1.7272881542240202E+17</v>
      </c>
      <c r="DJO29" s="2">
        <f t="shared" si="311"/>
        <v>1.7445610357662605E+17</v>
      </c>
      <c r="DJP29" s="2">
        <f t="shared" si="311"/>
        <v>1.7620066461239232E+17</v>
      </c>
      <c r="DJQ29" s="2">
        <f t="shared" si="311"/>
        <v>1.7796267125851626E+17</v>
      </c>
      <c r="DJR29" s="2">
        <f t="shared" si="311"/>
        <v>1.7974229797110141E+17</v>
      </c>
      <c r="DJS29" s="2">
        <f t="shared" si="311"/>
        <v>1.8153972095081242E+17</v>
      </c>
      <c r="DJT29" s="2">
        <f t="shared" si="311"/>
        <v>1.8335511816032054E+17</v>
      </c>
      <c r="DJU29" s="2">
        <f t="shared" si="311"/>
        <v>1.8518866934192374E+17</v>
      </c>
      <c r="DJV29" s="2">
        <f t="shared" si="311"/>
        <v>1.8704055603534298E+17</v>
      </c>
      <c r="DJW29" s="2">
        <f t="shared" si="311"/>
        <v>1.8891096159569642E+17</v>
      </c>
      <c r="DJX29" s="2">
        <f t="shared" si="311"/>
        <v>1.9080007121165338E+17</v>
      </c>
      <c r="DJY29" s="2">
        <f t="shared" si="311"/>
        <v>1.9270807192376992E+17</v>
      </c>
      <c r="DJZ29" s="2">
        <f t="shared" si="311"/>
        <v>1.9463515264300762E+17</v>
      </c>
      <c r="DKA29" s="2">
        <f t="shared" si="311"/>
        <v>1.965815041694377E+17</v>
      </c>
      <c r="DKB29" s="2">
        <f t="shared" si="311"/>
        <v>1.9854731921113206E+17</v>
      </c>
      <c r="DKC29" s="2">
        <f t="shared" si="311"/>
        <v>2.0053279240324339E+17</v>
      </c>
      <c r="DKD29" s="2">
        <f t="shared" si="311"/>
        <v>2.0253812032727584E+17</v>
      </c>
      <c r="DKE29" s="2">
        <f t="shared" si="311"/>
        <v>2.0456350153054861E+17</v>
      </c>
      <c r="DKF29" s="2">
        <f t="shared" si="311"/>
        <v>2.0660913654585408E+17</v>
      </c>
      <c r="DKG29" s="2">
        <f t="shared" si="311"/>
        <v>2.0867522791131261E+17</v>
      </c>
      <c r="DKH29" s="2">
        <f t="shared" si="311"/>
        <v>2.1076198019042573E+17</v>
      </c>
      <c r="DKI29" s="2">
        <f t="shared" si="311"/>
        <v>2.1286959999232998E+17</v>
      </c>
      <c r="DKJ29" s="2">
        <f t="shared" si="311"/>
        <v>2.1499829599225328E+17</v>
      </c>
      <c r="DKK29" s="2">
        <f t="shared" si="311"/>
        <v>2.1714827895217581E+17</v>
      </c>
      <c r="DKL29" s="2">
        <f t="shared" si="311"/>
        <v>2.1931976174169757E+17</v>
      </c>
      <c r="DKM29" s="2">
        <f t="shared" si="311"/>
        <v>2.2151295935911456E+17</v>
      </c>
      <c r="DKN29" s="2">
        <f t="shared" si="311"/>
        <v>2.237280889527057E+17</v>
      </c>
      <c r="DKO29" s="2">
        <f t="shared" si="311"/>
        <v>2.2596536984223277E+17</v>
      </c>
      <c r="DKP29" s="2">
        <f t="shared" si="311"/>
        <v>2.282250235406551E+17</v>
      </c>
      <c r="DKQ29" s="2">
        <f t="shared" si="311"/>
        <v>2.3050727377606166E+17</v>
      </c>
      <c r="DKR29" s="2">
        <f t="shared" si="311"/>
        <v>2.3281234651382227E+17</v>
      </c>
      <c r="DKS29" s="2">
        <f t="shared" si="311"/>
        <v>2.3514046997896051E+17</v>
      </c>
      <c r="DKT29" s="2">
        <f t="shared" si="311"/>
        <v>2.3749187467875011E+17</v>
      </c>
      <c r="DKU29" s="2">
        <f t="shared" si="311"/>
        <v>2.398667934255376E+17</v>
      </c>
      <c r="DKV29" s="2">
        <f t="shared" si="311"/>
        <v>2.4226546135979299E+17</v>
      </c>
      <c r="DKW29" s="2">
        <f t="shared" si="311"/>
        <v>2.4468811597339091E+17</v>
      </c>
      <c r="DKX29" s="2">
        <f t="shared" si="311"/>
        <v>2.4713499713312483E+17</v>
      </c>
      <c r="DKY29" s="2">
        <f t="shared" si="311"/>
        <v>2.496063471044561E+17</v>
      </c>
      <c r="DKZ29" s="2">
        <f t="shared" si="311"/>
        <v>2.5210241057550067E+17</v>
      </c>
      <c r="DLA29" s="2">
        <f t="shared" si="311"/>
        <v>2.5462343468125568E+17</v>
      </c>
      <c r="DLB29" s="2">
        <f t="shared" si="311"/>
        <v>2.5716966902806822E+17</v>
      </c>
      <c r="DLC29" s="2">
        <f t="shared" si="311"/>
        <v>2.597413657183489E+17</v>
      </c>
      <c r="DLD29" s="2">
        <f t="shared" si="311"/>
        <v>2.6233877937553238E+17</v>
      </c>
      <c r="DLE29" s="2">
        <f t="shared" si="311"/>
        <v>2.6496216716928771E+17</v>
      </c>
      <c r="DLF29" s="2">
        <f t="shared" si="311"/>
        <v>2.6761178884098058E+17</v>
      </c>
      <c r="DLG29" s="2">
        <f t="shared" si="311"/>
        <v>2.702879067293904E+17</v>
      </c>
      <c r="DLH29" s="2">
        <f t="shared" si="311"/>
        <v>2.7299078579668432E+17</v>
      </c>
      <c r="DLI29" s="2">
        <f t="shared" si="311"/>
        <v>2.7572069365465117E+17</v>
      </c>
      <c r="DLJ29" s="2">
        <f t="shared" si="311"/>
        <v>2.784779005911977E+17</v>
      </c>
      <c r="DLK29" s="2">
        <f t="shared" si="311"/>
        <v>2.8126267959710966E+17</v>
      </c>
      <c r="DLL29" s="2">
        <f t="shared" ref="DLL29:DNW29" si="312">DLK29*(1+$Q$41)</f>
        <v>2.8407530639308077E+17</v>
      </c>
      <c r="DLM29" s="2">
        <f t="shared" si="312"/>
        <v>2.8691605945701158E+17</v>
      </c>
      <c r="DLN29" s="2">
        <f t="shared" si="312"/>
        <v>2.897852200515817E+17</v>
      </c>
      <c r="DLO29" s="2">
        <f t="shared" si="312"/>
        <v>2.9268307225209754E+17</v>
      </c>
      <c r="DLP29" s="2">
        <f t="shared" si="312"/>
        <v>2.956099029746185E+17</v>
      </c>
      <c r="DLQ29" s="2">
        <f t="shared" si="312"/>
        <v>2.9856600200436467E+17</v>
      </c>
      <c r="DLR29" s="2">
        <f t="shared" si="312"/>
        <v>3.0155166202440832E+17</v>
      </c>
      <c r="DLS29" s="2">
        <f t="shared" si="312"/>
        <v>3.0456717864465242E+17</v>
      </c>
      <c r="DLT29" s="2">
        <f t="shared" si="312"/>
        <v>3.0761285043109894E+17</v>
      </c>
      <c r="DLU29" s="2">
        <f t="shared" si="312"/>
        <v>3.1068897893540992E+17</v>
      </c>
      <c r="DLV29" s="2">
        <f t="shared" si="312"/>
        <v>3.1379586872476403E+17</v>
      </c>
      <c r="DLW29" s="2">
        <f t="shared" si="312"/>
        <v>3.1693382741201165E+17</v>
      </c>
      <c r="DLX29" s="2">
        <f t="shared" si="312"/>
        <v>3.2010316568613178E+17</v>
      </c>
      <c r="DLY29" s="2">
        <f t="shared" si="312"/>
        <v>3.2330419734299309E+17</v>
      </c>
      <c r="DLZ29" s="2">
        <f t="shared" si="312"/>
        <v>3.2653723931642304E+17</v>
      </c>
      <c r="DMA29" s="2">
        <f t="shared" si="312"/>
        <v>3.2980261170958726E+17</v>
      </c>
      <c r="DMB29" s="2">
        <f t="shared" si="312"/>
        <v>3.3310063782668314E+17</v>
      </c>
      <c r="DMC29" s="2">
        <f t="shared" si="312"/>
        <v>3.3643164420494995E+17</v>
      </c>
      <c r="DMD29" s="2">
        <f t="shared" si="312"/>
        <v>3.3979596064699942E+17</v>
      </c>
      <c r="DME29" s="2">
        <f t="shared" si="312"/>
        <v>3.4319392025346944E+17</v>
      </c>
      <c r="DMF29" s="2">
        <f t="shared" si="312"/>
        <v>3.4662585945600416E+17</v>
      </c>
      <c r="DMG29" s="2">
        <f t="shared" si="312"/>
        <v>3.5009211805056422E+17</v>
      </c>
      <c r="DMH29" s="2">
        <f t="shared" si="312"/>
        <v>3.5359303923106989E+17</v>
      </c>
      <c r="DMI29" s="2">
        <f t="shared" si="312"/>
        <v>3.5712896962338061E+17</v>
      </c>
      <c r="DMJ29" s="2">
        <f t="shared" si="312"/>
        <v>3.607002593196144E+17</v>
      </c>
      <c r="DMK29" s="2">
        <f t="shared" si="312"/>
        <v>3.6430726191281056E+17</v>
      </c>
      <c r="DML29" s="2">
        <f t="shared" si="312"/>
        <v>3.6795033453193869E+17</v>
      </c>
      <c r="DMM29" s="2">
        <f t="shared" si="312"/>
        <v>3.7162983787725805E+17</v>
      </c>
      <c r="DMN29" s="2">
        <f t="shared" si="312"/>
        <v>3.7534613625603066E+17</v>
      </c>
      <c r="DMO29" s="2">
        <f t="shared" si="312"/>
        <v>3.7909959761859098E+17</v>
      </c>
      <c r="DMP29" s="2">
        <f t="shared" si="312"/>
        <v>3.828905935947769E+17</v>
      </c>
      <c r="DMQ29" s="2">
        <f t="shared" si="312"/>
        <v>3.8671949953072467E+17</v>
      </c>
      <c r="DMR29" s="2">
        <f t="shared" si="312"/>
        <v>3.9058669452603194E+17</v>
      </c>
      <c r="DMS29" s="2">
        <f t="shared" si="312"/>
        <v>3.9449256147129229E+17</v>
      </c>
      <c r="DMT29" s="2">
        <f t="shared" si="312"/>
        <v>3.9843748708600518E+17</v>
      </c>
      <c r="DMU29" s="2">
        <f t="shared" si="312"/>
        <v>4.0242186195686522E+17</v>
      </c>
      <c r="DMV29" s="2">
        <f t="shared" si="312"/>
        <v>4.0644608057643386E+17</v>
      </c>
      <c r="DMW29" s="2">
        <f t="shared" si="312"/>
        <v>4.1051054138219821E+17</v>
      </c>
      <c r="DMX29" s="2">
        <f t="shared" si="312"/>
        <v>4.1461564679602022E+17</v>
      </c>
      <c r="DMY29" s="2">
        <f t="shared" si="312"/>
        <v>4.1876180326398042E+17</v>
      </c>
      <c r="DMZ29" s="2">
        <f t="shared" si="312"/>
        <v>4.2294942129662022E+17</v>
      </c>
      <c r="DNA29" s="2">
        <f t="shared" si="312"/>
        <v>4.2717891550958643E+17</v>
      </c>
      <c r="DNB29" s="2">
        <f t="shared" si="312"/>
        <v>4.314507046646823E+17</v>
      </c>
      <c r="DNC29" s="2">
        <f t="shared" si="312"/>
        <v>4.3576521171132915E+17</v>
      </c>
      <c r="DND29" s="2">
        <f t="shared" si="312"/>
        <v>4.4012286382844243E+17</v>
      </c>
      <c r="DNE29" s="2">
        <f t="shared" si="312"/>
        <v>4.4452409246672685E+17</v>
      </c>
      <c r="DNF29" s="2">
        <f t="shared" si="312"/>
        <v>4.4896933339139411E+17</v>
      </c>
      <c r="DNG29" s="2">
        <f t="shared" si="312"/>
        <v>4.5345902672530803E+17</v>
      </c>
      <c r="DNH29" s="2">
        <f t="shared" si="312"/>
        <v>4.5799361699256109E+17</v>
      </c>
      <c r="DNI29" s="2">
        <f t="shared" si="312"/>
        <v>4.6257355316248672E+17</v>
      </c>
      <c r="DNJ29" s="2">
        <f t="shared" si="312"/>
        <v>4.6719928869411162E+17</v>
      </c>
      <c r="DNK29" s="2">
        <f t="shared" si="312"/>
        <v>4.7187128158105274E+17</v>
      </c>
      <c r="DNL29" s="2">
        <f t="shared" si="312"/>
        <v>4.765899943968633E+17</v>
      </c>
      <c r="DNM29" s="2">
        <f t="shared" si="312"/>
        <v>4.8135589434083194E+17</v>
      </c>
      <c r="DNN29" s="2">
        <f t="shared" si="312"/>
        <v>4.8616945328424026E+17</v>
      </c>
      <c r="DNO29" s="2">
        <f t="shared" si="312"/>
        <v>4.9103114781708269E+17</v>
      </c>
      <c r="DNP29" s="2">
        <f t="shared" si="312"/>
        <v>4.959414592952535E+17</v>
      </c>
      <c r="DNQ29" s="2">
        <f t="shared" si="312"/>
        <v>5.0090087388820602E+17</v>
      </c>
      <c r="DNR29" s="2">
        <f t="shared" si="312"/>
        <v>5.0590988262708806E+17</v>
      </c>
      <c r="DNS29" s="2">
        <f t="shared" si="312"/>
        <v>5.1096898145335898E+17</v>
      </c>
      <c r="DNT29" s="2">
        <f t="shared" si="312"/>
        <v>5.1607867126789254E+17</v>
      </c>
      <c r="DNU29" s="2">
        <f t="shared" si="312"/>
        <v>5.2123945798057146E+17</v>
      </c>
      <c r="DNV29" s="2">
        <f t="shared" si="312"/>
        <v>5.2645185256037715E+17</v>
      </c>
      <c r="DNW29" s="2">
        <f t="shared" si="312"/>
        <v>5.3171637108598093E+17</v>
      </c>
      <c r="DNX29" s="2">
        <f t="shared" ref="DNX29:DQI29" si="313">DNW29*(1+$Q$41)</f>
        <v>5.3703353479684077E+17</v>
      </c>
      <c r="DNY29" s="2">
        <f t="shared" si="313"/>
        <v>5.4240387014480915E+17</v>
      </c>
      <c r="DNZ29" s="2">
        <f t="shared" si="313"/>
        <v>5.4782790884625728E+17</v>
      </c>
      <c r="DOA29" s="2">
        <f t="shared" si="313"/>
        <v>5.5330618793471987E+17</v>
      </c>
      <c r="DOB29" s="2">
        <f t="shared" si="313"/>
        <v>5.5883924981406707E+17</v>
      </c>
      <c r="DOC29" s="2">
        <f t="shared" si="313"/>
        <v>5.6442764231220774E+17</v>
      </c>
      <c r="DOD29" s="2">
        <f t="shared" si="313"/>
        <v>5.7007191873532986E+17</v>
      </c>
      <c r="DOE29" s="2">
        <f t="shared" si="313"/>
        <v>5.7577263792268314E+17</v>
      </c>
      <c r="DOF29" s="2">
        <f t="shared" si="313"/>
        <v>5.8153036430191002E+17</v>
      </c>
      <c r="DOG29" s="2">
        <f t="shared" si="313"/>
        <v>5.8734566794492915E+17</v>
      </c>
      <c r="DOH29" s="2">
        <f t="shared" si="313"/>
        <v>5.932191246243785E+17</v>
      </c>
      <c r="DOI29" s="2">
        <f t="shared" si="313"/>
        <v>5.9915131587062234E+17</v>
      </c>
      <c r="DOJ29" s="2">
        <f t="shared" si="313"/>
        <v>6.0514282902932851E+17</v>
      </c>
      <c r="DOK29" s="2">
        <f t="shared" si="313"/>
        <v>6.1119425731962176E+17</v>
      </c>
      <c r="DOL29" s="2">
        <f t="shared" si="313"/>
        <v>6.1730619989281792E+17</v>
      </c>
      <c r="DOM29" s="2">
        <f t="shared" si="313"/>
        <v>6.2347926189174605E+17</v>
      </c>
      <c r="DON29" s="2">
        <f t="shared" si="313"/>
        <v>6.2971405451066355E+17</v>
      </c>
      <c r="DOO29" s="2">
        <f t="shared" si="313"/>
        <v>6.3601119505577024E+17</v>
      </c>
      <c r="DOP29" s="2">
        <f t="shared" si="313"/>
        <v>6.4237130700632794E+17</v>
      </c>
      <c r="DOQ29" s="2">
        <f t="shared" si="313"/>
        <v>6.4879502007639117E+17</v>
      </c>
      <c r="DOR29" s="2">
        <f t="shared" si="313"/>
        <v>6.5528297027715507E+17</v>
      </c>
      <c r="DOS29" s="2">
        <f t="shared" si="313"/>
        <v>6.6183579997992666E+17</v>
      </c>
      <c r="DOT29" s="2">
        <f t="shared" si="313"/>
        <v>6.6845415797972595E+17</v>
      </c>
      <c r="DOU29" s="2">
        <f t="shared" si="313"/>
        <v>6.751386995595232E+17</v>
      </c>
      <c r="DOV29" s="2">
        <f t="shared" si="313"/>
        <v>6.8189008655511846E+17</v>
      </c>
      <c r="DOW29" s="2">
        <f t="shared" si="313"/>
        <v>6.887089874206697E+17</v>
      </c>
      <c r="DOX29" s="2">
        <f t="shared" si="313"/>
        <v>6.9559607729487642E+17</v>
      </c>
      <c r="DOY29" s="2">
        <f t="shared" si="313"/>
        <v>7.0255203806782515E+17</v>
      </c>
      <c r="DOZ29" s="2">
        <f t="shared" si="313"/>
        <v>7.0957755844850342E+17</v>
      </c>
      <c r="DPA29" s="2">
        <f t="shared" si="313"/>
        <v>7.1667333403298842E+17</v>
      </c>
      <c r="DPB29" s="2">
        <f t="shared" si="313"/>
        <v>7.2384006737331827E+17</v>
      </c>
      <c r="DPC29" s="2">
        <f t="shared" si="313"/>
        <v>7.3107846804705152E+17</v>
      </c>
      <c r="DPD29" s="2">
        <f t="shared" si="313"/>
        <v>7.3838925272752205E+17</v>
      </c>
      <c r="DPE29" s="2">
        <f t="shared" si="313"/>
        <v>7.4577314525479731E+17</v>
      </c>
      <c r="DPF29" s="2">
        <f t="shared" si="313"/>
        <v>7.5323087670734528E+17</v>
      </c>
      <c r="DPG29" s="2">
        <f t="shared" si="313"/>
        <v>7.6076318547441869E+17</v>
      </c>
      <c r="DPH29" s="2">
        <f t="shared" si="313"/>
        <v>7.6837081732916288E+17</v>
      </c>
      <c r="DPI29" s="2">
        <f t="shared" si="313"/>
        <v>7.7605452550245453E+17</v>
      </c>
      <c r="DPJ29" s="2">
        <f t="shared" si="313"/>
        <v>7.8381507075747904E+17</v>
      </c>
      <c r="DPK29" s="2">
        <f t="shared" si="313"/>
        <v>7.9165322146505382E+17</v>
      </c>
      <c r="DPL29" s="2">
        <f t="shared" si="313"/>
        <v>7.9956975367970432E+17</v>
      </c>
      <c r="DPM29" s="2">
        <f t="shared" si="313"/>
        <v>8.0756545121650138E+17</v>
      </c>
      <c r="DPN29" s="2">
        <f t="shared" si="313"/>
        <v>8.1564110572866637E+17</v>
      </c>
      <c r="DPO29" s="2">
        <f t="shared" si="313"/>
        <v>8.2379751678595302E+17</v>
      </c>
      <c r="DPP29" s="2">
        <f t="shared" si="313"/>
        <v>8.3203549195381261E+17</v>
      </c>
      <c r="DPQ29" s="2">
        <f t="shared" si="313"/>
        <v>8.4035584687335078E+17</v>
      </c>
      <c r="DPR29" s="2">
        <f t="shared" si="313"/>
        <v>8.4875940534208435E+17</v>
      </c>
      <c r="DPS29" s="2">
        <f t="shared" si="313"/>
        <v>8.5724699939550515E+17</v>
      </c>
      <c r="DPT29" s="2">
        <f t="shared" si="313"/>
        <v>8.6581946938946022E+17</v>
      </c>
      <c r="DPU29" s="2">
        <f t="shared" si="313"/>
        <v>8.7447766408335488E+17</v>
      </c>
      <c r="DPV29" s="2">
        <f t="shared" si="313"/>
        <v>8.8322244072418842E+17</v>
      </c>
      <c r="DPW29" s="2">
        <f t="shared" si="313"/>
        <v>8.9205466513143027E+17</v>
      </c>
      <c r="DPX29" s="2">
        <f t="shared" si="313"/>
        <v>9.0097521178274458E+17</v>
      </c>
      <c r="DPY29" s="2">
        <f t="shared" si="313"/>
        <v>9.0998496390057203E+17</v>
      </c>
      <c r="DPZ29" s="2">
        <f t="shared" si="313"/>
        <v>9.1908481353957773E+17</v>
      </c>
      <c r="DQA29" s="2">
        <f t="shared" si="313"/>
        <v>9.2827566167497357E+17</v>
      </c>
      <c r="DQB29" s="2">
        <f t="shared" si="313"/>
        <v>9.3755841829172326E+17</v>
      </c>
      <c r="DQC29" s="2">
        <f t="shared" si="313"/>
        <v>9.4693400247464051E+17</v>
      </c>
      <c r="DQD29" s="2">
        <f t="shared" si="313"/>
        <v>9.5640334249938688E+17</v>
      </c>
      <c r="DQE29" s="2">
        <f t="shared" si="313"/>
        <v>9.659673759243808E+17</v>
      </c>
      <c r="DQF29" s="2">
        <f t="shared" si="313"/>
        <v>9.7562704968362458E+17</v>
      </c>
      <c r="DQG29" s="2">
        <f t="shared" si="313"/>
        <v>9.853833201804608E+17</v>
      </c>
      <c r="DQH29" s="2">
        <f t="shared" si="313"/>
        <v>9.9523715338226547E+17</v>
      </c>
      <c r="DQI29" s="2">
        <f t="shared" si="313"/>
        <v>1.0051895249160882E+18</v>
      </c>
      <c r="DQJ29" s="2">
        <f t="shared" ref="DQJ29:DSU29" si="314">DQI29*(1+$Q$41)</f>
        <v>1.015241420165249E+18</v>
      </c>
      <c r="DQK29" s="2">
        <f t="shared" si="314"/>
        <v>1.0253938343669015E+18</v>
      </c>
      <c r="DQL29" s="2">
        <f t="shared" si="314"/>
        <v>1.0356477727105705E+18</v>
      </c>
      <c r="DQM29" s="2">
        <f t="shared" si="314"/>
        <v>1.0460042504376762E+18</v>
      </c>
      <c r="DQN29" s="2">
        <f t="shared" si="314"/>
        <v>1.056464292942053E+18</v>
      </c>
      <c r="DQO29" s="2">
        <f t="shared" si="314"/>
        <v>1.0670289358714735E+18</v>
      </c>
      <c r="DQP29" s="2">
        <f t="shared" si="314"/>
        <v>1.0776992252301883E+18</v>
      </c>
      <c r="DQQ29" s="2">
        <f t="shared" si="314"/>
        <v>1.0884762174824902E+18</v>
      </c>
      <c r="DQR29" s="2">
        <f t="shared" si="314"/>
        <v>1.0993609796573152E+18</v>
      </c>
      <c r="DQS29" s="2">
        <f t="shared" si="314"/>
        <v>1.1103545894538884E+18</v>
      </c>
      <c r="DQT29" s="2">
        <f t="shared" si="314"/>
        <v>1.1214581353484273E+18</v>
      </c>
      <c r="DQU29" s="2">
        <f t="shared" si="314"/>
        <v>1.1326727167019116E+18</v>
      </c>
      <c r="DQV29" s="2">
        <f t="shared" si="314"/>
        <v>1.1439994438689307E+18</v>
      </c>
      <c r="DQW29" s="2">
        <f t="shared" si="314"/>
        <v>1.1554394383076201E+18</v>
      </c>
      <c r="DQX29" s="2">
        <f t="shared" si="314"/>
        <v>1.1669938326906962E+18</v>
      </c>
      <c r="DQY29" s="2">
        <f t="shared" si="314"/>
        <v>1.1786637710176031E+18</v>
      </c>
      <c r="DQZ29" s="2">
        <f t="shared" si="314"/>
        <v>1.1904504087277791E+18</v>
      </c>
      <c r="DRA29" s="2">
        <f t="shared" si="314"/>
        <v>1.2023549128150569E+18</v>
      </c>
      <c r="DRB29" s="2">
        <f t="shared" si="314"/>
        <v>1.2143784619432074E+18</v>
      </c>
      <c r="DRC29" s="2">
        <f t="shared" si="314"/>
        <v>1.2265222465626396E+18</v>
      </c>
      <c r="DRD29" s="2">
        <f t="shared" si="314"/>
        <v>1.238787469028266E+18</v>
      </c>
      <c r="DRE29" s="2">
        <f t="shared" si="314"/>
        <v>1.2511753437185487E+18</v>
      </c>
      <c r="DRF29" s="2">
        <f t="shared" si="314"/>
        <v>1.2636870971557343E+18</v>
      </c>
      <c r="DRG29" s="2">
        <f t="shared" si="314"/>
        <v>1.2763239681272916E+18</v>
      </c>
      <c r="DRH29" s="2">
        <f t="shared" si="314"/>
        <v>1.2890872078085645E+18</v>
      </c>
      <c r="DRI29" s="2">
        <f t="shared" si="314"/>
        <v>1.3019780798866501E+18</v>
      </c>
      <c r="DRJ29" s="2">
        <f t="shared" si="314"/>
        <v>1.3149978606855165E+18</v>
      </c>
      <c r="DRK29" s="2">
        <f t="shared" si="314"/>
        <v>1.3281478392923717E+18</v>
      </c>
      <c r="DRL29" s="2">
        <f t="shared" si="314"/>
        <v>1.3414293176852954E+18</v>
      </c>
      <c r="DRM29" s="2">
        <f t="shared" si="314"/>
        <v>1.3548436108621484E+18</v>
      </c>
      <c r="DRN29" s="2">
        <f t="shared" si="314"/>
        <v>1.3683920469707699E+18</v>
      </c>
      <c r="DRO29" s="2">
        <f t="shared" si="314"/>
        <v>1.3820759674404777E+18</v>
      </c>
      <c r="DRP29" s="2">
        <f t="shared" si="314"/>
        <v>1.3958967271148826E+18</v>
      </c>
      <c r="DRQ29" s="2">
        <f t="shared" si="314"/>
        <v>1.4098556943860314E+18</v>
      </c>
      <c r="DRR29" s="2">
        <f t="shared" si="314"/>
        <v>1.4239542513298916E+18</v>
      </c>
      <c r="DRS29" s="2">
        <f t="shared" si="314"/>
        <v>1.4381937938431905E+18</v>
      </c>
      <c r="DRT29" s="2">
        <f t="shared" si="314"/>
        <v>1.4525757317816225E+18</v>
      </c>
      <c r="DRU29" s="2">
        <f t="shared" si="314"/>
        <v>1.4671014890994388E+18</v>
      </c>
      <c r="DRV29" s="2">
        <f t="shared" si="314"/>
        <v>1.4817725039904333E+18</v>
      </c>
      <c r="DRW29" s="2">
        <f t="shared" si="314"/>
        <v>1.4965902290303375E+18</v>
      </c>
      <c r="DRX29" s="2">
        <f t="shared" si="314"/>
        <v>1.511556131320641E+18</v>
      </c>
      <c r="DRY29" s="2">
        <f t="shared" si="314"/>
        <v>1.5266716926338476E+18</v>
      </c>
      <c r="DRZ29" s="2">
        <f t="shared" si="314"/>
        <v>1.5419384095601861E+18</v>
      </c>
      <c r="DSA29" s="2">
        <f t="shared" si="314"/>
        <v>1.557357793655788E+18</v>
      </c>
      <c r="DSB29" s="2">
        <f t="shared" si="314"/>
        <v>1.5729313715923459E+18</v>
      </c>
      <c r="DSC29" s="2">
        <f t="shared" si="314"/>
        <v>1.5886606853082693E+18</v>
      </c>
      <c r="DSD29" s="2">
        <f t="shared" si="314"/>
        <v>1.6045472921613519E+18</v>
      </c>
      <c r="DSE29" s="2">
        <f t="shared" si="314"/>
        <v>1.6205927650829655E+18</v>
      </c>
      <c r="DSF29" s="2">
        <f t="shared" si="314"/>
        <v>1.6367986927337951E+18</v>
      </c>
      <c r="DSG29" s="2">
        <f t="shared" si="314"/>
        <v>1.6531666796611331E+18</v>
      </c>
      <c r="DSH29" s="2">
        <f t="shared" si="314"/>
        <v>1.6696983464577444E+18</v>
      </c>
      <c r="DSI29" s="2">
        <f t="shared" si="314"/>
        <v>1.6863953299223219E+18</v>
      </c>
      <c r="DSJ29" s="2">
        <f t="shared" si="314"/>
        <v>1.7032592832215452E+18</v>
      </c>
      <c r="DSK29" s="2">
        <f t="shared" si="314"/>
        <v>1.7202918760537608E+18</v>
      </c>
      <c r="DSL29" s="2">
        <f t="shared" si="314"/>
        <v>1.7374947948142984E+18</v>
      </c>
      <c r="DSM29" s="2">
        <f t="shared" si="314"/>
        <v>1.7548697427624415E+18</v>
      </c>
      <c r="DSN29" s="2">
        <f t="shared" si="314"/>
        <v>1.7724184401900659E+18</v>
      </c>
      <c r="DSO29" s="2">
        <f t="shared" si="314"/>
        <v>1.7901426245919667E+18</v>
      </c>
      <c r="DSP29" s="2">
        <f t="shared" si="314"/>
        <v>1.8080440508378865E+18</v>
      </c>
      <c r="DSQ29" s="2">
        <f t="shared" si="314"/>
        <v>1.8261244913462653E+18</v>
      </c>
      <c r="DSR29" s="2">
        <f t="shared" si="314"/>
        <v>1.8443857362597281E+18</v>
      </c>
      <c r="DSS29" s="2">
        <f t="shared" si="314"/>
        <v>1.8628295936223255E+18</v>
      </c>
      <c r="DST29" s="2">
        <f t="shared" si="314"/>
        <v>1.8814578895585487E+18</v>
      </c>
      <c r="DSU29" s="2">
        <f t="shared" si="314"/>
        <v>1.9002724684541343E+18</v>
      </c>
      <c r="DSV29" s="2">
        <f t="shared" ref="DSV29:DVG29" si="315">DSU29*(1+$Q$41)</f>
        <v>1.9192751931386757E+18</v>
      </c>
      <c r="DSW29" s="2">
        <f t="shared" si="315"/>
        <v>1.9384679450700626E+18</v>
      </c>
      <c r="DSX29" s="2">
        <f t="shared" si="315"/>
        <v>1.9578526245207631E+18</v>
      </c>
      <c r="DSY29" s="2">
        <f t="shared" si="315"/>
        <v>1.9774311507659707E+18</v>
      </c>
      <c r="DSZ29" s="2">
        <f t="shared" si="315"/>
        <v>1.9972054622736305E+18</v>
      </c>
      <c r="DTA29" s="2">
        <f t="shared" si="315"/>
        <v>2.0171775168963668E+18</v>
      </c>
      <c r="DTB29" s="2">
        <f t="shared" si="315"/>
        <v>2.0373492920653304E+18</v>
      </c>
      <c r="DTC29" s="2">
        <f t="shared" si="315"/>
        <v>2.0577227849859837E+18</v>
      </c>
      <c r="DTD29" s="2">
        <f t="shared" si="315"/>
        <v>2.0783000128358436E+18</v>
      </c>
      <c r="DTE29" s="2">
        <f t="shared" si="315"/>
        <v>2.099083012964202E+18</v>
      </c>
      <c r="DTF29" s="2">
        <f t="shared" si="315"/>
        <v>2.120073843093844E+18</v>
      </c>
      <c r="DTG29" s="2">
        <f t="shared" si="315"/>
        <v>2.1412745815247823E+18</v>
      </c>
      <c r="DTH29" s="2">
        <f t="shared" si="315"/>
        <v>2.1626873273400302E+18</v>
      </c>
      <c r="DTI29" s="2">
        <f t="shared" si="315"/>
        <v>2.1843142006134305E+18</v>
      </c>
      <c r="DTJ29" s="2">
        <f t="shared" si="315"/>
        <v>2.2061573426195648E+18</v>
      </c>
      <c r="DTK29" s="2">
        <f t="shared" si="315"/>
        <v>2.2282189160457605E+18</v>
      </c>
      <c r="DTL29" s="2">
        <f t="shared" si="315"/>
        <v>2.2505011052062182E+18</v>
      </c>
      <c r="DTM29" s="2">
        <f t="shared" si="315"/>
        <v>2.2730061162582804E+18</v>
      </c>
      <c r="DTN29" s="2">
        <f t="shared" si="315"/>
        <v>2.2957361774208632E+18</v>
      </c>
      <c r="DTO29" s="2">
        <f t="shared" si="315"/>
        <v>2.318693539195072E+18</v>
      </c>
      <c r="DTP29" s="2">
        <f t="shared" si="315"/>
        <v>2.3418804745870228E+18</v>
      </c>
      <c r="DTQ29" s="2">
        <f t="shared" si="315"/>
        <v>2.3652992793328932E+18</v>
      </c>
      <c r="DTR29" s="2">
        <f t="shared" si="315"/>
        <v>2.3889522721262223E+18</v>
      </c>
      <c r="DTS29" s="2">
        <f t="shared" si="315"/>
        <v>2.4128417948474844E+18</v>
      </c>
      <c r="DTT29" s="2">
        <f t="shared" si="315"/>
        <v>2.4369702127959593E+18</v>
      </c>
      <c r="DTU29" s="2">
        <f t="shared" si="315"/>
        <v>2.4613399149239188E+18</v>
      </c>
      <c r="DTV29" s="2">
        <f t="shared" si="315"/>
        <v>2.4859533140731581E+18</v>
      </c>
      <c r="DTW29" s="2">
        <f t="shared" si="315"/>
        <v>2.5108128472138895E+18</v>
      </c>
      <c r="DTX29" s="2">
        <f t="shared" si="315"/>
        <v>2.5359209756860283E+18</v>
      </c>
      <c r="DTY29" s="2">
        <f t="shared" si="315"/>
        <v>2.5612801854428887E+18</v>
      </c>
      <c r="DTZ29" s="2">
        <f t="shared" si="315"/>
        <v>2.5868929872973174E+18</v>
      </c>
      <c r="DUA29" s="2">
        <f t="shared" si="315"/>
        <v>2.6127619171702907E+18</v>
      </c>
      <c r="DUB29" s="2">
        <f t="shared" si="315"/>
        <v>2.6388895363419935E+18</v>
      </c>
      <c r="DUC29" s="2">
        <f t="shared" si="315"/>
        <v>2.6652784317054136E+18</v>
      </c>
      <c r="DUD29" s="2">
        <f t="shared" si="315"/>
        <v>2.6919312160224676E+18</v>
      </c>
      <c r="DUE29" s="2">
        <f t="shared" si="315"/>
        <v>2.7188505281826924E+18</v>
      </c>
      <c r="DUF29" s="2">
        <f t="shared" si="315"/>
        <v>2.7460390334645192E+18</v>
      </c>
      <c r="DUG29" s="2">
        <f t="shared" si="315"/>
        <v>2.7734994237991644E+18</v>
      </c>
      <c r="DUH29" s="2">
        <f t="shared" si="315"/>
        <v>2.8012344180371558E+18</v>
      </c>
      <c r="DUI29" s="2">
        <f t="shared" si="315"/>
        <v>2.8292467622175273E+18</v>
      </c>
      <c r="DUJ29" s="2">
        <f t="shared" si="315"/>
        <v>2.8575392298397025E+18</v>
      </c>
      <c r="DUK29" s="2">
        <f t="shared" si="315"/>
        <v>2.8861146221380997E+18</v>
      </c>
      <c r="DUL29" s="2">
        <f t="shared" si="315"/>
        <v>2.9149757683594808E+18</v>
      </c>
      <c r="DUM29" s="2">
        <f t="shared" si="315"/>
        <v>2.9441255260430756E+18</v>
      </c>
      <c r="DUN29" s="2">
        <f t="shared" si="315"/>
        <v>2.9735667813035064E+18</v>
      </c>
      <c r="DUO29" s="2">
        <f t="shared" si="315"/>
        <v>3.0033024491165414E+18</v>
      </c>
      <c r="DUP29" s="2">
        <f t="shared" si="315"/>
        <v>3.0333354736077071E+18</v>
      </c>
      <c r="DUQ29" s="2">
        <f t="shared" si="315"/>
        <v>3.0636688283437844E+18</v>
      </c>
      <c r="DUR29" s="2">
        <f t="shared" si="315"/>
        <v>3.0943055166272225E+18</v>
      </c>
      <c r="DUS29" s="2">
        <f t="shared" si="315"/>
        <v>3.1252485717934945E+18</v>
      </c>
      <c r="DUT29" s="2">
        <f t="shared" si="315"/>
        <v>3.1565010575114296E+18</v>
      </c>
      <c r="DUU29" s="2">
        <f t="shared" si="315"/>
        <v>3.1880660680865439E+18</v>
      </c>
      <c r="DUV29" s="2">
        <f t="shared" si="315"/>
        <v>3.2199467287674092E+18</v>
      </c>
      <c r="DUW29" s="2">
        <f t="shared" si="315"/>
        <v>3.2521461960550835E+18</v>
      </c>
      <c r="DUX29" s="2">
        <f t="shared" si="315"/>
        <v>3.2846676580156344E+18</v>
      </c>
      <c r="DUY29" s="2">
        <f t="shared" si="315"/>
        <v>3.3175143345957908E+18</v>
      </c>
      <c r="DUZ29" s="2">
        <f t="shared" si="315"/>
        <v>3.3506894779417487E+18</v>
      </c>
      <c r="DVA29" s="2">
        <f t="shared" si="315"/>
        <v>3.3841963727211663E+18</v>
      </c>
      <c r="DVB29" s="2">
        <f t="shared" si="315"/>
        <v>3.4180383364483779E+18</v>
      </c>
      <c r="DVC29" s="2">
        <f t="shared" si="315"/>
        <v>3.4522187198128614E+18</v>
      </c>
      <c r="DVD29" s="2">
        <f t="shared" si="315"/>
        <v>3.4867409070109901E+18</v>
      </c>
      <c r="DVE29" s="2">
        <f t="shared" si="315"/>
        <v>3.5216083160810998E+18</v>
      </c>
      <c r="DVF29" s="2">
        <f t="shared" si="315"/>
        <v>3.5568243992419108E+18</v>
      </c>
      <c r="DVG29" s="2">
        <f t="shared" si="315"/>
        <v>3.5923926432343301E+18</v>
      </c>
      <c r="DVH29" s="2">
        <f t="shared" ref="DVH29:DXS29" si="316">DVG29*(1+$Q$41)</f>
        <v>3.6283165696666737E+18</v>
      </c>
      <c r="DVI29" s="2">
        <f t="shared" si="316"/>
        <v>3.6645997353633403E+18</v>
      </c>
      <c r="DVJ29" s="2">
        <f t="shared" si="316"/>
        <v>3.7012457327169736E+18</v>
      </c>
      <c r="DVK29" s="2">
        <f t="shared" si="316"/>
        <v>3.7382581900441431E+18</v>
      </c>
      <c r="DVL29" s="2">
        <f t="shared" si="316"/>
        <v>3.7756407719445847E+18</v>
      </c>
      <c r="DVM29" s="2">
        <f t="shared" si="316"/>
        <v>3.8133971796640307E+18</v>
      </c>
      <c r="DVN29" s="2">
        <f t="shared" si="316"/>
        <v>3.851531151460671E+18</v>
      </c>
      <c r="DVO29" s="2">
        <f t="shared" si="316"/>
        <v>3.8900464629752776E+18</v>
      </c>
      <c r="DVP29" s="2">
        <f t="shared" si="316"/>
        <v>3.9289469276050304E+18</v>
      </c>
      <c r="DVQ29" s="2">
        <f t="shared" si="316"/>
        <v>3.9682363968810808E+18</v>
      </c>
      <c r="DVR29" s="2">
        <f t="shared" si="316"/>
        <v>4.0079187608498918E+18</v>
      </c>
      <c r="DVS29" s="2">
        <f t="shared" si="316"/>
        <v>4.047997948458391E+18</v>
      </c>
      <c r="DVT29" s="2">
        <f t="shared" si="316"/>
        <v>4.088477927942975E+18</v>
      </c>
      <c r="DVU29" s="2">
        <f t="shared" si="316"/>
        <v>4.1293627072224046E+18</v>
      </c>
      <c r="DVV29" s="2">
        <f t="shared" si="316"/>
        <v>4.1706563342946289E+18</v>
      </c>
      <c r="DVW29" s="2">
        <f t="shared" si="316"/>
        <v>4.2123628976375752E+18</v>
      </c>
      <c r="DVX29" s="2">
        <f t="shared" si="316"/>
        <v>4.254486526613951E+18</v>
      </c>
      <c r="DVY29" s="2">
        <f t="shared" si="316"/>
        <v>4.2970313918800906E+18</v>
      </c>
      <c r="DVZ29" s="2">
        <f t="shared" si="316"/>
        <v>4.3400017057988915E+18</v>
      </c>
      <c r="DWA29" s="2">
        <f t="shared" si="316"/>
        <v>4.3834017228568806E+18</v>
      </c>
      <c r="DWB29" s="2">
        <f t="shared" si="316"/>
        <v>4.4272357400854497E+18</v>
      </c>
      <c r="DWC29" s="2">
        <f t="shared" si="316"/>
        <v>4.4715080974863043E+18</v>
      </c>
      <c r="DWD29" s="2">
        <f t="shared" si="316"/>
        <v>4.5162231784611671E+18</v>
      </c>
      <c r="DWE29" s="2">
        <f t="shared" si="316"/>
        <v>4.5613854102457789E+18</v>
      </c>
      <c r="DWF29" s="2">
        <f t="shared" si="316"/>
        <v>4.6069992643482368E+18</v>
      </c>
      <c r="DWG29" s="2">
        <f t="shared" si="316"/>
        <v>4.6530692569917194E+18</v>
      </c>
      <c r="DWH29" s="2">
        <f t="shared" si="316"/>
        <v>4.6995999495616369E+18</v>
      </c>
      <c r="DWI29" s="2">
        <f t="shared" si="316"/>
        <v>4.7465959490572534E+18</v>
      </c>
      <c r="DWJ29" s="2">
        <f t="shared" si="316"/>
        <v>4.7940619085478257E+18</v>
      </c>
      <c r="DWK29" s="2">
        <f t="shared" si="316"/>
        <v>4.8420025276333036E+18</v>
      </c>
      <c r="DWL29" s="2">
        <f t="shared" si="316"/>
        <v>4.8904225529096366E+18</v>
      </c>
      <c r="DWM29" s="2">
        <f t="shared" si="316"/>
        <v>4.9393267784387328E+18</v>
      </c>
      <c r="DWN29" s="2">
        <f t="shared" si="316"/>
        <v>4.9887200462231204E+18</v>
      </c>
      <c r="DWO29" s="2">
        <f t="shared" si="316"/>
        <v>5.0386072466853519E+18</v>
      </c>
      <c r="DWP29" s="2">
        <f t="shared" si="316"/>
        <v>5.0889933191522058E+18</v>
      </c>
      <c r="DWQ29" s="2">
        <f t="shared" si="316"/>
        <v>5.1398832523437281E+18</v>
      </c>
      <c r="DWR29" s="2">
        <f t="shared" si="316"/>
        <v>5.1912820848671652E+18</v>
      </c>
      <c r="DWS29" s="2">
        <f t="shared" si="316"/>
        <v>5.2431949057158369E+18</v>
      </c>
      <c r="DWT29" s="2">
        <f t="shared" si="316"/>
        <v>5.2956268547729951E+18</v>
      </c>
      <c r="DWU29" s="2">
        <f t="shared" si="316"/>
        <v>5.3485831233207255E+18</v>
      </c>
      <c r="DWV29" s="2">
        <f t="shared" si="316"/>
        <v>5.4020689545539328E+18</v>
      </c>
      <c r="DWW29" s="2">
        <f t="shared" si="316"/>
        <v>5.4560896440994724E+18</v>
      </c>
      <c r="DWX29" s="2">
        <f t="shared" si="316"/>
        <v>5.5106505405404672E+18</v>
      </c>
      <c r="DWY29" s="2">
        <f t="shared" si="316"/>
        <v>5.5657570459458724E+18</v>
      </c>
      <c r="DWZ29" s="2">
        <f t="shared" si="316"/>
        <v>5.6214146164053309E+18</v>
      </c>
      <c r="DXA29" s="2">
        <f t="shared" si="316"/>
        <v>5.6776287625693839E+18</v>
      </c>
      <c r="DXB29" s="2">
        <f t="shared" si="316"/>
        <v>5.7344050501950781E+18</v>
      </c>
      <c r="DXC29" s="2">
        <f t="shared" si="316"/>
        <v>5.7917491006970286E+18</v>
      </c>
      <c r="DXD29" s="2">
        <f t="shared" si="316"/>
        <v>5.8496665917039985E+18</v>
      </c>
      <c r="DXE29" s="2">
        <f t="shared" si="316"/>
        <v>5.9081632576210381E+18</v>
      </c>
      <c r="DXF29" s="2">
        <f t="shared" si="316"/>
        <v>5.967244890197249E+18</v>
      </c>
      <c r="DXG29" s="2">
        <f t="shared" si="316"/>
        <v>6.026917339099222E+18</v>
      </c>
      <c r="DXH29" s="2">
        <f t="shared" si="316"/>
        <v>6.0871865124902144E+18</v>
      </c>
      <c r="DXI29" s="2">
        <f t="shared" si="316"/>
        <v>6.1480583776151163E+18</v>
      </c>
      <c r="DXJ29" s="2">
        <f t="shared" si="316"/>
        <v>6.2095389613912678E+18</v>
      </c>
      <c r="DXK29" s="2">
        <f t="shared" si="316"/>
        <v>6.2716343510051809E+18</v>
      </c>
      <c r="DXL29" s="2">
        <f t="shared" si="316"/>
        <v>6.3343506945152328E+18</v>
      </c>
      <c r="DXM29" s="2">
        <f t="shared" si="316"/>
        <v>6.3976942014603848E+18</v>
      </c>
      <c r="DXN29" s="2">
        <f t="shared" si="316"/>
        <v>6.4616711434749891E+18</v>
      </c>
      <c r="DXO29" s="2">
        <f t="shared" si="316"/>
        <v>6.526287854909739E+18</v>
      </c>
      <c r="DXP29" s="2">
        <f t="shared" si="316"/>
        <v>6.5915507334588365E+18</v>
      </c>
      <c r="DXQ29" s="2">
        <f t="shared" si="316"/>
        <v>6.6574662407934249E+18</v>
      </c>
      <c r="DXR29" s="2">
        <f t="shared" si="316"/>
        <v>6.7240409032013588E+18</v>
      </c>
      <c r="DXS29" s="2">
        <f t="shared" si="316"/>
        <v>6.7912813122333727E+18</v>
      </c>
      <c r="DXT29" s="2">
        <f t="shared" ref="DXT29:EAE29" si="317">DXS29*(1+$Q$41)</f>
        <v>6.8591941253557064E+18</v>
      </c>
      <c r="DXU29" s="2">
        <f t="shared" si="317"/>
        <v>6.9277860666092636E+18</v>
      </c>
      <c r="DXV29" s="2">
        <f t="shared" si="317"/>
        <v>6.9970639272753562E+18</v>
      </c>
      <c r="DXW29" s="2">
        <f t="shared" si="317"/>
        <v>7.0670345665481093E+18</v>
      </c>
      <c r="DXX29" s="2">
        <f t="shared" si="317"/>
        <v>7.13770491221359E+18</v>
      </c>
      <c r="DXY29" s="2">
        <f t="shared" si="317"/>
        <v>7.2090819613357261E+18</v>
      </c>
      <c r="DXZ29" s="2">
        <f t="shared" si="317"/>
        <v>7.2811727809490831E+18</v>
      </c>
      <c r="DYA29" s="2">
        <f t="shared" si="317"/>
        <v>7.3539845087585741E+18</v>
      </c>
      <c r="DYB29" s="2">
        <f t="shared" si="317"/>
        <v>7.4275243538461604E+18</v>
      </c>
      <c r="DYC29" s="2">
        <f t="shared" si="317"/>
        <v>7.5017995973846221E+18</v>
      </c>
      <c r="DYD29" s="2">
        <f t="shared" si="317"/>
        <v>7.5768175933584681E+18</v>
      </c>
      <c r="DYE29" s="2">
        <f t="shared" si="317"/>
        <v>7.6525857692920525E+18</v>
      </c>
      <c r="DYF29" s="2">
        <f t="shared" si="317"/>
        <v>7.7291116269849733E+18</v>
      </c>
      <c r="DYG29" s="2">
        <f t="shared" si="317"/>
        <v>7.8064027432548229E+18</v>
      </c>
      <c r="DYH29" s="2">
        <f t="shared" si="317"/>
        <v>7.8844667706873713E+18</v>
      </c>
      <c r="DYI29" s="2">
        <f t="shared" si="317"/>
        <v>7.9633114383942451E+18</v>
      </c>
      <c r="DYJ29" s="2">
        <f t="shared" si="317"/>
        <v>8.0429445527781878E+18</v>
      </c>
      <c r="DYK29" s="2">
        <f t="shared" si="317"/>
        <v>8.1233739983059702E+18</v>
      </c>
      <c r="DYL29" s="2">
        <f t="shared" si="317"/>
        <v>8.2046077382890301E+18</v>
      </c>
      <c r="DYM29" s="2">
        <f t="shared" si="317"/>
        <v>8.2866538156719206E+18</v>
      </c>
      <c r="DYN29" s="2">
        <f t="shared" si="317"/>
        <v>8.3695203538286397E+18</v>
      </c>
      <c r="DYO29" s="2">
        <f t="shared" si="317"/>
        <v>8.4532155573669263E+18</v>
      </c>
      <c r="DYP29" s="2">
        <f t="shared" si="317"/>
        <v>8.5377477129405952E+18</v>
      </c>
      <c r="DYQ29" s="2">
        <f t="shared" si="317"/>
        <v>8.6231251900700017E+18</v>
      </c>
      <c r="DYR29" s="2">
        <f t="shared" si="317"/>
        <v>8.7093564419707013E+18</v>
      </c>
      <c r="DYS29" s="2">
        <f t="shared" si="317"/>
        <v>8.7964500063904082E+18</v>
      </c>
      <c r="DYT29" s="2">
        <f t="shared" si="317"/>
        <v>8.8844145064543119E+18</v>
      </c>
      <c r="DYU29" s="2">
        <f t="shared" si="317"/>
        <v>8.9732586515188552E+18</v>
      </c>
      <c r="DYV29" s="2">
        <f t="shared" si="317"/>
        <v>9.0629912380340439E+18</v>
      </c>
      <c r="DYW29" s="2">
        <f t="shared" si="317"/>
        <v>9.1536211504143841E+18</v>
      </c>
      <c r="DYX29" s="2">
        <f t="shared" si="317"/>
        <v>9.2451573619185275E+18</v>
      </c>
      <c r="DYY29" s="2">
        <f t="shared" si="317"/>
        <v>9.3376089355377132E+18</v>
      </c>
      <c r="DYZ29" s="2">
        <f t="shared" si="317"/>
        <v>9.4309850248930898E+18</v>
      </c>
      <c r="DZA29" s="2">
        <f t="shared" si="317"/>
        <v>9.5252948751420211E+18</v>
      </c>
      <c r="DZB29" s="2">
        <f t="shared" si="317"/>
        <v>9.6205478238934405E+18</v>
      </c>
      <c r="DZC29" s="2">
        <f t="shared" si="317"/>
        <v>9.7167533021323756E+18</v>
      </c>
      <c r="DZD29" s="2">
        <f t="shared" si="317"/>
        <v>9.8139208351536988E+18</v>
      </c>
      <c r="DZE29" s="2">
        <f t="shared" si="317"/>
        <v>9.912060043505236E+18</v>
      </c>
      <c r="DZF29" s="2">
        <f t="shared" si="317"/>
        <v>1.0011180643940289E+19</v>
      </c>
      <c r="DZG29" s="2">
        <f t="shared" si="317"/>
        <v>1.0111292450379692E+19</v>
      </c>
      <c r="DZH29" s="2">
        <f t="shared" si="317"/>
        <v>1.021240537488349E+19</v>
      </c>
      <c r="DZI29" s="2">
        <f t="shared" si="317"/>
        <v>1.0314529428632324E+19</v>
      </c>
      <c r="DZJ29" s="2">
        <f t="shared" si="317"/>
        <v>1.0417674722918648E+19</v>
      </c>
      <c r="DZK29" s="2">
        <f t="shared" si="317"/>
        <v>1.0521851470147834E+19</v>
      </c>
      <c r="DZL29" s="2">
        <f t="shared" si="317"/>
        <v>1.0627069984849312E+19</v>
      </c>
      <c r="DZM29" s="2">
        <f t="shared" si="317"/>
        <v>1.0733340684697805E+19</v>
      </c>
      <c r="DZN29" s="2">
        <f t="shared" si="317"/>
        <v>1.0840674091544783E+19</v>
      </c>
      <c r="DZO29" s="2">
        <f t="shared" si="317"/>
        <v>1.0949080832460231E+19</v>
      </c>
      <c r="DZP29" s="2">
        <f t="shared" si="317"/>
        <v>1.1058571640784833E+19</v>
      </c>
      <c r="DZQ29" s="2">
        <f t="shared" si="317"/>
        <v>1.1169157357192681E+19</v>
      </c>
      <c r="DZR29" s="2">
        <f t="shared" si="317"/>
        <v>1.1280848930764607E+19</v>
      </c>
      <c r="DZS29" s="2">
        <f t="shared" si="317"/>
        <v>1.1393657420072253E+19</v>
      </c>
      <c r="DZT29" s="2">
        <f t="shared" si="317"/>
        <v>1.1507593994272977E+19</v>
      </c>
      <c r="DZU29" s="2">
        <f t="shared" si="317"/>
        <v>1.1622669934215707E+19</v>
      </c>
      <c r="DZV29" s="2">
        <f t="shared" si="317"/>
        <v>1.1738896633557864E+19</v>
      </c>
      <c r="DZW29" s="2">
        <f t="shared" si="317"/>
        <v>1.1856285599893443E+19</v>
      </c>
      <c r="DZX29" s="2">
        <f t="shared" si="317"/>
        <v>1.1974848455892378E+19</v>
      </c>
      <c r="DZY29" s="2">
        <f t="shared" si="317"/>
        <v>1.2094596940451301E+19</v>
      </c>
      <c r="DZZ29" s="2">
        <f t="shared" si="317"/>
        <v>1.2215542909855814E+19</v>
      </c>
      <c r="EAA29" s="2">
        <f t="shared" si="317"/>
        <v>1.2337698338954371E+19</v>
      </c>
      <c r="EAB29" s="2">
        <f t="shared" si="317"/>
        <v>1.2461075322343916E+19</v>
      </c>
      <c r="EAC29" s="2">
        <f t="shared" si="317"/>
        <v>1.2585686075567354E+19</v>
      </c>
      <c r="EAD29" s="2">
        <f t="shared" si="317"/>
        <v>1.2711542936323027E+19</v>
      </c>
      <c r="EAE29" s="2">
        <f t="shared" si="317"/>
        <v>1.2838658365686258E+19</v>
      </c>
      <c r="EAF29" s="2">
        <f t="shared" ref="EAF29:ECQ29" si="318">EAE29*(1+$Q$41)</f>
        <v>1.2967044949343119E+19</v>
      </c>
      <c r="EAG29" s="2">
        <f t="shared" si="318"/>
        <v>1.3096715398836552E+19</v>
      </c>
      <c r="EAH29" s="2">
        <f t="shared" si="318"/>
        <v>1.3227682552824918E+19</v>
      </c>
      <c r="EAI29" s="2">
        <f t="shared" si="318"/>
        <v>1.3359959378353166E+19</v>
      </c>
      <c r="EAJ29" s="2">
        <f t="shared" si="318"/>
        <v>1.3493558972136698E+19</v>
      </c>
      <c r="EAK29" s="2">
        <f t="shared" si="318"/>
        <v>1.3628494561858064E+19</v>
      </c>
      <c r="EAL29" s="2">
        <f t="shared" si="318"/>
        <v>1.3764779507476646E+19</v>
      </c>
      <c r="EAM29" s="2">
        <f t="shared" si="318"/>
        <v>1.3902427302551413E+19</v>
      </c>
      <c r="EAN29" s="2">
        <f t="shared" si="318"/>
        <v>1.4041451575576926E+19</v>
      </c>
      <c r="EAO29" s="2">
        <f t="shared" si="318"/>
        <v>1.4181866091332696E+19</v>
      </c>
      <c r="EAP29" s="2">
        <f t="shared" si="318"/>
        <v>1.4323684752246022E+19</v>
      </c>
      <c r="EAQ29" s="2">
        <f t="shared" si="318"/>
        <v>1.4466921599768482E+19</v>
      </c>
      <c r="EAR29" s="2">
        <f t="shared" si="318"/>
        <v>1.4611590815766168E+19</v>
      </c>
      <c r="EAS29" s="2">
        <f t="shared" si="318"/>
        <v>1.4757706723923829E+19</v>
      </c>
      <c r="EAT29" s="2">
        <f t="shared" si="318"/>
        <v>1.4905283791163066E+19</v>
      </c>
      <c r="EAU29" s="2">
        <f t="shared" si="318"/>
        <v>1.5054336629074696E+19</v>
      </c>
      <c r="EAV29" s="2">
        <f t="shared" si="318"/>
        <v>1.5204879995365444E+19</v>
      </c>
      <c r="EAW29" s="2">
        <f t="shared" si="318"/>
        <v>1.5356928795319097E+19</v>
      </c>
      <c r="EAX29" s="2">
        <f t="shared" si="318"/>
        <v>1.5510498083272288E+19</v>
      </c>
      <c r="EAY29" s="2">
        <f t="shared" si="318"/>
        <v>1.5665603064105011E+19</v>
      </c>
      <c r="EAZ29" s="2">
        <f t="shared" si="318"/>
        <v>1.5822259094746061E+19</v>
      </c>
      <c r="EBA29" s="2">
        <f t="shared" si="318"/>
        <v>1.5980481685693522E+19</v>
      </c>
      <c r="EBB29" s="2">
        <f t="shared" si="318"/>
        <v>1.6140286502550456E+19</v>
      </c>
      <c r="EBC29" s="2">
        <f t="shared" si="318"/>
        <v>1.6301689367575962E+19</v>
      </c>
      <c r="EBD29" s="2">
        <f t="shared" si="318"/>
        <v>1.6464706261251721E+19</v>
      </c>
      <c r="EBE29" s="2">
        <f t="shared" si="318"/>
        <v>1.6629353323864238E+19</v>
      </c>
      <c r="EBF29" s="2">
        <f t="shared" si="318"/>
        <v>1.6795646857102881E+19</v>
      </c>
      <c r="EBG29" s="2">
        <f t="shared" si="318"/>
        <v>1.696360332567391E+19</v>
      </c>
      <c r="EBH29" s="2">
        <f t="shared" si="318"/>
        <v>1.7133239358930649E+19</v>
      </c>
      <c r="EBI29" s="2">
        <f t="shared" si="318"/>
        <v>1.7304571752519956E+19</v>
      </c>
      <c r="EBJ29" s="2">
        <f t="shared" si="318"/>
        <v>1.7477617470045155E+19</v>
      </c>
      <c r="EBK29" s="2">
        <f t="shared" si="318"/>
        <v>1.7652393644745607E+19</v>
      </c>
      <c r="EBL29" s="2">
        <f t="shared" si="318"/>
        <v>1.7828917581193062E+19</v>
      </c>
      <c r="EBM29" s="2">
        <f t="shared" si="318"/>
        <v>1.8007206757004993E+19</v>
      </c>
      <c r="EBN29" s="2">
        <f t="shared" si="318"/>
        <v>1.8187278824575044E+19</v>
      </c>
      <c r="EBO29" s="2">
        <f t="shared" si="318"/>
        <v>1.8369151612820793E+19</v>
      </c>
      <c r="EBP29" s="2">
        <f t="shared" si="318"/>
        <v>1.8552843128949002E+19</v>
      </c>
      <c r="EBQ29" s="2">
        <f t="shared" si="318"/>
        <v>1.8738371560238494E+19</v>
      </c>
      <c r="EBR29" s="2">
        <f t="shared" si="318"/>
        <v>1.8925755275840881E+19</v>
      </c>
      <c r="EBS29" s="2">
        <f t="shared" si="318"/>
        <v>1.9115012828599288E+19</v>
      </c>
      <c r="EBT29" s="2">
        <f t="shared" si="318"/>
        <v>1.9306162956885283E+19</v>
      </c>
      <c r="EBU29" s="2">
        <f t="shared" si="318"/>
        <v>1.9499224586454135E+19</v>
      </c>
      <c r="EBV29" s="2">
        <f t="shared" si="318"/>
        <v>1.9694216832318677E+19</v>
      </c>
      <c r="EBW29" s="2">
        <f t="shared" si="318"/>
        <v>1.9891159000641864E+19</v>
      </c>
      <c r="EBX29" s="2">
        <f t="shared" si="318"/>
        <v>2.0090070590648283E+19</v>
      </c>
      <c r="EBY29" s="2">
        <f t="shared" si="318"/>
        <v>2.0290971296554766E+19</v>
      </c>
      <c r="EBZ29" s="2">
        <f t="shared" si="318"/>
        <v>2.0493881009520312E+19</v>
      </c>
      <c r="ECA29" s="2">
        <f t="shared" si="318"/>
        <v>2.0698819819615515E+19</v>
      </c>
      <c r="ECB29" s="2">
        <f t="shared" si="318"/>
        <v>2.0905808017811669E+19</v>
      </c>
      <c r="ECC29" s="2">
        <f t="shared" si="318"/>
        <v>2.1114866097989788E+19</v>
      </c>
      <c r="ECD29" s="2">
        <f t="shared" si="318"/>
        <v>2.1326014758969684E+19</v>
      </c>
      <c r="ECE29" s="2">
        <f t="shared" si="318"/>
        <v>2.1539274906559382E+19</v>
      </c>
      <c r="ECF29" s="2">
        <f t="shared" si="318"/>
        <v>2.1754667655624974E+19</v>
      </c>
      <c r="ECG29" s="2">
        <f t="shared" si="318"/>
        <v>2.1972214332181225E+19</v>
      </c>
      <c r="ECH29" s="2">
        <f t="shared" si="318"/>
        <v>2.2191936475503038E+19</v>
      </c>
      <c r="ECI29" s="2">
        <f t="shared" si="318"/>
        <v>2.2413855840258068E+19</v>
      </c>
      <c r="ECJ29" s="2">
        <f t="shared" si="318"/>
        <v>2.2637994398660649E+19</v>
      </c>
      <c r="ECK29" s="2">
        <f t="shared" si="318"/>
        <v>2.2864374342647255E+19</v>
      </c>
      <c r="ECL29" s="2">
        <f t="shared" si="318"/>
        <v>2.3093018086073729E+19</v>
      </c>
      <c r="ECM29" s="2">
        <f t="shared" si="318"/>
        <v>2.3323948266934465E+19</v>
      </c>
      <c r="ECN29" s="2">
        <f t="shared" si="318"/>
        <v>2.3557187749603811E+19</v>
      </c>
      <c r="ECO29" s="2">
        <f t="shared" si="318"/>
        <v>2.3792759627099849E+19</v>
      </c>
      <c r="ECP29" s="2">
        <f t="shared" si="318"/>
        <v>2.4030687223370846E+19</v>
      </c>
      <c r="ECQ29" s="2">
        <f t="shared" si="318"/>
        <v>2.4270994095604556E+19</v>
      </c>
      <c r="ECR29" s="2">
        <f t="shared" ref="ECR29:EFC29" si="319">ECQ29*(1+$Q$41)</f>
        <v>2.4513704036560601E+19</v>
      </c>
      <c r="ECS29" s="2">
        <f t="shared" si="319"/>
        <v>2.4758841076926206E+19</v>
      </c>
      <c r="ECT29" s="2">
        <f t="shared" si="319"/>
        <v>2.5006429487695466E+19</v>
      </c>
      <c r="ECU29" s="2">
        <f t="shared" si="319"/>
        <v>2.5256493782572421E+19</v>
      </c>
      <c r="ECV29" s="2">
        <f t="shared" si="319"/>
        <v>2.5509058720398148E+19</v>
      </c>
      <c r="ECW29" s="2">
        <f t="shared" si="319"/>
        <v>2.5764149307602129E+19</v>
      </c>
      <c r="ECX29" s="2">
        <f t="shared" si="319"/>
        <v>2.602179080067815E+19</v>
      </c>
      <c r="ECY29" s="2">
        <f t="shared" si="319"/>
        <v>2.6282008708684931E+19</v>
      </c>
      <c r="ECZ29" s="2">
        <f t="shared" si="319"/>
        <v>2.6544828795771781E+19</v>
      </c>
      <c r="EDA29" s="2">
        <f t="shared" si="319"/>
        <v>2.6810277083729498E+19</v>
      </c>
      <c r="EDB29" s="2">
        <f t="shared" si="319"/>
        <v>2.7078379854566793E+19</v>
      </c>
      <c r="EDC29" s="2">
        <f t="shared" si="319"/>
        <v>2.7349163653112463E+19</v>
      </c>
      <c r="EDD29" s="2">
        <f t="shared" si="319"/>
        <v>2.762265528964359E+19</v>
      </c>
      <c r="EDE29" s="2">
        <f t="shared" si="319"/>
        <v>2.7898881842540024E+19</v>
      </c>
      <c r="EDF29" s="2">
        <f t="shared" si="319"/>
        <v>2.8177870660965425E+19</v>
      </c>
      <c r="EDG29" s="2">
        <f t="shared" si="319"/>
        <v>2.8459649367575081E+19</v>
      </c>
      <c r="EDH29" s="2">
        <f t="shared" si="319"/>
        <v>2.874424586125083E+19</v>
      </c>
      <c r="EDI29" s="2">
        <f t="shared" si="319"/>
        <v>2.9031688319863337E+19</v>
      </c>
      <c r="EDJ29" s="2">
        <f t="shared" si="319"/>
        <v>2.9322005203061969E+19</v>
      </c>
      <c r="EDK29" s="2">
        <f t="shared" si="319"/>
        <v>2.9615225255092589E+19</v>
      </c>
      <c r="EDL29" s="2">
        <f t="shared" si="319"/>
        <v>2.9911377507643515E+19</v>
      </c>
      <c r="EDM29" s="2">
        <f t="shared" si="319"/>
        <v>3.0210491282719949E+19</v>
      </c>
      <c r="EDN29" s="2">
        <f t="shared" si="319"/>
        <v>3.0512596195547148E+19</v>
      </c>
      <c r="EDO29" s="2">
        <f t="shared" si="319"/>
        <v>3.081772215750262E+19</v>
      </c>
      <c r="EDP29" s="2">
        <f t="shared" si="319"/>
        <v>3.1125899379077644E+19</v>
      </c>
      <c r="EDQ29" s="2">
        <f t="shared" si="319"/>
        <v>3.143715837286842E+19</v>
      </c>
      <c r="EDR29" s="2">
        <f t="shared" si="319"/>
        <v>3.1751529956597105E+19</v>
      </c>
      <c r="EDS29" s="2">
        <f t="shared" si="319"/>
        <v>3.2069045256163074E+19</v>
      </c>
      <c r="EDT29" s="2">
        <f t="shared" si="319"/>
        <v>3.2389735708724703E+19</v>
      </c>
      <c r="EDU29" s="2">
        <f t="shared" si="319"/>
        <v>3.2713633065811952E+19</v>
      </c>
      <c r="EDV29" s="2">
        <f t="shared" si="319"/>
        <v>3.3040769396470071E+19</v>
      </c>
      <c r="EDW29" s="2">
        <f t="shared" si="319"/>
        <v>3.3371177090434773E+19</v>
      </c>
      <c r="EDX29" s="2">
        <f t="shared" si="319"/>
        <v>3.370488886133912E+19</v>
      </c>
      <c r="EDY29" s="2">
        <f t="shared" si="319"/>
        <v>3.4041937749952512E+19</v>
      </c>
      <c r="EDZ29" s="2">
        <f t="shared" si="319"/>
        <v>3.4382357127452037E+19</v>
      </c>
      <c r="EEA29" s="2">
        <f t="shared" si="319"/>
        <v>3.472618069872656E+19</v>
      </c>
      <c r="EEB29" s="2">
        <f t="shared" si="319"/>
        <v>3.5073442505713824E+19</v>
      </c>
      <c r="EEC29" s="2">
        <f t="shared" si="319"/>
        <v>3.542417693077096E+19</v>
      </c>
      <c r="EED29" s="2">
        <f t="shared" si="319"/>
        <v>3.577841870007867E+19</v>
      </c>
      <c r="EEE29" s="2">
        <f t="shared" si="319"/>
        <v>3.6136202887079457E+19</v>
      </c>
      <c r="EEF29" s="2">
        <f t="shared" si="319"/>
        <v>3.6497564915950252E+19</v>
      </c>
      <c r="EEG29" s="2">
        <f t="shared" si="319"/>
        <v>3.6862540565109756E+19</v>
      </c>
      <c r="EEH29" s="2">
        <f t="shared" si="319"/>
        <v>3.7231165970760851E+19</v>
      </c>
      <c r="EEI29" s="2">
        <f t="shared" si="319"/>
        <v>3.7603477630468456E+19</v>
      </c>
      <c r="EEJ29" s="2">
        <f t="shared" si="319"/>
        <v>3.7979512406773137E+19</v>
      </c>
      <c r="EEK29" s="2">
        <f t="shared" si="319"/>
        <v>3.8359307530840867E+19</v>
      </c>
      <c r="EEL29" s="2">
        <f t="shared" si="319"/>
        <v>3.874290060614928E+19</v>
      </c>
      <c r="EEM29" s="2">
        <f t="shared" si="319"/>
        <v>3.9130329612210774E+19</v>
      </c>
      <c r="EEN29" s="2">
        <f t="shared" si="319"/>
        <v>3.9521632908332884E+19</v>
      </c>
      <c r="EEO29" s="2">
        <f t="shared" si="319"/>
        <v>3.9916849237416215E+19</v>
      </c>
      <c r="EEP29" s="2">
        <f t="shared" si="319"/>
        <v>4.0316017729790378E+19</v>
      </c>
      <c r="EEQ29" s="2">
        <f t="shared" si="319"/>
        <v>4.0719177907088286E+19</v>
      </c>
      <c r="EER29" s="2">
        <f t="shared" si="319"/>
        <v>4.1126369686159172E+19</v>
      </c>
      <c r="EES29" s="2">
        <f t="shared" si="319"/>
        <v>4.1537633383020765E+19</v>
      </c>
      <c r="EET29" s="2">
        <f t="shared" si="319"/>
        <v>4.1953009716850975E+19</v>
      </c>
      <c r="EEU29" s="2">
        <f t="shared" si="319"/>
        <v>4.2372539814019482E+19</v>
      </c>
      <c r="EEV29" s="2">
        <f t="shared" si="319"/>
        <v>4.2796265212159681E+19</v>
      </c>
      <c r="EEW29" s="2">
        <f t="shared" si="319"/>
        <v>4.3224227864281276E+19</v>
      </c>
      <c r="EEX29" s="2">
        <f t="shared" si="319"/>
        <v>4.3656470142924087E+19</v>
      </c>
      <c r="EEY29" s="2">
        <f t="shared" si="319"/>
        <v>4.4093034844353331E+19</v>
      </c>
      <c r="EEZ29" s="2">
        <f t="shared" si="319"/>
        <v>4.4533965192796865E+19</v>
      </c>
      <c r="EFA29" s="2">
        <f t="shared" si="319"/>
        <v>4.497930484472483E+19</v>
      </c>
      <c r="EFB29" s="2">
        <f t="shared" si="319"/>
        <v>4.5429097893172077E+19</v>
      </c>
      <c r="EFC29" s="2">
        <f t="shared" si="319"/>
        <v>4.5883388872103797E+19</v>
      </c>
      <c r="EFD29" s="2">
        <f t="shared" ref="EFD29:EHO29" si="320">EFC29*(1+$Q$41)</f>
        <v>4.6342222760824832E+19</v>
      </c>
      <c r="EFE29" s="2">
        <f t="shared" si="320"/>
        <v>4.680564498843308E+19</v>
      </c>
      <c r="EFF29" s="2">
        <f t="shared" si="320"/>
        <v>4.7273701438317412E+19</v>
      </c>
      <c r="EFG29" s="2">
        <f t="shared" si="320"/>
        <v>4.7746438452700586E+19</v>
      </c>
      <c r="EFH29" s="2">
        <f t="shared" si="320"/>
        <v>4.8223902837227594E+19</v>
      </c>
      <c r="EFI29" s="2">
        <f t="shared" si="320"/>
        <v>4.8706141865599869E+19</v>
      </c>
      <c r="EFJ29" s="2">
        <f t="shared" si="320"/>
        <v>4.9193203284255867E+19</v>
      </c>
      <c r="EFK29" s="2">
        <f t="shared" si="320"/>
        <v>4.9685135317098422E+19</v>
      </c>
      <c r="EFL29" s="2">
        <f t="shared" si="320"/>
        <v>5.0181986670269407E+19</v>
      </c>
      <c r="EFM29" s="2">
        <f t="shared" si="320"/>
        <v>5.06838065369721E+19</v>
      </c>
      <c r="EFN29" s="2">
        <f t="shared" si="320"/>
        <v>5.1190644602341818E+19</v>
      </c>
      <c r="EFO29" s="2">
        <f t="shared" si="320"/>
        <v>5.1702551048365236E+19</v>
      </c>
      <c r="EFP29" s="2">
        <f t="shared" si="320"/>
        <v>5.2219576558848893E+19</v>
      </c>
      <c r="EFQ29" s="2">
        <f t="shared" si="320"/>
        <v>5.2741772324437385E+19</v>
      </c>
      <c r="EFR29" s="2">
        <f t="shared" si="320"/>
        <v>5.3269190047681757E+19</v>
      </c>
      <c r="EFS29" s="2">
        <f t="shared" si="320"/>
        <v>5.3801881948158575E+19</v>
      </c>
      <c r="EFT29" s="2">
        <f t="shared" si="320"/>
        <v>5.4339900767640158E+19</v>
      </c>
      <c r="EFU29" s="2">
        <f t="shared" si="320"/>
        <v>5.4883299775316558E+19</v>
      </c>
      <c r="EFV29" s="2">
        <f t="shared" si="320"/>
        <v>5.5432132773069726E+19</v>
      </c>
      <c r="EFW29" s="2">
        <f t="shared" si="320"/>
        <v>5.5986454100800422E+19</v>
      </c>
      <c r="EFX29" s="2">
        <f t="shared" si="320"/>
        <v>5.6546318641808425E+19</v>
      </c>
      <c r="EFY29" s="2">
        <f t="shared" si="320"/>
        <v>5.7111781828226507E+19</v>
      </c>
      <c r="EFZ29" s="2">
        <f t="shared" si="320"/>
        <v>5.7682899646508769E+19</v>
      </c>
      <c r="EGA29" s="2">
        <f t="shared" si="320"/>
        <v>5.825972864297386E+19</v>
      </c>
      <c r="EGB29" s="2">
        <f t="shared" si="320"/>
        <v>5.8842325929403597E+19</v>
      </c>
      <c r="EGC29" s="2">
        <f t="shared" si="320"/>
        <v>5.9430749188697637E+19</v>
      </c>
      <c r="EGD29" s="2">
        <f t="shared" si="320"/>
        <v>6.002505668058461E+19</v>
      </c>
      <c r="EGE29" s="2">
        <f t="shared" si="320"/>
        <v>6.0625307247390458E+19</v>
      </c>
      <c r="EGF29" s="2">
        <f t="shared" si="320"/>
        <v>6.1231560319864365E+19</v>
      </c>
      <c r="EGG29" s="2">
        <f t="shared" si="320"/>
        <v>6.1843875923063005E+19</v>
      </c>
      <c r="EGH29" s="2">
        <f t="shared" si="320"/>
        <v>6.2462314682293633E+19</v>
      </c>
      <c r="EGI29" s="2">
        <f t="shared" si="320"/>
        <v>6.3086937829116568E+19</v>
      </c>
      <c r="EGJ29" s="2">
        <f t="shared" si="320"/>
        <v>6.3717807207407731E+19</v>
      </c>
      <c r="EGK29" s="2">
        <f t="shared" si="320"/>
        <v>6.4354985279481807E+19</v>
      </c>
      <c r="EGL29" s="2">
        <f t="shared" si="320"/>
        <v>6.499853513227663E+19</v>
      </c>
      <c r="EGM29" s="2">
        <f t="shared" si="320"/>
        <v>6.5648520483599393E+19</v>
      </c>
      <c r="EGN29" s="2">
        <f t="shared" si="320"/>
        <v>6.6305005688435384E+19</v>
      </c>
      <c r="EGO29" s="2">
        <f t="shared" si="320"/>
        <v>6.6968055745319739E+19</v>
      </c>
      <c r="EGP29" s="2">
        <f t="shared" si="320"/>
        <v>6.7637736302772937E+19</v>
      </c>
      <c r="EGQ29" s="2">
        <f t="shared" si="320"/>
        <v>6.8314113665800667E+19</v>
      </c>
      <c r="EGR29" s="2">
        <f t="shared" si="320"/>
        <v>6.8997254802458673E+19</v>
      </c>
      <c r="EGS29" s="2">
        <f t="shared" si="320"/>
        <v>6.9687227350483263E+19</v>
      </c>
      <c r="EGT29" s="2">
        <f t="shared" si="320"/>
        <v>7.0384099623988093E+19</v>
      </c>
      <c r="EGU29" s="2">
        <f t="shared" si="320"/>
        <v>7.1087940620227977E+19</v>
      </c>
      <c r="EGV29" s="2">
        <f t="shared" si="320"/>
        <v>7.1798820026430259E+19</v>
      </c>
      <c r="EGW29" s="2">
        <f t="shared" si="320"/>
        <v>7.2516808226694562E+19</v>
      </c>
      <c r="EGX29" s="2">
        <f t="shared" si="320"/>
        <v>7.3241976308961509E+19</v>
      </c>
      <c r="EGY29" s="2">
        <f t="shared" si="320"/>
        <v>7.397439607205113E+19</v>
      </c>
      <c r="EGZ29" s="2">
        <f t="shared" si="320"/>
        <v>7.4714140032771637E+19</v>
      </c>
      <c r="EHA29" s="2">
        <f t="shared" si="320"/>
        <v>7.5461281433099354E+19</v>
      </c>
      <c r="EHB29" s="2">
        <f t="shared" si="320"/>
        <v>7.6215894247430341E+19</v>
      </c>
      <c r="EHC29" s="2">
        <f t="shared" si="320"/>
        <v>7.6978053189904646E+19</v>
      </c>
      <c r="EHD29" s="2">
        <f t="shared" si="320"/>
        <v>7.7747833721803686E+19</v>
      </c>
      <c r="EHE29" s="2">
        <f t="shared" si="320"/>
        <v>7.8525312059021722E+19</v>
      </c>
      <c r="EHF29" s="2">
        <f t="shared" si="320"/>
        <v>7.9310565179611939E+19</v>
      </c>
      <c r="EHG29" s="2">
        <f t="shared" si="320"/>
        <v>8.0103670831408054E+19</v>
      </c>
      <c r="EHH29" s="2">
        <f t="shared" si="320"/>
        <v>8.0904707539722142E+19</v>
      </c>
      <c r="EHI29" s="2">
        <f t="shared" si="320"/>
        <v>8.1713754615119364E+19</v>
      </c>
      <c r="EHJ29" s="2">
        <f t="shared" si="320"/>
        <v>8.2530892161270563E+19</v>
      </c>
      <c r="EHK29" s="2">
        <f t="shared" si="320"/>
        <v>8.3356201082883277E+19</v>
      </c>
      <c r="EHL29" s="2">
        <f t="shared" si="320"/>
        <v>8.418976309371211E+19</v>
      </c>
      <c r="EHM29" s="2">
        <f t="shared" si="320"/>
        <v>8.503166072464923E+19</v>
      </c>
      <c r="EHN29" s="2">
        <f t="shared" si="320"/>
        <v>8.588197733189573E+19</v>
      </c>
      <c r="EHO29" s="2">
        <f t="shared" si="320"/>
        <v>8.6740797105214685E+19</v>
      </c>
      <c r="EHP29" s="2">
        <f t="shared" ref="EHP29:EKA29" si="321">EHO29*(1+$Q$41)</f>
        <v>8.7608205076266828E+19</v>
      </c>
      <c r="EHQ29" s="2">
        <f t="shared" si="321"/>
        <v>8.8484287127029498E+19</v>
      </c>
      <c r="EHR29" s="2">
        <f t="shared" si="321"/>
        <v>8.9369129998299791E+19</v>
      </c>
      <c r="EHS29" s="2">
        <f t="shared" si="321"/>
        <v>9.0262821298282791E+19</v>
      </c>
      <c r="EHT29" s="2">
        <f t="shared" si="321"/>
        <v>9.1165449511265616E+19</v>
      </c>
      <c r="EHU29" s="2">
        <f t="shared" si="321"/>
        <v>9.2077104006378275E+19</v>
      </c>
      <c r="EHV29" s="2">
        <f t="shared" si="321"/>
        <v>9.2997875046442058E+19</v>
      </c>
      <c r="EHW29" s="2">
        <f t="shared" si="321"/>
        <v>9.3927853796906484E+19</v>
      </c>
      <c r="EHX29" s="2">
        <f t="shared" si="321"/>
        <v>9.4867132334875542E+19</v>
      </c>
      <c r="EHY29" s="2">
        <f t="shared" si="321"/>
        <v>9.5815803658224304E+19</v>
      </c>
      <c r="EHZ29" s="2">
        <f t="shared" si="321"/>
        <v>9.677396169480654E+19</v>
      </c>
      <c r="EIA29" s="2">
        <f t="shared" si="321"/>
        <v>9.77417013117546E+19</v>
      </c>
      <c r="EIB29" s="2">
        <f t="shared" si="321"/>
        <v>9.8719118324872151E+19</v>
      </c>
      <c r="EIC29" s="2">
        <f t="shared" si="321"/>
        <v>9.9706309508120871E+19</v>
      </c>
      <c r="EID29" s="2">
        <f t="shared" si="321"/>
        <v>1.0070337260320208E+20</v>
      </c>
      <c r="EIE29" s="2">
        <f t="shared" si="321"/>
        <v>1.017104063292341E+20</v>
      </c>
      <c r="EIF29" s="2">
        <f t="shared" si="321"/>
        <v>1.0272751039252644E+20</v>
      </c>
      <c r="EIG29" s="2">
        <f t="shared" si="321"/>
        <v>1.0375478549645171E+20</v>
      </c>
      <c r="EIH29" s="2">
        <f t="shared" si="321"/>
        <v>1.0479233335141623E+20</v>
      </c>
      <c r="EII29" s="2">
        <f t="shared" si="321"/>
        <v>1.058402566849304E+20</v>
      </c>
      <c r="EIJ29" s="2">
        <f t="shared" si="321"/>
        <v>1.068986592517797E+20</v>
      </c>
      <c r="EIK29" s="2">
        <f t="shared" si="321"/>
        <v>1.079676458442975E+20</v>
      </c>
      <c r="EIL29" s="2">
        <f t="shared" si="321"/>
        <v>1.0904732230274048E+20</v>
      </c>
      <c r="EIM29" s="2">
        <f t="shared" si="321"/>
        <v>1.1013779552576789E+20</v>
      </c>
      <c r="EIN29" s="2">
        <f t="shared" si="321"/>
        <v>1.1123917348102557E+20</v>
      </c>
      <c r="EIO29" s="2">
        <f t="shared" si="321"/>
        <v>1.1235156521583583E+20</v>
      </c>
      <c r="EIP29" s="2">
        <f t="shared" si="321"/>
        <v>1.1347508086799419E+20</v>
      </c>
      <c r="EIQ29" s="2">
        <f t="shared" si="321"/>
        <v>1.1460983167667413E+20</v>
      </c>
      <c r="EIR29" s="2">
        <f t="shared" si="321"/>
        <v>1.1575592999344087E+20</v>
      </c>
      <c r="EIS29" s="2">
        <f t="shared" si="321"/>
        <v>1.1691348929337528E+20</v>
      </c>
      <c r="EIT29" s="2">
        <f t="shared" si="321"/>
        <v>1.1808262418630903E+20</v>
      </c>
      <c r="EIU29" s="2">
        <f t="shared" si="321"/>
        <v>1.1926345042817212E+20</v>
      </c>
      <c r="EIV29" s="2">
        <f t="shared" si="321"/>
        <v>1.2045608493245384E+20</v>
      </c>
      <c r="EIW29" s="2">
        <f t="shared" si="321"/>
        <v>1.2166064578177838E+20</v>
      </c>
      <c r="EIX29" s="2">
        <f t="shared" si="321"/>
        <v>1.2287725223959618E+20</v>
      </c>
      <c r="EIY29" s="2">
        <f t="shared" si="321"/>
        <v>1.2410602476199213E+20</v>
      </c>
      <c r="EIZ29" s="2">
        <f t="shared" si="321"/>
        <v>1.2534708500961206E+20</v>
      </c>
      <c r="EJA29" s="2">
        <f t="shared" si="321"/>
        <v>1.2660055585970818E+20</v>
      </c>
      <c r="EJB29" s="2">
        <f t="shared" si="321"/>
        <v>1.2786656141830526E+20</v>
      </c>
      <c r="EJC29" s="2">
        <f t="shared" si="321"/>
        <v>1.2914522703248831E+20</v>
      </c>
      <c r="EJD29" s="2">
        <f t="shared" si="321"/>
        <v>1.304366793028132E+20</v>
      </c>
      <c r="EJE29" s="2">
        <f t="shared" si="321"/>
        <v>1.3174104609584135E+20</v>
      </c>
      <c r="EJF29" s="2">
        <f t="shared" si="321"/>
        <v>1.3305845655679975E+20</v>
      </c>
      <c r="EJG29" s="2">
        <f t="shared" si="321"/>
        <v>1.3438904112236775E+20</v>
      </c>
      <c r="EJH29" s="2">
        <f t="shared" si="321"/>
        <v>1.3573293153359143E+20</v>
      </c>
      <c r="EJI29" s="2">
        <f t="shared" si="321"/>
        <v>1.3709026084892734E+20</v>
      </c>
      <c r="EJJ29" s="2">
        <f t="shared" si="321"/>
        <v>1.3846116345741661E+20</v>
      </c>
      <c r="EJK29" s="2">
        <f t="shared" si="321"/>
        <v>1.3984577509199077E+20</v>
      </c>
      <c r="EJL29" s="2">
        <f t="shared" si="321"/>
        <v>1.4124423284291068E+20</v>
      </c>
      <c r="EJM29" s="2">
        <f t="shared" si="321"/>
        <v>1.4265667517133978E+20</v>
      </c>
      <c r="EJN29" s="2">
        <f t="shared" si="321"/>
        <v>1.4408324192305317E+20</v>
      </c>
      <c r="EJO29" s="2">
        <f t="shared" si="321"/>
        <v>1.4552407434228371E+20</v>
      </c>
      <c r="EJP29" s="2">
        <f t="shared" si="321"/>
        <v>1.4697931508570654E+20</v>
      </c>
      <c r="EJQ29" s="2">
        <f t="shared" si="321"/>
        <v>1.4844910823656361E+20</v>
      </c>
      <c r="EJR29" s="2">
        <f t="shared" si="321"/>
        <v>1.4993359931892924E+20</v>
      </c>
      <c r="EJS29" s="2">
        <f t="shared" si="321"/>
        <v>1.5143293531211855E+20</v>
      </c>
      <c r="EJT29" s="2">
        <f t="shared" si="321"/>
        <v>1.5294726466523975E+20</v>
      </c>
      <c r="EJU29" s="2">
        <f t="shared" si="321"/>
        <v>1.5447673731189214E+20</v>
      </c>
      <c r="EJV29" s="2">
        <f t="shared" si="321"/>
        <v>1.5602150468501108E+20</v>
      </c>
      <c r="EJW29" s="2">
        <f t="shared" si="321"/>
        <v>1.5758171973186119E+20</v>
      </c>
      <c r="EJX29" s="2">
        <f t="shared" si="321"/>
        <v>1.591575369291798E+20</v>
      </c>
      <c r="EJY29" s="2">
        <f t="shared" si="321"/>
        <v>1.6074911229847159E+20</v>
      </c>
      <c r="EJZ29" s="2">
        <f t="shared" si="321"/>
        <v>1.623566034214563E+20</v>
      </c>
      <c r="EKA29" s="2">
        <f t="shared" si="321"/>
        <v>1.6398016945567085E+20</v>
      </c>
      <c r="EKB29" s="2">
        <f t="shared" ref="EKB29:EMM29" si="322">EKA29*(1+$Q$41)</f>
        <v>1.6561997115022757E+20</v>
      </c>
      <c r="EKC29" s="2">
        <f t="shared" si="322"/>
        <v>1.6727617086172984E+20</v>
      </c>
      <c r="EKD29" s="2">
        <f t="shared" si="322"/>
        <v>1.6894893257034714E+20</v>
      </c>
      <c r="EKE29" s="2">
        <f t="shared" si="322"/>
        <v>1.7063842189605061E+20</v>
      </c>
      <c r="EKF29" s="2">
        <f t="shared" si="322"/>
        <v>1.723448061150111E+20</v>
      </c>
      <c r="EKG29" s="2">
        <f t="shared" si="322"/>
        <v>1.740682541761612E+20</v>
      </c>
      <c r="EKH29" s="2">
        <f t="shared" si="322"/>
        <v>1.7580893671792283E+20</v>
      </c>
      <c r="EKI29" s="2">
        <f t="shared" si="322"/>
        <v>1.7756702608510206E+20</v>
      </c>
      <c r="EKJ29" s="2">
        <f t="shared" si="322"/>
        <v>1.7934269634595308E+20</v>
      </c>
      <c r="EKK29" s="2">
        <f t="shared" si="322"/>
        <v>1.8113612330941261E+20</v>
      </c>
      <c r="EKL29" s="2">
        <f t="shared" si="322"/>
        <v>1.8294748454250673E+20</v>
      </c>
      <c r="EKM29" s="2">
        <f t="shared" si="322"/>
        <v>1.847769593879318E+20</v>
      </c>
      <c r="EKN29" s="2">
        <f t="shared" si="322"/>
        <v>1.8662472898181113E+20</v>
      </c>
      <c r="EKO29" s="2">
        <f t="shared" si="322"/>
        <v>1.8849097627162925E+20</v>
      </c>
      <c r="EKP29" s="2">
        <f t="shared" si="322"/>
        <v>1.9037588603434556E+20</v>
      </c>
      <c r="EKQ29" s="2">
        <f t="shared" si="322"/>
        <v>1.92279644894689E+20</v>
      </c>
      <c r="EKR29" s="2">
        <f t="shared" si="322"/>
        <v>1.9420244134363588E+20</v>
      </c>
      <c r="EKS29" s="2">
        <f t="shared" si="322"/>
        <v>1.9614446575707223E+20</v>
      </c>
      <c r="EKT29" s="2">
        <f t="shared" si="322"/>
        <v>1.9810591041464294E+20</v>
      </c>
      <c r="EKU29" s="2">
        <f t="shared" si="322"/>
        <v>2.0008696951878936E+20</v>
      </c>
      <c r="EKV29" s="2">
        <f t="shared" si="322"/>
        <v>2.0208783921397727E+20</v>
      </c>
      <c r="EKW29" s="2">
        <f t="shared" si="322"/>
        <v>2.0410871760611705E+20</v>
      </c>
      <c r="EKX29" s="2">
        <f t="shared" si="322"/>
        <v>2.0614980478217821E+20</v>
      </c>
      <c r="EKY29" s="2">
        <f t="shared" si="322"/>
        <v>2.0821130282999998E+20</v>
      </c>
      <c r="EKZ29" s="2">
        <f t="shared" si="322"/>
        <v>2.1029341585829999E+20</v>
      </c>
      <c r="ELA29" s="2">
        <f t="shared" si="322"/>
        <v>2.12396350016883E+20</v>
      </c>
      <c r="ELB29" s="2">
        <f t="shared" si="322"/>
        <v>2.1452031351705184E+20</v>
      </c>
      <c r="ELC29" s="2">
        <f t="shared" si="322"/>
        <v>2.1666551665222235E+20</v>
      </c>
      <c r="ELD29" s="2">
        <f t="shared" si="322"/>
        <v>2.1883217181874458E+20</v>
      </c>
      <c r="ELE29" s="2">
        <f t="shared" si="322"/>
        <v>2.2102049353693204E+20</v>
      </c>
      <c r="ELF29" s="2">
        <f t="shared" si="322"/>
        <v>2.2323069847230136E+20</v>
      </c>
      <c r="ELG29" s="2">
        <f t="shared" si="322"/>
        <v>2.2546300545702439E+20</v>
      </c>
      <c r="ELH29" s="2">
        <f t="shared" si="322"/>
        <v>2.2771763551159461E+20</v>
      </c>
      <c r="ELI29" s="2">
        <f t="shared" si="322"/>
        <v>2.2999481186671057E+20</v>
      </c>
      <c r="ELJ29" s="2">
        <f t="shared" si="322"/>
        <v>2.3229475998537767E+20</v>
      </c>
      <c r="ELK29" s="2">
        <f t="shared" si="322"/>
        <v>2.3461770758523145E+20</v>
      </c>
      <c r="ELL29" s="2">
        <f t="shared" si="322"/>
        <v>2.3696388466108377E+20</v>
      </c>
      <c r="ELM29" s="2">
        <f t="shared" si="322"/>
        <v>2.393335235076946E+20</v>
      </c>
      <c r="ELN29" s="2">
        <f t="shared" si="322"/>
        <v>2.4172685874277155E+20</v>
      </c>
      <c r="ELO29" s="2">
        <f t="shared" si="322"/>
        <v>2.4414412733019927E+20</v>
      </c>
      <c r="ELP29" s="2">
        <f t="shared" si="322"/>
        <v>2.4658556860350126E+20</v>
      </c>
      <c r="ELQ29" s="2">
        <f t="shared" si="322"/>
        <v>2.4905142428953628E+20</v>
      </c>
      <c r="ELR29" s="2">
        <f t="shared" si="322"/>
        <v>2.5154193853243166E+20</v>
      </c>
      <c r="ELS29" s="2">
        <f t="shared" si="322"/>
        <v>2.5405735791775597E+20</v>
      </c>
      <c r="ELT29" s="2">
        <f t="shared" si="322"/>
        <v>2.5659793149693352E+20</v>
      </c>
      <c r="ELU29" s="2">
        <f t="shared" si="322"/>
        <v>2.5916391081190287E+20</v>
      </c>
      <c r="ELV29" s="2">
        <f t="shared" si="322"/>
        <v>2.6175554992002191E+20</v>
      </c>
      <c r="ELW29" s="2">
        <f t="shared" si="322"/>
        <v>2.6437310541922212E+20</v>
      </c>
      <c r="ELX29" s="2">
        <f t="shared" si="322"/>
        <v>2.6701683647341435E+20</v>
      </c>
      <c r="ELY29" s="2">
        <f t="shared" si="322"/>
        <v>2.6968700483814851E+20</v>
      </c>
      <c r="ELZ29" s="2">
        <f t="shared" si="322"/>
        <v>2.7238387488653001E+20</v>
      </c>
      <c r="EMA29" s="2">
        <f t="shared" si="322"/>
        <v>2.7510771363539531E+20</v>
      </c>
      <c r="EMB29" s="2">
        <f t="shared" si="322"/>
        <v>2.7785879077174926E+20</v>
      </c>
      <c r="EMC29" s="2">
        <f t="shared" si="322"/>
        <v>2.8063737867946675E+20</v>
      </c>
      <c r="EMD29" s="2">
        <f t="shared" si="322"/>
        <v>2.8344375246626141E+20</v>
      </c>
      <c r="EME29" s="2">
        <f t="shared" si="322"/>
        <v>2.8627818999092403E+20</v>
      </c>
      <c r="EMF29" s="2">
        <f t="shared" si="322"/>
        <v>2.8914097189083326E+20</v>
      </c>
      <c r="EMG29" s="2">
        <f t="shared" si="322"/>
        <v>2.9203238160974158E+20</v>
      </c>
      <c r="EMH29" s="2">
        <f t="shared" si="322"/>
        <v>2.94952705425839E+20</v>
      </c>
      <c r="EMI29" s="2">
        <f t="shared" si="322"/>
        <v>2.9790223248009737E+20</v>
      </c>
      <c r="EMJ29" s="2">
        <f t="shared" si="322"/>
        <v>3.0088125480489832E+20</v>
      </c>
      <c r="EMK29" s="2">
        <f t="shared" si="322"/>
        <v>3.0389006735294733E+20</v>
      </c>
      <c r="EML29" s="2">
        <f t="shared" si="322"/>
        <v>3.0692896802647677E+20</v>
      </c>
      <c r="EMM29" s="2">
        <f t="shared" si="322"/>
        <v>3.0999825770674153E+20</v>
      </c>
      <c r="EMN29" s="2">
        <f t="shared" ref="EMN29:EOY29" si="323">EMM29*(1+$Q$41)</f>
        <v>3.1309824028380896E+20</v>
      </c>
      <c r="EMO29" s="2">
        <f t="shared" si="323"/>
        <v>3.1622922268664706E+20</v>
      </c>
      <c r="EMP29" s="2">
        <f t="shared" si="323"/>
        <v>3.1939151491351354E+20</v>
      </c>
      <c r="EMQ29" s="2">
        <f t="shared" si="323"/>
        <v>3.2258543006264866E+20</v>
      </c>
      <c r="EMR29" s="2">
        <f t="shared" si="323"/>
        <v>3.2581128436327514E+20</v>
      </c>
      <c r="EMS29" s="2">
        <f t="shared" si="323"/>
        <v>3.2906939720690788E+20</v>
      </c>
      <c r="EMT29" s="2">
        <f t="shared" si="323"/>
        <v>3.3236009117897694E+20</v>
      </c>
      <c r="EMU29" s="2">
        <f t="shared" si="323"/>
        <v>3.3568369209076672E+20</v>
      </c>
      <c r="EMV29" s="2">
        <f t="shared" si="323"/>
        <v>3.3904052901167438E+20</v>
      </c>
      <c r="EMW29" s="2">
        <f t="shared" si="323"/>
        <v>3.4243093430179116E+20</v>
      </c>
      <c r="EMX29" s="2">
        <f t="shared" si="323"/>
        <v>3.4585524364480905E+20</v>
      </c>
      <c r="EMY29" s="2">
        <f t="shared" si="323"/>
        <v>3.4931379608125715E+20</v>
      </c>
      <c r="EMZ29" s="2">
        <f t="shared" si="323"/>
        <v>3.528069340420697E+20</v>
      </c>
      <c r="ENA29" s="2">
        <f t="shared" si="323"/>
        <v>3.563350033824904E+20</v>
      </c>
      <c r="ENB29" s="2">
        <f t="shared" si="323"/>
        <v>3.5989835341631527E+20</v>
      </c>
      <c r="ENC29" s="2">
        <f t="shared" si="323"/>
        <v>3.6349733695047841E+20</v>
      </c>
      <c r="END29" s="2">
        <f t="shared" si="323"/>
        <v>3.6713231031998317E+20</v>
      </c>
      <c r="ENE29" s="2">
        <f t="shared" si="323"/>
        <v>3.7080363342318299E+20</v>
      </c>
      <c r="ENF29" s="2">
        <f t="shared" si="323"/>
        <v>3.745116697574148E+20</v>
      </c>
      <c r="ENG29" s="2">
        <f t="shared" si="323"/>
        <v>3.7825678645498898E+20</v>
      </c>
      <c r="ENH29" s="2">
        <f t="shared" si="323"/>
        <v>3.8203935431953888E+20</v>
      </c>
      <c r="ENI29" s="2">
        <f t="shared" si="323"/>
        <v>3.8585974786273424E+20</v>
      </c>
      <c r="ENJ29" s="2">
        <f t="shared" si="323"/>
        <v>3.8971834534136159E+20</v>
      </c>
      <c r="ENK29" s="2">
        <f t="shared" si="323"/>
        <v>3.9361552879477522E+20</v>
      </c>
      <c r="ENL29" s="2">
        <f t="shared" si="323"/>
        <v>3.97551684082723E+20</v>
      </c>
      <c r="ENM29" s="2">
        <f t="shared" si="323"/>
        <v>4.0152720092355022E+20</v>
      </c>
      <c r="ENN29" s="2">
        <f t="shared" si="323"/>
        <v>4.0554247293278572E+20</v>
      </c>
      <c r="ENO29" s="2">
        <f t="shared" si="323"/>
        <v>4.0959789766211358E+20</v>
      </c>
      <c r="ENP29" s="2">
        <f t="shared" si="323"/>
        <v>4.1369387663873475E+20</v>
      </c>
      <c r="ENQ29" s="2">
        <f t="shared" si="323"/>
        <v>4.1783081540512213E+20</v>
      </c>
      <c r="ENR29" s="2">
        <f t="shared" si="323"/>
        <v>4.2200912355917332E+20</v>
      </c>
      <c r="ENS29" s="2">
        <f t="shared" si="323"/>
        <v>4.2622921479476504E+20</v>
      </c>
      <c r="ENT29" s="2">
        <f t="shared" si="323"/>
        <v>4.3049150694271268E+20</v>
      </c>
      <c r="ENU29" s="2">
        <f t="shared" si="323"/>
        <v>4.347964220121398E+20</v>
      </c>
      <c r="ENV29" s="2">
        <f t="shared" si="323"/>
        <v>4.3914438623226121E+20</v>
      </c>
      <c r="ENW29" s="2">
        <f t="shared" si="323"/>
        <v>4.4353583009458382E+20</v>
      </c>
      <c r="ENX29" s="2">
        <f t="shared" si="323"/>
        <v>4.4797118839552967E+20</v>
      </c>
      <c r="ENY29" s="2">
        <f t="shared" si="323"/>
        <v>4.5245090027948494E+20</v>
      </c>
      <c r="ENZ29" s="2">
        <f t="shared" si="323"/>
        <v>4.569754092822798E+20</v>
      </c>
      <c r="EOA29" s="2">
        <f t="shared" si="323"/>
        <v>4.6154516337510259E+20</v>
      </c>
      <c r="EOB29" s="2">
        <f t="shared" si="323"/>
        <v>4.6616061500885362E+20</v>
      </c>
      <c r="EOC29" s="2">
        <f t="shared" si="323"/>
        <v>4.7082222115894218E+20</v>
      </c>
      <c r="EOD29" s="2">
        <f t="shared" si="323"/>
        <v>4.7553044337053159E+20</v>
      </c>
      <c r="EOE29" s="2">
        <f t="shared" si="323"/>
        <v>4.8028574780423687E+20</v>
      </c>
      <c r="EOF29" s="2">
        <f t="shared" si="323"/>
        <v>4.8508860528227923E+20</v>
      </c>
      <c r="EOG29" s="2">
        <f t="shared" si="323"/>
        <v>4.8993949133510201E+20</v>
      </c>
      <c r="EOH29" s="2">
        <f t="shared" si="323"/>
        <v>4.9483888624845305E+20</v>
      </c>
      <c r="EOI29" s="2">
        <f t="shared" si="323"/>
        <v>4.9978727511093759E+20</v>
      </c>
      <c r="EOJ29" s="2">
        <f t="shared" si="323"/>
        <v>5.04785147862047E+20</v>
      </c>
      <c r="EOK29" s="2">
        <f t="shared" si="323"/>
        <v>5.098329993406675E+20</v>
      </c>
      <c r="EOL29" s="2">
        <f t="shared" si="323"/>
        <v>5.1493132933407421E+20</v>
      </c>
      <c r="EOM29" s="2">
        <f t="shared" si="323"/>
        <v>5.2008064262741498E+20</v>
      </c>
      <c r="EON29" s="2">
        <f t="shared" si="323"/>
        <v>5.2528144905368915E+20</v>
      </c>
      <c r="EOO29" s="2">
        <f t="shared" si="323"/>
        <v>5.3053426354422605E+20</v>
      </c>
      <c r="EOP29" s="2">
        <f t="shared" si="323"/>
        <v>5.358396061796683E+20</v>
      </c>
      <c r="EOQ29" s="2">
        <f t="shared" si="323"/>
        <v>5.4119800224146496E+20</v>
      </c>
      <c r="EOR29" s="2">
        <f t="shared" si="323"/>
        <v>5.466099822638796E+20</v>
      </c>
      <c r="EOS29" s="2">
        <f t="shared" si="323"/>
        <v>5.5207608208651839E+20</v>
      </c>
      <c r="EOT29" s="2">
        <f t="shared" si="323"/>
        <v>5.5759684290738356E+20</v>
      </c>
      <c r="EOU29" s="2">
        <f t="shared" si="323"/>
        <v>5.6317281133645739E+20</v>
      </c>
      <c r="EOV29" s="2">
        <f t="shared" si="323"/>
        <v>5.6880453944982195E+20</v>
      </c>
      <c r="EOW29" s="2">
        <f t="shared" si="323"/>
        <v>5.7449258484432018E+20</v>
      </c>
      <c r="EOX29" s="2">
        <f t="shared" si="323"/>
        <v>5.802375106927634E+20</v>
      </c>
      <c r="EOY29" s="2">
        <f t="shared" si="323"/>
        <v>5.8603988579969106E+20</v>
      </c>
      <c r="EOZ29" s="2">
        <f t="shared" ref="EOZ29:ERK29" si="324">EOY29*(1+$Q$41)</f>
        <v>5.9190028465768799E+20</v>
      </c>
      <c r="EPA29" s="2">
        <f t="shared" si="324"/>
        <v>5.9781928750426489E+20</v>
      </c>
      <c r="EPB29" s="2">
        <f t="shared" si="324"/>
        <v>6.0379748037930752E+20</v>
      </c>
      <c r="EPC29" s="2">
        <f t="shared" si="324"/>
        <v>6.0983545518310058E+20</v>
      </c>
      <c r="EPD29" s="2">
        <f t="shared" si="324"/>
        <v>6.1593380973493158E+20</v>
      </c>
      <c r="EPE29" s="2">
        <f t="shared" si="324"/>
        <v>6.2209314783228094E+20</v>
      </c>
      <c r="EPF29" s="2">
        <f t="shared" si="324"/>
        <v>6.2831407931060375E+20</v>
      </c>
      <c r="EPG29" s="2">
        <f t="shared" si="324"/>
        <v>6.3459722010370979E+20</v>
      </c>
      <c r="EPH29" s="2">
        <f t="shared" si="324"/>
        <v>6.4094319230474689E+20</v>
      </c>
      <c r="EPI29" s="2">
        <f t="shared" si="324"/>
        <v>6.4735262422779442E+20</v>
      </c>
      <c r="EPJ29" s="2">
        <f t="shared" si="324"/>
        <v>6.538261504700724E+20</v>
      </c>
      <c r="EPK29" s="2">
        <f t="shared" si="324"/>
        <v>6.6036441197477311E+20</v>
      </c>
      <c r="EPL29" s="2">
        <f t="shared" si="324"/>
        <v>6.669680560945209E+20</v>
      </c>
      <c r="EPM29" s="2">
        <f t="shared" si="324"/>
        <v>6.7363773665546614E+20</v>
      </c>
      <c r="EPN29" s="2">
        <f t="shared" si="324"/>
        <v>6.8037411402202074E+20</v>
      </c>
      <c r="EPO29" s="2">
        <f t="shared" si="324"/>
        <v>6.8717785516224099E+20</v>
      </c>
      <c r="EPP29" s="2">
        <f t="shared" si="324"/>
        <v>6.9404963371386339E+20</v>
      </c>
      <c r="EPQ29" s="2">
        <f t="shared" si="324"/>
        <v>7.0099013005100201E+20</v>
      </c>
      <c r="EPR29" s="2">
        <f t="shared" si="324"/>
        <v>7.0800003135151197E+20</v>
      </c>
      <c r="EPS29" s="2">
        <f t="shared" si="324"/>
        <v>7.1508003166502715E+20</v>
      </c>
      <c r="EPT29" s="2">
        <f t="shared" si="324"/>
        <v>7.2223083198167738E+20</v>
      </c>
      <c r="EPU29" s="2">
        <f t="shared" si="324"/>
        <v>7.2945314030149422E+20</v>
      </c>
      <c r="EPV29" s="2">
        <f t="shared" si="324"/>
        <v>7.3674767170450922E+20</v>
      </c>
      <c r="EPW29" s="2">
        <f t="shared" si="324"/>
        <v>7.4411514842155437E+20</v>
      </c>
      <c r="EPX29" s="2">
        <f t="shared" si="324"/>
        <v>7.5155629990576993E+20</v>
      </c>
      <c r="EPY29" s="2">
        <f t="shared" si="324"/>
        <v>7.5907186290482767E+20</v>
      </c>
      <c r="EPZ29" s="2">
        <f t="shared" si="324"/>
        <v>7.666625815338759E+20</v>
      </c>
      <c r="EQA29" s="2">
        <f t="shared" si="324"/>
        <v>7.7432920734921471E+20</v>
      </c>
      <c r="EQB29" s="2">
        <f t="shared" si="324"/>
        <v>7.8207249942270693E+20</v>
      </c>
      <c r="EQC29" s="2">
        <f t="shared" si="324"/>
        <v>7.8989322441693397E+20</v>
      </c>
      <c r="EQD29" s="2">
        <f t="shared" si="324"/>
        <v>7.9779215666110333E+20</v>
      </c>
      <c r="EQE29" s="2">
        <f t="shared" si="324"/>
        <v>8.0577007822771441E+20</v>
      </c>
      <c r="EQF29" s="2">
        <f t="shared" si="324"/>
        <v>8.1382777900999154E+20</v>
      </c>
      <c r="EQG29" s="2">
        <f t="shared" si="324"/>
        <v>8.219660568000915E+20</v>
      </c>
      <c r="EQH29" s="2">
        <f t="shared" si="324"/>
        <v>8.3018571736809249E+20</v>
      </c>
      <c r="EQI29" s="2">
        <f t="shared" si="324"/>
        <v>8.3848757454177344E+20</v>
      </c>
      <c r="EQJ29" s="2">
        <f t="shared" si="324"/>
        <v>8.468724502871912E+20</v>
      </c>
      <c r="EQK29" s="2">
        <f t="shared" si="324"/>
        <v>8.5534117479006313E+20</v>
      </c>
      <c r="EQL29" s="2">
        <f t="shared" si="324"/>
        <v>8.6389458653796381E+20</v>
      </c>
      <c r="EQM29" s="2">
        <f t="shared" si="324"/>
        <v>8.7253353240334343E+20</v>
      </c>
      <c r="EQN29" s="2">
        <f t="shared" si="324"/>
        <v>8.8125886772737684E+20</v>
      </c>
      <c r="EQO29" s="2">
        <f t="shared" si="324"/>
        <v>8.9007145640465059E+20</v>
      </c>
      <c r="EQP29" s="2">
        <f t="shared" si="324"/>
        <v>8.9897217096869714E+20</v>
      </c>
      <c r="EQQ29" s="2">
        <f t="shared" si="324"/>
        <v>9.0796189267838409E+20</v>
      </c>
      <c r="EQR29" s="2">
        <f t="shared" si="324"/>
        <v>9.1704151160516798E+20</v>
      </c>
      <c r="EQS29" s="2">
        <f t="shared" si="324"/>
        <v>9.2621192672121966E+20</v>
      </c>
      <c r="EQT29" s="2">
        <f t="shared" si="324"/>
        <v>9.3547404598843186E+20</v>
      </c>
      <c r="EQU29" s="2">
        <f t="shared" si="324"/>
        <v>9.4482878644831624E+20</v>
      </c>
      <c r="EQV29" s="2">
        <f t="shared" si="324"/>
        <v>9.5427707431279945E+20</v>
      </c>
      <c r="EQW29" s="2">
        <f t="shared" si="324"/>
        <v>9.6381984505592742E+20</v>
      </c>
      <c r="EQX29" s="2">
        <f t="shared" si="324"/>
        <v>9.7345804350648667E+20</v>
      </c>
      <c r="EQY29" s="2">
        <f t="shared" si="324"/>
        <v>9.8319262394155152E+20</v>
      </c>
      <c r="EQZ29" s="2">
        <f t="shared" si="324"/>
        <v>9.9302455018096702E+20</v>
      </c>
      <c r="ERA29" s="2">
        <f t="shared" si="324"/>
        <v>1.0029547956827767E+21</v>
      </c>
      <c r="ERB29" s="2">
        <f t="shared" si="324"/>
        <v>1.0129843436396045E+21</v>
      </c>
      <c r="ERC29" s="2">
        <f t="shared" si="324"/>
        <v>1.0231141870760005E+21</v>
      </c>
      <c r="ERD29" s="2">
        <f t="shared" si="324"/>
        <v>1.0333453289467605E+21</v>
      </c>
      <c r="ERE29" s="2">
        <f t="shared" si="324"/>
        <v>1.0436787822362282E+21</v>
      </c>
      <c r="ERF29" s="2">
        <f t="shared" si="324"/>
        <v>1.0541155700585904E+21</v>
      </c>
      <c r="ERG29" s="2">
        <f t="shared" si="324"/>
        <v>1.0646567257591763E+21</v>
      </c>
      <c r="ERH29" s="2">
        <f t="shared" si="324"/>
        <v>1.0753032930167681E+21</v>
      </c>
      <c r="ERI29" s="2">
        <f t="shared" si="324"/>
        <v>1.0860563259469359E+21</v>
      </c>
      <c r="ERJ29" s="2">
        <f t="shared" si="324"/>
        <v>1.0969168892064052E+21</v>
      </c>
      <c r="ERK29" s="2">
        <f t="shared" si="324"/>
        <v>1.1078860580984692E+21</v>
      </c>
      <c r="ERL29" s="2">
        <f t="shared" ref="ERL29:ETW29" si="325">ERK29*(1+$Q$41)</f>
        <v>1.118964918679454E+21</v>
      </c>
      <c r="ERM29" s="2">
        <f t="shared" si="325"/>
        <v>1.1301545678662485E+21</v>
      </c>
      <c r="ERN29" s="2">
        <f t="shared" si="325"/>
        <v>1.141456113544911E+21</v>
      </c>
      <c r="ERO29" s="2">
        <f t="shared" si="325"/>
        <v>1.1528706746803601E+21</v>
      </c>
      <c r="ERP29" s="2">
        <f t="shared" si="325"/>
        <v>1.1643993814271636E+21</v>
      </c>
      <c r="ERQ29" s="2">
        <f t="shared" si="325"/>
        <v>1.1760433752414353E+21</v>
      </c>
      <c r="ERR29" s="2">
        <f t="shared" si="325"/>
        <v>1.1878038089938496E+21</v>
      </c>
      <c r="ERS29" s="2">
        <f t="shared" si="325"/>
        <v>1.1996818470837881E+21</v>
      </c>
      <c r="ERT29" s="2">
        <f t="shared" si="325"/>
        <v>1.2116786655546261E+21</v>
      </c>
      <c r="ERU29" s="2">
        <f t="shared" si="325"/>
        <v>1.2237954522101724E+21</v>
      </c>
      <c r="ERV29" s="2">
        <f t="shared" si="325"/>
        <v>1.2360334067322742E+21</v>
      </c>
      <c r="ERW29" s="2">
        <f t="shared" si="325"/>
        <v>1.2483937407995971E+21</v>
      </c>
      <c r="ERX29" s="2">
        <f t="shared" si="325"/>
        <v>1.2608776782075931E+21</v>
      </c>
      <c r="ERY29" s="2">
        <f t="shared" si="325"/>
        <v>1.273486454989669E+21</v>
      </c>
      <c r="ERZ29" s="2">
        <f t="shared" si="325"/>
        <v>1.2862213195395658E+21</v>
      </c>
      <c r="ESA29" s="2">
        <f t="shared" si="325"/>
        <v>1.2990835327349615E+21</v>
      </c>
      <c r="ESB29" s="2">
        <f t="shared" si="325"/>
        <v>1.3120743680623111E+21</v>
      </c>
      <c r="ESC29" s="2">
        <f t="shared" si="325"/>
        <v>1.3251951117429344E+21</v>
      </c>
      <c r="ESD29" s="2">
        <f t="shared" si="325"/>
        <v>1.3384470628603637E+21</v>
      </c>
      <c r="ESE29" s="2">
        <f t="shared" si="325"/>
        <v>1.3518315334889673E+21</v>
      </c>
      <c r="ESF29" s="2">
        <f t="shared" si="325"/>
        <v>1.3653498488238569E+21</v>
      </c>
      <c r="ESG29" s="2">
        <f t="shared" si="325"/>
        <v>1.3790033473120955E+21</v>
      </c>
      <c r="ESH29" s="2">
        <f t="shared" si="325"/>
        <v>1.3927933807852166E+21</v>
      </c>
      <c r="ESI29" s="2">
        <f t="shared" si="325"/>
        <v>1.4067213145930688E+21</v>
      </c>
      <c r="ESJ29" s="2">
        <f t="shared" si="325"/>
        <v>1.4207885277389995E+21</v>
      </c>
      <c r="ESK29" s="2">
        <f t="shared" si="325"/>
        <v>1.4349964130163895E+21</v>
      </c>
      <c r="ESL29" s="2">
        <f t="shared" si="325"/>
        <v>1.4493463771465533E+21</v>
      </c>
      <c r="ESM29" s="2">
        <f t="shared" si="325"/>
        <v>1.463839840918019E+21</v>
      </c>
      <c r="ESN29" s="2">
        <f t="shared" si="325"/>
        <v>1.4784782393271992E+21</v>
      </c>
      <c r="ESO29" s="2">
        <f t="shared" si="325"/>
        <v>1.4932630217204711E+21</v>
      </c>
      <c r="ESP29" s="2">
        <f t="shared" si="325"/>
        <v>1.5081956519376758E+21</v>
      </c>
      <c r="ESQ29" s="2">
        <f t="shared" si="325"/>
        <v>1.5232776084570526E+21</v>
      </c>
      <c r="ESR29" s="2">
        <f t="shared" si="325"/>
        <v>1.5385103845416231E+21</v>
      </c>
      <c r="ESS29" s="2">
        <f t="shared" si="325"/>
        <v>1.5538954883870394E+21</v>
      </c>
      <c r="EST29" s="2">
        <f t="shared" si="325"/>
        <v>1.5694344432709099E+21</v>
      </c>
      <c r="ESU29" s="2">
        <f t="shared" si="325"/>
        <v>1.5851287877036189E+21</v>
      </c>
      <c r="ESV29" s="2">
        <f t="shared" si="325"/>
        <v>1.6009800755806551E+21</v>
      </c>
      <c r="ESW29" s="2">
        <f t="shared" si="325"/>
        <v>1.6169898763364616E+21</v>
      </c>
      <c r="ESX29" s="2">
        <f t="shared" si="325"/>
        <v>1.6331597750998262E+21</v>
      </c>
      <c r="ESY29" s="2">
        <f t="shared" si="325"/>
        <v>1.6494913728508246E+21</v>
      </c>
      <c r="ESZ29" s="2">
        <f t="shared" si="325"/>
        <v>1.6659862865793329E+21</v>
      </c>
      <c r="ETA29" s="2">
        <f t="shared" si="325"/>
        <v>1.6826461494451262E+21</v>
      </c>
      <c r="ETB29" s="2">
        <f t="shared" si="325"/>
        <v>1.6994726109395776E+21</v>
      </c>
      <c r="ETC29" s="2">
        <f t="shared" si="325"/>
        <v>1.7164673370489734E+21</v>
      </c>
      <c r="ETD29" s="2">
        <f t="shared" si="325"/>
        <v>1.733632010419463E+21</v>
      </c>
      <c r="ETE29" s="2">
        <f t="shared" si="325"/>
        <v>1.7509683305236576E+21</v>
      </c>
      <c r="ETF29" s="2">
        <f t="shared" si="325"/>
        <v>1.7684780138288943E+21</v>
      </c>
      <c r="ETG29" s="2">
        <f t="shared" si="325"/>
        <v>1.7861627939671832E+21</v>
      </c>
      <c r="ETH29" s="2">
        <f t="shared" si="325"/>
        <v>1.804024421906855E+21</v>
      </c>
      <c r="ETI29" s="2">
        <f t="shared" si="325"/>
        <v>1.8220646661259235E+21</v>
      </c>
      <c r="ETJ29" s="2">
        <f t="shared" si="325"/>
        <v>1.8402853127871828E+21</v>
      </c>
      <c r="ETK29" s="2">
        <f t="shared" si="325"/>
        <v>1.8586881659150546E+21</v>
      </c>
      <c r="ETL29" s="2">
        <f t="shared" si="325"/>
        <v>1.8772750475742051E+21</v>
      </c>
      <c r="ETM29" s="2">
        <f t="shared" si="325"/>
        <v>1.8960477980499473E+21</v>
      </c>
      <c r="ETN29" s="2">
        <f t="shared" si="325"/>
        <v>1.9150082760304466E+21</v>
      </c>
      <c r="ETO29" s="2">
        <f t="shared" si="325"/>
        <v>1.9341583587907511E+21</v>
      </c>
      <c r="ETP29" s="2">
        <f t="shared" si="325"/>
        <v>1.9534999423786586E+21</v>
      </c>
      <c r="ETQ29" s="2">
        <f t="shared" si="325"/>
        <v>1.9730349418024453E+21</v>
      </c>
      <c r="ETR29" s="2">
        <f t="shared" si="325"/>
        <v>1.9927652912204698E+21</v>
      </c>
      <c r="ETS29" s="2">
        <f t="shared" si="325"/>
        <v>2.0126929441326744E+21</v>
      </c>
      <c r="ETT29" s="2">
        <f t="shared" si="325"/>
        <v>2.0328198735740013E+21</v>
      </c>
      <c r="ETU29" s="2">
        <f t="shared" si="325"/>
        <v>2.0531480723097413E+21</v>
      </c>
      <c r="ETV29" s="2">
        <f t="shared" si="325"/>
        <v>2.0736795530328387E+21</v>
      </c>
      <c r="ETW29" s="2">
        <f t="shared" si="325"/>
        <v>2.094416348563167E+21</v>
      </c>
      <c r="ETX29" s="2">
        <f t="shared" ref="ETX29:EWI29" si="326">ETW29*(1+$Q$41)</f>
        <v>2.1153605120487986E+21</v>
      </c>
      <c r="ETY29" s="2">
        <f t="shared" si="326"/>
        <v>2.1365141171692867E+21</v>
      </c>
      <c r="ETZ29" s="2">
        <f t="shared" si="326"/>
        <v>2.1578792583409796E+21</v>
      </c>
      <c r="EUA29" s="2">
        <f t="shared" si="326"/>
        <v>2.1794580509243893E+21</v>
      </c>
      <c r="EUB29" s="2">
        <f t="shared" si="326"/>
        <v>2.2012526314336333E+21</v>
      </c>
      <c r="EUC29" s="2">
        <f t="shared" si="326"/>
        <v>2.2232651577479696E+21</v>
      </c>
      <c r="EUD29" s="2">
        <f t="shared" si="326"/>
        <v>2.2454978093254493E+21</v>
      </c>
      <c r="EUE29" s="2">
        <f t="shared" si="326"/>
        <v>2.2679527874187037E+21</v>
      </c>
      <c r="EUF29" s="2">
        <f t="shared" si="326"/>
        <v>2.2906323152928907E+21</v>
      </c>
      <c r="EUG29" s="2">
        <f t="shared" si="326"/>
        <v>2.3135386384458197E+21</v>
      </c>
      <c r="EUH29" s="2">
        <f t="shared" si="326"/>
        <v>2.336674024830278E+21</v>
      </c>
      <c r="EUI29" s="2">
        <f t="shared" si="326"/>
        <v>2.3600407650785808E+21</v>
      </c>
      <c r="EUJ29" s="2">
        <f t="shared" si="326"/>
        <v>2.3836411727293668E+21</v>
      </c>
      <c r="EUK29" s="2">
        <f t="shared" si="326"/>
        <v>2.4074775844566603E+21</v>
      </c>
      <c r="EUL29" s="2">
        <f t="shared" si="326"/>
        <v>2.4315523603012271E+21</v>
      </c>
      <c r="EUM29" s="2">
        <f t="shared" si="326"/>
        <v>2.4558678839042397E+21</v>
      </c>
      <c r="EUN29" s="2">
        <f t="shared" si="326"/>
        <v>2.4804265627432822E+21</v>
      </c>
      <c r="EUO29" s="2">
        <f t="shared" si="326"/>
        <v>2.505230828370715E+21</v>
      </c>
      <c r="EUP29" s="2">
        <f t="shared" si="326"/>
        <v>2.530283136654422E+21</v>
      </c>
      <c r="EUQ29" s="2">
        <f t="shared" si="326"/>
        <v>2.5555859680209661E+21</v>
      </c>
      <c r="EUR29" s="2">
        <f t="shared" si="326"/>
        <v>2.5811418277011757E+21</v>
      </c>
      <c r="EUS29" s="2">
        <f t="shared" si="326"/>
        <v>2.6069532459781875E+21</v>
      </c>
      <c r="EUT29" s="2">
        <f t="shared" si="326"/>
        <v>2.6330227784379694E+21</v>
      </c>
      <c r="EUU29" s="2">
        <f t="shared" si="326"/>
        <v>2.6593530062223489E+21</v>
      </c>
      <c r="EUV29" s="2">
        <f t="shared" si="326"/>
        <v>2.6859465362845724E+21</v>
      </c>
      <c r="EUW29" s="2">
        <f t="shared" si="326"/>
        <v>2.7128060016474183E+21</v>
      </c>
      <c r="EUX29" s="2">
        <f t="shared" si="326"/>
        <v>2.7399340616638928E+21</v>
      </c>
      <c r="EUY29" s="2">
        <f t="shared" si="326"/>
        <v>2.7673334022805316E+21</v>
      </c>
      <c r="EUZ29" s="2">
        <f t="shared" si="326"/>
        <v>2.7950067363033367E+21</v>
      </c>
      <c r="EVA29" s="2">
        <f t="shared" si="326"/>
        <v>2.8229568036663701E+21</v>
      </c>
      <c r="EVB29" s="2">
        <f t="shared" si="326"/>
        <v>2.8511863717030338E+21</v>
      </c>
      <c r="EVC29" s="2">
        <f t="shared" si="326"/>
        <v>2.8796982354200641E+21</v>
      </c>
      <c r="EVD29" s="2">
        <f t="shared" si="326"/>
        <v>2.9084952177742646E+21</v>
      </c>
      <c r="EVE29" s="2">
        <f t="shared" si="326"/>
        <v>2.937580169952007E+21</v>
      </c>
      <c r="EVF29" s="2">
        <f t="shared" si="326"/>
        <v>2.9669559716515272E+21</v>
      </c>
      <c r="EVG29" s="2">
        <f t="shared" si="326"/>
        <v>2.9966255313680424E+21</v>
      </c>
      <c r="EVH29" s="2">
        <f t="shared" si="326"/>
        <v>3.026591786681723E+21</v>
      </c>
      <c r="EVI29" s="2">
        <f t="shared" si="326"/>
        <v>3.0568577045485401E+21</v>
      </c>
      <c r="EVJ29" s="2">
        <f t="shared" si="326"/>
        <v>3.0874262815940254E+21</v>
      </c>
      <c r="EVK29" s="2">
        <f t="shared" si="326"/>
        <v>3.118300544409966E+21</v>
      </c>
      <c r="EVL29" s="2">
        <f t="shared" si="326"/>
        <v>3.1494835498540655E+21</v>
      </c>
      <c r="EVM29" s="2">
        <f t="shared" si="326"/>
        <v>3.1809783853526061E+21</v>
      </c>
      <c r="EVN29" s="2">
        <f t="shared" si="326"/>
        <v>3.2127881692061321E+21</v>
      </c>
      <c r="EVO29" s="2">
        <f t="shared" si="326"/>
        <v>3.2449160508981935E+21</v>
      </c>
      <c r="EVP29" s="2">
        <f t="shared" si="326"/>
        <v>3.2773652114071754E+21</v>
      </c>
      <c r="EVQ29" s="2">
        <f t="shared" si="326"/>
        <v>3.310138863521247E+21</v>
      </c>
      <c r="EVR29" s="2">
        <f t="shared" si="326"/>
        <v>3.3432402521564596E+21</v>
      </c>
      <c r="EVS29" s="2">
        <f t="shared" si="326"/>
        <v>3.376672654678024E+21</v>
      </c>
      <c r="EVT29" s="2">
        <f t="shared" si="326"/>
        <v>3.4104393812248043E+21</v>
      </c>
      <c r="EVU29" s="2">
        <f t="shared" si="326"/>
        <v>3.4445437750370522E+21</v>
      </c>
      <c r="EVV29" s="2">
        <f t="shared" si="326"/>
        <v>3.4789892127874225E+21</v>
      </c>
      <c r="EVW29" s="2">
        <f t="shared" si="326"/>
        <v>3.5137791049152966E+21</v>
      </c>
      <c r="EVX29" s="2">
        <f t="shared" si="326"/>
        <v>3.5489168959644495E+21</v>
      </c>
      <c r="EVY29" s="2">
        <f t="shared" si="326"/>
        <v>3.5844060649240941E+21</v>
      </c>
      <c r="EVZ29" s="2">
        <f t="shared" si="326"/>
        <v>3.620250125573335E+21</v>
      </c>
      <c r="EWA29" s="2">
        <f t="shared" si="326"/>
        <v>3.6564526268290685E+21</v>
      </c>
      <c r="EWB29" s="2">
        <f t="shared" si="326"/>
        <v>3.6930171530973592E+21</v>
      </c>
      <c r="EWC29" s="2">
        <f t="shared" si="326"/>
        <v>3.729947324628333E+21</v>
      </c>
      <c r="EWD29" s="2">
        <f t="shared" si="326"/>
        <v>3.7672467978746163E+21</v>
      </c>
      <c r="EWE29" s="2">
        <f t="shared" si="326"/>
        <v>3.8049192658533624E+21</v>
      </c>
      <c r="EWF29" s="2">
        <f t="shared" si="326"/>
        <v>3.8429684585118963E+21</v>
      </c>
      <c r="EWG29" s="2">
        <f t="shared" si="326"/>
        <v>3.8813981430970151E+21</v>
      </c>
      <c r="EWH29" s="2">
        <f t="shared" si="326"/>
        <v>3.9202121245279854E+21</v>
      </c>
      <c r="EWI29" s="2">
        <f t="shared" si="326"/>
        <v>3.9594142457732651E+21</v>
      </c>
      <c r="EWJ29" s="2">
        <f t="shared" ref="EWJ29:EYU29" si="327">EWI29*(1+$Q$41)</f>
        <v>3.9990083882309979E+21</v>
      </c>
      <c r="EWK29" s="2">
        <f t="shared" si="327"/>
        <v>4.0389984721133078E+21</v>
      </c>
      <c r="EWL29" s="2">
        <f t="shared" si="327"/>
        <v>4.0793884568344409E+21</v>
      </c>
      <c r="EWM29" s="2">
        <f t="shared" si="327"/>
        <v>4.1201823414027855E+21</v>
      </c>
      <c r="EWN29" s="2">
        <f t="shared" si="327"/>
        <v>4.1613841648168133E+21</v>
      </c>
      <c r="EWO29" s="2">
        <f t="shared" si="327"/>
        <v>4.2029980064649812E+21</v>
      </c>
      <c r="EWP29" s="2">
        <f t="shared" si="327"/>
        <v>4.2450279865296313E+21</v>
      </c>
      <c r="EWQ29" s="2">
        <f t="shared" si="327"/>
        <v>4.2874782663949277E+21</v>
      </c>
      <c r="EWR29" s="2">
        <f t="shared" si="327"/>
        <v>4.3303530490588771E+21</v>
      </c>
      <c r="EWS29" s="2">
        <f t="shared" si="327"/>
        <v>4.3736565795494659E+21</v>
      </c>
      <c r="EWT29" s="2">
        <f t="shared" si="327"/>
        <v>4.4173931453449608E+21</v>
      </c>
      <c r="EWU29" s="2">
        <f t="shared" si="327"/>
        <v>4.4615670767984103E+21</v>
      </c>
      <c r="EWV29" s="2">
        <f t="shared" si="327"/>
        <v>4.5061827475663943E+21</v>
      </c>
      <c r="EWW29" s="2">
        <f t="shared" si="327"/>
        <v>4.5512445750420581E+21</v>
      </c>
      <c r="EWX29" s="2">
        <f t="shared" si="327"/>
        <v>4.5967570207924788E+21</v>
      </c>
      <c r="EWY29" s="2">
        <f t="shared" si="327"/>
        <v>4.6427245910004036E+21</v>
      </c>
      <c r="EWZ29" s="2">
        <f t="shared" si="327"/>
        <v>4.6891518369104076E+21</v>
      </c>
      <c r="EXA29" s="2">
        <f t="shared" si="327"/>
        <v>4.7360433552795118E+21</v>
      </c>
      <c r="EXB29" s="2">
        <f t="shared" si="327"/>
        <v>4.7834037888323074E+21</v>
      </c>
      <c r="EXC29" s="2">
        <f t="shared" si="327"/>
        <v>4.8312378267206303E+21</v>
      </c>
      <c r="EXD29" s="2">
        <f t="shared" si="327"/>
        <v>4.8795502049878365E+21</v>
      </c>
      <c r="EXE29" s="2">
        <f t="shared" si="327"/>
        <v>4.9283457070377153E+21</v>
      </c>
      <c r="EXF29" s="2">
        <f t="shared" si="327"/>
        <v>4.9776291641080928E+21</v>
      </c>
      <c r="EXG29" s="2">
        <f t="shared" si="327"/>
        <v>5.0274054557491737E+21</v>
      </c>
      <c r="EXH29" s="2">
        <f t="shared" si="327"/>
        <v>5.077679510306665E+21</v>
      </c>
      <c r="EXI29" s="2">
        <f t="shared" si="327"/>
        <v>5.1284563054097313E+21</v>
      </c>
      <c r="EXJ29" s="2">
        <f t="shared" si="327"/>
        <v>5.1797408684638292E+21</v>
      </c>
      <c r="EXK29" s="2">
        <f t="shared" si="327"/>
        <v>5.2315382771484679E+21</v>
      </c>
      <c r="EXL29" s="2">
        <f t="shared" si="327"/>
        <v>5.2838536599199526E+21</v>
      </c>
      <c r="EXM29" s="2">
        <f t="shared" si="327"/>
        <v>5.3366921965191519E+21</v>
      </c>
      <c r="EXN29" s="2">
        <f t="shared" si="327"/>
        <v>5.3900591184843438E+21</v>
      </c>
      <c r="EXO29" s="2">
        <f t="shared" si="327"/>
        <v>5.4439597096691869E+21</v>
      </c>
      <c r="EXP29" s="2">
        <f t="shared" si="327"/>
        <v>5.4983993067658784E+21</v>
      </c>
      <c r="EXQ29" s="2">
        <f t="shared" si="327"/>
        <v>5.5533832998335378E+21</v>
      </c>
      <c r="EXR29" s="2">
        <f t="shared" si="327"/>
        <v>5.6089171328318728E+21</v>
      </c>
      <c r="EXS29" s="2">
        <f t="shared" si="327"/>
        <v>5.6650063041601911E+21</v>
      </c>
      <c r="EXT29" s="2">
        <f t="shared" si="327"/>
        <v>5.7216563672017933E+21</v>
      </c>
      <c r="EXU29" s="2">
        <f t="shared" si="327"/>
        <v>5.7788729308738109E+21</v>
      </c>
      <c r="EXV29" s="2">
        <f t="shared" si="327"/>
        <v>5.8366616601825494E+21</v>
      </c>
      <c r="EXW29" s="2">
        <f t="shared" si="327"/>
        <v>5.8950282767843753E+21</v>
      </c>
      <c r="EXX29" s="2">
        <f t="shared" si="327"/>
        <v>5.9539785595522195E+21</v>
      </c>
      <c r="EXY29" s="2">
        <f t="shared" si="327"/>
        <v>6.0135183451477414E+21</v>
      </c>
      <c r="EXZ29" s="2">
        <f t="shared" si="327"/>
        <v>6.0736535285992186E+21</v>
      </c>
      <c r="EYA29" s="2">
        <f t="shared" si="327"/>
        <v>6.1343900638852111E+21</v>
      </c>
      <c r="EYB29" s="2">
        <f t="shared" si="327"/>
        <v>6.195733964524063E+21</v>
      </c>
      <c r="EYC29" s="2">
        <f t="shared" si="327"/>
        <v>6.257691304169304E+21</v>
      </c>
      <c r="EYD29" s="2">
        <f t="shared" si="327"/>
        <v>6.320268217210997E+21</v>
      </c>
      <c r="EYE29" s="2">
        <f t="shared" si="327"/>
        <v>6.3834708993831076E+21</v>
      </c>
      <c r="EYF29" s="2">
        <f t="shared" si="327"/>
        <v>6.4473056083769389E+21</v>
      </c>
      <c r="EYG29" s="2">
        <f t="shared" si="327"/>
        <v>6.5117786644607087E+21</v>
      </c>
      <c r="EYH29" s="2">
        <f t="shared" si="327"/>
        <v>6.5768964511053161E+21</v>
      </c>
      <c r="EYI29" s="2">
        <f t="shared" si="327"/>
        <v>6.6426654156163698E+21</v>
      </c>
      <c r="EYJ29" s="2">
        <f t="shared" si="327"/>
        <v>6.7090920697725337E+21</v>
      </c>
      <c r="EYK29" s="2">
        <f t="shared" si="327"/>
        <v>6.7761829904702589E+21</v>
      </c>
      <c r="EYL29" s="2">
        <f t="shared" si="327"/>
        <v>6.8439448203749617E+21</v>
      </c>
      <c r="EYM29" s="2">
        <f t="shared" si="327"/>
        <v>6.9123842685787114E+21</v>
      </c>
      <c r="EYN29" s="2">
        <f t="shared" si="327"/>
        <v>6.9815081112644983E+21</v>
      </c>
      <c r="EYO29" s="2">
        <f t="shared" si="327"/>
        <v>7.0513231923771437E+21</v>
      </c>
      <c r="EYP29" s="2">
        <f t="shared" si="327"/>
        <v>7.1218364243009151E+21</v>
      </c>
      <c r="EYQ29" s="2">
        <f t="shared" si="327"/>
        <v>7.1930547885439241E+21</v>
      </c>
      <c r="EYR29" s="2">
        <f t="shared" si="327"/>
        <v>7.2649853364293631E+21</v>
      </c>
      <c r="EYS29" s="2">
        <f t="shared" si="327"/>
        <v>7.3376351897936567E+21</v>
      </c>
      <c r="EYT29" s="2">
        <f t="shared" si="327"/>
        <v>7.4110115416915931E+21</v>
      </c>
      <c r="EYU29" s="2">
        <f t="shared" si="327"/>
        <v>7.4851216571085095E+21</v>
      </c>
      <c r="EYV29" s="2">
        <f t="shared" ref="EYV29:FBG29" si="328">EYU29*(1+$Q$41)</f>
        <v>7.5599728736795948E+21</v>
      </c>
      <c r="EYW29" s="2">
        <f t="shared" si="328"/>
        <v>7.635572602416391E+21</v>
      </c>
      <c r="EYX29" s="2">
        <f t="shared" si="328"/>
        <v>7.7119283284405545E+21</v>
      </c>
      <c r="EYY29" s="2">
        <f t="shared" si="328"/>
        <v>7.7890476117249596E+21</v>
      </c>
      <c r="EYZ29" s="2">
        <f t="shared" si="328"/>
        <v>7.8669380878422088E+21</v>
      </c>
      <c r="EZA29" s="2">
        <f t="shared" si="328"/>
        <v>7.9456074687206308E+21</v>
      </c>
      <c r="EZB29" s="2">
        <f t="shared" si="328"/>
        <v>8.0250635434078367E+21</v>
      </c>
      <c r="EZC29" s="2">
        <f t="shared" si="328"/>
        <v>8.1053141788419152E+21</v>
      </c>
      <c r="EZD29" s="2">
        <f t="shared" si="328"/>
        <v>8.1863673206303348E+21</v>
      </c>
      <c r="EZE29" s="2">
        <f t="shared" si="328"/>
        <v>8.2682309938366382E+21</v>
      </c>
      <c r="EZF29" s="2">
        <f t="shared" si="328"/>
        <v>8.3509133037750043E+21</v>
      </c>
      <c r="EZG29" s="2">
        <f t="shared" si="328"/>
        <v>8.4344224368127545E+21</v>
      </c>
      <c r="EZH29" s="2">
        <f t="shared" si="328"/>
        <v>8.5187666611808816E+21</v>
      </c>
      <c r="EZI29" s="2">
        <f t="shared" si="328"/>
        <v>8.6039543277926901E+21</v>
      </c>
      <c r="EZJ29" s="2">
        <f t="shared" si="328"/>
        <v>8.6899938710706171E+21</v>
      </c>
      <c r="EZK29" s="2">
        <f t="shared" si="328"/>
        <v>8.7768938097813236E+21</v>
      </c>
      <c r="EZL29" s="2">
        <f t="shared" si="328"/>
        <v>8.8646627478791373E+21</v>
      </c>
      <c r="EZM29" s="2">
        <f t="shared" si="328"/>
        <v>8.9533093753579289E+21</v>
      </c>
      <c r="EZN29" s="2">
        <f t="shared" si="328"/>
        <v>9.0428424691115077E+21</v>
      </c>
      <c r="EZO29" s="2">
        <f t="shared" si="328"/>
        <v>9.1332708938026226E+21</v>
      </c>
      <c r="EZP29" s="2">
        <f t="shared" si="328"/>
        <v>9.2246036027406486E+21</v>
      </c>
      <c r="EZQ29" s="2">
        <f t="shared" si="328"/>
        <v>9.3168496387680549E+21</v>
      </c>
      <c r="EZR29" s="2">
        <f t="shared" si="328"/>
        <v>9.410018135155735E+21</v>
      </c>
      <c r="EZS29" s="2">
        <f t="shared" si="328"/>
        <v>9.5041183165072928E+21</v>
      </c>
      <c r="EZT29" s="2">
        <f t="shared" si="328"/>
        <v>9.5991594996723656E+21</v>
      </c>
      <c r="EZU29" s="2">
        <f t="shared" si="328"/>
        <v>9.6951510946690892E+21</v>
      </c>
      <c r="EZV29" s="2">
        <f t="shared" si="328"/>
        <v>9.7921026056157795E+21</v>
      </c>
      <c r="EZW29" s="2">
        <f t="shared" si="328"/>
        <v>9.8900236316719364E+21</v>
      </c>
      <c r="EZX29" s="2">
        <f t="shared" si="328"/>
        <v>9.9889238679886559E+21</v>
      </c>
      <c r="EZY29" s="2">
        <f t="shared" si="328"/>
        <v>1.0088813106668543E+22</v>
      </c>
      <c r="EZZ29" s="2">
        <f t="shared" si="328"/>
        <v>1.0189701237735229E+22</v>
      </c>
      <c r="FAA29" s="2">
        <f t="shared" si="328"/>
        <v>1.0291598250112581E+22</v>
      </c>
      <c r="FAB29" s="2">
        <f t="shared" si="328"/>
        <v>1.0394514232613706E+22</v>
      </c>
      <c r="FAC29" s="2">
        <f t="shared" si="328"/>
        <v>1.0498459374939844E+22</v>
      </c>
      <c r="FAD29" s="2">
        <f t="shared" si="328"/>
        <v>1.0603443968689243E+22</v>
      </c>
      <c r="FAE29" s="2">
        <f t="shared" si="328"/>
        <v>1.0709478408376134E+22</v>
      </c>
      <c r="FAF29" s="2">
        <f t="shared" si="328"/>
        <v>1.0816573192459895E+22</v>
      </c>
      <c r="FAG29" s="2">
        <f t="shared" si="328"/>
        <v>1.0924738924384495E+22</v>
      </c>
      <c r="FAH29" s="2">
        <f t="shared" si="328"/>
        <v>1.103398631362834E+22</v>
      </c>
      <c r="FAI29" s="2">
        <f t="shared" si="328"/>
        <v>1.1144326176764624E+22</v>
      </c>
      <c r="FAJ29" s="2">
        <f t="shared" si="328"/>
        <v>1.1255769438532269E+22</v>
      </c>
      <c r="FAK29" s="2">
        <f t="shared" si="328"/>
        <v>1.1368327132917591E+22</v>
      </c>
      <c r="FAL29" s="2">
        <f t="shared" si="328"/>
        <v>1.1482010404246767E+22</v>
      </c>
      <c r="FAM29" s="2">
        <f t="shared" si="328"/>
        <v>1.1596830508289234E+22</v>
      </c>
      <c r="FAN29" s="2">
        <f t="shared" si="328"/>
        <v>1.1712798813372126E+22</v>
      </c>
      <c r="FAO29" s="2">
        <f t="shared" si="328"/>
        <v>1.1829926801505847E+22</v>
      </c>
      <c r="FAP29" s="2">
        <f t="shared" si="328"/>
        <v>1.1948226069520905E+22</v>
      </c>
      <c r="FAQ29" s="2">
        <f t="shared" si="328"/>
        <v>1.2067708330216113E+22</v>
      </c>
      <c r="FAR29" s="2">
        <f t="shared" si="328"/>
        <v>1.2188385413518273E+22</v>
      </c>
      <c r="FAS29" s="2">
        <f t="shared" si="328"/>
        <v>1.2310269267653457E+22</v>
      </c>
      <c r="FAT29" s="2">
        <f t="shared" si="328"/>
        <v>1.243337196032999E+22</v>
      </c>
      <c r="FAU29" s="2">
        <f t="shared" si="328"/>
        <v>1.2557705679933291E+22</v>
      </c>
      <c r="FAV29" s="2">
        <f t="shared" si="328"/>
        <v>1.2683282736732623E+22</v>
      </c>
      <c r="FAW29" s="2">
        <f t="shared" si="328"/>
        <v>1.2810115564099949E+22</v>
      </c>
      <c r="FAX29" s="2">
        <f t="shared" si="328"/>
        <v>1.2938216719740947E+22</v>
      </c>
      <c r="FAY29" s="2">
        <f t="shared" si="328"/>
        <v>1.3067598886938356E+22</v>
      </c>
      <c r="FAZ29" s="2">
        <f t="shared" si="328"/>
        <v>1.3198274875807739E+22</v>
      </c>
      <c r="FBA29" s="2">
        <f t="shared" si="328"/>
        <v>1.3330257624565818E+22</v>
      </c>
      <c r="FBB29" s="2">
        <f t="shared" si="328"/>
        <v>1.3463560200811476E+22</v>
      </c>
      <c r="FBC29" s="2">
        <f t="shared" si="328"/>
        <v>1.359819580281959E+22</v>
      </c>
      <c r="FBD29" s="2">
        <f t="shared" si="328"/>
        <v>1.3734177760847786E+22</v>
      </c>
      <c r="FBE29" s="2">
        <f t="shared" si="328"/>
        <v>1.3871519538456264E+22</v>
      </c>
      <c r="FBF29" s="2">
        <f t="shared" si="328"/>
        <v>1.4010234733840826E+22</v>
      </c>
      <c r="FBG29" s="2">
        <f t="shared" si="328"/>
        <v>1.4150337081179235E+22</v>
      </c>
      <c r="FBH29" s="2">
        <f t="shared" ref="FBH29:FDS29" si="329">FBG29*(1+$Q$41)</f>
        <v>1.4291840451991027E+22</v>
      </c>
      <c r="FBI29" s="2">
        <f t="shared" si="329"/>
        <v>1.4434758856510938E+22</v>
      </c>
      <c r="FBJ29" s="2">
        <f t="shared" si="329"/>
        <v>1.4579106445076048E+22</v>
      </c>
      <c r="FBK29" s="2">
        <f t="shared" si="329"/>
        <v>1.4724897509526808E+22</v>
      </c>
      <c r="FBL29" s="2">
        <f t="shared" si="329"/>
        <v>1.4872146484622076E+22</v>
      </c>
      <c r="FBM29" s="2">
        <f t="shared" si="329"/>
        <v>1.5020867949468297E+22</v>
      </c>
      <c r="FBN29" s="2">
        <f t="shared" si="329"/>
        <v>1.517107662896298E+22</v>
      </c>
      <c r="FBO29" s="2">
        <f t="shared" si="329"/>
        <v>1.5322787395252611E+22</v>
      </c>
      <c r="FBP29" s="2">
        <f t="shared" si="329"/>
        <v>1.5476015269205137E+22</v>
      </c>
      <c r="FBQ29" s="2">
        <f t="shared" si="329"/>
        <v>1.5630775421897189E+22</v>
      </c>
      <c r="FBR29" s="2">
        <f t="shared" si="329"/>
        <v>1.5787083176116161E+22</v>
      </c>
      <c r="FBS29" s="2">
        <f t="shared" si="329"/>
        <v>1.5944954007877323E+22</v>
      </c>
      <c r="FBT29" s="2">
        <f t="shared" si="329"/>
        <v>1.6104403547956097E+22</v>
      </c>
      <c r="FBU29" s="2">
        <f t="shared" si="329"/>
        <v>1.6265447583435658E+22</v>
      </c>
      <c r="FBV29" s="2">
        <f t="shared" si="329"/>
        <v>1.6428102059270016E+22</v>
      </c>
      <c r="FBW29" s="2">
        <f t="shared" si="329"/>
        <v>1.6592383079862715E+22</v>
      </c>
      <c r="FBX29" s="2">
        <f t="shared" si="329"/>
        <v>1.6758306910661343E+22</v>
      </c>
      <c r="FBY29" s="2">
        <f t="shared" si="329"/>
        <v>1.6925889979767958E+22</v>
      </c>
      <c r="FBZ29" s="2">
        <f t="shared" si="329"/>
        <v>1.7095148879565638E+22</v>
      </c>
      <c r="FCA29" s="2">
        <f t="shared" si="329"/>
        <v>1.7266100368361294E+22</v>
      </c>
      <c r="FCB29" s="2">
        <f t="shared" si="329"/>
        <v>1.7438761372044906E+22</v>
      </c>
      <c r="FCC29" s="2">
        <f t="shared" si="329"/>
        <v>1.7613148985765355E+22</v>
      </c>
      <c r="FCD29" s="2">
        <f t="shared" si="329"/>
        <v>1.7789280475623008E+22</v>
      </c>
      <c r="FCE29" s="2">
        <f t="shared" si="329"/>
        <v>1.7967173280379238E+22</v>
      </c>
      <c r="FCF29" s="2">
        <f t="shared" si="329"/>
        <v>1.8146845013183031E+22</v>
      </c>
      <c r="FCG29" s="2">
        <f t="shared" si="329"/>
        <v>1.8328313463314863E+22</v>
      </c>
      <c r="FCH29" s="2">
        <f t="shared" si="329"/>
        <v>1.851159659794801E+22</v>
      </c>
      <c r="FCI29" s="2">
        <f t="shared" si="329"/>
        <v>1.8696712563927491E+22</v>
      </c>
      <c r="FCJ29" s="2">
        <f t="shared" si="329"/>
        <v>1.8883679689566767E+22</v>
      </c>
      <c r="FCK29" s="2">
        <f t="shared" si="329"/>
        <v>1.9072516486462435E+22</v>
      </c>
      <c r="FCL29" s="2">
        <f t="shared" si="329"/>
        <v>1.926324165132706E+22</v>
      </c>
      <c r="FCM29" s="2">
        <f t="shared" si="329"/>
        <v>1.9455874067840329E+22</v>
      </c>
      <c r="FCN29" s="2">
        <f t="shared" si="329"/>
        <v>1.9650432808518731E+22</v>
      </c>
      <c r="FCO29" s="2">
        <f t="shared" si="329"/>
        <v>1.984693713660392E+22</v>
      </c>
      <c r="FCP29" s="2">
        <f t="shared" si="329"/>
        <v>2.0045406507969957E+22</v>
      </c>
      <c r="FCQ29" s="2">
        <f t="shared" si="329"/>
        <v>2.0245860573049656E+22</v>
      </c>
      <c r="FCR29" s="2">
        <f t="shared" si="329"/>
        <v>2.0448319178780151E+22</v>
      </c>
      <c r="FCS29" s="2">
        <f t="shared" si="329"/>
        <v>2.0652802370567953E+22</v>
      </c>
      <c r="FCT29" s="2">
        <f t="shared" si="329"/>
        <v>2.0859330394273633E+22</v>
      </c>
      <c r="FCU29" s="2">
        <f t="shared" si="329"/>
        <v>2.1067923698216371E+22</v>
      </c>
      <c r="FCV29" s="2">
        <f t="shared" si="329"/>
        <v>2.1278602935198535E+22</v>
      </c>
      <c r="FCW29" s="2">
        <f t="shared" si="329"/>
        <v>2.1491388964550522E+22</v>
      </c>
      <c r="FCX29" s="2">
        <f t="shared" si="329"/>
        <v>2.1706302854196026E+22</v>
      </c>
      <c r="FCY29" s="2">
        <f t="shared" si="329"/>
        <v>2.1923365882737986E+22</v>
      </c>
      <c r="FCZ29" s="2">
        <f t="shared" si="329"/>
        <v>2.2142599541565367E+22</v>
      </c>
      <c r="FDA29" s="2">
        <f t="shared" si="329"/>
        <v>2.236402553698102E+22</v>
      </c>
      <c r="FDB29" s="2">
        <f t="shared" si="329"/>
        <v>2.2587665792350831E+22</v>
      </c>
      <c r="FDC29" s="2">
        <f t="shared" si="329"/>
        <v>2.2813542450274341E+22</v>
      </c>
      <c r="FDD29" s="2">
        <f t="shared" si="329"/>
        <v>2.3041677874777085E+22</v>
      </c>
      <c r="FDE29" s="2">
        <f t="shared" si="329"/>
        <v>2.3272094653524858E+22</v>
      </c>
      <c r="FDF29" s="2">
        <f t="shared" si="329"/>
        <v>2.3504815600060108E+22</v>
      </c>
      <c r="FDG29" s="2">
        <f t="shared" si="329"/>
        <v>2.373986375606071E+22</v>
      </c>
      <c r="FDH29" s="2">
        <f t="shared" si="329"/>
        <v>2.3977262393621318E+22</v>
      </c>
      <c r="FDI29" s="2">
        <f t="shared" si="329"/>
        <v>2.421703501755753E+22</v>
      </c>
      <c r="FDJ29" s="2">
        <f t="shared" si="329"/>
        <v>2.4459205367733108E+22</v>
      </c>
      <c r="FDK29" s="2">
        <f t="shared" si="329"/>
        <v>2.4703797421410437E+22</v>
      </c>
      <c r="FDL29" s="2">
        <f t="shared" si="329"/>
        <v>2.4950835395624541E+22</v>
      </c>
      <c r="FDM29" s="2">
        <f t="shared" si="329"/>
        <v>2.5200343749580787E+22</v>
      </c>
      <c r="FDN29" s="2">
        <f t="shared" si="329"/>
        <v>2.5452347187076595E+22</v>
      </c>
      <c r="FDO29" s="2">
        <f t="shared" si="329"/>
        <v>2.5706870658947363E+22</v>
      </c>
      <c r="FDP29" s="2">
        <f t="shared" si="329"/>
        <v>2.5963939365536838E+22</v>
      </c>
      <c r="FDQ29" s="2">
        <f t="shared" si="329"/>
        <v>2.6223578759192205E+22</v>
      </c>
      <c r="FDR29" s="2">
        <f t="shared" si="329"/>
        <v>2.6485814546784127E+22</v>
      </c>
      <c r="FDS29" s="2">
        <f t="shared" si="329"/>
        <v>2.6750672692251969E+22</v>
      </c>
      <c r="FDT29" s="2">
        <f t="shared" ref="FDT29:FGE29" si="330">FDS29*(1+$Q$41)</f>
        <v>2.701817941917449E+22</v>
      </c>
      <c r="FDU29" s="2">
        <f t="shared" si="330"/>
        <v>2.7288361213366236E+22</v>
      </c>
      <c r="FDV29" s="2">
        <f t="shared" si="330"/>
        <v>2.75612448254999E+22</v>
      </c>
      <c r="FDW29" s="2">
        <f t="shared" si="330"/>
        <v>2.78368572737549E+22</v>
      </c>
      <c r="FDX29" s="2">
        <f t="shared" si="330"/>
        <v>2.8115225846492447E+22</v>
      </c>
      <c r="FDY29" s="2">
        <f t="shared" si="330"/>
        <v>2.8396378104957374E+22</v>
      </c>
      <c r="FDZ29" s="2">
        <f t="shared" si="330"/>
        <v>2.8680341886006949E+22</v>
      </c>
      <c r="FEA29" s="2">
        <f t="shared" si="330"/>
        <v>2.8967145304867018E+22</v>
      </c>
      <c r="FEB29" s="2">
        <f t="shared" si="330"/>
        <v>2.9256816757915689E+22</v>
      </c>
      <c r="FEC29" s="2">
        <f t="shared" si="330"/>
        <v>2.9549384925494844E+22</v>
      </c>
      <c r="FED29" s="2">
        <f t="shared" si="330"/>
        <v>2.9844878774749792E+22</v>
      </c>
      <c r="FEE29" s="2">
        <f t="shared" si="330"/>
        <v>3.0143327562497289E+22</v>
      </c>
      <c r="FEF29" s="2">
        <f t="shared" si="330"/>
        <v>3.0444760838122263E+22</v>
      </c>
      <c r="FEG29" s="2">
        <f t="shared" si="330"/>
        <v>3.0749208446503485E+22</v>
      </c>
      <c r="FEH29" s="2">
        <f t="shared" si="330"/>
        <v>3.1056700530968519E+22</v>
      </c>
      <c r="FEI29" s="2">
        <f t="shared" si="330"/>
        <v>3.1367267536278206E+22</v>
      </c>
      <c r="FEJ29" s="2">
        <f t="shared" si="330"/>
        <v>3.1680940211640988E+22</v>
      </c>
      <c r="FEK29" s="2">
        <f t="shared" si="330"/>
        <v>3.1997749613757397E+22</v>
      </c>
      <c r="FEL29" s="2">
        <f t="shared" si="330"/>
        <v>3.2317727109894971E+22</v>
      </c>
      <c r="FEM29" s="2">
        <f t="shared" si="330"/>
        <v>3.2640904380993921E+22</v>
      </c>
      <c r="FEN29" s="2">
        <f t="shared" si="330"/>
        <v>3.2967313424803858E+22</v>
      </c>
      <c r="FEO29" s="2">
        <f t="shared" si="330"/>
        <v>3.3296986559051897E+22</v>
      </c>
      <c r="FEP29" s="2">
        <f t="shared" si="330"/>
        <v>3.3629956424642417E+22</v>
      </c>
      <c r="FEQ29" s="2">
        <f t="shared" si="330"/>
        <v>3.396625598888884E+22</v>
      </c>
      <c r="FER29" s="2">
        <f t="shared" si="330"/>
        <v>3.4305918548777728E+22</v>
      </c>
      <c r="FES29" s="2">
        <f t="shared" si="330"/>
        <v>3.4648977734265505E+22</v>
      </c>
      <c r="FET29" s="2">
        <f t="shared" si="330"/>
        <v>3.4995467511608161E+22</v>
      </c>
      <c r="FEU29" s="2">
        <f t="shared" si="330"/>
        <v>3.5345422186724242E+22</v>
      </c>
      <c r="FEV29" s="2">
        <f t="shared" si="330"/>
        <v>3.5698876408591483E+22</v>
      </c>
      <c r="FEW29" s="2">
        <f t="shared" si="330"/>
        <v>3.6055865172677399E+22</v>
      </c>
      <c r="FEX29" s="2">
        <f t="shared" si="330"/>
        <v>3.6416423824404175E+22</v>
      </c>
      <c r="FEY29" s="2">
        <f t="shared" si="330"/>
        <v>3.6780588062648216E+22</v>
      </c>
      <c r="FEZ29" s="2">
        <f t="shared" si="330"/>
        <v>3.7148393943274699E+22</v>
      </c>
      <c r="FFA29" s="2">
        <f t="shared" si="330"/>
        <v>3.7519877882707448E+22</v>
      </c>
      <c r="FFB29" s="2">
        <f t="shared" si="330"/>
        <v>3.7895076661534524E+22</v>
      </c>
      <c r="FFC29" s="2">
        <f t="shared" si="330"/>
        <v>3.8274027428149868E+22</v>
      </c>
      <c r="FFD29" s="2">
        <f t="shared" si="330"/>
        <v>3.865676770243137E+22</v>
      </c>
      <c r="FFE29" s="2">
        <f t="shared" si="330"/>
        <v>3.9043335379455681E+22</v>
      </c>
      <c r="FFF29" s="2">
        <f t="shared" si="330"/>
        <v>3.9433768733250238E+22</v>
      </c>
      <c r="FFG29" s="2">
        <f t="shared" si="330"/>
        <v>3.9828106420582743E+22</v>
      </c>
      <c r="FFH29" s="2">
        <f t="shared" si="330"/>
        <v>4.0226387484788572E+22</v>
      </c>
      <c r="FFI29" s="2">
        <f t="shared" si="330"/>
        <v>4.0628651359636459E+22</v>
      </c>
      <c r="FFJ29" s="2">
        <f t="shared" si="330"/>
        <v>4.103493787323282E+22</v>
      </c>
      <c r="FFK29" s="2">
        <f t="shared" si="330"/>
        <v>4.1445287251965146E+22</v>
      </c>
      <c r="FFL29" s="2">
        <f t="shared" si="330"/>
        <v>4.1859740124484796E+22</v>
      </c>
      <c r="FFM29" s="2">
        <f t="shared" si="330"/>
        <v>4.2278337525729647E+22</v>
      </c>
      <c r="FFN29" s="2">
        <f t="shared" si="330"/>
        <v>4.2701120900986946E+22</v>
      </c>
      <c r="FFO29" s="2">
        <f t="shared" si="330"/>
        <v>4.3128132109996818E+22</v>
      </c>
      <c r="FFP29" s="2">
        <f t="shared" si="330"/>
        <v>4.355941343109679E+22</v>
      </c>
      <c r="FFQ29" s="2">
        <f t="shared" si="330"/>
        <v>4.3995007565407757E+22</v>
      </c>
      <c r="FFR29" s="2">
        <f t="shared" si="330"/>
        <v>4.4434957641061834E+22</v>
      </c>
      <c r="FFS29" s="2">
        <f t="shared" si="330"/>
        <v>4.4879307217472449E+22</v>
      </c>
      <c r="FFT29" s="2">
        <f t="shared" si="330"/>
        <v>4.5328100289647171E+22</v>
      </c>
      <c r="FFU29" s="2">
        <f t="shared" si="330"/>
        <v>4.5781381292543642E+22</v>
      </c>
      <c r="FFV29" s="2">
        <f t="shared" si="330"/>
        <v>4.6239195105469082E+22</v>
      </c>
      <c r="FFW29" s="2">
        <f t="shared" si="330"/>
        <v>4.6701587056523771E+22</v>
      </c>
      <c r="FFX29" s="2">
        <f t="shared" si="330"/>
        <v>4.7168602927089012E+22</v>
      </c>
      <c r="FFY29" s="2">
        <f t="shared" si="330"/>
        <v>4.7640288956359903E+22</v>
      </c>
      <c r="FFZ29" s="2">
        <f t="shared" si="330"/>
        <v>4.8116691845923503E+22</v>
      </c>
      <c r="FGA29" s="2">
        <f t="shared" si="330"/>
        <v>4.8597858764382737E+22</v>
      </c>
      <c r="FGB29" s="2">
        <f t="shared" si="330"/>
        <v>4.9083837352026567E+22</v>
      </c>
      <c r="FGC29" s="2">
        <f t="shared" si="330"/>
        <v>4.9574675725546833E+22</v>
      </c>
      <c r="FGD29" s="2">
        <f t="shared" si="330"/>
        <v>5.0070422482802302E+22</v>
      </c>
      <c r="FGE29" s="2">
        <f t="shared" si="330"/>
        <v>5.0571126707630322E+22</v>
      </c>
      <c r="FGF29" s="2">
        <f t="shared" ref="FGF29:FIQ29" si="331">FGE29*(1+$Q$41)</f>
        <v>5.107683797470663E+22</v>
      </c>
      <c r="FGG29" s="2">
        <f t="shared" si="331"/>
        <v>5.1587606354453693E+22</v>
      </c>
      <c r="FGH29" s="2">
        <f t="shared" si="331"/>
        <v>5.210348241799823E+22</v>
      </c>
      <c r="FGI29" s="2">
        <f t="shared" si="331"/>
        <v>5.2624517242178213E+22</v>
      </c>
      <c r="FGJ29" s="2">
        <f t="shared" si="331"/>
        <v>5.3150762414599995E+22</v>
      </c>
      <c r="FGK29" s="2">
        <f t="shared" si="331"/>
        <v>5.3682270038745992E+22</v>
      </c>
      <c r="FGL29" s="2">
        <f t="shared" si="331"/>
        <v>5.4219092739133452E+22</v>
      </c>
      <c r="FGM29" s="2">
        <f t="shared" si="331"/>
        <v>5.4761283666524785E+22</v>
      </c>
      <c r="FGN29" s="2">
        <f t="shared" si="331"/>
        <v>5.5308896503190031E+22</v>
      </c>
      <c r="FGO29" s="2">
        <f t="shared" si="331"/>
        <v>5.5861985468221934E+22</v>
      </c>
      <c r="FGP29" s="2">
        <f t="shared" si="331"/>
        <v>5.6420605322904153E+22</v>
      </c>
      <c r="FGQ29" s="2">
        <f t="shared" si="331"/>
        <v>5.6984811376133192E+22</v>
      </c>
      <c r="FGR29" s="2">
        <f t="shared" si="331"/>
        <v>5.7554659489894522E+22</v>
      </c>
      <c r="FGS29" s="2">
        <f t="shared" si="331"/>
        <v>5.8130206084793471E+22</v>
      </c>
      <c r="FGT29" s="2">
        <f t="shared" si="331"/>
        <v>5.8711508145641403E+22</v>
      </c>
      <c r="FGU29" s="2">
        <f t="shared" si="331"/>
        <v>5.9298623227097816E+22</v>
      </c>
      <c r="FGV29" s="2">
        <f t="shared" si="331"/>
        <v>5.9891609459368795E+22</v>
      </c>
      <c r="FGW29" s="2">
        <f t="shared" si="331"/>
        <v>6.0490525553962483E+22</v>
      </c>
      <c r="FGX29" s="2">
        <f t="shared" si="331"/>
        <v>6.1095430809502112E+22</v>
      </c>
      <c r="FGY29" s="2">
        <f t="shared" si="331"/>
        <v>6.1706385117597137E+22</v>
      </c>
      <c r="FGZ29" s="2">
        <f t="shared" si="331"/>
        <v>6.2323448968773112E+22</v>
      </c>
      <c r="FHA29" s="2">
        <f t="shared" si="331"/>
        <v>6.2946683458460842E+22</v>
      </c>
      <c r="FHB29" s="2">
        <f t="shared" si="331"/>
        <v>6.3576150293045448E+22</v>
      </c>
      <c r="FHC29" s="2">
        <f t="shared" si="331"/>
        <v>6.4211911795975899E+22</v>
      </c>
      <c r="FHD29" s="2">
        <f t="shared" si="331"/>
        <v>6.4854030913935656E+22</v>
      </c>
      <c r="FHE29" s="2">
        <f t="shared" si="331"/>
        <v>6.5502571223075015E+22</v>
      </c>
      <c r="FHF29" s="2">
        <f t="shared" si="331"/>
        <v>6.6157596935305763E+22</v>
      </c>
      <c r="FHG29" s="2">
        <f t="shared" si="331"/>
        <v>6.6819172904658818E+22</v>
      </c>
      <c r="FHH29" s="2">
        <f t="shared" si="331"/>
        <v>6.7487364633705407E+22</v>
      </c>
      <c r="FHI29" s="2">
        <f t="shared" si="331"/>
        <v>6.8162238280042457E+22</v>
      </c>
      <c r="FHJ29" s="2">
        <f t="shared" si="331"/>
        <v>6.8843860662842879E+22</v>
      </c>
      <c r="FHK29" s="2">
        <f t="shared" si="331"/>
        <v>6.953229926947131E+22</v>
      </c>
      <c r="FHL29" s="2">
        <f t="shared" si="331"/>
        <v>7.0227622262166025E+22</v>
      </c>
      <c r="FHM29" s="2">
        <f t="shared" si="331"/>
        <v>7.0929898484787682E+22</v>
      </c>
      <c r="FHN29" s="2">
        <f t="shared" si="331"/>
        <v>7.1639197469635561E+22</v>
      </c>
      <c r="FHO29" s="2">
        <f t="shared" si="331"/>
        <v>7.2355589444331918E+22</v>
      </c>
      <c r="FHP29" s="2">
        <f t="shared" si="331"/>
        <v>7.3079145338775236E+22</v>
      </c>
      <c r="FHQ29" s="2">
        <f t="shared" si="331"/>
        <v>7.380993679216299E+22</v>
      </c>
      <c r="FHR29" s="2">
        <f t="shared" si="331"/>
        <v>7.4548036160084618E+22</v>
      </c>
      <c r="FHS29" s="2">
        <f t="shared" si="331"/>
        <v>7.5293516521685461E+22</v>
      </c>
      <c r="FHT29" s="2">
        <f t="shared" si="331"/>
        <v>7.6046451686902321E+22</v>
      </c>
      <c r="FHU29" s="2">
        <f t="shared" si="331"/>
        <v>7.6806916203771341E+22</v>
      </c>
      <c r="FHV29" s="2">
        <f t="shared" si="331"/>
        <v>7.7574985365809057E+22</v>
      </c>
      <c r="FHW29" s="2">
        <f t="shared" si="331"/>
        <v>7.8350735219467152E+22</v>
      </c>
      <c r="FHX29" s="2">
        <f t="shared" si="331"/>
        <v>7.9134242571661819E+22</v>
      </c>
      <c r="FHY29" s="2">
        <f t="shared" si="331"/>
        <v>7.9925584997378437E+22</v>
      </c>
      <c r="FHZ29" s="2">
        <f t="shared" si="331"/>
        <v>8.0724840847352216E+22</v>
      </c>
      <c r="FIA29" s="2">
        <f t="shared" si="331"/>
        <v>8.1532089255825743E+22</v>
      </c>
      <c r="FIB29" s="2">
        <f t="shared" si="331"/>
        <v>8.2347410148383995E+22</v>
      </c>
      <c r="FIC29" s="2">
        <f t="shared" si="331"/>
        <v>8.317088424986783E+22</v>
      </c>
      <c r="FID29" s="2">
        <f t="shared" si="331"/>
        <v>8.4002593092366508E+22</v>
      </c>
      <c r="FIE29" s="2">
        <f t="shared" si="331"/>
        <v>8.4842619023290175E+22</v>
      </c>
      <c r="FIF29" s="2">
        <f t="shared" si="331"/>
        <v>8.5691045213523075E+22</v>
      </c>
      <c r="FIG29" s="2">
        <f t="shared" si="331"/>
        <v>8.654795566565831E+22</v>
      </c>
      <c r="FIH29" s="2">
        <f t="shared" si="331"/>
        <v>8.7413435222314889E+22</v>
      </c>
      <c r="FII29" s="2">
        <f t="shared" si="331"/>
        <v>8.8287569574538038E+22</v>
      </c>
      <c r="FIJ29" s="2">
        <f t="shared" si="331"/>
        <v>8.9170445270283415E+22</v>
      </c>
      <c r="FIK29" s="2">
        <f t="shared" si="331"/>
        <v>9.0062149722986257E+22</v>
      </c>
      <c r="FIL29" s="2">
        <f t="shared" si="331"/>
        <v>9.0962771220216112E+22</v>
      </c>
      <c r="FIM29" s="2">
        <f t="shared" si="331"/>
        <v>9.1872398932418272E+22</v>
      </c>
      <c r="FIN29" s="2">
        <f t="shared" si="331"/>
        <v>9.279112292174246E+22</v>
      </c>
      <c r="FIO29" s="2">
        <f t="shared" si="331"/>
        <v>9.3719034150959891E+22</v>
      </c>
      <c r="FIP29" s="2">
        <f t="shared" si="331"/>
        <v>9.4656224492469495E+22</v>
      </c>
      <c r="FIQ29" s="2">
        <f t="shared" si="331"/>
        <v>9.5602786737394194E+22</v>
      </c>
      <c r="FIR29" s="2">
        <f t="shared" ref="FIR29:FLC29" si="332">FIQ29*(1+$Q$41)</f>
        <v>9.6558814604768135E+22</v>
      </c>
      <c r="FIS29" s="2">
        <f t="shared" si="332"/>
        <v>9.7524402750815816E+22</v>
      </c>
      <c r="FIT29" s="2">
        <f t="shared" si="332"/>
        <v>9.8499646778323973E+22</v>
      </c>
      <c r="FIU29" s="2">
        <f t="shared" si="332"/>
        <v>9.9484643246107221E+22</v>
      </c>
      <c r="FIV29" s="2">
        <f t="shared" si="332"/>
        <v>1.004794896785683E+23</v>
      </c>
      <c r="FIW29" s="2">
        <f t="shared" si="332"/>
        <v>1.0148428457535398E+23</v>
      </c>
      <c r="FIX29" s="2">
        <f t="shared" si="332"/>
        <v>1.0249912742110752E+23</v>
      </c>
      <c r="FIY29" s="2">
        <f t="shared" si="332"/>
        <v>1.0352411869531859E+23</v>
      </c>
      <c r="FIZ29" s="2">
        <f t="shared" si="332"/>
        <v>1.0455935988227177E+23</v>
      </c>
      <c r="FJA29" s="2">
        <f t="shared" si="332"/>
        <v>1.0560495348109448E+23</v>
      </c>
      <c r="FJB29" s="2">
        <f t="shared" si="332"/>
        <v>1.0666100301590543E+23</v>
      </c>
      <c r="FJC29" s="2">
        <f t="shared" si="332"/>
        <v>1.0772761304606448E+23</v>
      </c>
      <c r="FJD29" s="2">
        <f t="shared" si="332"/>
        <v>1.0880488917652512E+23</v>
      </c>
      <c r="FJE29" s="2">
        <f t="shared" si="332"/>
        <v>1.0989293806829037E+23</v>
      </c>
      <c r="FJF29" s="2">
        <f t="shared" si="332"/>
        <v>1.1099186744897328E+23</v>
      </c>
      <c r="FJG29" s="2">
        <f t="shared" si="332"/>
        <v>1.1210178612346301E+23</v>
      </c>
      <c r="FJH29" s="2">
        <f t="shared" si="332"/>
        <v>1.1322280398469764E+23</v>
      </c>
      <c r="FJI29" s="2">
        <f t="shared" si="332"/>
        <v>1.1435503202454462E+23</v>
      </c>
      <c r="FJJ29" s="2">
        <f t="shared" si="332"/>
        <v>1.1549858234479006E+23</v>
      </c>
      <c r="FJK29" s="2">
        <f t="shared" si="332"/>
        <v>1.1665356816823796E+23</v>
      </c>
      <c r="FJL29" s="2">
        <f t="shared" si="332"/>
        <v>1.1782010384992034E+23</v>
      </c>
      <c r="FJM29" s="2">
        <f t="shared" si="332"/>
        <v>1.1899830488841953E+23</v>
      </c>
      <c r="FJN29" s="2">
        <f t="shared" si="332"/>
        <v>1.2018828793730373E+23</v>
      </c>
      <c r="FJO29" s="2">
        <f t="shared" si="332"/>
        <v>1.2139017081667678E+23</v>
      </c>
      <c r="FJP29" s="2">
        <f t="shared" si="332"/>
        <v>1.2260407252484354E+23</v>
      </c>
      <c r="FJQ29" s="2">
        <f t="shared" si="332"/>
        <v>1.2383011325009197E+23</v>
      </c>
      <c r="FJR29" s="2">
        <f t="shared" si="332"/>
        <v>1.2506841438259289E+23</v>
      </c>
      <c r="FJS29" s="2">
        <f t="shared" si="332"/>
        <v>1.2631909852641882E+23</v>
      </c>
      <c r="FJT29" s="2">
        <f t="shared" si="332"/>
        <v>1.2758228951168301E+23</v>
      </c>
      <c r="FJU29" s="2">
        <f t="shared" si="332"/>
        <v>1.2885811240679984E+23</v>
      </c>
      <c r="FJV29" s="2">
        <f t="shared" si="332"/>
        <v>1.3014669353086785E+23</v>
      </c>
      <c r="FJW29" s="2">
        <f t="shared" si="332"/>
        <v>1.3144816046617652E+23</v>
      </c>
      <c r="FJX29" s="2">
        <f t="shared" si="332"/>
        <v>1.3276264207083829E+23</v>
      </c>
      <c r="FJY29" s="2">
        <f t="shared" si="332"/>
        <v>1.3409026849154668E+23</v>
      </c>
      <c r="FJZ29" s="2">
        <f t="shared" si="332"/>
        <v>1.3543117117646215E+23</v>
      </c>
      <c r="FKA29" s="2">
        <f t="shared" si="332"/>
        <v>1.3678548288822678E+23</v>
      </c>
      <c r="FKB29" s="2">
        <f t="shared" si="332"/>
        <v>1.3815333771710904E+23</v>
      </c>
      <c r="FKC29" s="2">
        <f t="shared" si="332"/>
        <v>1.3953487109428014E+23</v>
      </c>
      <c r="FKD29" s="2">
        <f t="shared" si="332"/>
        <v>1.4093021980522294E+23</v>
      </c>
      <c r="FKE29" s="2">
        <f t="shared" si="332"/>
        <v>1.4233952200327517E+23</v>
      </c>
      <c r="FKF29" s="2">
        <f t="shared" si="332"/>
        <v>1.4376291722330791E+23</v>
      </c>
      <c r="FKG29" s="2">
        <f t="shared" si="332"/>
        <v>1.45200546395541E+23</v>
      </c>
      <c r="FKH29" s="2">
        <f t="shared" si="332"/>
        <v>1.4665255185949642E+23</v>
      </c>
      <c r="FKI29" s="2">
        <f t="shared" si="332"/>
        <v>1.4811907737809138E+23</v>
      </c>
      <c r="FKJ29" s="2">
        <f t="shared" si="332"/>
        <v>1.4960026815187229E+23</v>
      </c>
      <c r="FKK29" s="2">
        <f t="shared" si="332"/>
        <v>1.51096270833391E+23</v>
      </c>
      <c r="FKL29" s="2">
        <f t="shared" si="332"/>
        <v>1.526072335417249E+23</v>
      </c>
      <c r="FKM29" s="2">
        <f t="shared" si="332"/>
        <v>1.5413330587714215E+23</v>
      </c>
      <c r="FKN29" s="2">
        <f t="shared" si="332"/>
        <v>1.5567463893591356E+23</v>
      </c>
      <c r="FKO29" s="2">
        <f t="shared" si="332"/>
        <v>1.5723138532527271E+23</v>
      </c>
      <c r="FKP29" s="2">
        <f t="shared" si="332"/>
        <v>1.5880369917852543E+23</v>
      </c>
      <c r="FKQ29" s="2">
        <f t="shared" si="332"/>
        <v>1.6039173617031068E+23</v>
      </c>
      <c r="FKR29" s="2">
        <f t="shared" si="332"/>
        <v>1.619956535320138E+23</v>
      </c>
      <c r="FKS29" s="2">
        <f t="shared" si="332"/>
        <v>1.6361561006733395E+23</v>
      </c>
      <c r="FKT29" s="2">
        <f t="shared" si="332"/>
        <v>1.6525176616800727E+23</v>
      </c>
      <c r="FKU29" s="2">
        <f t="shared" si="332"/>
        <v>1.6690428382968735E+23</v>
      </c>
      <c r="FKV29" s="2">
        <f t="shared" si="332"/>
        <v>1.6857332666798421E+23</v>
      </c>
      <c r="FKW29" s="2">
        <f t="shared" si="332"/>
        <v>1.7025905993466404E+23</v>
      </c>
      <c r="FKX29" s="2">
        <f t="shared" si="332"/>
        <v>1.7196165053401068E+23</v>
      </c>
      <c r="FKY29" s="2">
        <f t="shared" si="332"/>
        <v>1.7368126703935079E+23</v>
      </c>
      <c r="FKZ29" s="2">
        <f t="shared" si="332"/>
        <v>1.7541807970974429E+23</v>
      </c>
      <c r="FLA29" s="2">
        <f t="shared" si="332"/>
        <v>1.7717226050684172E+23</v>
      </c>
      <c r="FLB29" s="2">
        <f t="shared" si="332"/>
        <v>1.7894398311191012E+23</v>
      </c>
      <c r="FLC29" s="2">
        <f t="shared" si="332"/>
        <v>1.8073342294302924E+23</v>
      </c>
      <c r="FLD29" s="2">
        <f t="shared" ref="FLD29:FNO29" si="333">FLC29*(1+$Q$41)</f>
        <v>1.8254075717245955E+23</v>
      </c>
      <c r="FLE29" s="2">
        <f t="shared" si="333"/>
        <v>1.8436616474418413E+23</v>
      </c>
      <c r="FLF29" s="2">
        <f t="shared" si="333"/>
        <v>1.8620982639162597E+23</v>
      </c>
      <c r="FLG29" s="2">
        <f t="shared" si="333"/>
        <v>1.8807192465554222E+23</v>
      </c>
      <c r="FLH29" s="2">
        <f t="shared" si="333"/>
        <v>1.8995264390209764E+23</v>
      </c>
      <c r="FLI29" s="2">
        <f t="shared" si="333"/>
        <v>1.9185217034111862E+23</v>
      </c>
      <c r="FLJ29" s="2">
        <f t="shared" si="333"/>
        <v>1.9377069204452982E+23</v>
      </c>
      <c r="FLK29" s="2">
        <f t="shared" si="333"/>
        <v>1.9570839896497512E+23</v>
      </c>
      <c r="FLL29" s="2">
        <f t="shared" si="333"/>
        <v>1.9766548295462487E+23</v>
      </c>
      <c r="FLM29" s="2">
        <f t="shared" si="333"/>
        <v>1.9964213778417111E+23</v>
      </c>
      <c r="FLN29" s="2">
        <f t="shared" si="333"/>
        <v>2.0163855916201284E+23</v>
      </c>
      <c r="FLO29" s="2">
        <f t="shared" si="333"/>
        <v>2.0365494475363297E+23</v>
      </c>
      <c r="FLP29" s="2">
        <f t="shared" si="333"/>
        <v>2.0569149420116932E+23</v>
      </c>
      <c r="FLQ29" s="2">
        <f t="shared" si="333"/>
        <v>2.0774840914318101E+23</v>
      </c>
      <c r="FLR29" s="2">
        <f t="shared" si="333"/>
        <v>2.0982589323461282E+23</v>
      </c>
      <c r="FLS29" s="2">
        <f t="shared" si="333"/>
        <v>2.1192415216695896E+23</v>
      </c>
      <c r="FLT29" s="2">
        <f t="shared" si="333"/>
        <v>2.1404339368862854E+23</v>
      </c>
      <c r="FLU29" s="2">
        <f t="shared" si="333"/>
        <v>2.1618382762551483E+23</v>
      </c>
      <c r="FLV29" s="2">
        <f t="shared" si="333"/>
        <v>2.1834566590177E+23</v>
      </c>
      <c r="FLW29" s="2">
        <f t="shared" si="333"/>
        <v>2.2052912256078771E+23</v>
      </c>
      <c r="FLX29" s="2">
        <f t="shared" si="333"/>
        <v>2.227344137863956E+23</v>
      </c>
      <c r="FLY29" s="2">
        <f t="shared" si="333"/>
        <v>2.2496175792425956E+23</v>
      </c>
      <c r="FLZ29" s="2">
        <f t="shared" si="333"/>
        <v>2.2721137550350217E+23</v>
      </c>
      <c r="FMA29" s="2">
        <f t="shared" si="333"/>
        <v>2.294834892585372E+23</v>
      </c>
      <c r="FMB29" s="2">
        <f t="shared" si="333"/>
        <v>2.3177832415112256E+23</v>
      </c>
      <c r="FMC29" s="2">
        <f t="shared" si="333"/>
        <v>2.3409610739263379E+23</v>
      </c>
      <c r="FMD29" s="2">
        <f t="shared" si="333"/>
        <v>2.3643706846656012E+23</v>
      </c>
      <c r="FME29" s="2">
        <f t="shared" si="333"/>
        <v>2.3880143915122571E+23</v>
      </c>
      <c r="FMF29" s="2">
        <f t="shared" si="333"/>
        <v>2.4118945354273796E+23</v>
      </c>
      <c r="FMG29" s="2">
        <f t="shared" si="333"/>
        <v>2.4360134807816533E+23</v>
      </c>
      <c r="FMH29" s="2">
        <f t="shared" si="333"/>
        <v>2.4603736155894699E+23</v>
      </c>
      <c r="FMI29" s="2">
        <f t="shared" si="333"/>
        <v>2.4849773517453646E+23</v>
      </c>
      <c r="FMJ29" s="2">
        <f t="shared" si="333"/>
        <v>2.5098271252628184E+23</v>
      </c>
      <c r="FMK29" s="2">
        <f t="shared" si="333"/>
        <v>2.5349253965154466E+23</v>
      </c>
      <c r="FML29" s="2">
        <f t="shared" si="333"/>
        <v>2.5602746504806011E+23</v>
      </c>
      <c r="FMM29" s="2">
        <f t="shared" si="333"/>
        <v>2.5858773969854072E+23</v>
      </c>
      <c r="FMN29" s="2">
        <f t="shared" si="333"/>
        <v>2.6117361709552614E+23</v>
      </c>
      <c r="FMO29" s="2">
        <f t="shared" si="333"/>
        <v>2.6378535326648142E+23</v>
      </c>
      <c r="FMP29" s="2">
        <f t="shared" si="333"/>
        <v>2.6642320679914624E+23</v>
      </c>
      <c r="FMQ29" s="2">
        <f t="shared" si="333"/>
        <v>2.6908743886713771E+23</v>
      </c>
      <c r="FMR29" s="2">
        <f t="shared" si="333"/>
        <v>2.7177831325580909E+23</v>
      </c>
      <c r="FMS29" s="2">
        <f t="shared" si="333"/>
        <v>2.7449609638836719E+23</v>
      </c>
      <c r="FMT29" s="2">
        <f t="shared" si="333"/>
        <v>2.7724105735225086E+23</v>
      </c>
      <c r="FMU29" s="2">
        <f t="shared" si="333"/>
        <v>2.8001346792577337E+23</v>
      </c>
      <c r="FMV29" s="2">
        <f t="shared" si="333"/>
        <v>2.8281360260503111E+23</v>
      </c>
      <c r="FMW29" s="2">
        <f t="shared" si="333"/>
        <v>2.8564173863108143E+23</v>
      </c>
      <c r="FMX29" s="2">
        <f t="shared" si="333"/>
        <v>2.8849815601739224E+23</v>
      </c>
      <c r="FMY29" s="2">
        <f t="shared" si="333"/>
        <v>2.9138313757756618E+23</v>
      </c>
      <c r="FMZ29" s="2">
        <f t="shared" si="333"/>
        <v>2.9429696895334185E+23</v>
      </c>
      <c r="FNA29" s="2">
        <f t="shared" si="333"/>
        <v>2.9723993864287528E+23</v>
      </c>
      <c r="FNB29" s="2">
        <f t="shared" si="333"/>
        <v>3.0021233802930405E+23</v>
      </c>
      <c r="FNC29" s="2">
        <f t="shared" si="333"/>
        <v>3.032144614095971E+23</v>
      </c>
      <c r="FND29" s="2">
        <f t="shared" si="333"/>
        <v>3.0624660602369307E+23</v>
      </c>
      <c r="FNE29" s="2">
        <f t="shared" si="333"/>
        <v>3.0930907208392999E+23</v>
      </c>
      <c r="FNF29" s="2">
        <f t="shared" si="333"/>
        <v>3.124021628047693E+23</v>
      </c>
      <c r="FNG29" s="2">
        <f t="shared" si="333"/>
        <v>3.1552618443281699E+23</v>
      </c>
      <c r="FNH29" s="2">
        <f t="shared" si="333"/>
        <v>3.1868144627714515E+23</v>
      </c>
      <c r="FNI29" s="2">
        <f t="shared" si="333"/>
        <v>3.2186826073991658E+23</v>
      </c>
      <c r="FNJ29" s="2">
        <f t="shared" si="333"/>
        <v>3.2508694334731575E+23</v>
      </c>
      <c r="FNK29" s="2">
        <f t="shared" si="333"/>
        <v>3.2833781278078893E+23</v>
      </c>
      <c r="FNL29" s="2">
        <f t="shared" si="333"/>
        <v>3.3162119090859681E+23</v>
      </c>
      <c r="FNM29" s="2">
        <f t="shared" si="333"/>
        <v>3.3493740281768276E+23</v>
      </c>
      <c r="FNN29" s="2">
        <f t="shared" si="333"/>
        <v>3.3828677684585961E+23</v>
      </c>
      <c r="FNO29" s="2">
        <f t="shared" si="333"/>
        <v>3.4166964461431818E+23</v>
      </c>
      <c r="FNP29" s="2">
        <f t="shared" ref="FNP29:FQA29" si="334">FNO29*(1+$Q$41)</f>
        <v>3.4508634106046137E+23</v>
      </c>
      <c r="FNQ29" s="2">
        <f t="shared" si="334"/>
        <v>3.4853720447106597E+23</v>
      </c>
      <c r="FNR29" s="2">
        <f t="shared" si="334"/>
        <v>3.5202257651577663E+23</v>
      </c>
      <c r="FNS29" s="2">
        <f t="shared" si="334"/>
        <v>3.5554280228093442E+23</v>
      </c>
      <c r="FNT29" s="2">
        <f t="shared" si="334"/>
        <v>3.5909823030374376E+23</v>
      </c>
      <c r="FNU29" s="2">
        <f t="shared" si="334"/>
        <v>3.6268921260678119E+23</v>
      </c>
      <c r="FNV29" s="2">
        <f t="shared" si="334"/>
        <v>3.6631610473284898E+23</v>
      </c>
      <c r="FNW29" s="2">
        <f t="shared" si="334"/>
        <v>3.699792657801775E+23</v>
      </c>
      <c r="FNX29" s="2">
        <f t="shared" si="334"/>
        <v>3.7367905843797925E+23</v>
      </c>
      <c r="FNY29" s="2">
        <f t="shared" si="334"/>
        <v>3.7741584902235908E+23</v>
      </c>
      <c r="FNZ29" s="2">
        <f t="shared" si="334"/>
        <v>3.8119000751258264E+23</v>
      </c>
      <c r="FOA29" s="2">
        <f t="shared" si="334"/>
        <v>3.8500190758770847E+23</v>
      </c>
      <c r="FOB29" s="2">
        <f t="shared" si="334"/>
        <v>3.8885192666358557E+23</v>
      </c>
      <c r="FOC29" s="2">
        <f t="shared" si="334"/>
        <v>3.9274044593022141E+23</v>
      </c>
      <c r="FOD29" s="2">
        <f t="shared" si="334"/>
        <v>3.966678503895236E+23</v>
      </c>
      <c r="FOE29" s="2">
        <f t="shared" si="334"/>
        <v>4.0063452889341881E+23</v>
      </c>
      <c r="FOF29" s="2">
        <f t="shared" si="334"/>
        <v>4.0464087418235303E+23</v>
      </c>
      <c r="FOG29" s="2">
        <f t="shared" si="334"/>
        <v>4.0868728292417658E+23</v>
      </c>
      <c r="FOH29" s="2">
        <f t="shared" si="334"/>
        <v>4.1277415575341836E+23</v>
      </c>
      <c r="FOI29" s="2">
        <f t="shared" si="334"/>
        <v>4.1690189731095257E+23</v>
      </c>
      <c r="FOJ29" s="2">
        <f t="shared" si="334"/>
        <v>4.2107091628406208E+23</v>
      </c>
      <c r="FOK29" s="2">
        <f t="shared" si="334"/>
        <v>4.2528162544690267E+23</v>
      </c>
      <c r="FOL29" s="2">
        <f t="shared" si="334"/>
        <v>4.2953444170137167E+23</v>
      </c>
      <c r="FOM29" s="2">
        <f t="shared" si="334"/>
        <v>4.3382978611838539E+23</v>
      </c>
      <c r="FON29" s="2">
        <f t="shared" si="334"/>
        <v>4.3816808397956923E+23</v>
      </c>
      <c r="FOO29" s="2">
        <f t="shared" si="334"/>
        <v>4.425497648193649E+23</v>
      </c>
      <c r="FOP29" s="2">
        <f t="shared" si="334"/>
        <v>4.4697526246755853E+23</v>
      </c>
      <c r="FOQ29" s="2">
        <f t="shared" si="334"/>
        <v>4.5144501509223415E+23</v>
      </c>
      <c r="FOR29" s="2">
        <f t="shared" si="334"/>
        <v>4.5595946524315651E+23</v>
      </c>
      <c r="FOS29" s="2">
        <f t="shared" si="334"/>
        <v>4.6051905989558811E+23</v>
      </c>
      <c r="FOT29" s="2">
        <f t="shared" si="334"/>
        <v>4.6512425049454396E+23</v>
      </c>
      <c r="FOU29" s="2">
        <f t="shared" si="334"/>
        <v>4.6977549299948942E+23</v>
      </c>
      <c r="FOV29" s="2">
        <f t="shared" si="334"/>
        <v>4.7447324792948428E+23</v>
      </c>
      <c r="FOW29" s="2">
        <f t="shared" si="334"/>
        <v>4.7921798040877913E+23</v>
      </c>
      <c r="FOX29" s="2">
        <f t="shared" si="334"/>
        <v>4.8401016021286696E+23</v>
      </c>
      <c r="FOY29" s="2">
        <f t="shared" si="334"/>
        <v>4.8885026181499566E+23</v>
      </c>
      <c r="FOZ29" s="2">
        <f t="shared" si="334"/>
        <v>4.9373876443314563E+23</v>
      </c>
      <c r="FPA29" s="2">
        <f t="shared" si="334"/>
        <v>4.986761520774771E+23</v>
      </c>
      <c r="FPB29" s="2">
        <f t="shared" si="334"/>
        <v>5.0366291359825189E+23</v>
      </c>
      <c r="FPC29" s="2">
        <f t="shared" si="334"/>
        <v>5.0869954273423439E+23</v>
      </c>
      <c r="FPD29" s="2">
        <f t="shared" si="334"/>
        <v>5.1378653816157672E+23</v>
      </c>
      <c r="FPE29" s="2">
        <f t="shared" si="334"/>
        <v>5.1892440354319248E+23</v>
      </c>
      <c r="FPF29" s="2">
        <f t="shared" si="334"/>
        <v>5.2411364757862443E+23</v>
      </c>
      <c r="FPG29" s="2">
        <f t="shared" si="334"/>
        <v>5.2935478405441071E+23</v>
      </c>
      <c r="FPH29" s="2">
        <f t="shared" si="334"/>
        <v>5.3464833189495483E+23</v>
      </c>
      <c r="FPI29" s="2">
        <f t="shared" si="334"/>
        <v>5.3999481521390439E+23</v>
      </c>
      <c r="FPJ29" s="2">
        <f t="shared" si="334"/>
        <v>5.4539476336604345E+23</v>
      </c>
      <c r="FPK29" s="2">
        <f t="shared" si="334"/>
        <v>5.5084871099970388E+23</v>
      </c>
      <c r="FPL29" s="2">
        <f t="shared" si="334"/>
        <v>5.5635719810970092E+23</v>
      </c>
      <c r="FPM29" s="2">
        <f t="shared" si="334"/>
        <v>5.6192077009079794E+23</v>
      </c>
      <c r="FPN29" s="2">
        <f t="shared" si="334"/>
        <v>5.6753997779170593E+23</v>
      </c>
      <c r="FPO29" s="2">
        <f t="shared" si="334"/>
        <v>5.7321537756962297E+23</v>
      </c>
      <c r="FPP29" s="2">
        <f t="shared" si="334"/>
        <v>5.789475313453192E+23</v>
      </c>
      <c r="FPQ29" s="2">
        <f t="shared" si="334"/>
        <v>5.8473700665877241E+23</v>
      </c>
      <c r="FPR29" s="2">
        <f t="shared" si="334"/>
        <v>5.9058437672536011E+23</v>
      </c>
      <c r="FPS29" s="2">
        <f t="shared" si="334"/>
        <v>5.9649022049261368E+23</v>
      </c>
      <c r="FPT29" s="2">
        <f t="shared" si="334"/>
        <v>6.0245512269753984E+23</v>
      </c>
      <c r="FPU29" s="2">
        <f t="shared" si="334"/>
        <v>6.0847967392451523E+23</v>
      </c>
      <c r="FPV29" s="2">
        <f t="shared" si="334"/>
        <v>6.1456447066376034E+23</v>
      </c>
      <c r="FPW29" s="2">
        <f t="shared" si="334"/>
        <v>6.2071011537039798E+23</v>
      </c>
      <c r="FPX29" s="2">
        <f t="shared" si="334"/>
        <v>6.2691721652410191E+23</v>
      </c>
      <c r="FPY29" s="2">
        <f t="shared" si="334"/>
        <v>6.3318638868934297E+23</v>
      </c>
      <c r="FPZ29" s="2">
        <f t="shared" si="334"/>
        <v>6.3951825257623642E+23</v>
      </c>
      <c r="FQA29" s="2">
        <f t="shared" si="334"/>
        <v>6.4591343510199873E+23</v>
      </c>
      <c r="FQB29" s="2">
        <f t="shared" ref="FQB29:FSM29" si="335">FQA29*(1+$Q$41)</f>
        <v>6.5237256945301876E+23</v>
      </c>
      <c r="FQC29" s="2">
        <f t="shared" si="335"/>
        <v>6.5889629514754894E+23</v>
      </c>
      <c r="FQD29" s="2">
        <f t="shared" si="335"/>
        <v>6.6548525809902439E+23</v>
      </c>
      <c r="FQE29" s="2">
        <f t="shared" si="335"/>
        <v>6.7214011068001459E+23</v>
      </c>
      <c r="FQF29" s="2">
        <f t="shared" si="335"/>
        <v>6.788615117868148E+23</v>
      </c>
      <c r="FQG29" s="2">
        <f t="shared" si="335"/>
        <v>6.8565012690468292E+23</v>
      </c>
      <c r="FQH29" s="2">
        <f t="shared" si="335"/>
        <v>6.9250662817372976E+23</v>
      </c>
      <c r="FQI29" s="2">
        <f t="shared" si="335"/>
        <v>6.9943169445546702E+23</v>
      </c>
      <c r="FQJ29" s="2">
        <f t="shared" si="335"/>
        <v>7.0642601140002174E+23</v>
      </c>
      <c r="FQK29" s="2">
        <f t="shared" si="335"/>
        <v>7.1349027151402197E+23</v>
      </c>
      <c r="FQL29" s="2">
        <f t="shared" si="335"/>
        <v>7.2062517422916221E+23</v>
      </c>
      <c r="FQM29" s="2">
        <f t="shared" si="335"/>
        <v>7.278314259714539E+23</v>
      </c>
      <c r="FQN29" s="2">
        <f t="shared" si="335"/>
        <v>7.3510974023116841E+23</v>
      </c>
      <c r="FQO29" s="2">
        <f t="shared" si="335"/>
        <v>7.4246083763348015E+23</v>
      </c>
      <c r="FQP29" s="2">
        <f t="shared" si="335"/>
        <v>7.4988544600981493E+23</v>
      </c>
      <c r="FQQ29" s="2">
        <f t="shared" si="335"/>
        <v>7.5738430046991308E+23</v>
      </c>
      <c r="FQR29" s="2">
        <f t="shared" si="335"/>
        <v>7.6495814347461226E+23</v>
      </c>
      <c r="FQS29" s="2">
        <f t="shared" si="335"/>
        <v>7.7260772490935836E+23</v>
      </c>
      <c r="FQT29" s="2">
        <f t="shared" si="335"/>
        <v>7.8033380215845191E+23</v>
      </c>
      <c r="FQU29" s="2">
        <f t="shared" si="335"/>
        <v>7.8813714018003648E+23</v>
      </c>
      <c r="FQV29" s="2">
        <f t="shared" si="335"/>
        <v>7.9601851158183682E+23</v>
      </c>
      <c r="FQW29" s="2">
        <f t="shared" si="335"/>
        <v>8.0397869669765517E+23</v>
      </c>
      <c r="FQX29" s="2">
        <f t="shared" si="335"/>
        <v>8.1201848366463178E+23</v>
      </c>
      <c r="FQY29" s="2">
        <f t="shared" si="335"/>
        <v>8.2013866850127808E+23</v>
      </c>
      <c r="FQZ29" s="2">
        <f t="shared" si="335"/>
        <v>8.283400551862909E+23</v>
      </c>
      <c r="FRA29" s="2">
        <f t="shared" si="335"/>
        <v>8.3662345573815382E+23</v>
      </c>
      <c r="FRB29" s="2">
        <f t="shared" si="335"/>
        <v>8.4498969029553543E+23</v>
      </c>
      <c r="FRC29" s="2">
        <f t="shared" si="335"/>
        <v>8.5343958719849079E+23</v>
      </c>
      <c r="FRD29" s="2">
        <f t="shared" si="335"/>
        <v>8.6197398307047576E+23</v>
      </c>
      <c r="FRE29" s="2">
        <f t="shared" si="335"/>
        <v>8.7059372290118047E+23</v>
      </c>
      <c r="FRF29" s="2">
        <f t="shared" si="335"/>
        <v>8.7929966013019225E+23</v>
      </c>
      <c r="FRG29" s="2">
        <f t="shared" si="335"/>
        <v>8.8809265673149414E+23</v>
      </c>
      <c r="FRH29" s="2">
        <f t="shared" si="335"/>
        <v>8.9697358329880908E+23</v>
      </c>
      <c r="FRI29" s="2">
        <f t="shared" si="335"/>
        <v>9.0594331913179724E+23</v>
      </c>
      <c r="FRJ29" s="2">
        <f t="shared" si="335"/>
        <v>9.1500275232311516E+23</v>
      </c>
      <c r="FRK29" s="2">
        <f t="shared" si="335"/>
        <v>9.2415277984634631E+23</v>
      </c>
      <c r="FRL29" s="2">
        <f t="shared" si="335"/>
        <v>9.3339430764480976E+23</v>
      </c>
      <c r="FRM29" s="2">
        <f t="shared" si="335"/>
        <v>9.427282507212579E+23</v>
      </c>
      <c r="FRN29" s="2">
        <f t="shared" si="335"/>
        <v>9.5215553322847055E+23</v>
      </c>
      <c r="FRO29" s="2">
        <f t="shared" si="335"/>
        <v>9.6167708856075525E+23</v>
      </c>
      <c r="FRP29" s="2">
        <f t="shared" si="335"/>
        <v>9.7129385944636286E+23</v>
      </c>
      <c r="FRQ29" s="2">
        <f t="shared" si="335"/>
        <v>9.8100679804082645E+23</v>
      </c>
      <c r="FRR29" s="2">
        <f t="shared" si="335"/>
        <v>9.9081686602123477E+23</v>
      </c>
      <c r="FRS29" s="2">
        <f t="shared" si="335"/>
        <v>1.0007250346814471E+24</v>
      </c>
      <c r="FRT29" s="2">
        <f t="shared" si="335"/>
        <v>1.0107322850282616E+24</v>
      </c>
      <c r="FRU29" s="2">
        <f t="shared" si="335"/>
        <v>1.0208396078785443E+24</v>
      </c>
      <c r="FRV29" s="2">
        <f t="shared" si="335"/>
        <v>1.0310480039573297E+24</v>
      </c>
      <c r="FRW29" s="2">
        <f t="shared" si="335"/>
        <v>1.041358483996903E+24</v>
      </c>
      <c r="FRX29" s="2">
        <f t="shared" si="335"/>
        <v>1.0517720688368719E+24</v>
      </c>
      <c r="FRY29" s="2">
        <f t="shared" si="335"/>
        <v>1.0622897895252406E+24</v>
      </c>
      <c r="FRZ29" s="2">
        <f t="shared" si="335"/>
        <v>1.0729126874204931E+24</v>
      </c>
      <c r="FSA29" s="2">
        <f t="shared" si="335"/>
        <v>1.083641814294698E+24</v>
      </c>
      <c r="FSB29" s="2">
        <f t="shared" si="335"/>
        <v>1.0944782324376449E+24</v>
      </c>
      <c r="FSC29" s="2">
        <f t="shared" si="335"/>
        <v>1.1054230147620214E+24</v>
      </c>
      <c r="FSD29" s="2">
        <f t="shared" si="335"/>
        <v>1.1164772449096417E+24</v>
      </c>
      <c r="FSE29" s="2">
        <f t="shared" si="335"/>
        <v>1.1276420173587381E+24</v>
      </c>
      <c r="FSF29" s="2">
        <f t="shared" si="335"/>
        <v>1.1389184375323256E+24</v>
      </c>
      <c r="FSG29" s="2">
        <f t="shared" si="335"/>
        <v>1.1503076219076489E+24</v>
      </c>
      <c r="FSH29" s="2">
        <f t="shared" si="335"/>
        <v>1.1618106981267254E+24</v>
      </c>
      <c r="FSI29" s="2">
        <f t="shared" si="335"/>
        <v>1.1734288051079926E+24</v>
      </c>
      <c r="FSJ29" s="2">
        <f t="shared" si="335"/>
        <v>1.1851630931590725E+24</v>
      </c>
      <c r="FSK29" s="2">
        <f t="shared" si="335"/>
        <v>1.1970147240906632E+24</v>
      </c>
      <c r="FSL29" s="2">
        <f t="shared" si="335"/>
        <v>1.20898487133157E+24</v>
      </c>
      <c r="FSM29" s="2">
        <f t="shared" si="335"/>
        <v>1.2210747200448856E+24</v>
      </c>
      <c r="FSN29" s="2">
        <f t="shared" ref="FSN29:FUY29" si="336">FSM29*(1+$Q$41)</f>
        <v>1.2332854672453344E+24</v>
      </c>
      <c r="FSO29" s="2">
        <f t="shared" si="336"/>
        <v>1.2456183219177877E+24</v>
      </c>
      <c r="FSP29" s="2">
        <f t="shared" si="336"/>
        <v>1.2580745051369655E+24</v>
      </c>
      <c r="FSQ29" s="2">
        <f t="shared" si="336"/>
        <v>1.2706552501883351E+24</v>
      </c>
      <c r="FSR29" s="2">
        <f t="shared" si="336"/>
        <v>1.2833618026902185E+24</v>
      </c>
      <c r="FSS29" s="2">
        <f t="shared" si="336"/>
        <v>1.2961954207171207E+24</v>
      </c>
      <c r="FST29" s="2">
        <f t="shared" si="336"/>
        <v>1.3091573749242921E+24</v>
      </c>
      <c r="FSU29" s="2">
        <f t="shared" si="336"/>
        <v>1.3222489486735349E+24</v>
      </c>
      <c r="FSV29" s="2">
        <f t="shared" si="336"/>
        <v>1.3354714381602703E+24</v>
      </c>
      <c r="FSW29" s="2">
        <f t="shared" si="336"/>
        <v>1.3488261525418729E+24</v>
      </c>
      <c r="FSX29" s="2">
        <f t="shared" si="336"/>
        <v>1.3623144140672918E+24</v>
      </c>
      <c r="FSY29" s="2">
        <f t="shared" si="336"/>
        <v>1.3759375582079647E+24</v>
      </c>
      <c r="FSZ29" s="2">
        <f t="shared" si="336"/>
        <v>1.3896969337900443E+24</v>
      </c>
      <c r="FTA29" s="2">
        <f t="shared" si="336"/>
        <v>1.4035939031279447E+24</v>
      </c>
      <c r="FTB29" s="2">
        <f t="shared" si="336"/>
        <v>1.4176298421592241E+24</v>
      </c>
      <c r="FTC29" s="2">
        <f t="shared" si="336"/>
        <v>1.4318061405808165E+24</v>
      </c>
      <c r="FTD29" s="2">
        <f t="shared" si="336"/>
        <v>1.4461242019866246E+24</v>
      </c>
      <c r="FTE29" s="2">
        <f t="shared" si="336"/>
        <v>1.460585444006491E+24</v>
      </c>
      <c r="FTF29" s="2">
        <f t="shared" si="336"/>
        <v>1.475191298446556E+24</v>
      </c>
      <c r="FTG29" s="2">
        <f t="shared" si="336"/>
        <v>1.4899432114310216E+24</v>
      </c>
      <c r="FTH29" s="2">
        <f t="shared" si="336"/>
        <v>1.5048426435453318E+24</v>
      </c>
      <c r="FTI29" s="2">
        <f t="shared" si="336"/>
        <v>1.5198910699807851E+24</v>
      </c>
      <c r="FTJ29" s="2">
        <f t="shared" si="336"/>
        <v>1.5350899806805929E+24</v>
      </c>
      <c r="FTK29" s="2">
        <f t="shared" si="336"/>
        <v>1.5504408804873989E+24</v>
      </c>
      <c r="FTL29" s="2">
        <f t="shared" si="336"/>
        <v>1.565945289292273E+24</v>
      </c>
      <c r="FTM29" s="2">
        <f t="shared" si="336"/>
        <v>1.5816047421851956E+24</v>
      </c>
      <c r="FTN29" s="2">
        <f t="shared" si="336"/>
        <v>1.5974207896070477E+24</v>
      </c>
      <c r="FTO29" s="2">
        <f t="shared" si="336"/>
        <v>1.6133949975031181E+24</v>
      </c>
      <c r="FTP29" s="2">
        <f t="shared" si="336"/>
        <v>1.6295289474781494E+24</v>
      </c>
      <c r="FTQ29" s="2">
        <f t="shared" si="336"/>
        <v>1.6458242369529309E+24</v>
      </c>
      <c r="FTR29" s="2">
        <f t="shared" si="336"/>
        <v>1.6622824793224601E+24</v>
      </c>
      <c r="FTS29" s="2">
        <f t="shared" si="336"/>
        <v>1.6789053041156848E+24</v>
      </c>
      <c r="FTT29" s="2">
        <f t="shared" si="336"/>
        <v>1.6956943571568416E+24</v>
      </c>
      <c r="FTU29" s="2">
        <f t="shared" si="336"/>
        <v>1.71265130072841E+24</v>
      </c>
      <c r="FTV29" s="2">
        <f t="shared" si="336"/>
        <v>1.7297778137356941E+24</v>
      </c>
      <c r="FTW29" s="2">
        <f t="shared" si="336"/>
        <v>1.7470755918730509E+24</v>
      </c>
      <c r="FTX29" s="2">
        <f t="shared" si="336"/>
        <v>1.7645463477917815E+24</v>
      </c>
      <c r="FTY29" s="2">
        <f t="shared" si="336"/>
        <v>1.7821918112696992E+24</v>
      </c>
      <c r="FTZ29" s="2">
        <f t="shared" si="336"/>
        <v>1.8000137293823963E+24</v>
      </c>
      <c r="FUA29" s="2">
        <f t="shared" si="336"/>
        <v>1.8180138666762203E+24</v>
      </c>
      <c r="FUB29" s="2">
        <f t="shared" si="336"/>
        <v>1.8361940053429826E+24</v>
      </c>
      <c r="FUC29" s="2">
        <f t="shared" si="336"/>
        <v>1.8545559453964123E+24</v>
      </c>
      <c r="FUD29" s="2">
        <f t="shared" si="336"/>
        <v>1.8731015048503764E+24</v>
      </c>
      <c r="FUE29" s="2">
        <f t="shared" si="336"/>
        <v>1.8918325198988801E+24</v>
      </c>
      <c r="FUF29" s="2">
        <f t="shared" si="336"/>
        <v>1.910750845097869E+24</v>
      </c>
      <c r="FUG29" s="2">
        <f t="shared" si="336"/>
        <v>1.9298583535488477E+24</v>
      </c>
      <c r="FUH29" s="2">
        <f t="shared" si="336"/>
        <v>1.9491569370843362E+24</v>
      </c>
      <c r="FUI29" s="2">
        <f t="shared" si="336"/>
        <v>1.9686485064551795E+24</v>
      </c>
      <c r="FUJ29" s="2">
        <f t="shared" si="336"/>
        <v>1.9883349915197313E+24</v>
      </c>
      <c r="FUK29" s="2">
        <f t="shared" si="336"/>
        <v>2.0082183414349285E+24</v>
      </c>
      <c r="FUL29" s="2">
        <f t="shared" si="336"/>
        <v>2.0283005248492778E+24</v>
      </c>
      <c r="FUM29" s="2">
        <f t="shared" si="336"/>
        <v>2.0485835300977705E+24</v>
      </c>
      <c r="FUN29" s="2">
        <f t="shared" si="336"/>
        <v>2.0690693653987483E+24</v>
      </c>
      <c r="FUO29" s="2">
        <f t="shared" si="336"/>
        <v>2.0897600590527357E+24</v>
      </c>
      <c r="FUP29" s="2">
        <f t="shared" si="336"/>
        <v>2.1106576596432632E+24</v>
      </c>
      <c r="FUQ29" s="2">
        <f t="shared" si="336"/>
        <v>2.1317642362396959E+24</v>
      </c>
      <c r="FUR29" s="2">
        <f t="shared" si="336"/>
        <v>2.1530818786020928E+24</v>
      </c>
      <c r="FUS29" s="2">
        <f t="shared" si="336"/>
        <v>2.1746126973881137E+24</v>
      </c>
      <c r="FUT29" s="2">
        <f t="shared" si="336"/>
        <v>2.1963588243619947E+24</v>
      </c>
      <c r="FUU29" s="2">
        <f t="shared" si="336"/>
        <v>2.2183224126056148E+24</v>
      </c>
      <c r="FUV29" s="2">
        <f t="shared" si="336"/>
        <v>2.2405056367316709E+24</v>
      </c>
      <c r="FUW29" s="2">
        <f t="shared" si="336"/>
        <v>2.2629106930989875E+24</v>
      </c>
      <c r="FUX29" s="2">
        <f t="shared" si="336"/>
        <v>2.2855398000299774E+24</v>
      </c>
      <c r="FUY29" s="2">
        <f t="shared" si="336"/>
        <v>2.3083951980302773E+24</v>
      </c>
      <c r="FUZ29" s="2">
        <f t="shared" ref="FUZ29:FXK29" si="337">FUY29*(1+$Q$41)</f>
        <v>2.3314791500105802E+24</v>
      </c>
      <c r="FVA29" s="2">
        <f t="shared" si="337"/>
        <v>2.3547939415106861E+24</v>
      </c>
      <c r="FVB29" s="2">
        <f t="shared" si="337"/>
        <v>2.3783418809257931E+24</v>
      </c>
      <c r="FVC29" s="2">
        <f t="shared" si="337"/>
        <v>2.402125299735051E+24</v>
      </c>
      <c r="FVD29" s="2">
        <f t="shared" si="337"/>
        <v>2.4261465527324015E+24</v>
      </c>
      <c r="FVE29" s="2">
        <f t="shared" si="337"/>
        <v>2.4504080182597255E+24</v>
      </c>
      <c r="FVF29" s="2">
        <f t="shared" si="337"/>
        <v>2.4749120984423226E+24</v>
      </c>
      <c r="FVG29" s="2">
        <f t="shared" si="337"/>
        <v>2.4996612194267458E+24</v>
      </c>
      <c r="FVH29" s="2">
        <f t="shared" si="337"/>
        <v>2.5246578316210135E+24</v>
      </c>
      <c r="FVI29" s="2">
        <f t="shared" si="337"/>
        <v>2.5499044099372234E+24</v>
      </c>
      <c r="FVJ29" s="2">
        <f t="shared" si="337"/>
        <v>2.5754034540365957E+24</v>
      </c>
      <c r="FVK29" s="2">
        <f t="shared" si="337"/>
        <v>2.6011574885769616E+24</v>
      </c>
      <c r="FVL29" s="2">
        <f t="shared" si="337"/>
        <v>2.6271690634627314E+24</v>
      </c>
      <c r="FVM29" s="2">
        <f t="shared" si="337"/>
        <v>2.6534407540973588E+24</v>
      </c>
      <c r="FVN29" s="2">
        <f t="shared" si="337"/>
        <v>2.6799751616383325E+24</v>
      </c>
      <c r="FVO29" s="2">
        <f t="shared" si="337"/>
        <v>2.7067749132547159E+24</v>
      </c>
      <c r="FVP29" s="2">
        <f t="shared" si="337"/>
        <v>2.7338426623872628E+24</v>
      </c>
      <c r="FVQ29" s="2">
        <f t="shared" si="337"/>
        <v>2.7611810890111355E+24</v>
      </c>
      <c r="FVR29" s="2">
        <f t="shared" si="337"/>
        <v>2.7887928999012467E+24</v>
      </c>
      <c r="FVS29" s="2">
        <f t="shared" si="337"/>
        <v>2.8166808289002592E+24</v>
      </c>
      <c r="FVT29" s="2">
        <f t="shared" si="337"/>
        <v>2.8448476371892618E+24</v>
      </c>
      <c r="FVU29" s="2">
        <f t="shared" si="337"/>
        <v>2.8732961135611542E+24</v>
      </c>
      <c r="FVV29" s="2">
        <f t="shared" si="337"/>
        <v>2.9020290746967655E+24</v>
      </c>
      <c r="FVW29" s="2">
        <f t="shared" si="337"/>
        <v>2.931049365443733E+24</v>
      </c>
      <c r="FVX29" s="2">
        <f t="shared" si="337"/>
        <v>2.9603598590981701E+24</v>
      </c>
      <c r="FVY29" s="2">
        <f t="shared" si="337"/>
        <v>2.9899634576891521E+24</v>
      </c>
      <c r="FVZ29" s="2">
        <f t="shared" si="337"/>
        <v>3.0198630922660435E+24</v>
      </c>
      <c r="FWA29" s="2">
        <f t="shared" si="337"/>
        <v>3.0500617231887037E+24</v>
      </c>
      <c r="FWB29" s="2">
        <f t="shared" si="337"/>
        <v>3.080562340420591E+24</v>
      </c>
      <c r="FWC29" s="2">
        <f t="shared" si="337"/>
        <v>3.111367963824797E+24</v>
      </c>
      <c r="FWD29" s="2">
        <f t="shared" si="337"/>
        <v>3.1424816434630452E+24</v>
      </c>
      <c r="FWE29" s="2">
        <f t="shared" si="337"/>
        <v>3.1739064598976759E+24</v>
      </c>
      <c r="FWF29" s="2">
        <f t="shared" si="337"/>
        <v>3.2056455244966526E+24</v>
      </c>
      <c r="FWG29" s="2">
        <f t="shared" si="337"/>
        <v>3.237701979741619E+24</v>
      </c>
      <c r="FWH29" s="2">
        <f t="shared" si="337"/>
        <v>3.2700789995390353E+24</v>
      </c>
      <c r="FWI29" s="2">
        <f t="shared" si="337"/>
        <v>3.3027797895344256E+24</v>
      </c>
      <c r="FWJ29" s="2">
        <f t="shared" si="337"/>
        <v>3.3358075874297696E+24</v>
      </c>
      <c r="FWK29" s="2">
        <f t="shared" si="337"/>
        <v>3.3691656633040674E+24</v>
      </c>
      <c r="FWL29" s="2">
        <f t="shared" si="337"/>
        <v>3.402857319937108E+24</v>
      </c>
      <c r="FWM29" s="2">
        <f t="shared" si="337"/>
        <v>3.436885893136479E+24</v>
      </c>
      <c r="FWN29" s="2">
        <f t="shared" si="337"/>
        <v>3.471254752067844E+24</v>
      </c>
      <c r="FWO29" s="2">
        <f t="shared" si="337"/>
        <v>3.5059672995885225E+24</v>
      </c>
      <c r="FWP29" s="2">
        <f t="shared" si="337"/>
        <v>3.5410269725844077E+24</v>
      </c>
      <c r="FWQ29" s="2">
        <f t="shared" si="337"/>
        <v>3.5764372423102516E+24</v>
      </c>
      <c r="FWR29" s="2">
        <f t="shared" si="337"/>
        <v>3.6122016147333539E+24</v>
      </c>
      <c r="FWS29" s="2">
        <f t="shared" si="337"/>
        <v>3.6483236308806874E+24</v>
      </c>
      <c r="FWT29" s="2">
        <f t="shared" si="337"/>
        <v>3.6848068671894944E+24</v>
      </c>
      <c r="FWU29" s="2">
        <f t="shared" si="337"/>
        <v>3.7216549358613891E+24</v>
      </c>
      <c r="FWV29" s="2">
        <f t="shared" si="337"/>
        <v>3.7588714852200032E+24</v>
      </c>
      <c r="FWW29" s="2">
        <f t="shared" si="337"/>
        <v>3.7964602000722032E+24</v>
      </c>
      <c r="FWX29" s="2">
        <f t="shared" si="337"/>
        <v>3.8344248020729254E+24</v>
      </c>
      <c r="FWY29" s="2">
        <f t="shared" si="337"/>
        <v>3.8727690500936546E+24</v>
      </c>
      <c r="FWZ29" s="2">
        <f t="shared" si="337"/>
        <v>3.911496740594591E+24</v>
      </c>
      <c r="FXA29" s="2">
        <f t="shared" si="337"/>
        <v>3.9506117080005368E+24</v>
      </c>
      <c r="FXB29" s="2">
        <f t="shared" si="337"/>
        <v>3.9901178250805421E+24</v>
      </c>
      <c r="FXC29" s="2">
        <f t="shared" si="337"/>
        <v>4.0300190033313478E+24</v>
      </c>
      <c r="FXD29" s="2">
        <f t="shared" si="337"/>
        <v>4.0703191933646612E+24</v>
      </c>
      <c r="FXE29" s="2">
        <f t="shared" si="337"/>
        <v>4.1110223852983081E+24</v>
      </c>
      <c r="FXF29" s="2">
        <f t="shared" si="337"/>
        <v>4.1521326091512913E+24</v>
      </c>
      <c r="FXG29" s="2">
        <f t="shared" si="337"/>
        <v>4.1936539352428041E+24</v>
      </c>
      <c r="FXH29" s="2">
        <f t="shared" si="337"/>
        <v>4.235590474595232E+24</v>
      </c>
      <c r="FXI29" s="2">
        <f t="shared" si="337"/>
        <v>4.2779463793411845E+24</v>
      </c>
      <c r="FXJ29" s="2">
        <f t="shared" si="337"/>
        <v>4.3207258431345964E+24</v>
      </c>
      <c r="FXK29" s="2">
        <f t="shared" si="337"/>
        <v>4.3639331015659424E+24</v>
      </c>
      <c r="FXL29" s="2">
        <f t="shared" ref="FXL29:FZW29" si="338">FXK29*(1+$Q$41)</f>
        <v>4.4075724325816018E+24</v>
      </c>
      <c r="FXM29" s="2">
        <f t="shared" si="338"/>
        <v>4.4516481569074178E+24</v>
      </c>
      <c r="FXN29" s="2">
        <f t="shared" si="338"/>
        <v>4.4961646384764918E+24</v>
      </c>
      <c r="FXO29" s="2">
        <f t="shared" si="338"/>
        <v>4.5411262848612567E+24</v>
      </c>
      <c r="FXP29" s="2">
        <f t="shared" si="338"/>
        <v>4.5865375477098692E+24</v>
      </c>
      <c r="FXQ29" s="2">
        <f t="shared" si="338"/>
        <v>4.6324029231869677E+24</v>
      </c>
      <c r="FXR29" s="2">
        <f t="shared" si="338"/>
        <v>4.6787269524188373E+24</v>
      </c>
      <c r="FXS29" s="2">
        <f t="shared" si="338"/>
        <v>4.7255142219430257E+24</v>
      </c>
      <c r="FXT29" s="2">
        <f t="shared" si="338"/>
        <v>4.7727693641624561E+24</v>
      </c>
      <c r="FXU29" s="2">
        <f t="shared" si="338"/>
        <v>4.8204970578040806E+24</v>
      </c>
      <c r="FXV29" s="2">
        <f t="shared" si="338"/>
        <v>4.8687020283821216E+24</v>
      </c>
      <c r="FXW29" s="2">
        <f t="shared" si="338"/>
        <v>4.9173890486659423E+24</v>
      </c>
      <c r="FXX29" s="2">
        <f t="shared" si="338"/>
        <v>4.9665629391526015E+24</v>
      </c>
      <c r="FXY29" s="2">
        <f t="shared" si="338"/>
        <v>5.0162285685441273E+24</v>
      </c>
      <c r="FXZ29" s="2">
        <f t="shared" si="338"/>
        <v>5.0663908542295682E+24</v>
      </c>
      <c r="FYA29" s="2">
        <f t="shared" si="338"/>
        <v>5.117054762771864E+24</v>
      </c>
      <c r="FYB29" s="2">
        <f t="shared" si="338"/>
        <v>5.1682253103995827E+24</v>
      </c>
      <c r="FYC29" s="2">
        <f t="shared" si="338"/>
        <v>5.2199075635035783E+24</v>
      </c>
      <c r="FYD29" s="2">
        <f t="shared" si="338"/>
        <v>5.2721066391386145E+24</v>
      </c>
      <c r="FYE29" s="2">
        <f t="shared" si="338"/>
        <v>5.3248277055300003E+24</v>
      </c>
      <c r="FYF29" s="2">
        <f t="shared" si="338"/>
        <v>5.3780759825853E+24</v>
      </c>
      <c r="FYG29" s="2">
        <f t="shared" si="338"/>
        <v>5.4318567424111529E+24</v>
      </c>
      <c r="FYH29" s="2">
        <f t="shared" si="338"/>
        <v>5.4861753098352644E+24</v>
      </c>
      <c r="FYI29" s="2">
        <f t="shared" si="338"/>
        <v>5.5410370629336176E+24</v>
      </c>
      <c r="FYJ29" s="2">
        <f t="shared" si="338"/>
        <v>5.5964474335629535E+24</v>
      </c>
      <c r="FYK29" s="2">
        <f t="shared" si="338"/>
        <v>5.6524119078985826E+24</v>
      </c>
      <c r="FYL29" s="2">
        <f t="shared" si="338"/>
        <v>5.7089360269775685E+24</v>
      </c>
      <c r="FYM29" s="2">
        <f t="shared" si="338"/>
        <v>5.7660253872473441E+24</v>
      </c>
      <c r="FYN29" s="2">
        <f t="shared" si="338"/>
        <v>5.8236856411198174E+24</v>
      </c>
      <c r="FYO29" s="2">
        <f t="shared" si="338"/>
        <v>5.8819224975310156E+24</v>
      </c>
      <c r="FYP29" s="2">
        <f t="shared" si="338"/>
        <v>5.9407417225063258E+24</v>
      </c>
      <c r="FYQ29" s="2">
        <f t="shared" si="338"/>
        <v>6.0001491397313893E+24</v>
      </c>
      <c r="FYR29" s="2">
        <f t="shared" si="338"/>
        <v>6.0601506311287033E+24</v>
      </c>
      <c r="FYS29" s="2">
        <f t="shared" si="338"/>
        <v>6.1207521374399903E+24</v>
      </c>
      <c r="FYT29" s="2">
        <f t="shared" si="338"/>
        <v>6.1819596588143902E+24</v>
      </c>
      <c r="FYU29" s="2">
        <f t="shared" si="338"/>
        <v>6.2437792554025336E+24</v>
      </c>
      <c r="FYV29" s="2">
        <f t="shared" si="338"/>
        <v>6.3062170479565589E+24</v>
      </c>
      <c r="FYW29" s="2">
        <f t="shared" si="338"/>
        <v>6.3692792184361242E+24</v>
      </c>
      <c r="FYX29" s="2">
        <f t="shared" si="338"/>
        <v>6.4329720106204855E+24</v>
      </c>
      <c r="FYY29" s="2">
        <f t="shared" si="338"/>
        <v>6.4973017307266906E+24</v>
      </c>
      <c r="FYZ29" s="2">
        <f t="shared" si="338"/>
        <v>6.5622747480339577E+24</v>
      </c>
      <c r="FZA29" s="2">
        <f t="shared" si="338"/>
        <v>6.6278974955142969E+24</v>
      </c>
      <c r="FZB29" s="2">
        <f t="shared" si="338"/>
        <v>6.6941764704694404E+24</v>
      </c>
      <c r="FZC29" s="2">
        <f t="shared" si="338"/>
        <v>6.7611182351741353E+24</v>
      </c>
      <c r="FZD29" s="2">
        <f t="shared" si="338"/>
        <v>6.8287294175258762E+24</v>
      </c>
      <c r="FZE29" s="2">
        <f t="shared" si="338"/>
        <v>6.8970167117011355E+24</v>
      </c>
      <c r="FZF29" s="2">
        <f t="shared" si="338"/>
        <v>6.965986878818147E+24</v>
      </c>
      <c r="FZG29" s="2">
        <f t="shared" si="338"/>
        <v>7.0356467476063289E+24</v>
      </c>
      <c r="FZH29" s="2">
        <f t="shared" si="338"/>
        <v>7.1060032150823917E+24</v>
      </c>
      <c r="FZI29" s="2">
        <f t="shared" si="338"/>
        <v>7.1770632472332156E+24</v>
      </c>
      <c r="FZJ29" s="2">
        <f t="shared" si="338"/>
        <v>7.2488338797055482E+24</v>
      </c>
      <c r="FZK29" s="2">
        <f t="shared" si="338"/>
        <v>7.3213222185026039E+24</v>
      </c>
      <c r="FZL29" s="2">
        <f t="shared" si="338"/>
        <v>7.3945354406876304E+24</v>
      </c>
      <c r="FZM29" s="2">
        <f t="shared" si="338"/>
        <v>7.4684807950945067E+24</v>
      </c>
      <c r="FZN29" s="2">
        <f t="shared" si="338"/>
        <v>7.543165603045452E+24</v>
      </c>
      <c r="FZO29" s="2">
        <f t="shared" si="338"/>
        <v>7.6185972590759065E+24</v>
      </c>
      <c r="FZP29" s="2">
        <f t="shared" si="338"/>
        <v>7.6947832316666655E+24</v>
      </c>
      <c r="FZQ29" s="2">
        <f t="shared" si="338"/>
        <v>7.7717310639833321E+24</v>
      </c>
      <c r="FZR29" s="2">
        <f t="shared" si="338"/>
        <v>7.8494483746231659E+24</v>
      </c>
      <c r="FZS29" s="2">
        <f t="shared" si="338"/>
        <v>7.9279428583693973E+24</v>
      </c>
      <c r="FZT29" s="2">
        <f t="shared" si="338"/>
        <v>8.0072222869530914E+24</v>
      </c>
      <c r="FZU29" s="2">
        <f t="shared" si="338"/>
        <v>8.0872945098226224E+24</v>
      </c>
      <c r="FZV29" s="2">
        <f t="shared" si="338"/>
        <v>8.1681674549208483E+24</v>
      </c>
      <c r="FZW29" s="2">
        <f t="shared" si="338"/>
        <v>8.2498491294700574E+24</v>
      </c>
      <c r="FZX29" s="2">
        <f t="shared" ref="FZX29:GCI29" si="339">FZW29*(1+$Q$41)</f>
        <v>8.3323476207647578E+24</v>
      </c>
      <c r="FZY29" s="2">
        <f t="shared" si="339"/>
        <v>8.4156710969724054E+24</v>
      </c>
      <c r="FZZ29" s="2">
        <f t="shared" si="339"/>
        <v>8.4998278079421294E+24</v>
      </c>
      <c r="GAA29" s="2">
        <f t="shared" si="339"/>
        <v>8.5848260860215507E+24</v>
      </c>
      <c r="GAB29" s="2">
        <f t="shared" si="339"/>
        <v>8.670674346881766E+24</v>
      </c>
      <c r="GAC29" s="2">
        <f t="shared" si="339"/>
        <v>8.7573810903505836E+24</v>
      </c>
      <c r="GAD29" s="2">
        <f t="shared" si="339"/>
        <v>8.8449549012540893E+24</v>
      </c>
      <c r="GAE29" s="2">
        <f t="shared" si="339"/>
        <v>8.9334044502666307E+24</v>
      </c>
      <c r="GAF29" s="2">
        <f t="shared" si="339"/>
        <v>9.0227384947692971E+24</v>
      </c>
      <c r="GAG29" s="2">
        <f t="shared" si="339"/>
        <v>9.1129658797169898E+24</v>
      </c>
      <c r="GAH29" s="2">
        <f t="shared" si="339"/>
        <v>9.2040955385141593E+24</v>
      </c>
      <c r="GAI29" s="2">
        <f t="shared" si="339"/>
        <v>9.2961364938993014E+24</v>
      </c>
      <c r="GAJ29" s="2">
        <f t="shared" si="339"/>
        <v>9.3890978588382944E+24</v>
      </c>
      <c r="GAK29" s="2">
        <f t="shared" si="339"/>
        <v>9.4829888374266778E+24</v>
      </c>
      <c r="GAL29" s="2">
        <f t="shared" si="339"/>
        <v>9.577818725800945E+24</v>
      </c>
      <c r="GAM29" s="2">
        <f t="shared" si="339"/>
        <v>9.6735969130589537E+24</v>
      </c>
      <c r="GAN29" s="2">
        <f t="shared" si="339"/>
        <v>9.7703328821895431E+24</v>
      </c>
      <c r="GAO29" s="2">
        <f t="shared" si="339"/>
        <v>9.8680362110114381E+24</v>
      </c>
      <c r="GAP29" s="2">
        <f t="shared" si="339"/>
        <v>9.9667165731215531E+24</v>
      </c>
      <c r="GAQ29" s="2">
        <f t="shared" si="339"/>
        <v>1.0066383738852769E+25</v>
      </c>
      <c r="GAR29" s="2">
        <f t="shared" si="339"/>
        <v>1.0167047576241298E+25</v>
      </c>
      <c r="GAS29" s="2">
        <f t="shared" si="339"/>
        <v>1.0268718052003712E+25</v>
      </c>
      <c r="GAT29" s="2">
        <f t="shared" si="339"/>
        <v>1.037140523252375E+25</v>
      </c>
      <c r="GAU29" s="2">
        <f t="shared" si="339"/>
        <v>1.0475119284848986E+25</v>
      </c>
      <c r="GAV29" s="2">
        <f t="shared" si="339"/>
        <v>1.0579870477697476E+25</v>
      </c>
      <c r="GAW29" s="2">
        <f t="shared" si="339"/>
        <v>1.0685669182474452E+25</v>
      </c>
      <c r="GAX29" s="2">
        <f t="shared" si="339"/>
        <v>1.0792525874299197E+25</v>
      </c>
      <c r="GAY29" s="2">
        <f t="shared" si="339"/>
        <v>1.090045113304219E+25</v>
      </c>
      <c r="GAZ29" s="2">
        <f t="shared" si="339"/>
        <v>1.1009455644372611E+25</v>
      </c>
      <c r="GBA29" s="2">
        <f t="shared" si="339"/>
        <v>1.1119550200816337E+25</v>
      </c>
      <c r="GBB29" s="2">
        <f t="shared" si="339"/>
        <v>1.1230745702824501E+25</v>
      </c>
      <c r="GBC29" s="2">
        <f t="shared" si="339"/>
        <v>1.1343053159852746E+25</v>
      </c>
      <c r="GBD29" s="2">
        <f t="shared" si="339"/>
        <v>1.1456483691451274E+25</v>
      </c>
      <c r="GBE29" s="2">
        <f t="shared" si="339"/>
        <v>1.1571048528365786E+25</v>
      </c>
      <c r="GBF29" s="2">
        <f t="shared" si="339"/>
        <v>1.1686759013649444E+25</v>
      </c>
      <c r="GBG29" s="2">
        <f t="shared" si="339"/>
        <v>1.1803626603785937E+25</v>
      </c>
      <c r="GBH29" s="2">
        <f t="shared" si="339"/>
        <v>1.1921662869823796E+25</v>
      </c>
      <c r="GBI29" s="2">
        <f t="shared" si="339"/>
        <v>1.2040879498522033E+25</v>
      </c>
      <c r="GBJ29" s="2">
        <f t="shared" si="339"/>
        <v>1.2161288293507253E+25</v>
      </c>
      <c r="GBK29" s="2">
        <f t="shared" si="339"/>
        <v>1.2282901176442325E+25</v>
      </c>
      <c r="GBL29" s="2">
        <f t="shared" si="339"/>
        <v>1.2405730188206749E+25</v>
      </c>
      <c r="GBM29" s="2">
        <f t="shared" si="339"/>
        <v>1.2529787490088815E+25</v>
      </c>
      <c r="GBN29" s="2">
        <f t="shared" si="339"/>
        <v>1.2655085364989704E+25</v>
      </c>
      <c r="GBO29" s="2">
        <f t="shared" si="339"/>
        <v>1.27816362186396E+25</v>
      </c>
      <c r="GBP29" s="2">
        <f t="shared" si="339"/>
        <v>1.2909452580825996E+25</v>
      </c>
      <c r="GBQ29" s="2">
        <f t="shared" si="339"/>
        <v>1.3038547106634257E+25</v>
      </c>
      <c r="GBR29" s="2">
        <f t="shared" si="339"/>
        <v>1.3168932577700599E+25</v>
      </c>
      <c r="GBS29" s="2">
        <f t="shared" si="339"/>
        <v>1.3300621903477605E+25</v>
      </c>
      <c r="GBT29" s="2">
        <f t="shared" si="339"/>
        <v>1.3433628122512382E+25</v>
      </c>
      <c r="GBU29" s="2">
        <f t="shared" si="339"/>
        <v>1.3567964403737506E+25</v>
      </c>
      <c r="GBV29" s="2">
        <f t="shared" si="339"/>
        <v>1.3703644047774881E+25</v>
      </c>
      <c r="GBW29" s="2">
        <f t="shared" si="339"/>
        <v>1.384068048825263E+25</v>
      </c>
      <c r="GBX29" s="2">
        <f t="shared" si="339"/>
        <v>1.3979087293135156E+25</v>
      </c>
      <c r="GBY29" s="2">
        <f t="shared" si="339"/>
        <v>1.4118878166066508E+25</v>
      </c>
      <c r="GBZ29" s="2">
        <f t="shared" si="339"/>
        <v>1.4260066947727174E+25</v>
      </c>
      <c r="GCA29" s="2">
        <f t="shared" si="339"/>
        <v>1.4402667617204446E+25</v>
      </c>
      <c r="GCB29" s="2">
        <f t="shared" si="339"/>
        <v>1.454669429337649E+25</v>
      </c>
      <c r="GCC29" s="2">
        <f t="shared" si="339"/>
        <v>1.4692161236310254E+25</v>
      </c>
      <c r="GCD29" s="2">
        <f t="shared" si="339"/>
        <v>1.4839082848673357E+25</v>
      </c>
      <c r="GCE29" s="2">
        <f t="shared" si="339"/>
        <v>1.498747367716009E+25</v>
      </c>
      <c r="GCF29" s="2">
        <f t="shared" si="339"/>
        <v>1.513734841393169E+25</v>
      </c>
      <c r="GCG29" s="2">
        <f t="shared" si="339"/>
        <v>1.5288721898071007E+25</v>
      </c>
      <c r="GCH29" s="2">
        <f t="shared" si="339"/>
        <v>1.5441609117051718E+25</v>
      </c>
      <c r="GCI29" s="2">
        <f t="shared" si="339"/>
        <v>1.5596025208222235E+25</v>
      </c>
      <c r="GCJ29" s="2">
        <f t="shared" ref="GCJ29:GEU29" si="340">GCI29*(1+$Q$41)</f>
        <v>1.5751985460304457E+25</v>
      </c>
      <c r="GCK29" s="2">
        <f t="shared" si="340"/>
        <v>1.5909505314907502E+25</v>
      </c>
      <c r="GCL29" s="2">
        <f t="shared" si="340"/>
        <v>1.6068600368056578E+25</v>
      </c>
      <c r="GCM29" s="2">
        <f t="shared" si="340"/>
        <v>1.6229286371737143E+25</v>
      </c>
      <c r="GCN29" s="2">
        <f t="shared" si="340"/>
        <v>1.6391579235454515E+25</v>
      </c>
      <c r="GCO29" s="2">
        <f t="shared" si="340"/>
        <v>1.6555495027809061E+25</v>
      </c>
      <c r="GCP29" s="2">
        <f t="shared" si="340"/>
        <v>1.6721049978087153E+25</v>
      </c>
      <c r="GCQ29" s="2">
        <f t="shared" si="340"/>
        <v>1.6888260477868024E+25</v>
      </c>
      <c r="GCR29" s="2">
        <f t="shared" si="340"/>
        <v>1.7057143082646704E+25</v>
      </c>
      <c r="GCS29" s="2">
        <f t="shared" si="340"/>
        <v>1.7227714513473172E+25</v>
      </c>
      <c r="GCT29" s="2">
        <f t="shared" si="340"/>
        <v>1.7399991658607902E+25</v>
      </c>
      <c r="GCU29" s="2">
        <f t="shared" si="340"/>
        <v>1.7573991575193982E+25</v>
      </c>
      <c r="GCV29" s="2">
        <f t="shared" si="340"/>
        <v>1.7749731490945922E+25</v>
      </c>
      <c r="GCW29" s="2">
        <f t="shared" si="340"/>
        <v>1.7927228805855381E+25</v>
      </c>
      <c r="GCX29" s="2">
        <f t="shared" si="340"/>
        <v>1.8106501093913935E+25</v>
      </c>
      <c r="GCY29" s="2">
        <f t="shared" si="340"/>
        <v>1.8287566104853075E+25</v>
      </c>
      <c r="GCZ29" s="2">
        <f t="shared" si="340"/>
        <v>1.8470441765901607E+25</v>
      </c>
      <c r="GDA29" s="2">
        <f t="shared" si="340"/>
        <v>1.8655146183560623E+25</v>
      </c>
      <c r="GDB29" s="2">
        <f t="shared" si="340"/>
        <v>1.884169764539623E+25</v>
      </c>
      <c r="GDC29" s="2">
        <f t="shared" si="340"/>
        <v>1.9030114621850192E+25</v>
      </c>
      <c r="GDD29" s="2">
        <f t="shared" si="340"/>
        <v>1.9220415768068694E+25</v>
      </c>
      <c r="GDE29" s="2">
        <f t="shared" si="340"/>
        <v>1.941261992574938E+25</v>
      </c>
      <c r="GDF29" s="2">
        <f t="shared" si="340"/>
        <v>1.9606746125006875E+25</v>
      </c>
      <c r="GDG29" s="2">
        <f t="shared" si="340"/>
        <v>1.9802813586256946E+25</v>
      </c>
      <c r="GDH29" s="2">
        <f t="shared" si="340"/>
        <v>2.0000841722119515E+25</v>
      </c>
      <c r="GDI29" s="2">
        <f t="shared" si="340"/>
        <v>2.0200850139340712E+25</v>
      </c>
      <c r="GDJ29" s="2">
        <f t="shared" si="340"/>
        <v>2.0402858640734121E+25</v>
      </c>
      <c r="GDK29" s="2">
        <f t="shared" si="340"/>
        <v>2.060688722714146E+25</v>
      </c>
      <c r="GDL29" s="2">
        <f t="shared" si="340"/>
        <v>2.0812956099412877E+25</v>
      </c>
      <c r="GDM29" s="2">
        <f t="shared" si="340"/>
        <v>2.1021085660407005E+25</v>
      </c>
      <c r="GDN29" s="2">
        <f t="shared" si="340"/>
        <v>2.1231296517011075E+25</v>
      </c>
      <c r="GDO29" s="2">
        <f t="shared" si="340"/>
        <v>2.1443609482181188E+25</v>
      </c>
      <c r="GDP29" s="2">
        <f t="shared" si="340"/>
        <v>2.1658045577003001E+25</v>
      </c>
      <c r="GDQ29" s="2">
        <f t="shared" si="340"/>
        <v>2.1874626032773033E+25</v>
      </c>
      <c r="GDR29" s="2">
        <f t="shared" si="340"/>
        <v>2.2093372293100762E+25</v>
      </c>
      <c r="GDS29" s="2">
        <f t="shared" si="340"/>
        <v>2.2314306016031769E+25</v>
      </c>
      <c r="GDT29" s="2">
        <f t="shared" si="340"/>
        <v>2.2537449076192087E+25</v>
      </c>
      <c r="GDU29" s="2">
        <f t="shared" si="340"/>
        <v>2.2762823566954007E+25</v>
      </c>
      <c r="GDV29" s="2">
        <f t="shared" si="340"/>
        <v>2.2990451802623548E+25</v>
      </c>
      <c r="GDW29" s="2">
        <f t="shared" si="340"/>
        <v>2.3220356320649783E+25</v>
      </c>
      <c r="GDX29" s="2">
        <f t="shared" si="340"/>
        <v>2.3452559883856282E+25</v>
      </c>
      <c r="GDY29" s="2">
        <f t="shared" si="340"/>
        <v>2.3687085482694845E+25</v>
      </c>
      <c r="GDZ29" s="2">
        <f t="shared" si="340"/>
        <v>2.3923956337521795E+25</v>
      </c>
      <c r="GEA29" s="2">
        <f t="shared" si="340"/>
        <v>2.4163195900897014E+25</v>
      </c>
      <c r="GEB29" s="2">
        <f t="shared" si="340"/>
        <v>2.4404827859905984E+25</v>
      </c>
      <c r="GEC29" s="2">
        <f t="shared" si="340"/>
        <v>2.4648876138505044E+25</v>
      </c>
      <c r="GED29" s="2">
        <f t="shared" si="340"/>
        <v>2.4895364899890093E+25</v>
      </c>
      <c r="GEE29" s="2">
        <f t="shared" si="340"/>
        <v>2.5144318548888996E+25</v>
      </c>
      <c r="GEF29" s="2">
        <f t="shared" si="340"/>
        <v>2.5395761734377887E+25</v>
      </c>
      <c r="GEG29" s="2">
        <f t="shared" si="340"/>
        <v>2.5649719351721665E+25</v>
      </c>
      <c r="GEH29" s="2">
        <f t="shared" si="340"/>
        <v>2.5906216545238883E+25</v>
      </c>
      <c r="GEI29" s="2">
        <f t="shared" si="340"/>
        <v>2.6165278710691272E+25</v>
      </c>
      <c r="GEJ29" s="2">
        <f t="shared" si="340"/>
        <v>2.6426931497798183E+25</v>
      </c>
      <c r="GEK29" s="2">
        <f t="shared" si="340"/>
        <v>2.6691200812776166E+25</v>
      </c>
      <c r="GEL29" s="2">
        <f t="shared" si="340"/>
        <v>2.695811282090393E+25</v>
      </c>
      <c r="GEM29" s="2">
        <f t="shared" si="340"/>
        <v>2.7227693949112969E+25</v>
      </c>
      <c r="GEN29" s="2">
        <f t="shared" si="340"/>
        <v>2.7499970888604097E+25</v>
      </c>
      <c r="GEO29" s="2">
        <f t="shared" si="340"/>
        <v>2.7774970597490139E+25</v>
      </c>
      <c r="GEP29" s="2">
        <f t="shared" si="340"/>
        <v>2.8052720303465039E+25</v>
      </c>
      <c r="GEQ29" s="2">
        <f t="shared" si="340"/>
        <v>2.8333247506499688E+25</v>
      </c>
      <c r="GER29" s="2">
        <f t="shared" si="340"/>
        <v>2.8616579981564684E+25</v>
      </c>
      <c r="GES29" s="2">
        <f t="shared" si="340"/>
        <v>2.8902745781380333E+25</v>
      </c>
      <c r="GET29" s="2">
        <f t="shared" si="340"/>
        <v>2.9191773239194138E+25</v>
      </c>
      <c r="GEU29" s="2">
        <f t="shared" si="340"/>
        <v>2.9483690971586081E+25</v>
      </c>
      <c r="GEV29" s="2">
        <f t="shared" ref="GEV29:GHG29" si="341">GEU29*(1+$Q$41)</f>
        <v>2.9778527881301943E+25</v>
      </c>
      <c r="GEW29" s="2">
        <f t="shared" si="341"/>
        <v>3.0076313160114961E+25</v>
      </c>
      <c r="GEX29" s="2">
        <f t="shared" si="341"/>
        <v>3.037707629171611E+25</v>
      </c>
      <c r="GEY29" s="2">
        <f t="shared" si="341"/>
        <v>3.0680847054633272E+25</v>
      </c>
      <c r="GEZ29" s="2">
        <f t="shared" si="341"/>
        <v>3.0987655525179605E+25</v>
      </c>
      <c r="GFA29" s="2">
        <f t="shared" si="341"/>
        <v>3.1297532080431403E+25</v>
      </c>
      <c r="GFB29" s="2">
        <f t="shared" si="341"/>
        <v>3.1610507401235718E+25</v>
      </c>
      <c r="GFC29" s="2">
        <f t="shared" si="341"/>
        <v>3.1926612475248074E+25</v>
      </c>
      <c r="GFD29" s="2">
        <f t="shared" si="341"/>
        <v>3.2245878600000556E+25</v>
      </c>
      <c r="GFE29" s="2">
        <f t="shared" si="341"/>
        <v>3.2568337386000563E+25</v>
      </c>
      <c r="GFF29" s="2">
        <f t="shared" si="341"/>
        <v>3.2894020759860569E+25</v>
      </c>
      <c r="GFG29" s="2">
        <f t="shared" si="341"/>
        <v>3.3222960967459175E+25</v>
      </c>
      <c r="GFH29" s="2">
        <f t="shared" si="341"/>
        <v>3.3555190577133767E+25</v>
      </c>
      <c r="GFI29" s="2">
        <f t="shared" si="341"/>
        <v>3.3890742482905104E+25</v>
      </c>
      <c r="GFJ29" s="2">
        <f t="shared" si="341"/>
        <v>3.4229649907734153E+25</v>
      </c>
      <c r="GFK29" s="2">
        <f t="shared" si="341"/>
        <v>3.4571946406811496E+25</v>
      </c>
      <c r="GFL29" s="2">
        <f t="shared" si="341"/>
        <v>3.4917665870879611E+25</v>
      </c>
      <c r="GFM29" s="2">
        <f t="shared" si="341"/>
        <v>3.5266842529588409E+25</v>
      </c>
      <c r="GFN29" s="2">
        <f t="shared" si="341"/>
        <v>3.5619510954884292E+25</v>
      </c>
      <c r="GFO29" s="2">
        <f t="shared" si="341"/>
        <v>3.5975706064433136E+25</v>
      </c>
      <c r="GFP29" s="2">
        <f t="shared" si="341"/>
        <v>3.6335463125077468E+25</v>
      </c>
      <c r="GFQ29" s="2">
        <f t="shared" si="341"/>
        <v>3.6698817756328241E+25</v>
      </c>
      <c r="GFR29" s="2">
        <f t="shared" si="341"/>
        <v>3.7065805933891525E+25</v>
      </c>
      <c r="GFS29" s="2">
        <f t="shared" si="341"/>
        <v>3.7436463993230441E+25</v>
      </c>
      <c r="GFT29" s="2">
        <f t="shared" si="341"/>
        <v>3.7810828633162747E+25</v>
      </c>
      <c r="GFU29" s="2">
        <f t="shared" si="341"/>
        <v>3.8188936919494377E+25</v>
      </c>
      <c r="GFV29" s="2">
        <f t="shared" si="341"/>
        <v>3.8570826288689321E+25</v>
      </c>
      <c r="GFW29" s="2">
        <f t="shared" si="341"/>
        <v>3.8956534551576217E+25</v>
      </c>
      <c r="GFX29" s="2">
        <f t="shared" si="341"/>
        <v>3.9346099897091983E+25</v>
      </c>
      <c r="GFY29" s="2">
        <f t="shared" si="341"/>
        <v>3.9739560896062904E+25</v>
      </c>
      <c r="GFZ29" s="2">
        <f t="shared" si="341"/>
        <v>4.013695650502353E+25</v>
      </c>
      <c r="GGA29" s="2">
        <f t="shared" si="341"/>
        <v>4.0538326070073765E+25</v>
      </c>
      <c r="GGB29" s="2">
        <f t="shared" si="341"/>
        <v>4.0943709330774506E+25</v>
      </c>
      <c r="GGC29" s="2">
        <f t="shared" si="341"/>
        <v>4.1353146424082252E+25</v>
      </c>
      <c r="GGD29" s="2">
        <f t="shared" si="341"/>
        <v>4.1766677888323075E+25</v>
      </c>
      <c r="GGE29" s="2">
        <f t="shared" si="341"/>
        <v>4.218434466720631E+25</v>
      </c>
      <c r="GGF29" s="2">
        <f t="shared" si="341"/>
        <v>4.2606188113878376E+25</v>
      </c>
      <c r="GGG29" s="2">
        <f t="shared" si="341"/>
        <v>4.3032249995017162E+25</v>
      </c>
      <c r="GGH29" s="2">
        <f t="shared" si="341"/>
        <v>4.3462572494967331E+25</v>
      </c>
      <c r="GGI29" s="2">
        <f t="shared" si="341"/>
        <v>4.3897198219917003E+25</v>
      </c>
      <c r="GGJ29" s="2">
        <f t="shared" si="341"/>
        <v>4.4336170202116174E+25</v>
      </c>
      <c r="GGK29" s="2">
        <f t="shared" si="341"/>
        <v>4.4779531904137335E+25</v>
      </c>
      <c r="GGL29" s="2">
        <f t="shared" si="341"/>
        <v>4.5227327223178705E+25</v>
      </c>
      <c r="GGM29" s="2">
        <f t="shared" si="341"/>
        <v>4.5679600495410488E+25</v>
      </c>
      <c r="GGN29" s="2">
        <f t="shared" si="341"/>
        <v>4.6136396500364591E+25</v>
      </c>
      <c r="GGO29" s="2">
        <f t="shared" si="341"/>
        <v>4.6597760465368236E+25</v>
      </c>
      <c r="GGP29" s="2">
        <f t="shared" si="341"/>
        <v>4.7063738070021922E+25</v>
      </c>
      <c r="GGQ29" s="2">
        <f t="shared" si="341"/>
        <v>4.7534375450722144E+25</v>
      </c>
      <c r="GGR29" s="2">
        <f t="shared" si="341"/>
        <v>4.8009719205229368E+25</v>
      </c>
      <c r="GGS29" s="2">
        <f t="shared" si="341"/>
        <v>4.8489816397281666E+25</v>
      </c>
      <c r="GGT29" s="2">
        <f t="shared" si="341"/>
        <v>4.897471456125448E+25</v>
      </c>
      <c r="GGU29" s="2">
        <f t="shared" si="341"/>
        <v>4.9464461706867024E+25</v>
      </c>
      <c r="GGV29" s="2">
        <f t="shared" si="341"/>
        <v>4.9959106323935693E+25</v>
      </c>
      <c r="GGW29" s="2">
        <f t="shared" si="341"/>
        <v>5.0458697387175048E+25</v>
      </c>
      <c r="GGX29" s="2">
        <f t="shared" si="341"/>
        <v>5.0963284361046798E+25</v>
      </c>
      <c r="GGY29" s="2">
        <f t="shared" si="341"/>
        <v>5.147291720465727E+25</v>
      </c>
      <c r="GGZ29" s="2">
        <f t="shared" si="341"/>
        <v>5.1987646376703847E+25</v>
      </c>
      <c r="GHA29" s="2">
        <f t="shared" si="341"/>
        <v>5.2507522840470889E+25</v>
      </c>
      <c r="GHB29" s="2">
        <f t="shared" si="341"/>
        <v>5.3032598068875602E+25</v>
      </c>
      <c r="GHC29" s="2">
        <f t="shared" si="341"/>
        <v>5.3562924049564355E+25</v>
      </c>
      <c r="GHD29" s="2">
        <f t="shared" si="341"/>
        <v>5.4098553290059999E+25</v>
      </c>
      <c r="GHE29" s="2">
        <f t="shared" si="341"/>
        <v>5.4639538822960597E+25</v>
      </c>
      <c r="GHF29" s="2">
        <f t="shared" si="341"/>
        <v>5.5185934211190207E+25</v>
      </c>
      <c r="GHG29" s="2">
        <f t="shared" si="341"/>
        <v>5.5737793553302112E+25</v>
      </c>
      <c r="GHH29" s="2">
        <f t="shared" ref="GHH29:GJS29" si="342">GHG29*(1+$Q$41)</f>
        <v>5.6295171488835132E+25</v>
      </c>
      <c r="GHI29" s="2">
        <f t="shared" si="342"/>
        <v>5.6858123203723481E+25</v>
      </c>
      <c r="GHJ29" s="2">
        <f t="shared" si="342"/>
        <v>5.7426704435760718E+25</v>
      </c>
      <c r="GHK29" s="2">
        <f t="shared" si="342"/>
        <v>5.8000971480118329E+25</v>
      </c>
      <c r="GHL29" s="2">
        <f t="shared" si="342"/>
        <v>5.8580981194919509E+25</v>
      </c>
      <c r="GHM29" s="2">
        <f t="shared" si="342"/>
        <v>5.9166791006868706E+25</v>
      </c>
      <c r="GHN29" s="2">
        <f t="shared" si="342"/>
        <v>5.9758458916937392E+25</v>
      </c>
      <c r="GHO29" s="2">
        <f t="shared" si="342"/>
        <v>6.0356043506106764E+25</v>
      </c>
      <c r="GHP29" s="2">
        <f t="shared" si="342"/>
        <v>6.0959603941167832E+25</v>
      </c>
      <c r="GHQ29" s="2">
        <f t="shared" si="342"/>
        <v>6.1569199980579507E+25</v>
      </c>
      <c r="GHR29" s="2">
        <f t="shared" si="342"/>
        <v>6.2184891980385304E+25</v>
      </c>
      <c r="GHS29" s="2">
        <f t="shared" si="342"/>
        <v>6.2806740900189154E+25</v>
      </c>
      <c r="GHT29" s="2">
        <f t="shared" si="342"/>
        <v>6.3434808309191043E+25</v>
      </c>
      <c r="GHU29" s="2">
        <f t="shared" si="342"/>
        <v>6.4069156392282954E+25</v>
      </c>
      <c r="GHV29" s="2">
        <f t="shared" si="342"/>
        <v>6.4709847956205781E+25</v>
      </c>
      <c r="GHW29" s="2">
        <f t="shared" si="342"/>
        <v>6.5356946435767837E+25</v>
      </c>
      <c r="GHX29" s="2">
        <f t="shared" si="342"/>
        <v>6.6010515900125519E+25</v>
      </c>
      <c r="GHY29" s="2">
        <f t="shared" si="342"/>
        <v>6.6670621059126774E+25</v>
      </c>
      <c r="GHZ29" s="2">
        <f t="shared" si="342"/>
        <v>6.7337327269718045E+25</v>
      </c>
      <c r="GIA29" s="2">
        <f t="shared" si="342"/>
        <v>6.8010700542415229E+25</v>
      </c>
      <c r="GIB29" s="2">
        <f t="shared" si="342"/>
        <v>6.8690807547839385E+25</v>
      </c>
      <c r="GIC29" s="2">
        <f t="shared" si="342"/>
        <v>6.9377715623317781E+25</v>
      </c>
      <c r="GID29" s="2">
        <f t="shared" si="342"/>
        <v>7.0071492779550959E+25</v>
      </c>
      <c r="GIE29" s="2">
        <f t="shared" si="342"/>
        <v>7.0772207707346472E+25</v>
      </c>
      <c r="GIF29" s="2">
        <f t="shared" si="342"/>
        <v>7.1479929784419935E+25</v>
      </c>
      <c r="GIG29" s="2">
        <f t="shared" si="342"/>
        <v>7.2194729082264139E+25</v>
      </c>
      <c r="GIH29" s="2">
        <f t="shared" si="342"/>
        <v>7.2916676373086784E+25</v>
      </c>
      <c r="GII29" s="2">
        <f t="shared" si="342"/>
        <v>7.3645843136817656E+25</v>
      </c>
      <c r="GIJ29" s="2">
        <f t="shared" si="342"/>
        <v>7.4382301568185834E+25</v>
      </c>
      <c r="GIK29" s="2">
        <f t="shared" si="342"/>
        <v>7.5126124583867695E+25</v>
      </c>
      <c r="GIL29" s="2">
        <f t="shared" si="342"/>
        <v>7.5877385829706375E+25</v>
      </c>
      <c r="GIM29" s="2">
        <f t="shared" si="342"/>
        <v>7.6636159688003442E+25</v>
      </c>
      <c r="GIN29" s="2">
        <f t="shared" si="342"/>
        <v>7.7402521284883477E+25</v>
      </c>
      <c r="GIO29" s="2">
        <f t="shared" si="342"/>
        <v>7.8176546497732305E+25</v>
      </c>
      <c r="GIP29" s="2">
        <f t="shared" si="342"/>
        <v>7.8958311962709624E+25</v>
      </c>
      <c r="GIQ29" s="2">
        <f t="shared" si="342"/>
        <v>7.9747895082336724E+25</v>
      </c>
      <c r="GIR29" s="2">
        <f t="shared" si="342"/>
        <v>8.0545374033160086E+25</v>
      </c>
      <c r="GIS29" s="2">
        <f t="shared" si="342"/>
        <v>8.135082777349169E+25</v>
      </c>
      <c r="GIT29" s="2">
        <f t="shared" si="342"/>
        <v>8.2164336051226608E+25</v>
      </c>
      <c r="GIU29" s="2">
        <f t="shared" si="342"/>
        <v>8.2985979411738877E+25</v>
      </c>
      <c r="GIV29" s="2">
        <f t="shared" si="342"/>
        <v>8.3815839205856268E+25</v>
      </c>
      <c r="GIW29" s="2">
        <f t="shared" si="342"/>
        <v>8.4653997597914833E+25</v>
      </c>
      <c r="GIX29" s="2">
        <f t="shared" si="342"/>
        <v>8.5500537573893979E+25</v>
      </c>
      <c r="GIY29" s="2">
        <f t="shared" si="342"/>
        <v>8.6355542949632919E+25</v>
      </c>
      <c r="GIZ29" s="2">
        <f t="shared" si="342"/>
        <v>8.7219098379129248E+25</v>
      </c>
      <c r="GJA29" s="2">
        <f t="shared" si="342"/>
        <v>8.8091289362920538E+25</v>
      </c>
      <c r="GJB29" s="2">
        <f t="shared" si="342"/>
        <v>8.8972202256549741E+25</v>
      </c>
      <c r="GJC29" s="2">
        <f t="shared" si="342"/>
        <v>8.9861924279115241E+25</v>
      </c>
      <c r="GJD29" s="2">
        <f t="shared" si="342"/>
        <v>9.0760543521906389E+25</v>
      </c>
      <c r="GJE29" s="2">
        <f t="shared" si="342"/>
        <v>9.1668148957125448E+25</v>
      </c>
      <c r="GJF29" s="2">
        <f t="shared" si="342"/>
        <v>9.2584830446696706E+25</v>
      </c>
      <c r="GJG29" s="2">
        <f t="shared" si="342"/>
        <v>9.3510678751163674E+25</v>
      </c>
      <c r="GJH29" s="2">
        <f t="shared" si="342"/>
        <v>9.4445785538675308E+25</v>
      </c>
      <c r="GJI29" s="2">
        <f t="shared" si="342"/>
        <v>9.5390243394062065E+25</v>
      </c>
      <c r="GJJ29" s="2">
        <f t="shared" si="342"/>
        <v>9.6344145828002687E+25</v>
      </c>
      <c r="GJK29" s="2">
        <f t="shared" si="342"/>
        <v>9.7307587286282708E+25</v>
      </c>
      <c r="GJL29" s="2">
        <f t="shared" si="342"/>
        <v>9.8280663159145539E+25</v>
      </c>
      <c r="GJM29" s="2">
        <f t="shared" si="342"/>
        <v>9.9263469790737003E+25</v>
      </c>
      <c r="GJN29" s="2">
        <f t="shared" si="342"/>
        <v>1.0025610448864437E+26</v>
      </c>
      <c r="GJO29" s="2">
        <f t="shared" si="342"/>
        <v>1.0125866553353082E+26</v>
      </c>
      <c r="GJP29" s="2">
        <f t="shared" si="342"/>
        <v>1.0227125218886613E+26</v>
      </c>
      <c r="GJQ29" s="2">
        <f t="shared" si="342"/>
        <v>1.0329396471075479E+26</v>
      </c>
      <c r="GJR29" s="2">
        <f t="shared" si="342"/>
        <v>1.0432690435786234E+26</v>
      </c>
      <c r="GJS29" s="2">
        <f t="shared" si="342"/>
        <v>1.0537017340144096E+26</v>
      </c>
      <c r="GJT29" s="2">
        <f t="shared" ref="GJT29:GME29" si="343">GJS29*(1+$Q$41)</f>
        <v>1.0642387513545536E+26</v>
      </c>
      <c r="GJU29" s="2">
        <f t="shared" si="343"/>
        <v>1.0748811388680992E+26</v>
      </c>
      <c r="GJV29" s="2">
        <f t="shared" si="343"/>
        <v>1.0856299502567802E+26</v>
      </c>
      <c r="GJW29" s="2">
        <f t="shared" si="343"/>
        <v>1.096486249759348E+26</v>
      </c>
      <c r="GJX29" s="2">
        <f t="shared" si="343"/>
        <v>1.1074511122569415E+26</v>
      </c>
      <c r="GJY29" s="2">
        <f t="shared" si="343"/>
        <v>1.1185256233795109E+26</v>
      </c>
      <c r="GJZ29" s="2">
        <f t="shared" si="343"/>
        <v>1.1297108796133059E+26</v>
      </c>
      <c r="GKA29" s="2">
        <f t="shared" si="343"/>
        <v>1.1410079884094389E+26</v>
      </c>
      <c r="GKB29" s="2">
        <f t="shared" si="343"/>
        <v>1.1524180682935333E+26</v>
      </c>
      <c r="GKC29" s="2">
        <f t="shared" si="343"/>
        <v>1.1639422489764686E+26</v>
      </c>
      <c r="GKD29" s="2">
        <f t="shared" si="343"/>
        <v>1.1755816714662333E+26</v>
      </c>
      <c r="GKE29" s="2">
        <f t="shared" si="343"/>
        <v>1.1873374881808957E+26</v>
      </c>
      <c r="GKF29" s="2">
        <f t="shared" si="343"/>
        <v>1.1992108630627047E+26</v>
      </c>
      <c r="GKG29" s="2">
        <f t="shared" si="343"/>
        <v>1.2112029716933318E+26</v>
      </c>
      <c r="GKH29" s="2">
        <f t="shared" si="343"/>
        <v>1.2233150014102652E+26</v>
      </c>
      <c r="GKI29" s="2">
        <f t="shared" si="343"/>
        <v>1.2355481514243679E+26</v>
      </c>
      <c r="GKJ29" s="2">
        <f t="shared" si="343"/>
        <v>1.2479036329386116E+26</v>
      </c>
      <c r="GKK29" s="2">
        <f t="shared" si="343"/>
        <v>1.2603826692679977E+26</v>
      </c>
      <c r="GKL29" s="2">
        <f t="shared" si="343"/>
        <v>1.2729864959606778E+26</v>
      </c>
      <c r="GKM29" s="2">
        <f t="shared" si="343"/>
        <v>1.2857163609202845E+26</v>
      </c>
      <c r="GKN29" s="2">
        <f t="shared" si="343"/>
        <v>1.2985735245294873E+26</v>
      </c>
      <c r="GKO29" s="2">
        <f t="shared" si="343"/>
        <v>1.3115592597747823E+26</v>
      </c>
      <c r="GKP29" s="2">
        <f t="shared" si="343"/>
        <v>1.3246748523725301E+26</v>
      </c>
      <c r="GKQ29" s="2">
        <f t="shared" si="343"/>
        <v>1.3379216008962555E+26</v>
      </c>
      <c r="GKR29" s="2">
        <f t="shared" si="343"/>
        <v>1.3513008169052181E+26</v>
      </c>
      <c r="GKS29" s="2">
        <f t="shared" si="343"/>
        <v>1.3648138250742704E+26</v>
      </c>
      <c r="GKT29" s="2">
        <f t="shared" si="343"/>
        <v>1.3784619633250131E+26</v>
      </c>
      <c r="GKU29" s="2">
        <f t="shared" si="343"/>
        <v>1.3922465829582633E+26</v>
      </c>
      <c r="GKV29" s="2">
        <f t="shared" si="343"/>
        <v>1.4061690487878459E+26</v>
      </c>
      <c r="GKW29" s="2">
        <f t="shared" si="343"/>
        <v>1.4202307392757243E+26</v>
      </c>
      <c r="GKX29" s="2">
        <f t="shared" si="343"/>
        <v>1.4344330466684817E+26</v>
      </c>
      <c r="GKY29" s="2">
        <f t="shared" si="343"/>
        <v>1.4487773771351665E+26</v>
      </c>
      <c r="GKZ29" s="2">
        <f t="shared" si="343"/>
        <v>1.4632651509065183E+26</v>
      </c>
      <c r="GLA29" s="2">
        <f t="shared" si="343"/>
        <v>1.4778978024155834E+26</v>
      </c>
      <c r="GLB29" s="2">
        <f t="shared" si="343"/>
        <v>1.4926767804397392E+26</v>
      </c>
      <c r="GLC29" s="2">
        <f t="shared" si="343"/>
        <v>1.5076035482441367E+26</v>
      </c>
      <c r="GLD29" s="2">
        <f t="shared" si="343"/>
        <v>1.5226795837265781E+26</v>
      </c>
      <c r="GLE29" s="2">
        <f t="shared" si="343"/>
        <v>1.5379063795638438E+26</v>
      </c>
      <c r="GLF29" s="2">
        <f t="shared" si="343"/>
        <v>1.5532854433594821E+26</v>
      </c>
      <c r="GLG29" s="2">
        <f t="shared" si="343"/>
        <v>1.568818297793077E+26</v>
      </c>
      <c r="GLH29" s="2">
        <f t="shared" si="343"/>
        <v>1.5845064807710077E+26</v>
      </c>
      <c r="GLI29" s="2">
        <f t="shared" si="343"/>
        <v>1.6003515455787177E+26</v>
      </c>
      <c r="GLJ29" s="2">
        <f t="shared" si="343"/>
        <v>1.616355061034505E+26</v>
      </c>
      <c r="GLK29" s="2">
        <f t="shared" si="343"/>
        <v>1.6325186116448501E+26</v>
      </c>
      <c r="GLL29" s="2">
        <f t="shared" si="343"/>
        <v>1.6488437977612986E+26</v>
      </c>
      <c r="GLM29" s="2">
        <f t="shared" si="343"/>
        <v>1.6653322357389117E+26</v>
      </c>
      <c r="GLN29" s="2">
        <f t="shared" si="343"/>
        <v>1.681985558096301E+26</v>
      </c>
      <c r="GLO29" s="2">
        <f t="shared" si="343"/>
        <v>1.6988054136772638E+26</v>
      </c>
      <c r="GLP29" s="2">
        <f t="shared" si="343"/>
        <v>1.7157934678140363E+26</v>
      </c>
      <c r="GLQ29" s="2">
        <f t="shared" si="343"/>
        <v>1.7329514024921767E+26</v>
      </c>
      <c r="GLR29" s="2">
        <f t="shared" si="343"/>
        <v>1.7502809165170984E+26</v>
      </c>
      <c r="GLS29" s="2">
        <f t="shared" si="343"/>
        <v>1.7677837256822694E+26</v>
      </c>
      <c r="GLT29" s="2">
        <f t="shared" si="343"/>
        <v>1.7854615629390921E+26</v>
      </c>
      <c r="GLU29" s="2">
        <f t="shared" si="343"/>
        <v>1.803316178568483E+26</v>
      </c>
      <c r="GLV29" s="2">
        <f t="shared" si="343"/>
        <v>1.8213493403541678E+26</v>
      </c>
      <c r="GLW29" s="2">
        <f t="shared" si="343"/>
        <v>1.8395628337577097E+26</v>
      </c>
      <c r="GLX29" s="2">
        <f t="shared" si="343"/>
        <v>1.8579584620952868E+26</v>
      </c>
      <c r="GLY29" s="2">
        <f t="shared" si="343"/>
        <v>1.8765380467162397E+26</v>
      </c>
      <c r="GLZ29" s="2">
        <f t="shared" si="343"/>
        <v>1.8953034271834022E+26</v>
      </c>
      <c r="GMA29" s="2">
        <f t="shared" si="343"/>
        <v>1.9142564614552362E+26</v>
      </c>
      <c r="GMB29" s="2">
        <f t="shared" si="343"/>
        <v>1.9333990260697885E+26</v>
      </c>
      <c r="GMC29" s="2">
        <f t="shared" si="343"/>
        <v>1.9527330163304863E+26</v>
      </c>
      <c r="GMD29" s="2">
        <f t="shared" si="343"/>
        <v>1.9722603464937913E+26</v>
      </c>
      <c r="GME29" s="2">
        <f t="shared" si="343"/>
        <v>1.9919829499587291E+26</v>
      </c>
      <c r="GMF29" s="2">
        <f t="shared" ref="GMF29:GOQ29" si="344">GME29*(1+$Q$41)</f>
        <v>2.0119027794583164E+26</v>
      </c>
      <c r="GMG29" s="2">
        <f t="shared" si="344"/>
        <v>2.0320218072528995E+26</v>
      </c>
      <c r="GMH29" s="2">
        <f t="shared" si="344"/>
        <v>2.0523420253254285E+26</v>
      </c>
      <c r="GMI29" s="2">
        <f t="shared" si="344"/>
        <v>2.0728654455786829E+26</v>
      </c>
      <c r="GMJ29" s="2">
        <f t="shared" si="344"/>
        <v>2.0935941000344698E+26</v>
      </c>
      <c r="GMK29" s="2">
        <f t="shared" si="344"/>
        <v>2.1145300410348144E+26</v>
      </c>
      <c r="GML29" s="2">
        <f t="shared" si="344"/>
        <v>2.1356753414451624E+26</v>
      </c>
      <c r="GMM29" s="2">
        <f t="shared" si="344"/>
        <v>2.1570320948596141E+26</v>
      </c>
      <c r="GMN29" s="2">
        <f t="shared" si="344"/>
        <v>2.1786024158082101E+26</v>
      </c>
      <c r="GMO29" s="2">
        <f t="shared" si="344"/>
        <v>2.2003884399662924E+26</v>
      </c>
      <c r="GMP29" s="2">
        <f t="shared" si="344"/>
        <v>2.2223923243659554E+26</v>
      </c>
      <c r="GMQ29" s="2">
        <f t="shared" si="344"/>
        <v>2.2446162476096149E+26</v>
      </c>
      <c r="GMR29" s="2">
        <f t="shared" si="344"/>
        <v>2.267062410085711E+26</v>
      </c>
      <c r="GMS29" s="2">
        <f t="shared" si="344"/>
        <v>2.2897330341865683E+26</v>
      </c>
      <c r="GMT29" s="2">
        <f t="shared" si="344"/>
        <v>2.3126303645284338E+26</v>
      </c>
      <c r="GMU29" s="2">
        <f t="shared" si="344"/>
        <v>2.3357566681737182E+26</v>
      </c>
      <c r="GMV29" s="2">
        <f t="shared" si="344"/>
        <v>2.3591142348554554E+26</v>
      </c>
      <c r="GMW29" s="2">
        <f t="shared" si="344"/>
        <v>2.3827053772040099E+26</v>
      </c>
      <c r="GMX29" s="2">
        <f t="shared" si="344"/>
        <v>2.4065324309760499E+26</v>
      </c>
      <c r="GMY29" s="2">
        <f t="shared" si="344"/>
        <v>2.4305977552858103E+26</v>
      </c>
      <c r="GMZ29" s="2">
        <f t="shared" si="344"/>
        <v>2.4549037328386685E+26</v>
      </c>
      <c r="GNA29" s="2">
        <f t="shared" si="344"/>
        <v>2.4794527701670551E+26</v>
      </c>
      <c r="GNB29" s="2">
        <f t="shared" si="344"/>
        <v>2.5042472978687258E+26</v>
      </c>
      <c r="GNC29" s="2">
        <f t="shared" si="344"/>
        <v>2.5292897708474131E+26</v>
      </c>
      <c r="GND29" s="2">
        <f t="shared" si="344"/>
        <v>2.5545826685558872E+26</v>
      </c>
      <c r="GNE29" s="2">
        <f t="shared" si="344"/>
        <v>2.5801284952414461E+26</v>
      </c>
      <c r="GNF29" s="2">
        <f t="shared" si="344"/>
        <v>2.6059297801938607E+26</v>
      </c>
      <c r="GNG29" s="2">
        <f t="shared" si="344"/>
        <v>2.6319890779957995E+26</v>
      </c>
      <c r="GNH29" s="2">
        <f t="shared" si="344"/>
        <v>2.6583089687757577E+26</v>
      </c>
      <c r="GNI29" s="2">
        <f t="shared" si="344"/>
        <v>2.6848920584635152E+26</v>
      </c>
      <c r="GNJ29" s="2">
        <f t="shared" si="344"/>
        <v>2.7117409790481503E+26</v>
      </c>
      <c r="GNK29" s="2">
        <f t="shared" si="344"/>
        <v>2.738858388838632E+26</v>
      </c>
      <c r="GNL29" s="2">
        <f t="shared" si="344"/>
        <v>2.7662469727270182E+26</v>
      </c>
      <c r="GNM29" s="2">
        <f t="shared" si="344"/>
        <v>2.7939094424542884E+26</v>
      </c>
      <c r="GNN29" s="2">
        <f t="shared" si="344"/>
        <v>2.8218485368788313E+26</v>
      </c>
      <c r="GNO29" s="2">
        <f t="shared" si="344"/>
        <v>2.8500670222476198E+26</v>
      </c>
      <c r="GNP29" s="2">
        <f t="shared" si="344"/>
        <v>2.8785676924700961E+26</v>
      </c>
      <c r="GNQ29" s="2">
        <f t="shared" si="344"/>
        <v>2.9073533693947971E+26</v>
      </c>
      <c r="GNR29" s="2">
        <f t="shared" si="344"/>
        <v>2.9364269030887452E+26</v>
      </c>
      <c r="GNS29" s="2">
        <f t="shared" si="344"/>
        <v>2.9657911721196328E+26</v>
      </c>
      <c r="GNT29" s="2">
        <f t="shared" si="344"/>
        <v>2.9954490838408291E+26</v>
      </c>
      <c r="GNU29" s="2">
        <f t="shared" si="344"/>
        <v>3.0254035746792374E+26</v>
      </c>
      <c r="GNV29" s="2">
        <f t="shared" si="344"/>
        <v>3.0556576104260299E+26</v>
      </c>
      <c r="GNW29" s="2">
        <f t="shared" si="344"/>
        <v>3.0862141865302902E+26</v>
      </c>
      <c r="GNX29" s="2">
        <f t="shared" si="344"/>
        <v>3.1170763283955927E+26</v>
      </c>
      <c r="GNY29" s="2">
        <f t="shared" si="344"/>
        <v>3.1482470916795489E+26</v>
      </c>
      <c r="GNZ29" s="2">
        <f t="shared" si="344"/>
        <v>3.1797295625963442E+26</v>
      </c>
      <c r="GOA29" s="2">
        <f t="shared" si="344"/>
        <v>3.2115268582223076E+26</v>
      </c>
      <c r="GOB29" s="2">
        <f t="shared" si="344"/>
        <v>3.2436421268045305E+26</v>
      </c>
      <c r="GOC29" s="2">
        <f t="shared" si="344"/>
        <v>3.2760785480725757E+26</v>
      </c>
      <c r="GOD29" s="2">
        <f t="shared" si="344"/>
        <v>3.3088393335533013E+26</v>
      </c>
      <c r="GOE29" s="2">
        <f t="shared" si="344"/>
        <v>3.3419277268888346E+26</v>
      </c>
      <c r="GOF29" s="2">
        <f t="shared" si="344"/>
        <v>3.3753470041577229E+26</v>
      </c>
      <c r="GOG29" s="2">
        <f t="shared" si="344"/>
        <v>3.4091004741993E+26</v>
      </c>
      <c r="GOH29" s="2">
        <f t="shared" si="344"/>
        <v>3.4431914789412927E+26</v>
      </c>
      <c r="GOI29" s="2">
        <f t="shared" si="344"/>
        <v>3.4776233937307058E+26</v>
      </c>
      <c r="GOJ29" s="2">
        <f t="shared" si="344"/>
        <v>3.5123996276680131E+26</v>
      </c>
      <c r="GOK29" s="2">
        <f t="shared" si="344"/>
        <v>3.5475236239446931E+26</v>
      </c>
      <c r="GOL29" s="2">
        <f t="shared" si="344"/>
        <v>3.58299886018414E+26</v>
      </c>
      <c r="GOM29" s="2">
        <f t="shared" si="344"/>
        <v>3.6188288487859817E+26</v>
      </c>
      <c r="GON29" s="2">
        <f t="shared" si="344"/>
        <v>3.6550171372738415E+26</v>
      </c>
      <c r="GOO29" s="2">
        <f t="shared" si="344"/>
        <v>3.6915673086465799E+26</v>
      </c>
      <c r="GOP29" s="2">
        <f t="shared" si="344"/>
        <v>3.7284829817330454E+26</v>
      </c>
      <c r="GOQ29" s="2">
        <f t="shared" si="344"/>
        <v>3.765767811550376E+26</v>
      </c>
      <c r="GOR29" s="2">
        <f t="shared" ref="GOR29:GRC29" si="345">GOQ29*(1+$Q$41)</f>
        <v>3.80342548966588E+26</v>
      </c>
      <c r="GOS29" s="2">
        <f t="shared" si="345"/>
        <v>3.8414597445625391E+26</v>
      </c>
      <c r="GOT29" s="2">
        <f t="shared" si="345"/>
        <v>3.8798743420081646E+26</v>
      </c>
      <c r="GOU29" s="2">
        <f t="shared" si="345"/>
        <v>3.918673085428246E+26</v>
      </c>
      <c r="GOV29" s="2">
        <f t="shared" si="345"/>
        <v>3.9578598162825287E+26</v>
      </c>
      <c r="GOW29" s="2">
        <f t="shared" si="345"/>
        <v>3.997438414445354E+26</v>
      </c>
      <c r="GOX29" s="2">
        <f t="shared" si="345"/>
        <v>4.0374127985898076E+26</v>
      </c>
      <c r="GOY29" s="2">
        <f t="shared" si="345"/>
        <v>4.0777869265757055E+26</v>
      </c>
      <c r="GOZ29" s="2">
        <f t="shared" si="345"/>
        <v>4.1185647958414624E+26</v>
      </c>
      <c r="GPA29" s="2">
        <f t="shared" si="345"/>
        <v>4.159750443799877E+26</v>
      </c>
      <c r="GPB29" s="2">
        <f t="shared" si="345"/>
        <v>4.2013479482378756E+26</v>
      </c>
      <c r="GPC29" s="2">
        <f t="shared" si="345"/>
        <v>4.2433614277202547E+26</v>
      </c>
      <c r="GPD29" s="2">
        <f t="shared" si="345"/>
        <v>4.2857950419974573E+26</v>
      </c>
      <c r="GPE29" s="2">
        <f t="shared" si="345"/>
        <v>4.3286529924174319E+26</v>
      </c>
      <c r="GPF29" s="2">
        <f t="shared" si="345"/>
        <v>4.3719395223416062E+26</v>
      </c>
      <c r="GPG29" s="2">
        <f t="shared" si="345"/>
        <v>4.4156589175650225E+26</v>
      </c>
      <c r="GPH29" s="2">
        <f t="shared" si="345"/>
        <v>4.4598155067406725E+26</v>
      </c>
      <c r="GPI29" s="2">
        <f t="shared" si="345"/>
        <v>4.5044136618080791E+26</v>
      </c>
      <c r="GPJ29" s="2">
        <f t="shared" si="345"/>
        <v>4.5494577984261601E+26</v>
      </c>
      <c r="GPK29" s="2">
        <f t="shared" si="345"/>
        <v>4.5949523764104217E+26</v>
      </c>
      <c r="GPL29" s="2">
        <f t="shared" si="345"/>
        <v>4.6409019001745257E+26</v>
      </c>
      <c r="GPM29" s="2">
        <f t="shared" si="345"/>
        <v>4.6873109191762707E+26</v>
      </c>
      <c r="GPN29" s="2">
        <f t="shared" si="345"/>
        <v>4.7341840283680332E+26</v>
      </c>
      <c r="GPO29" s="2">
        <f t="shared" si="345"/>
        <v>4.7815258686517136E+26</v>
      </c>
      <c r="GPP29" s="2">
        <f t="shared" si="345"/>
        <v>4.8293411273382308E+26</v>
      </c>
      <c r="GPQ29" s="2">
        <f t="shared" si="345"/>
        <v>4.8776345386116134E+26</v>
      </c>
      <c r="GPR29" s="2">
        <f t="shared" si="345"/>
        <v>4.9264108839977299E+26</v>
      </c>
      <c r="GPS29" s="2">
        <f t="shared" si="345"/>
        <v>4.9756749928377074E+26</v>
      </c>
      <c r="GPT29" s="2">
        <f t="shared" si="345"/>
        <v>5.0254317427660843E+26</v>
      </c>
      <c r="GPU29" s="2">
        <f t="shared" si="345"/>
        <v>5.0756860601937452E+26</v>
      </c>
      <c r="GPV29" s="2">
        <f t="shared" si="345"/>
        <v>5.1264429207956829E+26</v>
      </c>
      <c r="GPW29" s="2">
        <f t="shared" si="345"/>
        <v>5.1777073500036396E+26</v>
      </c>
      <c r="GPX29" s="2">
        <f t="shared" si="345"/>
        <v>5.229484423503676E+26</v>
      </c>
      <c r="GPY29" s="2">
        <f t="shared" si="345"/>
        <v>5.2817792677387125E+26</v>
      </c>
      <c r="GPZ29" s="2">
        <f t="shared" si="345"/>
        <v>5.3345970604160994E+26</v>
      </c>
      <c r="GQA29" s="2">
        <f t="shared" si="345"/>
        <v>5.3879430310202604E+26</v>
      </c>
      <c r="GQB29" s="2">
        <f t="shared" si="345"/>
        <v>5.4418224613304631E+26</v>
      </c>
      <c r="GQC29" s="2">
        <f t="shared" si="345"/>
        <v>5.4962406859437681E+26</v>
      </c>
      <c r="GQD29" s="2">
        <f t="shared" si="345"/>
        <v>5.551203092803206E+26</v>
      </c>
      <c r="GQE29" s="2">
        <f t="shared" si="345"/>
        <v>5.606715123731238E+26</v>
      </c>
      <c r="GQF29" s="2">
        <f t="shared" si="345"/>
        <v>5.6627822749685501E+26</v>
      </c>
      <c r="GQG29" s="2">
        <f t="shared" si="345"/>
        <v>5.7194100977182358E+26</v>
      </c>
      <c r="GQH29" s="2">
        <f t="shared" si="345"/>
        <v>5.7766041986954181E+26</v>
      </c>
      <c r="GQI29" s="2">
        <f t="shared" si="345"/>
        <v>5.8343702406823724E+26</v>
      </c>
      <c r="GQJ29" s="2">
        <f t="shared" si="345"/>
        <v>5.892713943089196E+26</v>
      </c>
      <c r="GQK29" s="2">
        <f t="shared" si="345"/>
        <v>5.9516410825200878E+26</v>
      </c>
      <c r="GQL29" s="2">
        <f t="shared" si="345"/>
        <v>6.0111574933452887E+26</v>
      </c>
      <c r="GQM29" s="2">
        <f t="shared" si="345"/>
        <v>6.0712690682787418E+26</v>
      </c>
      <c r="GQN29" s="2">
        <f t="shared" si="345"/>
        <v>6.1319817589615291E+26</v>
      </c>
      <c r="GQO29" s="2">
        <f t="shared" si="345"/>
        <v>6.1933015765511451E+26</v>
      </c>
      <c r="GQP29" s="2">
        <f t="shared" si="345"/>
        <v>6.2552345923166572E+26</v>
      </c>
      <c r="GQQ29" s="2">
        <f t="shared" si="345"/>
        <v>6.3177869382398239E+26</v>
      </c>
      <c r="GQR29" s="2">
        <f t="shared" si="345"/>
        <v>6.3809648076222226E+26</v>
      </c>
      <c r="GQS29" s="2">
        <f t="shared" si="345"/>
        <v>6.4447744556984443E+26</v>
      </c>
      <c r="GQT29" s="2">
        <f t="shared" si="345"/>
        <v>6.5092222002554288E+26</v>
      </c>
      <c r="GQU29" s="2">
        <f t="shared" si="345"/>
        <v>6.5743144222579827E+26</v>
      </c>
      <c r="GQV29" s="2">
        <f t="shared" si="345"/>
        <v>6.6400575664805627E+26</v>
      </c>
      <c r="GQW29" s="2">
        <f t="shared" si="345"/>
        <v>6.706458142145369E+26</v>
      </c>
      <c r="GQX29" s="2">
        <f t="shared" si="345"/>
        <v>6.7735227235668226E+26</v>
      </c>
      <c r="GQY29" s="2">
        <f t="shared" si="345"/>
        <v>6.8412579508024916E+26</v>
      </c>
      <c r="GQZ29" s="2">
        <f t="shared" si="345"/>
        <v>6.9096705303105161E+26</v>
      </c>
      <c r="GRA29" s="2">
        <f t="shared" si="345"/>
        <v>6.9787672356136218E+26</v>
      </c>
      <c r="GRB29" s="2">
        <f t="shared" si="345"/>
        <v>7.0485549079697583E+26</v>
      </c>
      <c r="GRC29" s="2">
        <f t="shared" si="345"/>
        <v>7.1190404570494566E+26</v>
      </c>
      <c r="GRD29" s="2">
        <f t="shared" ref="GRD29:GTO29" si="346">GRC29*(1+$Q$41)</f>
        <v>7.1902308616199514E+26</v>
      </c>
      <c r="GRE29" s="2">
        <f t="shared" si="346"/>
        <v>7.2621331702361504E+26</v>
      </c>
      <c r="GRF29" s="2">
        <f t="shared" si="346"/>
        <v>7.3347545019385123E+26</v>
      </c>
      <c r="GRG29" s="2">
        <f t="shared" si="346"/>
        <v>7.4081020469578978E+26</v>
      </c>
      <c r="GRH29" s="2">
        <f t="shared" si="346"/>
        <v>7.4821830674274766E+26</v>
      </c>
      <c r="GRI29" s="2">
        <f t="shared" si="346"/>
        <v>7.557004898101751E+26</v>
      </c>
      <c r="GRJ29" s="2">
        <f t="shared" si="346"/>
        <v>7.6325749470827687E+26</v>
      </c>
      <c r="GRK29" s="2">
        <f t="shared" si="346"/>
        <v>7.708900696553597E+26</v>
      </c>
      <c r="GRL29" s="2">
        <f t="shared" si="346"/>
        <v>7.7859897035191329E+26</v>
      </c>
      <c r="GRM29" s="2">
        <f t="shared" si="346"/>
        <v>7.8638496005543245E+26</v>
      </c>
      <c r="GRN29" s="2">
        <f t="shared" si="346"/>
        <v>7.9424880965598684E+26</v>
      </c>
      <c r="GRO29" s="2">
        <f t="shared" si="346"/>
        <v>8.0219129775254671E+26</v>
      </c>
      <c r="GRP29" s="2">
        <f t="shared" si="346"/>
        <v>8.1021321073007214E+26</v>
      </c>
      <c r="GRQ29" s="2">
        <f t="shared" si="346"/>
        <v>8.1831534283737291E+26</v>
      </c>
      <c r="GRR29" s="2">
        <f t="shared" si="346"/>
        <v>8.2649849626574663E+26</v>
      </c>
      <c r="GRS29" s="2">
        <f t="shared" si="346"/>
        <v>8.3476348122840408E+26</v>
      </c>
      <c r="GRT29" s="2">
        <f t="shared" si="346"/>
        <v>8.4311111604068816E+26</v>
      </c>
      <c r="GRU29" s="2">
        <f t="shared" si="346"/>
        <v>8.51542227201095E+26</v>
      </c>
      <c r="GRV29" s="2">
        <f t="shared" si="346"/>
        <v>8.6005764947310593E+26</v>
      </c>
      <c r="GRW29" s="2">
        <f t="shared" si="346"/>
        <v>8.6865822596783706E+26</v>
      </c>
      <c r="GRX29" s="2">
        <f t="shared" si="346"/>
        <v>8.773448082275155E+26</v>
      </c>
      <c r="GRY29" s="2">
        <f t="shared" si="346"/>
        <v>8.8611825630979067E+26</v>
      </c>
      <c r="GRZ29" s="2">
        <f t="shared" si="346"/>
        <v>8.9497943887288863E+26</v>
      </c>
      <c r="GSA29" s="2">
        <f t="shared" si="346"/>
        <v>9.0392923326161751E+26</v>
      </c>
      <c r="GSB29" s="2">
        <f t="shared" si="346"/>
        <v>9.1296852559423375E+26</v>
      </c>
      <c r="GSC29" s="2">
        <f t="shared" si="346"/>
        <v>9.2209821085017611E+26</v>
      </c>
      <c r="GSD29" s="2">
        <f t="shared" si="346"/>
        <v>9.3131919295867794E+26</v>
      </c>
      <c r="GSE29" s="2">
        <f t="shared" si="346"/>
        <v>9.4063238488826478E+26</v>
      </c>
      <c r="GSF29" s="2">
        <f t="shared" si="346"/>
        <v>9.5003870873714745E+26</v>
      </c>
      <c r="GSG29" s="2">
        <f t="shared" si="346"/>
        <v>9.5953909582451887E+26</v>
      </c>
      <c r="GSH29" s="2">
        <f t="shared" si="346"/>
        <v>9.6913448678276407E+26</v>
      </c>
      <c r="GSI29" s="2">
        <f t="shared" si="346"/>
        <v>9.7882583165059172E+26</v>
      </c>
      <c r="GSJ29" s="2">
        <f t="shared" si="346"/>
        <v>9.8861408996709771E+26</v>
      </c>
      <c r="GSK29" s="2">
        <f t="shared" si="346"/>
        <v>9.9850023086676865E+26</v>
      </c>
      <c r="GSL29" s="2">
        <f t="shared" si="346"/>
        <v>1.0084852331754364E+27</v>
      </c>
      <c r="GSM29" s="2">
        <f t="shared" si="346"/>
        <v>1.0185700855071908E+27</v>
      </c>
      <c r="GSN29" s="2">
        <f t="shared" si="346"/>
        <v>1.0287557863622627E+27</v>
      </c>
      <c r="GSO29" s="2">
        <f t="shared" si="346"/>
        <v>1.0390433442258854E+27</v>
      </c>
      <c r="GSP29" s="2">
        <f t="shared" si="346"/>
        <v>1.0494337776681442E+27</v>
      </c>
      <c r="GSQ29" s="2">
        <f t="shared" si="346"/>
        <v>1.0599281154448256E+27</v>
      </c>
      <c r="GSR29" s="2">
        <f t="shared" si="346"/>
        <v>1.0705273965992739E+27</v>
      </c>
      <c r="GSS29" s="2">
        <f t="shared" si="346"/>
        <v>1.0812326705652667E+27</v>
      </c>
      <c r="GST29" s="2">
        <f t="shared" si="346"/>
        <v>1.0920449972709193E+27</v>
      </c>
      <c r="GSU29" s="2">
        <f t="shared" si="346"/>
        <v>1.1029654472436286E+27</v>
      </c>
      <c r="GSV29" s="2">
        <f t="shared" si="346"/>
        <v>1.1139951017160648E+27</v>
      </c>
      <c r="GSW29" s="2">
        <f t="shared" si="346"/>
        <v>1.1251350527332254E+27</v>
      </c>
      <c r="GSX29" s="2">
        <f t="shared" si="346"/>
        <v>1.1363864032605577E+27</v>
      </c>
      <c r="GSY29" s="2">
        <f t="shared" si="346"/>
        <v>1.1477502672931633E+27</v>
      </c>
      <c r="GSZ29" s="2">
        <f t="shared" si="346"/>
        <v>1.159227769966095E+27</v>
      </c>
      <c r="GTA29" s="2">
        <f t="shared" si="346"/>
        <v>1.170820047665756E+27</v>
      </c>
      <c r="GTB29" s="2">
        <f t="shared" si="346"/>
        <v>1.1825282481424136E+27</v>
      </c>
      <c r="GTC29" s="2">
        <f t="shared" si="346"/>
        <v>1.1943535306238378E+27</v>
      </c>
      <c r="GTD29" s="2">
        <f t="shared" si="346"/>
        <v>1.2062970659300762E+27</v>
      </c>
      <c r="GTE29" s="2">
        <f t="shared" si="346"/>
        <v>1.218360036589377E+27</v>
      </c>
      <c r="GTF29" s="2">
        <f t="shared" si="346"/>
        <v>1.2305436369552708E+27</v>
      </c>
      <c r="GTG29" s="2">
        <f t="shared" si="346"/>
        <v>1.2428490733248234E+27</v>
      </c>
      <c r="GTH29" s="2">
        <f t="shared" si="346"/>
        <v>1.2552775640580717E+27</v>
      </c>
      <c r="GTI29" s="2">
        <f t="shared" si="346"/>
        <v>1.2678303396986525E+27</v>
      </c>
      <c r="GTJ29" s="2">
        <f t="shared" si="346"/>
        <v>1.2805086430956391E+27</v>
      </c>
      <c r="GTK29" s="2">
        <f t="shared" si="346"/>
        <v>1.2933137295265954E+27</v>
      </c>
      <c r="GTL29" s="2">
        <f t="shared" si="346"/>
        <v>1.3062468668218614E+27</v>
      </c>
      <c r="GTM29" s="2">
        <f t="shared" si="346"/>
        <v>1.3193093354900801E+27</v>
      </c>
      <c r="GTN29" s="2">
        <f t="shared" si="346"/>
        <v>1.332502428844981E+27</v>
      </c>
      <c r="GTO29" s="2">
        <f t="shared" si="346"/>
        <v>1.3458274531334309E+27</v>
      </c>
      <c r="GTP29" s="2">
        <f t="shared" ref="GTP29:GWA29" si="347">GTO29*(1+$Q$41)</f>
        <v>1.3592857276647651E+27</v>
      </c>
      <c r="GTQ29" s="2">
        <f t="shared" si="347"/>
        <v>1.3728785849414128E+27</v>
      </c>
      <c r="GTR29" s="2">
        <f t="shared" si="347"/>
        <v>1.3866073707908269E+27</v>
      </c>
      <c r="GTS29" s="2">
        <f t="shared" si="347"/>
        <v>1.4004734444987352E+27</v>
      </c>
      <c r="GTT29" s="2">
        <f t="shared" si="347"/>
        <v>1.4144781789437225E+27</v>
      </c>
      <c r="GTU29" s="2">
        <f t="shared" si="347"/>
        <v>1.4286229607331596E+27</v>
      </c>
      <c r="GTV29" s="2">
        <f t="shared" si="347"/>
        <v>1.4429091903404913E+27</v>
      </c>
      <c r="GTW29" s="2">
        <f t="shared" si="347"/>
        <v>1.4573382822438963E+27</v>
      </c>
      <c r="GTX29" s="2">
        <f t="shared" si="347"/>
        <v>1.4719116650663352E+27</v>
      </c>
      <c r="GTY29" s="2">
        <f t="shared" si="347"/>
        <v>1.4866307817169985E+27</v>
      </c>
      <c r="GTZ29" s="2">
        <f t="shared" si="347"/>
        <v>1.5014970895341684E+27</v>
      </c>
      <c r="GUA29" s="2">
        <f t="shared" si="347"/>
        <v>1.5165120604295101E+27</v>
      </c>
      <c r="GUB29" s="2">
        <f t="shared" si="347"/>
        <v>1.5316771810338051E+27</v>
      </c>
      <c r="GUC29" s="2">
        <f t="shared" si="347"/>
        <v>1.5469939528441433E+27</v>
      </c>
      <c r="GUD29" s="2">
        <f t="shared" si="347"/>
        <v>1.5624638923725846E+27</v>
      </c>
      <c r="GUE29" s="2">
        <f t="shared" si="347"/>
        <v>1.5780885312963105E+27</v>
      </c>
      <c r="GUF29" s="2">
        <f t="shared" si="347"/>
        <v>1.5938694166092737E+27</v>
      </c>
      <c r="GUG29" s="2">
        <f t="shared" si="347"/>
        <v>1.6098081107753665E+27</v>
      </c>
      <c r="GUH29" s="2">
        <f t="shared" si="347"/>
        <v>1.6259061918831201E+27</v>
      </c>
      <c r="GUI29" s="2">
        <f t="shared" si="347"/>
        <v>1.6421652538019513E+27</v>
      </c>
      <c r="GUJ29" s="2">
        <f t="shared" si="347"/>
        <v>1.6585869063399709E+27</v>
      </c>
      <c r="GUK29" s="2">
        <f t="shared" si="347"/>
        <v>1.6751727754033706E+27</v>
      </c>
      <c r="GUL29" s="2">
        <f t="shared" si="347"/>
        <v>1.6919245031574043E+27</v>
      </c>
      <c r="GUM29" s="2">
        <f t="shared" si="347"/>
        <v>1.7088437481889784E+27</v>
      </c>
      <c r="GUN29" s="2">
        <f t="shared" si="347"/>
        <v>1.7259321856708682E+27</v>
      </c>
      <c r="GUO29" s="2">
        <f t="shared" si="347"/>
        <v>1.7431915075275769E+27</v>
      </c>
      <c r="GUP29" s="2">
        <f t="shared" si="347"/>
        <v>1.7606234226028527E+27</v>
      </c>
      <c r="GUQ29" s="2">
        <f t="shared" si="347"/>
        <v>1.7782296568288814E+27</v>
      </c>
      <c r="GUR29" s="2">
        <f t="shared" si="347"/>
        <v>1.7960119533971701E+27</v>
      </c>
      <c r="GUS29" s="2">
        <f t="shared" si="347"/>
        <v>1.8139720729311418E+27</v>
      </c>
      <c r="GUT29" s="2">
        <f t="shared" si="347"/>
        <v>1.8321117936604532E+27</v>
      </c>
      <c r="GUU29" s="2">
        <f t="shared" si="347"/>
        <v>1.8504329115970577E+27</v>
      </c>
      <c r="GUV29" s="2">
        <f t="shared" si="347"/>
        <v>1.8689372407130282E+27</v>
      </c>
      <c r="GUW29" s="2">
        <f t="shared" si="347"/>
        <v>1.8876266131201586E+27</v>
      </c>
      <c r="GUX29" s="2">
        <f t="shared" si="347"/>
        <v>1.9065028792513604E+27</v>
      </c>
      <c r="GUY29" s="2">
        <f t="shared" si="347"/>
        <v>1.925567908043874E+27</v>
      </c>
      <c r="GUZ29" s="2">
        <f t="shared" si="347"/>
        <v>1.9448235871243126E+27</v>
      </c>
      <c r="GVA29" s="2">
        <f t="shared" si="347"/>
        <v>1.9642718229955557E+27</v>
      </c>
      <c r="GVB29" s="2">
        <f t="shared" si="347"/>
        <v>1.9839145412255111E+27</v>
      </c>
      <c r="GVC29" s="2">
        <f t="shared" si="347"/>
        <v>2.0037536866377663E+27</v>
      </c>
      <c r="GVD29" s="2">
        <f t="shared" si="347"/>
        <v>2.023791223504144E+27</v>
      </c>
      <c r="GVE29" s="2">
        <f t="shared" si="347"/>
        <v>2.0440291357391855E+27</v>
      </c>
      <c r="GVF29" s="2">
        <f t="shared" si="347"/>
        <v>2.0644694270965775E+27</v>
      </c>
      <c r="GVG29" s="2">
        <f t="shared" si="347"/>
        <v>2.0851141213675432E+27</v>
      </c>
      <c r="GVH29" s="2">
        <f t="shared" si="347"/>
        <v>2.1059652625812187E+27</v>
      </c>
      <c r="GVI29" s="2">
        <f t="shared" si="347"/>
        <v>2.1270249152070309E+27</v>
      </c>
      <c r="GVJ29" s="2">
        <f t="shared" si="347"/>
        <v>2.1482951643591011E+27</v>
      </c>
      <c r="GVK29" s="2">
        <f t="shared" si="347"/>
        <v>2.1697781160026921E+27</v>
      </c>
      <c r="GVL29" s="2">
        <f t="shared" si="347"/>
        <v>2.191475897162719E+27</v>
      </c>
      <c r="GVM29" s="2">
        <f t="shared" si="347"/>
        <v>2.2133906561343463E+27</v>
      </c>
      <c r="GVN29" s="2">
        <f t="shared" si="347"/>
        <v>2.2355245626956898E+27</v>
      </c>
      <c r="GVO29" s="2">
        <f t="shared" si="347"/>
        <v>2.2578798083226468E+27</v>
      </c>
      <c r="GVP29" s="2">
        <f t="shared" si="347"/>
        <v>2.2804586064058733E+27</v>
      </c>
      <c r="GVQ29" s="2">
        <f t="shared" si="347"/>
        <v>2.3032631924699321E+27</v>
      </c>
      <c r="GVR29" s="2">
        <f t="shared" si="347"/>
        <v>2.3262958243946314E+27</v>
      </c>
      <c r="GVS29" s="2">
        <f t="shared" si="347"/>
        <v>2.3495587826385776E+27</v>
      </c>
      <c r="GVT29" s="2">
        <f t="shared" si="347"/>
        <v>2.3730543704649636E+27</v>
      </c>
      <c r="GVU29" s="2">
        <f t="shared" si="347"/>
        <v>2.3967849141696132E+27</v>
      </c>
      <c r="GVV29" s="2">
        <f t="shared" si="347"/>
        <v>2.4207527633113094E+27</v>
      </c>
      <c r="GVW29" s="2">
        <f t="shared" si="347"/>
        <v>2.4449602909444226E+27</v>
      </c>
      <c r="GVX29" s="2">
        <f t="shared" si="347"/>
        <v>2.4694098938538668E+27</v>
      </c>
      <c r="GVY29" s="2">
        <f t="shared" si="347"/>
        <v>2.4941039927924056E+27</v>
      </c>
      <c r="GVZ29" s="2">
        <f t="shared" si="347"/>
        <v>2.5190450327203297E+27</v>
      </c>
      <c r="GWA29" s="2">
        <f t="shared" si="347"/>
        <v>2.544235483047533E+27</v>
      </c>
      <c r="GWB29" s="2">
        <f t="shared" ref="GWB29:GYM29" si="348">GWA29*(1+$Q$41)</f>
        <v>2.5696778378780081E+27</v>
      </c>
      <c r="GWC29" s="2">
        <f t="shared" si="348"/>
        <v>2.595374616256788E+27</v>
      </c>
      <c r="GWD29" s="2">
        <f t="shared" si="348"/>
        <v>2.621328362419356E+27</v>
      </c>
      <c r="GWE29" s="2">
        <f t="shared" si="348"/>
        <v>2.6475416460435494E+27</v>
      </c>
      <c r="GWF29" s="2">
        <f t="shared" si="348"/>
        <v>2.6740170625039851E+27</v>
      </c>
      <c r="GWG29" s="2">
        <f t="shared" si="348"/>
        <v>2.7007572331290251E+27</v>
      </c>
      <c r="GWH29" s="2">
        <f t="shared" si="348"/>
        <v>2.7277648054603152E+27</v>
      </c>
      <c r="GWI29" s="2">
        <f t="shared" si="348"/>
        <v>2.7550424535149182E+27</v>
      </c>
      <c r="GWJ29" s="2">
        <f t="shared" si="348"/>
        <v>2.7825928780500673E+27</v>
      </c>
      <c r="GWK29" s="2">
        <f t="shared" si="348"/>
        <v>2.8104188068305677E+27</v>
      </c>
      <c r="GWL29" s="2">
        <f t="shared" si="348"/>
        <v>2.8385229948988734E+27</v>
      </c>
      <c r="GWM29" s="2">
        <f t="shared" si="348"/>
        <v>2.8669082248478622E+27</v>
      </c>
      <c r="GWN29" s="2">
        <f t="shared" si="348"/>
        <v>2.8955773070963407E+27</v>
      </c>
      <c r="GWO29" s="2">
        <f t="shared" si="348"/>
        <v>2.9245330801673041E+27</v>
      </c>
      <c r="GWP29" s="2">
        <f t="shared" si="348"/>
        <v>2.9537784109689774E+27</v>
      </c>
      <c r="GWQ29" s="2">
        <f t="shared" si="348"/>
        <v>2.9833161950786673E+27</v>
      </c>
      <c r="GWR29" s="2">
        <f t="shared" si="348"/>
        <v>3.0131493570294537E+27</v>
      </c>
      <c r="GWS29" s="2">
        <f t="shared" si="348"/>
        <v>3.0432808505997483E+27</v>
      </c>
      <c r="GWT29" s="2">
        <f t="shared" si="348"/>
        <v>3.073713659105746E+27</v>
      </c>
      <c r="GWU29" s="2">
        <f t="shared" si="348"/>
        <v>3.1044507956968034E+27</v>
      </c>
      <c r="GWV29" s="2">
        <f t="shared" si="348"/>
        <v>3.1354953036537715E+27</v>
      </c>
      <c r="GWW29" s="2">
        <f t="shared" si="348"/>
        <v>3.1668502566903092E+27</v>
      </c>
      <c r="GWX29" s="2">
        <f t="shared" si="348"/>
        <v>3.1985187592572126E+27</v>
      </c>
      <c r="GWY29" s="2">
        <f t="shared" si="348"/>
        <v>3.2305039468497846E+27</v>
      </c>
      <c r="GWZ29" s="2">
        <f t="shared" si="348"/>
        <v>3.2628089863182824E+27</v>
      </c>
      <c r="GXA29" s="2">
        <f t="shared" si="348"/>
        <v>3.2954370761814654E+27</v>
      </c>
      <c r="GXB29" s="2">
        <f t="shared" si="348"/>
        <v>3.32839144694328E+27</v>
      </c>
      <c r="GXC29" s="2">
        <f t="shared" si="348"/>
        <v>3.3616753614127128E+27</v>
      </c>
      <c r="GXD29" s="2">
        <f t="shared" si="348"/>
        <v>3.3952921150268399E+27</v>
      </c>
      <c r="GXE29" s="2">
        <f t="shared" si="348"/>
        <v>3.4292450361771082E+27</v>
      </c>
      <c r="GXF29" s="2">
        <f t="shared" si="348"/>
        <v>3.4635374865388793E+27</v>
      </c>
      <c r="GXG29" s="2">
        <f t="shared" si="348"/>
        <v>3.4981728614042683E+27</v>
      </c>
      <c r="GXH29" s="2">
        <f t="shared" si="348"/>
        <v>3.5331545900183112E+27</v>
      </c>
      <c r="GXI29" s="2">
        <f t="shared" si="348"/>
        <v>3.5684861359184943E+27</v>
      </c>
      <c r="GXJ29" s="2">
        <f t="shared" si="348"/>
        <v>3.604170997277679E+27</v>
      </c>
      <c r="GXK29" s="2">
        <f t="shared" si="348"/>
        <v>3.6402127072504558E+27</v>
      </c>
      <c r="GXL29" s="2">
        <f t="shared" si="348"/>
        <v>3.6766148343229606E+27</v>
      </c>
      <c r="GXM29" s="2">
        <f t="shared" si="348"/>
        <v>3.7133809826661904E+27</v>
      </c>
      <c r="GXN29" s="2">
        <f t="shared" si="348"/>
        <v>3.7505147924928523E+27</v>
      </c>
      <c r="GXO29" s="2">
        <f t="shared" si="348"/>
        <v>3.7880199404177809E+27</v>
      </c>
      <c r="GXP29" s="2">
        <f t="shared" si="348"/>
        <v>3.8259001398219589E+27</v>
      </c>
      <c r="GXQ29" s="2">
        <f t="shared" si="348"/>
        <v>3.8641591412201788E+27</v>
      </c>
      <c r="GXR29" s="2">
        <f t="shared" si="348"/>
        <v>3.9028007326323808E+27</v>
      </c>
      <c r="GXS29" s="2">
        <f t="shared" si="348"/>
        <v>3.9418287399587046E+27</v>
      </c>
      <c r="GXT29" s="2">
        <f t="shared" si="348"/>
        <v>3.9812470273582916E+27</v>
      </c>
      <c r="GXU29" s="2">
        <f t="shared" si="348"/>
        <v>4.0210594976318747E+27</v>
      </c>
      <c r="GXV29" s="2">
        <f t="shared" si="348"/>
        <v>4.0612700926081934E+27</v>
      </c>
      <c r="GXW29" s="2">
        <f t="shared" si="348"/>
        <v>4.1018827935342753E+27</v>
      </c>
      <c r="GXX29" s="2">
        <f t="shared" si="348"/>
        <v>4.1429016214696179E+27</v>
      </c>
      <c r="GXY29" s="2">
        <f t="shared" si="348"/>
        <v>4.1843306376843142E+27</v>
      </c>
      <c r="GXZ29" s="2">
        <f t="shared" si="348"/>
        <v>4.2261739440611577E+27</v>
      </c>
      <c r="GYA29" s="2">
        <f t="shared" si="348"/>
        <v>4.2684356835017695E+27</v>
      </c>
      <c r="GYB29" s="2">
        <f t="shared" si="348"/>
        <v>4.3111200403367871E+27</v>
      </c>
      <c r="GYC29" s="2">
        <f t="shared" si="348"/>
        <v>4.3542312407401549E+27</v>
      </c>
      <c r="GYD29" s="2">
        <f t="shared" si="348"/>
        <v>4.3977735531475566E+27</v>
      </c>
      <c r="GYE29" s="2">
        <f t="shared" si="348"/>
        <v>4.4417512886790321E+27</v>
      </c>
      <c r="GYF29" s="2">
        <f t="shared" si="348"/>
        <v>4.4861688015658224E+27</v>
      </c>
      <c r="GYG29" s="2">
        <f t="shared" si="348"/>
        <v>4.5310304895814809E+27</v>
      </c>
      <c r="GYH29" s="2">
        <f t="shared" si="348"/>
        <v>4.5763407944772957E+27</v>
      </c>
      <c r="GYI29" s="2">
        <f t="shared" si="348"/>
        <v>4.6221042024220685E+27</v>
      </c>
      <c r="GYJ29" s="2">
        <f t="shared" si="348"/>
        <v>4.6683252444462891E+27</v>
      </c>
      <c r="GYK29" s="2">
        <f t="shared" si="348"/>
        <v>4.7150084968907519E+27</v>
      </c>
      <c r="GYL29" s="2">
        <f t="shared" si="348"/>
        <v>4.7621585818596596E+27</v>
      </c>
      <c r="GYM29" s="2">
        <f t="shared" si="348"/>
        <v>4.8097801676782563E+27</v>
      </c>
      <c r="GYN29" s="2">
        <f t="shared" ref="GYN29:HAY29" si="349">GYM29*(1+$Q$41)</f>
        <v>4.8578779693550391E+27</v>
      </c>
      <c r="GYO29" s="2">
        <f t="shared" si="349"/>
        <v>4.9064567490485896E+27</v>
      </c>
      <c r="GYP29" s="2">
        <f t="shared" si="349"/>
        <v>4.9555213165390753E+27</v>
      </c>
      <c r="GYQ29" s="2">
        <f t="shared" si="349"/>
        <v>5.0050765297044661E+27</v>
      </c>
      <c r="GYR29" s="2">
        <f t="shared" si="349"/>
        <v>5.0551272950015114E+27</v>
      </c>
      <c r="GYS29" s="2">
        <f t="shared" si="349"/>
        <v>5.1056785679515266E+27</v>
      </c>
      <c r="GYT29" s="2">
        <f t="shared" si="349"/>
        <v>5.1567353536310418E+27</v>
      </c>
      <c r="GYU29" s="2">
        <f t="shared" si="349"/>
        <v>5.2083027071673524E+27</v>
      </c>
      <c r="GYV29" s="2">
        <f t="shared" si="349"/>
        <v>5.2603857342390259E+27</v>
      </c>
      <c r="GYW29" s="2">
        <f t="shared" si="349"/>
        <v>5.3129895915814163E+27</v>
      </c>
      <c r="GYX29" s="2">
        <f t="shared" si="349"/>
        <v>5.3661194874972303E+27</v>
      </c>
      <c r="GYY29" s="2">
        <f t="shared" si="349"/>
        <v>5.4197806823722027E+27</v>
      </c>
      <c r="GYZ29" s="2">
        <f t="shared" si="349"/>
        <v>5.4739784891959249E+27</v>
      </c>
      <c r="GZA29" s="2">
        <f t="shared" si="349"/>
        <v>5.5287182740878845E+27</v>
      </c>
      <c r="GZB29" s="2">
        <f t="shared" si="349"/>
        <v>5.5840054568287633E+27</v>
      </c>
      <c r="GZC29" s="2">
        <f t="shared" si="349"/>
        <v>5.6398455113970512E+27</v>
      </c>
      <c r="GZD29" s="2">
        <f t="shared" si="349"/>
        <v>5.6962439665110222E+27</v>
      </c>
      <c r="GZE29" s="2">
        <f t="shared" si="349"/>
        <v>5.7532064061761326E+27</v>
      </c>
      <c r="GZF29" s="2">
        <f t="shared" si="349"/>
        <v>5.8107384702378944E+27</v>
      </c>
      <c r="GZG29" s="2">
        <f t="shared" si="349"/>
        <v>5.8688458549402734E+27</v>
      </c>
      <c r="GZH29" s="2">
        <f t="shared" si="349"/>
        <v>5.9275343134896762E+27</v>
      </c>
      <c r="GZI29" s="2">
        <f t="shared" si="349"/>
        <v>5.9868096566245731E+27</v>
      </c>
      <c r="GZJ29" s="2">
        <f t="shared" si="349"/>
        <v>6.0466777531908193E+27</v>
      </c>
      <c r="GZK29" s="2">
        <f t="shared" si="349"/>
        <v>6.1071445307227277E+27</v>
      </c>
      <c r="GZL29" s="2">
        <f t="shared" si="349"/>
        <v>6.1682159760299546E+27</v>
      </c>
      <c r="GZM29" s="2">
        <f t="shared" si="349"/>
        <v>6.2298981357902544E+27</v>
      </c>
      <c r="GZN29" s="2">
        <f t="shared" si="349"/>
        <v>6.2921971171481572E+27</v>
      </c>
      <c r="GZO29" s="2">
        <f t="shared" si="349"/>
        <v>6.3551190883196383E+27</v>
      </c>
      <c r="GZP29" s="2">
        <f t="shared" si="349"/>
        <v>6.4186702792028345E+27</v>
      </c>
      <c r="GZQ29" s="2">
        <f t="shared" si="349"/>
        <v>6.4828569819948624E+27</v>
      </c>
      <c r="GZR29" s="2">
        <f t="shared" si="349"/>
        <v>6.5476855518148114E+27</v>
      </c>
      <c r="GZS29" s="2">
        <f t="shared" si="349"/>
        <v>6.6131624073329593E+27</v>
      </c>
      <c r="GZT29" s="2">
        <f t="shared" si="349"/>
        <v>6.6792940314062886E+27</v>
      </c>
      <c r="GZU29" s="2">
        <f t="shared" si="349"/>
        <v>6.7460869717203519E+27</v>
      </c>
      <c r="GZV29" s="2">
        <f t="shared" si="349"/>
        <v>6.813547841437555E+27</v>
      </c>
      <c r="GZW29" s="2">
        <f t="shared" si="349"/>
        <v>6.8816833198519302E+27</v>
      </c>
      <c r="GZX29" s="2">
        <f t="shared" si="349"/>
        <v>6.9505001530504499E+27</v>
      </c>
      <c r="GZY29" s="2">
        <f t="shared" si="349"/>
        <v>7.0200051545809543E+27</v>
      </c>
      <c r="GZZ29" s="2">
        <f t="shared" si="349"/>
        <v>7.0902052061267636E+27</v>
      </c>
      <c r="HAA29" s="2">
        <f t="shared" si="349"/>
        <v>7.1611072581880309E+27</v>
      </c>
      <c r="HAB29" s="2">
        <f t="shared" si="349"/>
        <v>7.2327183307699115E+27</v>
      </c>
      <c r="HAC29" s="2">
        <f t="shared" si="349"/>
        <v>7.3050455140776109E+27</v>
      </c>
      <c r="HAD29" s="2">
        <f t="shared" si="349"/>
        <v>7.3780959692183872E+27</v>
      </c>
      <c r="HAE29" s="2">
        <f t="shared" si="349"/>
        <v>7.4518769289105709E+27</v>
      </c>
      <c r="HAF29" s="2">
        <f t="shared" si="349"/>
        <v>7.5263956981996767E+27</v>
      </c>
      <c r="HAG29" s="2">
        <f t="shared" si="349"/>
        <v>7.6016596551816739E+27</v>
      </c>
      <c r="HAH29" s="2">
        <f t="shared" si="349"/>
        <v>7.6776762517334911E+27</v>
      </c>
      <c r="HAI29" s="2">
        <f t="shared" si="349"/>
        <v>7.7544530142508266E+27</v>
      </c>
      <c r="HAJ29" s="2">
        <f t="shared" si="349"/>
        <v>7.8319975443933344E+27</v>
      </c>
      <c r="HAK29" s="2">
        <f t="shared" si="349"/>
        <v>7.9103175198372675E+27</v>
      </c>
      <c r="HAL29" s="2">
        <f t="shared" si="349"/>
        <v>7.9894206950356406E+27</v>
      </c>
      <c r="HAM29" s="2">
        <f t="shared" si="349"/>
        <v>8.069314901985997E+27</v>
      </c>
      <c r="HAN29" s="2">
        <f t="shared" si="349"/>
        <v>8.150008051005857E+27</v>
      </c>
      <c r="HAO29" s="2">
        <f t="shared" si="349"/>
        <v>8.2315081315159151E+27</v>
      </c>
      <c r="HAP29" s="2">
        <f t="shared" si="349"/>
        <v>8.3138232128310743E+27</v>
      </c>
      <c r="HAQ29" s="2">
        <f t="shared" si="349"/>
        <v>8.3969614449593856E+27</v>
      </c>
      <c r="HAR29" s="2">
        <f t="shared" si="349"/>
        <v>8.4809310594089793E+27</v>
      </c>
      <c r="HAS29" s="2">
        <f t="shared" si="349"/>
        <v>8.5657403700030688E+27</v>
      </c>
      <c r="HAT29" s="2">
        <f t="shared" si="349"/>
        <v>8.6513977737030997E+27</v>
      </c>
      <c r="HAU29" s="2">
        <f t="shared" si="349"/>
        <v>8.737911751440131E+27</v>
      </c>
      <c r="HAV29" s="2">
        <f t="shared" si="349"/>
        <v>8.8252908689545322E+27</v>
      </c>
      <c r="HAW29" s="2">
        <f t="shared" si="349"/>
        <v>8.9135437776440781E+27</v>
      </c>
      <c r="HAX29" s="2">
        <f t="shared" si="349"/>
        <v>9.0026792154205185E+27</v>
      </c>
      <c r="HAY29" s="2">
        <f t="shared" si="349"/>
        <v>9.0927060075747234E+27</v>
      </c>
      <c r="HAZ29" s="2">
        <f t="shared" ref="HAZ29:HDK29" si="350">HAY29*(1+$Q$41)</f>
        <v>9.1836330676504708E+27</v>
      </c>
      <c r="HBA29" s="2">
        <f t="shared" si="350"/>
        <v>9.2754693983269758E+27</v>
      </c>
      <c r="HBB29" s="2">
        <f t="shared" si="350"/>
        <v>9.3682240923102454E+27</v>
      </c>
      <c r="HBC29" s="2">
        <f t="shared" si="350"/>
        <v>9.4619063332333482E+27</v>
      </c>
      <c r="HBD29" s="2">
        <f t="shared" si="350"/>
        <v>9.5565253965656823E+27</v>
      </c>
      <c r="HBE29" s="2">
        <f t="shared" si="350"/>
        <v>9.6520906505313389E+27</v>
      </c>
      <c r="HBF29" s="2">
        <f t="shared" si="350"/>
        <v>9.7486115570366526E+27</v>
      </c>
      <c r="HBG29" s="2">
        <f t="shared" si="350"/>
        <v>9.8460976726070195E+27</v>
      </c>
      <c r="HBH29" s="2">
        <f t="shared" si="350"/>
        <v>9.9445586493330892E+27</v>
      </c>
      <c r="HBI29" s="2">
        <f t="shared" si="350"/>
        <v>1.004400423582642E+28</v>
      </c>
      <c r="HBJ29" s="2">
        <f t="shared" si="350"/>
        <v>1.0144444278184685E+28</v>
      </c>
      <c r="HBK29" s="2">
        <f t="shared" si="350"/>
        <v>1.0245888720966531E+28</v>
      </c>
      <c r="HBL29" s="2">
        <f t="shared" si="350"/>
        <v>1.0348347608176195E+28</v>
      </c>
      <c r="HBM29" s="2">
        <f t="shared" si="350"/>
        <v>1.0451831084257957E+28</v>
      </c>
      <c r="HBN29" s="2">
        <f t="shared" si="350"/>
        <v>1.0556349395100537E+28</v>
      </c>
      <c r="HBO29" s="2">
        <f t="shared" si="350"/>
        <v>1.0661912889051542E+28</v>
      </c>
      <c r="HBP29" s="2">
        <f t="shared" si="350"/>
        <v>1.0768532017942057E+28</v>
      </c>
      <c r="HBQ29" s="2">
        <f t="shared" si="350"/>
        <v>1.0876217338121477E+28</v>
      </c>
      <c r="HBR29" s="2">
        <f t="shared" si="350"/>
        <v>1.0984979511502692E+28</v>
      </c>
      <c r="HBS29" s="2">
        <f t="shared" si="350"/>
        <v>1.1094829306617718E+28</v>
      </c>
      <c r="HBT29" s="2">
        <f t="shared" si="350"/>
        <v>1.1205777599683895E+28</v>
      </c>
      <c r="HBU29" s="2">
        <f t="shared" si="350"/>
        <v>1.1317835375680734E+28</v>
      </c>
      <c r="HBV29" s="2">
        <f t="shared" si="350"/>
        <v>1.143101372943754E+28</v>
      </c>
      <c r="HBW29" s="2">
        <f t="shared" si="350"/>
        <v>1.1545323866731915E+28</v>
      </c>
      <c r="HBX29" s="2">
        <f t="shared" si="350"/>
        <v>1.1660777105399234E+28</v>
      </c>
      <c r="HBY29" s="2">
        <f t="shared" si="350"/>
        <v>1.1777384876453226E+28</v>
      </c>
      <c r="HBZ29" s="2">
        <f t="shared" si="350"/>
        <v>1.1895158725217758E+28</v>
      </c>
      <c r="HCA29" s="2">
        <f t="shared" si="350"/>
        <v>1.2014110312469936E+28</v>
      </c>
      <c r="HCB29" s="2">
        <f t="shared" si="350"/>
        <v>1.2134251415594636E+28</v>
      </c>
      <c r="HCC29" s="2">
        <f t="shared" si="350"/>
        <v>1.2255593929750583E+28</v>
      </c>
      <c r="HCD29" s="2">
        <f t="shared" si="350"/>
        <v>1.2378149869048089E+28</v>
      </c>
      <c r="HCE29" s="2">
        <f t="shared" si="350"/>
        <v>1.250193136773857E+28</v>
      </c>
      <c r="HCF29" s="2">
        <f t="shared" si="350"/>
        <v>1.2626950681415956E+28</v>
      </c>
      <c r="HCG29" s="2">
        <f t="shared" si="350"/>
        <v>1.2753220188230115E+28</v>
      </c>
      <c r="HCH29" s="2">
        <f t="shared" si="350"/>
        <v>1.2880752390112416E+28</v>
      </c>
      <c r="HCI29" s="2">
        <f t="shared" si="350"/>
        <v>1.3009559914013539E+28</v>
      </c>
      <c r="HCJ29" s="2">
        <f t="shared" si="350"/>
        <v>1.3139655513153675E+28</v>
      </c>
      <c r="HCK29" s="2">
        <f t="shared" si="350"/>
        <v>1.3271052068285213E+28</v>
      </c>
      <c r="HCL29" s="2">
        <f t="shared" si="350"/>
        <v>1.3403762588968064E+28</v>
      </c>
      <c r="HCM29" s="2">
        <f t="shared" si="350"/>
        <v>1.3537800214857744E+28</v>
      </c>
      <c r="HCN29" s="2">
        <f t="shared" si="350"/>
        <v>1.3673178217006323E+28</v>
      </c>
      <c r="HCO29" s="2">
        <f t="shared" si="350"/>
        <v>1.3809909999176385E+28</v>
      </c>
      <c r="HCP29" s="2">
        <f t="shared" si="350"/>
        <v>1.394800909916815E+28</v>
      </c>
      <c r="HCQ29" s="2">
        <f t="shared" si="350"/>
        <v>1.4087489190159831E+28</v>
      </c>
      <c r="HCR29" s="2">
        <f t="shared" si="350"/>
        <v>1.422836408206143E+28</v>
      </c>
      <c r="HCS29" s="2">
        <f t="shared" si="350"/>
        <v>1.4370647722882045E+28</v>
      </c>
      <c r="HCT29" s="2">
        <f t="shared" si="350"/>
        <v>1.4514354200110865E+28</v>
      </c>
      <c r="HCU29" s="2">
        <f t="shared" si="350"/>
        <v>1.4659497742111973E+28</v>
      </c>
      <c r="HCV29" s="2">
        <f t="shared" si="350"/>
        <v>1.4806092719533093E+28</v>
      </c>
      <c r="HCW29" s="2">
        <f t="shared" si="350"/>
        <v>1.4954153646728423E+28</v>
      </c>
      <c r="HCX29" s="2">
        <f t="shared" si="350"/>
        <v>1.5103695183195707E+28</v>
      </c>
      <c r="HCY29" s="2">
        <f t="shared" si="350"/>
        <v>1.5254732135027664E+28</v>
      </c>
      <c r="HCZ29" s="2">
        <f t="shared" si="350"/>
        <v>1.5407279456377942E+28</v>
      </c>
      <c r="HDA29" s="2">
        <f t="shared" si="350"/>
        <v>1.5561352250941721E+28</v>
      </c>
      <c r="HDB29" s="2">
        <f t="shared" si="350"/>
        <v>1.5716965773451139E+28</v>
      </c>
      <c r="HDC29" s="2">
        <f t="shared" si="350"/>
        <v>1.587413543118565E+28</v>
      </c>
      <c r="HDD29" s="2">
        <f t="shared" si="350"/>
        <v>1.6032876785497505E+28</v>
      </c>
      <c r="HDE29" s="2">
        <f t="shared" si="350"/>
        <v>1.6193205553352481E+28</v>
      </c>
      <c r="HDF29" s="2">
        <f t="shared" si="350"/>
        <v>1.6355137608886005E+28</v>
      </c>
      <c r="HDG29" s="2">
        <f t="shared" si="350"/>
        <v>1.6518688984974866E+28</v>
      </c>
      <c r="HDH29" s="2">
        <f t="shared" si="350"/>
        <v>1.6683875874824613E+28</v>
      </c>
      <c r="HDI29" s="2">
        <f t="shared" si="350"/>
        <v>1.685071463357286E+28</v>
      </c>
      <c r="HDJ29" s="2">
        <f t="shared" si="350"/>
        <v>1.7019221779908588E+28</v>
      </c>
      <c r="HDK29" s="2">
        <f t="shared" si="350"/>
        <v>1.7189413997707673E+28</v>
      </c>
      <c r="HDL29" s="2">
        <f t="shared" ref="HDL29:HFW29" si="351">HDK29*(1+$Q$41)</f>
        <v>1.736130813768475E+28</v>
      </c>
      <c r="HDM29" s="2">
        <f t="shared" si="351"/>
        <v>1.7534921219061599E+28</v>
      </c>
      <c r="HDN29" s="2">
        <f t="shared" si="351"/>
        <v>1.7710270431252215E+28</v>
      </c>
      <c r="HDO29" s="2">
        <f t="shared" si="351"/>
        <v>1.7887373135564736E+28</v>
      </c>
      <c r="HDP29" s="2">
        <f t="shared" si="351"/>
        <v>1.8066246866920384E+28</v>
      </c>
      <c r="HDQ29" s="2">
        <f t="shared" si="351"/>
        <v>1.8246909335589587E+28</v>
      </c>
      <c r="HDR29" s="2">
        <f t="shared" si="351"/>
        <v>1.8429378428945484E+28</v>
      </c>
      <c r="HDS29" s="2">
        <f t="shared" si="351"/>
        <v>1.8613672213234939E+28</v>
      </c>
      <c r="HDT29" s="2">
        <f t="shared" si="351"/>
        <v>1.8799808935367289E+28</v>
      </c>
      <c r="HDU29" s="2">
        <f t="shared" si="351"/>
        <v>1.8987807024720963E+28</v>
      </c>
      <c r="HDV29" s="2">
        <f t="shared" si="351"/>
        <v>1.9177685094968174E+28</v>
      </c>
      <c r="HDW29" s="2">
        <f t="shared" si="351"/>
        <v>1.9369461945917855E+28</v>
      </c>
      <c r="HDX29" s="2">
        <f t="shared" si="351"/>
        <v>1.9563156565377033E+28</v>
      </c>
      <c r="HDY29" s="2">
        <f t="shared" si="351"/>
        <v>1.9758788131030805E+28</v>
      </c>
      <c r="HDZ29" s="2">
        <f t="shared" si="351"/>
        <v>1.9956376012341114E+28</v>
      </c>
      <c r="HEA29" s="2">
        <f t="shared" si="351"/>
        <v>2.0155939772464527E+28</v>
      </c>
      <c r="HEB29" s="2">
        <f t="shared" si="351"/>
        <v>2.0357499170189173E+28</v>
      </c>
      <c r="HEC29" s="2">
        <f t="shared" si="351"/>
        <v>2.0561074161891067E+28</v>
      </c>
      <c r="HED29" s="2">
        <f t="shared" si="351"/>
        <v>2.0766684903509975E+28</v>
      </c>
      <c r="HEE29" s="2">
        <f t="shared" si="351"/>
        <v>2.0974351752545073E+28</v>
      </c>
      <c r="HEF29" s="2">
        <f t="shared" si="351"/>
        <v>2.1184095270070525E+28</v>
      </c>
      <c r="HEG29" s="2">
        <f t="shared" si="351"/>
        <v>2.1395936222771229E+28</v>
      </c>
      <c r="HEH29" s="2">
        <f t="shared" si="351"/>
        <v>2.1609895584998943E+28</v>
      </c>
      <c r="HEI29" s="2">
        <f t="shared" si="351"/>
        <v>2.1825994540848933E+28</v>
      </c>
      <c r="HEJ29" s="2">
        <f t="shared" si="351"/>
        <v>2.204425448625742E+28</v>
      </c>
      <c r="HEK29" s="2">
        <f t="shared" si="351"/>
        <v>2.2264697031119994E+28</v>
      </c>
      <c r="HEL29" s="2">
        <f t="shared" si="351"/>
        <v>2.2487344001431196E+28</v>
      </c>
      <c r="HEM29" s="2">
        <f t="shared" si="351"/>
        <v>2.2712217441445506E+28</v>
      </c>
      <c r="HEN29" s="2">
        <f t="shared" si="351"/>
        <v>2.2939339615859959E+28</v>
      </c>
      <c r="HEO29" s="2">
        <f t="shared" si="351"/>
        <v>2.3168733012018558E+28</v>
      </c>
      <c r="HEP29" s="2">
        <f t="shared" si="351"/>
        <v>2.3400420342138744E+28</v>
      </c>
      <c r="HEQ29" s="2">
        <f t="shared" si="351"/>
        <v>2.3634424545560133E+28</v>
      </c>
      <c r="HER29" s="2">
        <f t="shared" si="351"/>
        <v>2.3870768791015736E+28</v>
      </c>
      <c r="HES29" s="2">
        <f t="shared" si="351"/>
        <v>2.4109476478925892E+28</v>
      </c>
      <c r="HET29" s="2">
        <f t="shared" si="351"/>
        <v>2.4350571243715149E+28</v>
      </c>
      <c r="HEU29" s="2">
        <f t="shared" si="351"/>
        <v>2.4594076956152301E+28</v>
      </c>
      <c r="HEV29" s="2">
        <f t="shared" si="351"/>
        <v>2.4840017725713827E+28</v>
      </c>
      <c r="HEW29" s="2">
        <f t="shared" si="351"/>
        <v>2.5088417902970966E+28</v>
      </c>
      <c r="HEX29" s="2">
        <f t="shared" si="351"/>
        <v>2.5339302082000676E+28</v>
      </c>
      <c r="HEY29" s="2">
        <f t="shared" si="351"/>
        <v>2.5592695102820681E+28</v>
      </c>
      <c r="HEZ29" s="2">
        <f t="shared" si="351"/>
        <v>2.5848622053848886E+28</v>
      </c>
      <c r="HFA29" s="2">
        <f t="shared" si="351"/>
        <v>2.6107108274387374E+28</v>
      </c>
      <c r="HFB29" s="2">
        <f t="shared" si="351"/>
        <v>2.6368179357131249E+28</v>
      </c>
      <c r="HFC29" s="2">
        <f t="shared" si="351"/>
        <v>2.6631861150702562E+28</v>
      </c>
      <c r="HFD29" s="2">
        <f t="shared" si="351"/>
        <v>2.6898179762209589E+28</v>
      </c>
      <c r="HFE29" s="2">
        <f t="shared" si="351"/>
        <v>2.7167161559831687E+28</v>
      </c>
      <c r="HFF29" s="2">
        <f t="shared" si="351"/>
        <v>2.7438833175430003E+28</v>
      </c>
      <c r="HFG29" s="2">
        <f t="shared" si="351"/>
        <v>2.7713221507184302E+28</v>
      </c>
      <c r="HFH29" s="2">
        <f t="shared" si="351"/>
        <v>2.7990353722256145E+28</v>
      </c>
      <c r="HFI29" s="2">
        <f t="shared" si="351"/>
        <v>2.8270257259478705E+28</v>
      </c>
      <c r="HFJ29" s="2">
        <f t="shared" si="351"/>
        <v>2.8552959832073492E+28</v>
      </c>
      <c r="HFK29" s="2">
        <f t="shared" si="351"/>
        <v>2.8838489430394226E+28</v>
      </c>
      <c r="HFL29" s="2">
        <f t="shared" si="351"/>
        <v>2.9126874324698167E+28</v>
      </c>
      <c r="HFM29" s="2">
        <f t="shared" si="351"/>
        <v>2.9418143067945147E+28</v>
      </c>
      <c r="HFN29" s="2">
        <f t="shared" si="351"/>
        <v>2.9712324498624598E+28</v>
      </c>
      <c r="HFO29" s="2">
        <f t="shared" si="351"/>
        <v>3.0009447743610845E+28</v>
      </c>
      <c r="HFP29" s="2">
        <f t="shared" si="351"/>
        <v>3.0309542221046954E+28</v>
      </c>
      <c r="HFQ29" s="2">
        <f t="shared" si="351"/>
        <v>3.0612637643257424E+28</v>
      </c>
      <c r="HFR29" s="2">
        <f t="shared" si="351"/>
        <v>3.0918764019689999E+28</v>
      </c>
      <c r="HFS29" s="2">
        <f t="shared" si="351"/>
        <v>3.1227951659886901E+28</v>
      </c>
      <c r="HFT29" s="2">
        <f t="shared" si="351"/>
        <v>3.1540231176485771E+28</v>
      </c>
      <c r="HFU29" s="2">
        <f t="shared" si="351"/>
        <v>3.185563348825063E+28</v>
      </c>
      <c r="HFV29" s="2">
        <f t="shared" si="351"/>
        <v>3.2174189823133138E+28</v>
      </c>
      <c r="HFW29" s="2">
        <f t="shared" si="351"/>
        <v>3.2495931721364469E+28</v>
      </c>
      <c r="HFX29" s="2">
        <f t="shared" ref="HFX29:HII29" si="352">HFW29*(1+$Q$41)</f>
        <v>3.2820891038578115E+28</v>
      </c>
      <c r="HFY29" s="2">
        <f t="shared" si="352"/>
        <v>3.3149099948963899E+28</v>
      </c>
      <c r="HFZ29" s="2">
        <f t="shared" si="352"/>
        <v>3.3480590948453539E+28</v>
      </c>
      <c r="HGA29" s="2">
        <f t="shared" si="352"/>
        <v>3.3815396857938075E+28</v>
      </c>
      <c r="HGB29" s="2">
        <f t="shared" si="352"/>
        <v>3.4153550826517456E+28</v>
      </c>
      <c r="HGC29" s="2">
        <f t="shared" si="352"/>
        <v>3.449508633478263E+28</v>
      </c>
      <c r="HGD29" s="2">
        <f t="shared" si="352"/>
        <v>3.4840037198130454E+28</v>
      </c>
      <c r="HGE29" s="2">
        <f t="shared" si="352"/>
        <v>3.5188437570111761E+28</v>
      </c>
      <c r="HGF29" s="2">
        <f t="shared" si="352"/>
        <v>3.5540321945812878E+28</v>
      </c>
      <c r="HGG29" s="2">
        <f t="shared" si="352"/>
        <v>3.5895725165271005E+28</v>
      </c>
      <c r="HGH29" s="2">
        <f t="shared" si="352"/>
        <v>3.6254682416923716E+28</v>
      </c>
      <c r="HGI29" s="2">
        <f t="shared" si="352"/>
        <v>3.6617229241092954E+28</v>
      </c>
      <c r="HGJ29" s="2">
        <f t="shared" si="352"/>
        <v>3.6983401533503884E+28</v>
      </c>
      <c r="HGK29" s="2">
        <f t="shared" si="352"/>
        <v>3.7353235548838926E+28</v>
      </c>
      <c r="HGL29" s="2">
        <f t="shared" si="352"/>
        <v>3.7726767904327315E+28</v>
      </c>
      <c r="HGM29" s="2">
        <f t="shared" si="352"/>
        <v>3.810403558337059E+28</v>
      </c>
      <c r="HGN29" s="2">
        <f t="shared" si="352"/>
        <v>3.8485075939204297E+28</v>
      </c>
      <c r="HGO29" s="2">
        <f t="shared" si="352"/>
        <v>3.8869926698596341E+28</v>
      </c>
      <c r="HGP29" s="2">
        <f t="shared" si="352"/>
        <v>3.9258625965582306E+28</v>
      </c>
      <c r="HGQ29" s="2">
        <f t="shared" si="352"/>
        <v>3.9651212225238131E+28</v>
      </c>
      <c r="HGR29" s="2">
        <f t="shared" si="352"/>
        <v>4.0047724347490512E+28</v>
      </c>
      <c r="HGS29" s="2">
        <f t="shared" si="352"/>
        <v>4.044820159096542E+28</v>
      </c>
      <c r="HGT29" s="2">
        <f t="shared" si="352"/>
        <v>4.0852683606875074E+28</v>
      </c>
      <c r="HGU29" s="2">
        <f t="shared" si="352"/>
        <v>4.1261210442943822E+28</v>
      </c>
      <c r="HGV29" s="2">
        <f t="shared" si="352"/>
        <v>4.167382254737326E+28</v>
      </c>
      <c r="HGW29" s="2">
        <f t="shared" si="352"/>
        <v>4.2090560772846998E+28</v>
      </c>
      <c r="HGX29" s="2">
        <f t="shared" si="352"/>
        <v>4.251146638057547E+28</v>
      </c>
      <c r="HGY29" s="2">
        <f t="shared" si="352"/>
        <v>4.2936581044381223E+28</v>
      </c>
      <c r="HGZ29" s="2">
        <f t="shared" si="352"/>
        <v>4.3365946854825037E+28</v>
      </c>
      <c r="HHA29" s="2">
        <f t="shared" si="352"/>
        <v>4.3799606323373285E+28</v>
      </c>
      <c r="HHB29" s="2">
        <f t="shared" si="352"/>
        <v>4.4237602386607018E+28</v>
      </c>
      <c r="HHC29" s="2">
        <f t="shared" si="352"/>
        <v>4.4679978410473091E+28</v>
      </c>
      <c r="HHD29" s="2">
        <f t="shared" si="352"/>
        <v>4.5126778194577825E+28</v>
      </c>
      <c r="HHE29" s="2">
        <f t="shared" si="352"/>
        <v>4.5578045976523601E+28</v>
      </c>
      <c r="HHF29" s="2">
        <f t="shared" si="352"/>
        <v>4.6033826436288837E+28</v>
      </c>
      <c r="HHG29" s="2">
        <f t="shared" si="352"/>
        <v>4.6494164700651725E+28</v>
      </c>
      <c r="HHH29" s="2">
        <f t="shared" si="352"/>
        <v>4.6959106347658244E+28</v>
      </c>
      <c r="HHI29" s="2">
        <f t="shared" si="352"/>
        <v>4.7428697411134824E+28</v>
      </c>
      <c r="HHJ29" s="2">
        <f t="shared" si="352"/>
        <v>4.7902984385246171E+28</v>
      </c>
      <c r="HHK29" s="2">
        <f t="shared" si="352"/>
        <v>4.8382014229098633E+28</v>
      </c>
      <c r="HHL29" s="2">
        <f t="shared" si="352"/>
        <v>4.8865834371389624E+28</v>
      </c>
      <c r="HHM29" s="2">
        <f t="shared" si="352"/>
        <v>4.9354492715103516E+28</v>
      </c>
      <c r="HHN29" s="2">
        <f t="shared" si="352"/>
        <v>4.9848037642254556E+28</v>
      </c>
      <c r="HHO29" s="2">
        <f t="shared" si="352"/>
        <v>5.0346518018677101E+28</v>
      </c>
      <c r="HHP29" s="2">
        <f t="shared" si="352"/>
        <v>5.0849983198863876E+28</v>
      </c>
      <c r="HHQ29" s="2">
        <f t="shared" si="352"/>
        <v>5.1358483030852511E+28</v>
      </c>
      <c r="HHR29" s="2">
        <f t="shared" si="352"/>
        <v>5.1872067861161036E+28</v>
      </c>
      <c r="HHS29" s="2">
        <f t="shared" si="352"/>
        <v>5.2390788539772649E+28</v>
      </c>
      <c r="HHT29" s="2">
        <f t="shared" si="352"/>
        <v>5.2914696425170373E+28</v>
      </c>
      <c r="HHU29" s="2">
        <f t="shared" si="352"/>
        <v>5.3443843389422075E+28</v>
      </c>
      <c r="HHV29" s="2">
        <f t="shared" si="352"/>
        <v>5.3978281823316296E+28</v>
      </c>
      <c r="HHW29" s="2">
        <f t="shared" si="352"/>
        <v>5.4518064641549458E+28</v>
      </c>
      <c r="HHX29" s="2">
        <f t="shared" si="352"/>
        <v>5.5063245287964952E+28</v>
      </c>
      <c r="HHY29" s="2">
        <f t="shared" si="352"/>
        <v>5.5613877740844601E+28</v>
      </c>
      <c r="HHZ29" s="2">
        <f t="shared" si="352"/>
        <v>5.6170016518253047E+28</v>
      </c>
      <c r="HIA29" s="2">
        <f t="shared" si="352"/>
        <v>5.6731716683435575E+28</v>
      </c>
      <c r="HIB29" s="2">
        <f t="shared" si="352"/>
        <v>5.7299033850269928E+28</v>
      </c>
      <c r="HIC29" s="2">
        <f t="shared" si="352"/>
        <v>5.7872024188772625E+28</v>
      </c>
      <c r="HID29" s="2">
        <f t="shared" si="352"/>
        <v>5.8450744430660349E+28</v>
      </c>
      <c r="HIE29" s="2">
        <f t="shared" si="352"/>
        <v>5.9035251874966949E+28</v>
      </c>
      <c r="HIF29" s="2">
        <f t="shared" si="352"/>
        <v>5.9625604393716619E+28</v>
      </c>
      <c r="HIG29" s="2">
        <f t="shared" si="352"/>
        <v>6.0221860437653782E+28</v>
      </c>
      <c r="HIH29" s="2">
        <f t="shared" si="352"/>
        <v>6.0824079042030324E+28</v>
      </c>
      <c r="HII29" s="2">
        <f t="shared" si="352"/>
        <v>6.1432319832450632E+28</v>
      </c>
      <c r="HIJ29" s="2">
        <f t="shared" ref="HIJ29:HKU29" si="353">HII29*(1+$Q$41)</f>
        <v>6.2046643030775135E+28</v>
      </c>
      <c r="HIK29" s="2">
        <f t="shared" si="353"/>
        <v>6.2667109461082889E+28</v>
      </c>
      <c r="HIL29" s="2">
        <f t="shared" si="353"/>
        <v>6.329378055569372E+28</v>
      </c>
      <c r="HIM29" s="2">
        <f t="shared" si="353"/>
        <v>6.3926718361250655E+28</v>
      </c>
      <c r="HIN29" s="2">
        <f t="shared" si="353"/>
        <v>6.4565985544863165E+28</v>
      </c>
      <c r="HIO29" s="2">
        <f t="shared" si="353"/>
        <v>6.52116454003118E+28</v>
      </c>
      <c r="HIP29" s="2">
        <f t="shared" si="353"/>
        <v>6.5863761854314917E+28</v>
      </c>
      <c r="HIQ29" s="2">
        <f t="shared" si="353"/>
        <v>6.6522399472858069E+28</v>
      </c>
      <c r="HIR29" s="2">
        <f t="shared" si="353"/>
        <v>6.7187623467586647E+28</v>
      </c>
      <c r="HIS29" s="2">
        <f t="shared" si="353"/>
        <v>6.7859499702262517E+28</v>
      </c>
      <c r="HIT29" s="2">
        <f t="shared" si="353"/>
        <v>6.8538094699285144E+28</v>
      </c>
      <c r="HIU29" s="2">
        <f t="shared" si="353"/>
        <v>6.9223475646277997E+28</v>
      </c>
      <c r="HIV29" s="2">
        <f t="shared" si="353"/>
        <v>6.9915710402740782E+28</v>
      </c>
      <c r="HIW29" s="2">
        <f t="shared" si="353"/>
        <v>7.061486750676819E+28</v>
      </c>
      <c r="HIX29" s="2">
        <f t="shared" si="353"/>
        <v>7.1321016181835875E+28</v>
      </c>
      <c r="HIY29" s="2">
        <f t="shared" si="353"/>
        <v>7.2034226343654231E+28</v>
      </c>
      <c r="HIZ29" s="2">
        <f t="shared" si="353"/>
        <v>7.2754568607090776E+28</v>
      </c>
      <c r="HJA29" s="2">
        <f t="shared" si="353"/>
        <v>7.3482114293161683E+28</v>
      </c>
      <c r="HJB29" s="2">
        <f t="shared" si="353"/>
        <v>7.4216935436093298E+28</v>
      </c>
      <c r="HJC29" s="2">
        <f t="shared" si="353"/>
        <v>7.4959104790454232E+28</v>
      </c>
      <c r="HJD29" s="2">
        <f t="shared" si="353"/>
        <v>7.5708695838358776E+28</v>
      </c>
      <c r="HJE29" s="2">
        <f t="shared" si="353"/>
        <v>7.6465782796742365E+28</v>
      </c>
      <c r="HJF29" s="2">
        <f t="shared" si="353"/>
        <v>7.723044062470979E+28</v>
      </c>
      <c r="HJG29" s="2">
        <f t="shared" si="353"/>
        <v>7.8002745030956889E+28</v>
      </c>
      <c r="HJH29" s="2">
        <f t="shared" si="353"/>
        <v>7.8782772481266459E+28</v>
      </c>
      <c r="HJI29" s="2">
        <f t="shared" si="353"/>
        <v>7.9570600206079121E+28</v>
      </c>
      <c r="HJJ29" s="2">
        <f t="shared" si="353"/>
        <v>8.036630620813992E+28</v>
      </c>
      <c r="HJK29" s="2">
        <f t="shared" si="353"/>
        <v>8.1169969270221328E+28</v>
      </c>
      <c r="HJL29" s="2">
        <f t="shared" si="353"/>
        <v>8.198166896292354E+28</v>
      </c>
      <c r="HJM29" s="2">
        <f t="shared" si="353"/>
        <v>8.2801485652552781E+28</v>
      </c>
      <c r="HJN29" s="2">
        <f t="shared" si="353"/>
        <v>8.3629500509078301E+28</v>
      </c>
      <c r="HJO29" s="2">
        <f t="shared" si="353"/>
        <v>8.4465795514169085E+28</v>
      </c>
      <c r="HJP29" s="2">
        <f t="shared" si="353"/>
        <v>8.5310453469310781E+28</v>
      </c>
      <c r="HJQ29" s="2">
        <f t="shared" si="353"/>
        <v>8.6163558004003888E+28</v>
      </c>
      <c r="HJR29" s="2">
        <f t="shared" si="353"/>
        <v>8.7025193584043923E+28</v>
      </c>
      <c r="HJS29" s="2">
        <f t="shared" si="353"/>
        <v>8.7895445519884361E+28</v>
      </c>
      <c r="HJT29" s="2">
        <f t="shared" si="353"/>
        <v>8.8774399975083201E+28</v>
      </c>
      <c r="HJU29" s="2">
        <f t="shared" si="353"/>
        <v>8.966214397483404E+28</v>
      </c>
      <c r="HJV29" s="2">
        <f t="shared" si="353"/>
        <v>9.0558765414582387E+28</v>
      </c>
      <c r="HJW29" s="2">
        <f t="shared" si="353"/>
        <v>9.1464353068728218E+28</v>
      </c>
      <c r="HJX29" s="2">
        <f t="shared" si="353"/>
        <v>9.2378996599415509E+28</v>
      </c>
      <c r="HJY29" s="2">
        <f t="shared" si="353"/>
        <v>9.3302786565409658E+28</v>
      </c>
      <c r="HJZ29" s="2">
        <f t="shared" si="353"/>
        <v>9.4235814431063763E+28</v>
      </c>
      <c r="HKA29" s="2">
        <f t="shared" si="353"/>
        <v>9.5178172575374394E+28</v>
      </c>
      <c r="HKB29" s="2">
        <f t="shared" si="353"/>
        <v>9.6129954301128142E+28</v>
      </c>
      <c r="HKC29" s="2">
        <f t="shared" si="353"/>
        <v>9.7091253844139431E+28</v>
      </c>
      <c r="HKD29" s="2">
        <f t="shared" si="353"/>
        <v>9.8062166382580833E+28</v>
      </c>
      <c r="HKE29" s="2">
        <f t="shared" si="353"/>
        <v>9.9042788046406644E+28</v>
      </c>
      <c r="HKF29" s="2">
        <f t="shared" si="353"/>
        <v>1.0003321592687071E+29</v>
      </c>
      <c r="HKG29" s="2">
        <f t="shared" si="353"/>
        <v>1.0103354808613942E+29</v>
      </c>
      <c r="HKH29" s="2">
        <f t="shared" si="353"/>
        <v>1.0204388356700081E+29</v>
      </c>
      <c r="HKI29" s="2">
        <f t="shared" si="353"/>
        <v>1.0306432240267083E+29</v>
      </c>
      <c r="HKJ29" s="2">
        <f t="shared" si="353"/>
        <v>1.0409496562669754E+29</v>
      </c>
      <c r="HKK29" s="2">
        <f t="shared" si="353"/>
        <v>1.0513591528296452E+29</v>
      </c>
      <c r="HKL29" s="2">
        <f t="shared" si="353"/>
        <v>1.0618727443579417E+29</v>
      </c>
      <c r="HKM29" s="2">
        <f t="shared" si="353"/>
        <v>1.0724914718015211E+29</v>
      </c>
      <c r="HKN29" s="2">
        <f t="shared" si="353"/>
        <v>1.0832163865195362E+29</v>
      </c>
      <c r="HKO29" s="2">
        <f t="shared" si="353"/>
        <v>1.0940485503847316E+29</v>
      </c>
      <c r="HKP29" s="2">
        <f t="shared" si="353"/>
        <v>1.1049890358885789E+29</v>
      </c>
      <c r="HKQ29" s="2">
        <f t="shared" si="353"/>
        <v>1.1160389262474647E+29</v>
      </c>
      <c r="HKR29" s="2">
        <f t="shared" si="353"/>
        <v>1.1271993155099393E+29</v>
      </c>
      <c r="HKS29" s="2">
        <f t="shared" si="353"/>
        <v>1.1384713086650388E+29</v>
      </c>
      <c r="HKT29" s="2">
        <f t="shared" si="353"/>
        <v>1.1498560217516892E+29</v>
      </c>
      <c r="HKU29" s="2">
        <f t="shared" si="353"/>
        <v>1.1613545819692061E+29</v>
      </c>
      <c r="HKV29" s="2">
        <f t="shared" ref="HKV29:HNG29" si="354">HKU29*(1+$Q$41)</f>
        <v>1.1729681277888982E+29</v>
      </c>
      <c r="HKW29" s="2">
        <f t="shared" si="354"/>
        <v>1.1846978090667871E+29</v>
      </c>
      <c r="HKX29" s="2">
        <f t="shared" si="354"/>
        <v>1.196544787157455E+29</v>
      </c>
      <c r="HKY29" s="2">
        <f t="shared" si="354"/>
        <v>1.2085102350290296E+29</v>
      </c>
      <c r="HKZ29" s="2">
        <f t="shared" si="354"/>
        <v>1.22059533737932E+29</v>
      </c>
      <c r="HLA29" s="2">
        <f t="shared" si="354"/>
        <v>1.2328012907531132E+29</v>
      </c>
      <c r="HLB29" s="2">
        <f t="shared" si="354"/>
        <v>1.2451293036606443E+29</v>
      </c>
      <c r="HLC29" s="2">
        <f t="shared" si="354"/>
        <v>1.2575805966972507E+29</v>
      </c>
      <c r="HLD29" s="2">
        <f t="shared" si="354"/>
        <v>1.2701564026642233E+29</v>
      </c>
      <c r="HLE29" s="2">
        <f t="shared" si="354"/>
        <v>1.2828579666908656E+29</v>
      </c>
      <c r="HLF29" s="2">
        <f t="shared" si="354"/>
        <v>1.2956865463577742E+29</v>
      </c>
      <c r="HLG29" s="2">
        <f t="shared" si="354"/>
        <v>1.308643411821352E+29</v>
      </c>
      <c r="HLH29" s="2">
        <f t="shared" si="354"/>
        <v>1.3217298459395655E+29</v>
      </c>
      <c r="HLI29" s="2">
        <f t="shared" si="354"/>
        <v>1.3349471443989612E+29</v>
      </c>
      <c r="HLJ29" s="2">
        <f t="shared" si="354"/>
        <v>1.3482966158429508E+29</v>
      </c>
      <c r="HLK29" s="2">
        <f t="shared" si="354"/>
        <v>1.3617795820013804E+29</v>
      </c>
      <c r="HLL29" s="2">
        <f t="shared" si="354"/>
        <v>1.3753973778213943E+29</v>
      </c>
      <c r="HLM29" s="2">
        <f t="shared" si="354"/>
        <v>1.3891513515996083E+29</v>
      </c>
      <c r="HLN29" s="2">
        <f t="shared" si="354"/>
        <v>1.4030428651156044E+29</v>
      </c>
      <c r="HLO29" s="2">
        <f t="shared" si="354"/>
        <v>1.4170732937667605E+29</v>
      </c>
      <c r="HLP29" s="2">
        <f t="shared" si="354"/>
        <v>1.4312440267044281E+29</v>
      </c>
      <c r="HLQ29" s="2">
        <f t="shared" si="354"/>
        <v>1.4455564669714724E+29</v>
      </c>
      <c r="HLR29" s="2">
        <f t="shared" si="354"/>
        <v>1.460012031641187E+29</v>
      </c>
      <c r="HLS29" s="2">
        <f t="shared" si="354"/>
        <v>1.4746121519575989E+29</v>
      </c>
      <c r="HLT29" s="2">
        <f t="shared" si="354"/>
        <v>1.4893582734771748E+29</v>
      </c>
      <c r="HLU29" s="2">
        <f t="shared" si="354"/>
        <v>1.5042518562119466E+29</v>
      </c>
      <c r="HLV29" s="2">
        <f t="shared" si="354"/>
        <v>1.5192943747740661E+29</v>
      </c>
      <c r="HLW29" s="2">
        <f t="shared" si="354"/>
        <v>1.5344873185218068E+29</v>
      </c>
      <c r="HLX29" s="2">
        <f t="shared" si="354"/>
        <v>1.5498321917070249E+29</v>
      </c>
      <c r="HLY29" s="2">
        <f t="shared" si="354"/>
        <v>1.5653305136240952E+29</v>
      </c>
      <c r="HLZ29" s="2">
        <f t="shared" si="354"/>
        <v>1.5809838187603361E+29</v>
      </c>
      <c r="HMA29" s="2">
        <f t="shared" si="354"/>
        <v>1.5967936569479394E+29</v>
      </c>
      <c r="HMB29" s="2">
        <f t="shared" si="354"/>
        <v>1.6127615935174189E+29</v>
      </c>
      <c r="HMC29" s="2">
        <f t="shared" si="354"/>
        <v>1.628889209452593E+29</v>
      </c>
      <c r="HMD29" s="2">
        <f t="shared" si="354"/>
        <v>1.6451781015471189E+29</v>
      </c>
      <c r="HME29" s="2">
        <f t="shared" si="354"/>
        <v>1.6616298825625901E+29</v>
      </c>
      <c r="HMF29" s="2">
        <f t="shared" si="354"/>
        <v>1.6782461813882159E+29</v>
      </c>
      <c r="HMG29" s="2">
        <f t="shared" si="354"/>
        <v>1.6950286432020981E+29</v>
      </c>
      <c r="HMH29" s="2">
        <f t="shared" si="354"/>
        <v>1.711978929634119E+29</v>
      </c>
      <c r="HMI29" s="2">
        <f t="shared" si="354"/>
        <v>1.7290987189304602E+29</v>
      </c>
      <c r="HMJ29" s="2">
        <f t="shared" si="354"/>
        <v>1.7463897061197647E+29</v>
      </c>
      <c r="HMK29" s="2">
        <f t="shared" si="354"/>
        <v>1.7638536031809625E+29</v>
      </c>
      <c r="HML29" s="2">
        <f t="shared" si="354"/>
        <v>1.781492139212772E+29</v>
      </c>
      <c r="HMM29" s="2">
        <f t="shared" si="354"/>
        <v>1.7993070606048996E+29</v>
      </c>
      <c r="HMN29" s="2">
        <f t="shared" si="354"/>
        <v>1.8173001312109487E+29</v>
      </c>
      <c r="HMO29" s="2">
        <f t="shared" si="354"/>
        <v>1.8354731325230583E+29</v>
      </c>
      <c r="HMP29" s="2">
        <f t="shared" si="354"/>
        <v>1.8538278638482889E+29</v>
      </c>
      <c r="HMQ29" s="2">
        <f t="shared" si="354"/>
        <v>1.872366142486772E+29</v>
      </c>
      <c r="HMR29" s="2">
        <f t="shared" si="354"/>
        <v>1.8910898039116399E+29</v>
      </c>
      <c r="HMS29" s="2">
        <f t="shared" si="354"/>
        <v>1.9100007019507562E+29</v>
      </c>
      <c r="HMT29" s="2">
        <f t="shared" si="354"/>
        <v>1.9291007089702637E+29</v>
      </c>
      <c r="HMU29" s="2">
        <f t="shared" si="354"/>
        <v>1.9483917160599663E+29</v>
      </c>
      <c r="HMV29" s="2">
        <f t="shared" si="354"/>
        <v>1.9678756332205661E+29</v>
      </c>
      <c r="HMW29" s="2">
        <f t="shared" si="354"/>
        <v>1.9875543895527716E+29</v>
      </c>
      <c r="HMX29" s="2">
        <f t="shared" si="354"/>
        <v>2.0074299334482994E+29</v>
      </c>
      <c r="HMY29" s="2">
        <f t="shared" si="354"/>
        <v>2.0275042327827825E+29</v>
      </c>
      <c r="HMZ29" s="2">
        <f t="shared" si="354"/>
        <v>2.0477792751106105E+29</v>
      </c>
      <c r="HNA29" s="2">
        <f t="shared" si="354"/>
        <v>2.0682570678617165E+29</v>
      </c>
      <c r="HNB29" s="2">
        <f t="shared" si="354"/>
        <v>2.0889396385403337E+29</v>
      </c>
      <c r="HNC29" s="2">
        <f t="shared" si="354"/>
        <v>2.1098290349257372E+29</v>
      </c>
      <c r="HND29" s="2">
        <f t="shared" si="354"/>
        <v>2.1309273252749945E+29</v>
      </c>
      <c r="HNE29" s="2">
        <f t="shared" si="354"/>
        <v>2.1522365985277445E+29</v>
      </c>
      <c r="HNF29" s="2">
        <f t="shared" si="354"/>
        <v>2.1737589645130221E+29</v>
      </c>
      <c r="HNG29" s="2">
        <f t="shared" si="354"/>
        <v>2.1954965541581523E+29</v>
      </c>
      <c r="HNH29" s="2">
        <f t="shared" ref="HNH29:HPS29" si="355">HNG29*(1+$Q$41)</f>
        <v>2.2174515196997337E+29</v>
      </c>
      <c r="HNI29" s="2">
        <f t="shared" si="355"/>
        <v>2.2396260348967312E+29</v>
      </c>
      <c r="HNJ29" s="2">
        <f t="shared" si="355"/>
        <v>2.2620222952456986E+29</v>
      </c>
      <c r="HNK29" s="2">
        <f t="shared" si="355"/>
        <v>2.2846425181981557E+29</v>
      </c>
      <c r="HNL29" s="2">
        <f t="shared" si="355"/>
        <v>2.3074889433801374E+29</v>
      </c>
      <c r="HNM29" s="2">
        <f t="shared" si="355"/>
        <v>2.3305638328139387E+29</v>
      </c>
      <c r="HNN29" s="2">
        <f t="shared" si="355"/>
        <v>2.3538694711420779E+29</v>
      </c>
      <c r="HNO29" s="2">
        <f t="shared" si="355"/>
        <v>2.3774081658534988E+29</v>
      </c>
      <c r="HNP29" s="2">
        <f t="shared" si="355"/>
        <v>2.4011822475120338E+29</v>
      </c>
      <c r="HNQ29" s="2">
        <f t="shared" si="355"/>
        <v>2.4251940699871543E+29</v>
      </c>
      <c r="HNR29" s="2">
        <f t="shared" si="355"/>
        <v>2.4494460106870259E+29</v>
      </c>
      <c r="HNS29" s="2">
        <f t="shared" si="355"/>
        <v>2.4739404707938962E+29</v>
      </c>
      <c r="HNT29" s="2">
        <f t="shared" si="355"/>
        <v>2.4986798755018352E+29</v>
      </c>
      <c r="HNU29" s="2">
        <f t="shared" si="355"/>
        <v>2.5236666742568534E+29</v>
      </c>
      <c r="HNV29" s="2">
        <f t="shared" si="355"/>
        <v>2.5489033409994219E+29</v>
      </c>
      <c r="HNW29" s="2">
        <f t="shared" si="355"/>
        <v>2.5743923744094162E+29</v>
      </c>
      <c r="HNX29" s="2">
        <f t="shared" si="355"/>
        <v>2.6001362981535103E+29</v>
      </c>
      <c r="HNY29" s="2">
        <f t="shared" si="355"/>
        <v>2.6261376611350453E+29</v>
      </c>
      <c r="HNZ29" s="2">
        <f t="shared" si="355"/>
        <v>2.6523990377463957E+29</v>
      </c>
      <c r="HOA29" s="2">
        <f t="shared" si="355"/>
        <v>2.6789230281238596E+29</v>
      </c>
      <c r="HOB29" s="2">
        <f t="shared" si="355"/>
        <v>2.7057122584050981E+29</v>
      </c>
      <c r="HOC29" s="2">
        <f t="shared" si="355"/>
        <v>2.7327693809891491E+29</v>
      </c>
      <c r="HOD29" s="2">
        <f t="shared" si="355"/>
        <v>2.7600970747990407E+29</v>
      </c>
      <c r="HOE29" s="2">
        <f t="shared" si="355"/>
        <v>2.787698045547031E+29</v>
      </c>
      <c r="HOF29" s="2">
        <f t="shared" si="355"/>
        <v>2.8155750260025013E+29</v>
      </c>
      <c r="HOG29" s="2">
        <f t="shared" si="355"/>
        <v>2.8437307762625262E+29</v>
      </c>
      <c r="HOH29" s="2">
        <f t="shared" si="355"/>
        <v>2.8721680840251516E+29</v>
      </c>
      <c r="HOI29" s="2">
        <f t="shared" si="355"/>
        <v>2.9008897648654031E+29</v>
      </c>
      <c r="HOJ29" s="2">
        <f t="shared" si="355"/>
        <v>2.9298986625140573E+29</v>
      </c>
      <c r="HOK29" s="2">
        <f t="shared" si="355"/>
        <v>2.9591976491391979E+29</v>
      </c>
      <c r="HOL29" s="2">
        <f t="shared" si="355"/>
        <v>2.9887896256305899E+29</v>
      </c>
      <c r="HOM29" s="2">
        <f t="shared" si="355"/>
        <v>3.0186775218868959E+29</v>
      </c>
      <c r="HON29" s="2">
        <f t="shared" si="355"/>
        <v>3.0488642971057648E+29</v>
      </c>
      <c r="HOO29" s="2">
        <f t="shared" si="355"/>
        <v>3.0793529400768224E+29</v>
      </c>
      <c r="HOP29" s="2">
        <f t="shared" si="355"/>
        <v>3.1101464694775907E+29</v>
      </c>
      <c r="HOQ29" s="2">
        <f t="shared" si="355"/>
        <v>3.1412479341723667E+29</v>
      </c>
      <c r="HOR29" s="2">
        <f t="shared" si="355"/>
        <v>3.1726604135140904E+29</v>
      </c>
      <c r="HOS29" s="2">
        <f t="shared" si="355"/>
        <v>3.204387017649231E+29</v>
      </c>
      <c r="HOT29" s="2">
        <f t="shared" si="355"/>
        <v>3.2364308878257235E+29</v>
      </c>
      <c r="HOU29" s="2">
        <f t="shared" si="355"/>
        <v>3.268795196703981E+29</v>
      </c>
      <c r="HOV29" s="2">
        <f t="shared" si="355"/>
        <v>3.3014831486710205E+29</v>
      </c>
      <c r="HOW29" s="2">
        <f t="shared" si="355"/>
        <v>3.3344979801577311E+29</v>
      </c>
      <c r="HOX29" s="2">
        <f t="shared" si="355"/>
        <v>3.3678429599593083E+29</v>
      </c>
      <c r="HOY29" s="2">
        <f t="shared" si="355"/>
        <v>3.4015213895589017E+29</v>
      </c>
      <c r="HOZ29" s="2">
        <f t="shared" si="355"/>
        <v>3.435536603454491E+29</v>
      </c>
      <c r="HPA29" s="2">
        <f t="shared" si="355"/>
        <v>3.4698919694890357E+29</v>
      </c>
      <c r="HPB29" s="2">
        <f t="shared" si="355"/>
        <v>3.5045908891839262E+29</v>
      </c>
      <c r="HPC29" s="2">
        <f t="shared" si="355"/>
        <v>3.5396367980757652E+29</v>
      </c>
      <c r="HPD29" s="2">
        <f t="shared" si="355"/>
        <v>3.5750331660565232E+29</v>
      </c>
      <c r="HPE29" s="2">
        <f t="shared" si="355"/>
        <v>3.6107834977170885E+29</v>
      </c>
      <c r="HPF29" s="2">
        <f t="shared" si="355"/>
        <v>3.6468913326942597E+29</v>
      </c>
      <c r="HPG29" s="2">
        <f t="shared" si="355"/>
        <v>3.6833602460212026E+29</v>
      </c>
      <c r="HPH29" s="2">
        <f t="shared" si="355"/>
        <v>3.7201938484814147E+29</v>
      </c>
      <c r="HPI29" s="2">
        <f t="shared" si="355"/>
        <v>3.7573957869662291E+29</v>
      </c>
      <c r="HPJ29" s="2">
        <f t="shared" si="355"/>
        <v>3.7949697448358912E+29</v>
      </c>
      <c r="HPK29" s="2">
        <f t="shared" si="355"/>
        <v>3.8329194422842501E+29</v>
      </c>
      <c r="HPL29" s="2">
        <f t="shared" si="355"/>
        <v>3.8712486367070929E+29</v>
      </c>
      <c r="HPM29" s="2">
        <f t="shared" si="355"/>
        <v>3.9099611230741636E+29</v>
      </c>
      <c r="HPN29" s="2">
        <f t="shared" si="355"/>
        <v>3.9490607343049053E+29</v>
      </c>
      <c r="HPO29" s="2">
        <f t="shared" si="355"/>
        <v>3.9885513416479543E+29</v>
      </c>
      <c r="HPP29" s="2">
        <f t="shared" si="355"/>
        <v>4.0284368550644338E+29</v>
      </c>
      <c r="HPQ29" s="2">
        <f t="shared" si="355"/>
        <v>4.0687212236150782E+29</v>
      </c>
      <c r="HPR29" s="2">
        <f t="shared" si="355"/>
        <v>4.1094084358512291E+29</v>
      </c>
      <c r="HPS29" s="2">
        <f t="shared" si="355"/>
        <v>4.1505025202097412E+29</v>
      </c>
      <c r="HPT29" s="2">
        <f t="shared" ref="HPT29:HSE29" si="356">HPS29*(1+$Q$41)</f>
        <v>4.1920075454118383E+29</v>
      </c>
      <c r="HPU29" s="2">
        <f t="shared" si="356"/>
        <v>4.2339276208659565E+29</v>
      </c>
      <c r="HPV29" s="2">
        <f t="shared" si="356"/>
        <v>4.2762668970746161E+29</v>
      </c>
      <c r="HPW29" s="2">
        <f t="shared" si="356"/>
        <v>4.3190295660453622E+29</v>
      </c>
      <c r="HPX29" s="2">
        <f t="shared" si="356"/>
        <v>4.3622198617058161E+29</v>
      </c>
      <c r="HPY29" s="2">
        <f t="shared" si="356"/>
        <v>4.4058420603228744E+29</v>
      </c>
      <c r="HPZ29" s="2">
        <f t="shared" si="356"/>
        <v>4.4499004809261034E+29</v>
      </c>
      <c r="HQA29" s="2">
        <f t="shared" si="356"/>
        <v>4.4943994857353641E+29</v>
      </c>
      <c r="HQB29" s="2">
        <f t="shared" si="356"/>
        <v>4.5393434805927179E+29</v>
      </c>
      <c r="HQC29" s="2">
        <f t="shared" si="356"/>
        <v>4.5847369153986454E+29</v>
      </c>
      <c r="HQD29" s="2">
        <f t="shared" si="356"/>
        <v>4.6305842845526322E+29</v>
      </c>
      <c r="HQE29" s="2">
        <f t="shared" si="356"/>
        <v>4.6768901273981585E+29</v>
      </c>
      <c r="HQF29" s="2">
        <f t="shared" si="356"/>
        <v>4.7236590286721402E+29</v>
      </c>
      <c r="HQG29" s="2">
        <f t="shared" si="356"/>
        <v>4.7708956189588616E+29</v>
      </c>
      <c r="HQH29" s="2">
        <f t="shared" si="356"/>
        <v>4.8186045751484501E+29</v>
      </c>
      <c r="HQI29" s="2">
        <f t="shared" si="356"/>
        <v>4.8667906208999344E+29</v>
      </c>
      <c r="HQJ29" s="2">
        <f t="shared" si="356"/>
        <v>4.9154585271089339E+29</v>
      </c>
      <c r="HQK29" s="2">
        <f t="shared" si="356"/>
        <v>4.9646131123800234E+29</v>
      </c>
      <c r="HQL29" s="2">
        <f t="shared" si="356"/>
        <v>5.0142592435038233E+29</v>
      </c>
      <c r="HQM29" s="2">
        <f t="shared" si="356"/>
        <v>5.0644018359388619E+29</v>
      </c>
      <c r="HQN29" s="2">
        <f t="shared" si="356"/>
        <v>5.1150458542982509E+29</v>
      </c>
      <c r="HQO29" s="2">
        <f t="shared" si="356"/>
        <v>5.1661963128412336E+29</v>
      </c>
      <c r="HQP29" s="2">
        <f t="shared" si="356"/>
        <v>5.2178582759696459E+29</v>
      </c>
      <c r="HQQ29" s="2">
        <f t="shared" si="356"/>
        <v>5.2700368587293423E+29</v>
      </c>
      <c r="HQR29" s="2">
        <f t="shared" si="356"/>
        <v>5.3227372273166356E+29</v>
      </c>
      <c r="HQS29" s="2">
        <f t="shared" si="356"/>
        <v>5.375964599589802E+29</v>
      </c>
      <c r="HQT29" s="2">
        <f t="shared" si="356"/>
        <v>5.4297242455857002E+29</v>
      </c>
      <c r="HQU29" s="2">
        <f t="shared" si="356"/>
        <v>5.4840214880415571E+29</v>
      </c>
      <c r="HQV29" s="2">
        <f t="shared" si="356"/>
        <v>5.538861702921973E+29</v>
      </c>
      <c r="HQW29" s="2">
        <f t="shared" si="356"/>
        <v>5.5942503199511931E+29</v>
      </c>
      <c r="HQX29" s="2">
        <f t="shared" si="356"/>
        <v>5.6501928231507052E+29</v>
      </c>
      <c r="HQY29" s="2">
        <f t="shared" si="356"/>
        <v>5.7066947513822124E+29</v>
      </c>
      <c r="HQZ29" s="2">
        <f t="shared" si="356"/>
        <v>5.763761698896035E+29</v>
      </c>
      <c r="HRA29" s="2">
        <f t="shared" si="356"/>
        <v>5.8213993158849957E+29</v>
      </c>
      <c r="HRB29" s="2">
        <f t="shared" si="356"/>
        <v>5.8796133090438457E+29</v>
      </c>
      <c r="HRC29" s="2">
        <f t="shared" si="356"/>
        <v>5.938409442134284E+29</v>
      </c>
      <c r="HRD29" s="2">
        <f t="shared" si="356"/>
        <v>5.9977935365556268E+29</v>
      </c>
      <c r="HRE29" s="2">
        <f t="shared" si="356"/>
        <v>6.0577714719211833E+29</v>
      </c>
      <c r="HRF29" s="2">
        <f t="shared" si="356"/>
        <v>6.1183491866403949E+29</v>
      </c>
      <c r="HRG29" s="2">
        <f t="shared" si="356"/>
        <v>6.1795326785067988E+29</v>
      </c>
      <c r="HRH29" s="2">
        <f t="shared" si="356"/>
        <v>6.2413280052918667E+29</v>
      </c>
      <c r="HRI29" s="2">
        <f t="shared" si="356"/>
        <v>6.3037412853447852E+29</v>
      </c>
      <c r="HRJ29" s="2">
        <f t="shared" si="356"/>
        <v>6.3667786981982334E+29</v>
      </c>
      <c r="HRK29" s="2">
        <f t="shared" si="356"/>
        <v>6.4304464851802157E+29</v>
      </c>
      <c r="HRL29" s="2">
        <f t="shared" si="356"/>
        <v>6.4947509500320183E+29</v>
      </c>
      <c r="HRM29" s="2">
        <f t="shared" si="356"/>
        <v>6.559698459532339E+29</v>
      </c>
      <c r="HRN29" s="2">
        <f t="shared" si="356"/>
        <v>6.6252954441276621E+29</v>
      </c>
      <c r="HRO29" s="2">
        <f t="shared" si="356"/>
        <v>6.6915483985689387E+29</v>
      </c>
      <c r="HRP29" s="2">
        <f t="shared" si="356"/>
        <v>6.7584638825546283E+29</v>
      </c>
      <c r="HRQ29" s="2">
        <f t="shared" si="356"/>
        <v>6.8260485213801746E+29</v>
      </c>
      <c r="HRR29" s="2">
        <f t="shared" si="356"/>
        <v>6.894309006593977E+29</v>
      </c>
      <c r="HRS29" s="2">
        <f t="shared" si="356"/>
        <v>6.963252096659917E+29</v>
      </c>
      <c r="HRT29" s="2">
        <f t="shared" si="356"/>
        <v>7.0328846176265163E+29</v>
      </c>
      <c r="HRU29" s="2">
        <f t="shared" si="356"/>
        <v>7.1032134638027819E+29</v>
      </c>
      <c r="HRV29" s="2">
        <f t="shared" si="356"/>
        <v>7.1742455984408096E+29</v>
      </c>
      <c r="HRW29" s="2">
        <f t="shared" si="356"/>
        <v>7.2459880544252178E+29</v>
      </c>
      <c r="HRX29" s="2">
        <f t="shared" si="356"/>
        <v>7.31844793496947E+29</v>
      </c>
      <c r="HRY29" s="2">
        <f t="shared" si="356"/>
        <v>7.3916324143191652E+29</v>
      </c>
      <c r="HRZ29" s="2">
        <f t="shared" si="356"/>
        <v>7.4655487384623573E+29</v>
      </c>
      <c r="HSA29" s="2">
        <f t="shared" si="356"/>
        <v>7.5402042258469807E+29</v>
      </c>
      <c r="HSB29" s="2">
        <f t="shared" si="356"/>
        <v>7.6156062681054508E+29</v>
      </c>
      <c r="HSC29" s="2">
        <f t="shared" si="356"/>
        <v>7.6917623307865051E+29</v>
      </c>
      <c r="HSD29" s="2">
        <f t="shared" si="356"/>
        <v>7.7686799540943697E+29</v>
      </c>
      <c r="HSE29" s="2">
        <f t="shared" si="356"/>
        <v>7.846366753635314E+29</v>
      </c>
      <c r="HSF29" s="2">
        <f t="shared" ref="HSF29:HUQ29" si="357">HSE29*(1+$Q$41)</f>
        <v>7.9248304211716666E+29</v>
      </c>
      <c r="HSG29" s="2">
        <f t="shared" si="357"/>
        <v>8.0040787253833836E+29</v>
      </c>
      <c r="HSH29" s="2">
        <f t="shared" si="357"/>
        <v>8.084119512637217E+29</v>
      </c>
      <c r="HSI29" s="2">
        <f t="shared" si="357"/>
        <v>8.1649607077635898E+29</v>
      </c>
      <c r="HSJ29" s="2">
        <f t="shared" si="357"/>
        <v>8.2466103148412262E+29</v>
      </c>
      <c r="HSK29" s="2">
        <f t="shared" si="357"/>
        <v>8.3290764179896392E+29</v>
      </c>
      <c r="HSL29" s="2">
        <f t="shared" si="357"/>
        <v>8.4123671821695357E+29</v>
      </c>
      <c r="HSM29" s="2">
        <f t="shared" si="357"/>
        <v>8.4964908539912307E+29</v>
      </c>
      <c r="HSN29" s="2">
        <f t="shared" si="357"/>
        <v>8.581455762531143E+29</v>
      </c>
      <c r="HSO29" s="2">
        <f t="shared" si="357"/>
        <v>8.6672703201564551E+29</v>
      </c>
      <c r="HSP29" s="2">
        <f t="shared" si="357"/>
        <v>8.7539430233580198E+29</v>
      </c>
      <c r="HSQ29" s="2">
        <f t="shared" si="357"/>
        <v>8.8414824535916007E+29</v>
      </c>
      <c r="HSR29" s="2">
        <f t="shared" si="357"/>
        <v>8.9298972781275167E+29</v>
      </c>
      <c r="HSS29" s="2">
        <f t="shared" si="357"/>
        <v>9.0191962509087919E+29</v>
      </c>
      <c r="HST29" s="2">
        <f t="shared" si="357"/>
        <v>9.1093882134178802E+29</v>
      </c>
      <c r="HSU29" s="2">
        <f t="shared" si="357"/>
        <v>9.2004820955520597E+29</v>
      </c>
      <c r="HSV29" s="2">
        <f t="shared" si="357"/>
        <v>9.2924869165075806E+29</v>
      </c>
      <c r="HSW29" s="2">
        <f t="shared" si="357"/>
        <v>9.3854117856726559E+29</v>
      </c>
      <c r="HSX29" s="2">
        <f t="shared" si="357"/>
        <v>9.479265903529382E+29</v>
      </c>
      <c r="HSY29" s="2">
        <f t="shared" si="357"/>
        <v>9.5740585625646757E+29</v>
      </c>
      <c r="HSZ29" s="2">
        <f t="shared" si="357"/>
        <v>9.6697991481903222E+29</v>
      </c>
      <c r="HTA29" s="2">
        <f t="shared" si="357"/>
        <v>9.7664971396722249E+29</v>
      </c>
      <c r="HTB29" s="2">
        <f t="shared" si="357"/>
        <v>9.8641621110689472E+29</v>
      </c>
      <c r="HTC29" s="2">
        <f t="shared" si="357"/>
        <v>9.9628037321796373E+29</v>
      </c>
      <c r="HTD29" s="2">
        <f t="shared" si="357"/>
        <v>1.0062431769501434E+30</v>
      </c>
      <c r="HTE29" s="2">
        <f t="shared" si="357"/>
        <v>1.0163056087196449E+30</v>
      </c>
      <c r="HTF29" s="2">
        <f t="shared" si="357"/>
        <v>1.0264686648068413E+30</v>
      </c>
      <c r="HTG29" s="2">
        <f t="shared" si="357"/>
        <v>1.0367333514549097E+30</v>
      </c>
      <c r="HTH29" s="2">
        <f t="shared" si="357"/>
        <v>1.0471006849694588E+30</v>
      </c>
      <c r="HTI29" s="2">
        <f t="shared" si="357"/>
        <v>1.0575716918191534E+30</v>
      </c>
      <c r="HTJ29" s="2">
        <f t="shared" si="357"/>
        <v>1.0681474087373449E+30</v>
      </c>
      <c r="HTK29" s="2">
        <f t="shared" si="357"/>
        <v>1.0788288828247184E+30</v>
      </c>
      <c r="HTL29" s="2">
        <f t="shared" si="357"/>
        <v>1.0896171716529657E+30</v>
      </c>
      <c r="HTM29" s="2">
        <f t="shared" si="357"/>
        <v>1.1005133433694953E+30</v>
      </c>
      <c r="HTN29" s="2">
        <f t="shared" si="357"/>
        <v>1.1115184768031903E+30</v>
      </c>
      <c r="HTO29" s="2">
        <f t="shared" si="357"/>
        <v>1.1226336615712222E+30</v>
      </c>
      <c r="HTP29" s="2">
        <f t="shared" si="357"/>
        <v>1.1338599981869345E+30</v>
      </c>
      <c r="HTQ29" s="2">
        <f t="shared" si="357"/>
        <v>1.1451985981688039E+30</v>
      </c>
      <c r="HTR29" s="2">
        <f t="shared" si="357"/>
        <v>1.1566505841504919E+30</v>
      </c>
      <c r="HTS29" s="2">
        <f t="shared" si="357"/>
        <v>1.1682170899919969E+30</v>
      </c>
      <c r="HTT29" s="2">
        <f t="shared" si="357"/>
        <v>1.1798992608919169E+30</v>
      </c>
      <c r="HTU29" s="2">
        <f t="shared" si="357"/>
        <v>1.191698253500836E+30</v>
      </c>
      <c r="HTV29" s="2">
        <f t="shared" si="357"/>
        <v>1.2036152360358444E+30</v>
      </c>
      <c r="HTW29" s="2">
        <f t="shared" si="357"/>
        <v>1.2156513883962029E+30</v>
      </c>
      <c r="HTX29" s="2">
        <f t="shared" si="357"/>
        <v>1.2278079022801649E+30</v>
      </c>
      <c r="HTY29" s="2">
        <f t="shared" si="357"/>
        <v>1.2400859813029665E+30</v>
      </c>
      <c r="HTZ29" s="2">
        <f t="shared" si="357"/>
        <v>1.2524868411159962E+30</v>
      </c>
      <c r="HUA29" s="2">
        <f t="shared" si="357"/>
        <v>1.2650117095271563E+30</v>
      </c>
      <c r="HUB29" s="2">
        <f t="shared" si="357"/>
        <v>1.2776618266224277E+30</v>
      </c>
      <c r="HUC29" s="2">
        <f t="shared" si="357"/>
        <v>1.2904384448886519E+30</v>
      </c>
      <c r="HUD29" s="2">
        <f t="shared" si="357"/>
        <v>1.3033428293375385E+30</v>
      </c>
      <c r="HUE29" s="2">
        <f t="shared" si="357"/>
        <v>1.3163762576309139E+30</v>
      </c>
      <c r="HUF29" s="2">
        <f t="shared" si="357"/>
        <v>1.3295400202072231E+30</v>
      </c>
      <c r="HUG29" s="2">
        <f t="shared" si="357"/>
        <v>1.3428354204092954E+30</v>
      </c>
      <c r="HUH29" s="2">
        <f t="shared" si="357"/>
        <v>1.3562637746133882E+30</v>
      </c>
      <c r="HUI29" s="2">
        <f t="shared" si="357"/>
        <v>1.3698264123595222E+30</v>
      </c>
      <c r="HUJ29" s="2">
        <f t="shared" si="357"/>
        <v>1.3835246764831174E+30</v>
      </c>
      <c r="HUK29" s="2">
        <f t="shared" si="357"/>
        <v>1.3973599232479486E+30</v>
      </c>
      <c r="HUL29" s="2">
        <f t="shared" si="357"/>
        <v>1.411333522480428E+30</v>
      </c>
      <c r="HUM29" s="2">
        <f t="shared" si="357"/>
        <v>1.4254468577052323E+30</v>
      </c>
      <c r="HUN29" s="2">
        <f t="shared" si="357"/>
        <v>1.4397013262822847E+30</v>
      </c>
      <c r="HUO29" s="2">
        <f t="shared" si="357"/>
        <v>1.4540983395451076E+30</v>
      </c>
      <c r="HUP29" s="2">
        <f t="shared" si="357"/>
        <v>1.4686393229405586E+30</v>
      </c>
      <c r="HUQ29" s="2">
        <f t="shared" si="357"/>
        <v>1.4833257161699641E+30</v>
      </c>
      <c r="HUR29" s="2">
        <f t="shared" ref="HUR29:HXC29" si="358">HUQ29*(1+$Q$41)</f>
        <v>1.4981589733316638E+30</v>
      </c>
      <c r="HUS29" s="2">
        <f t="shared" si="358"/>
        <v>1.5131405630649804E+30</v>
      </c>
      <c r="HUT29" s="2">
        <f t="shared" si="358"/>
        <v>1.5282719686956304E+30</v>
      </c>
      <c r="HUU29" s="2">
        <f t="shared" si="358"/>
        <v>1.5435546883825866E+30</v>
      </c>
      <c r="HUV29" s="2">
        <f t="shared" si="358"/>
        <v>1.5589902352664126E+30</v>
      </c>
      <c r="HUW29" s="2">
        <f t="shared" si="358"/>
        <v>1.5745801376190767E+30</v>
      </c>
      <c r="HUX29" s="2">
        <f t="shared" si="358"/>
        <v>1.5903259389952676E+30</v>
      </c>
      <c r="HUY29" s="2">
        <f t="shared" si="358"/>
        <v>1.6062291983852201E+30</v>
      </c>
      <c r="HUZ29" s="2">
        <f t="shared" si="358"/>
        <v>1.6222914903690722E+30</v>
      </c>
      <c r="HVA29" s="2">
        <f t="shared" si="358"/>
        <v>1.6385144052727631E+30</v>
      </c>
      <c r="HVB29" s="2">
        <f t="shared" si="358"/>
        <v>1.6548995493254907E+30</v>
      </c>
      <c r="HVC29" s="2">
        <f t="shared" si="358"/>
        <v>1.6714485448187457E+30</v>
      </c>
      <c r="HVD29" s="2">
        <f t="shared" si="358"/>
        <v>1.6881630302669333E+30</v>
      </c>
      <c r="HVE29" s="2">
        <f t="shared" si="358"/>
        <v>1.7050446605696025E+30</v>
      </c>
      <c r="HVF29" s="2">
        <f t="shared" si="358"/>
        <v>1.7220951071752986E+30</v>
      </c>
      <c r="HVG29" s="2">
        <f t="shared" si="358"/>
        <v>1.7393160582470516E+30</v>
      </c>
      <c r="HVH29" s="2">
        <f t="shared" si="358"/>
        <v>1.7567092188295222E+30</v>
      </c>
      <c r="HVI29" s="2">
        <f t="shared" si="358"/>
        <v>1.7742763110178175E+30</v>
      </c>
      <c r="HVJ29" s="2">
        <f t="shared" si="358"/>
        <v>1.7920190741279956E+30</v>
      </c>
      <c r="HVK29" s="2">
        <f t="shared" si="358"/>
        <v>1.8099392648692755E+30</v>
      </c>
      <c r="HVL29" s="2">
        <f t="shared" si="358"/>
        <v>1.8280386575179683E+30</v>
      </c>
      <c r="HVM29" s="2">
        <f t="shared" si="358"/>
        <v>1.846319044093148E+30</v>
      </c>
      <c r="HVN29" s="2">
        <f t="shared" si="358"/>
        <v>1.8647822345340795E+30</v>
      </c>
      <c r="HVO29" s="2">
        <f t="shared" si="358"/>
        <v>1.8834300568794203E+30</v>
      </c>
      <c r="HVP29" s="2">
        <f t="shared" si="358"/>
        <v>1.9022643574482144E+30</v>
      </c>
      <c r="HVQ29" s="2">
        <f t="shared" si="358"/>
        <v>1.9212870010226965E+30</v>
      </c>
      <c r="HVR29" s="2">
        <f t="shared" si="358"/>
        <v>1.9404998710329234E+30</v>
      </c>
      <c r="HVS29" s="2">
        <f t="shared" si="358"/>
        <v>1.9599048697432527E+30</v>
      </c>
      <c r="HVT29" s="2">
        <f t="shared" si="358"/>
        <v>1.9795039184406853E+30</v>
      </c>
      <c r="HVU29" s="2">
        <f t="shared" si="358"/>
        <v>1.9992989576250922E+30</v>
      </c>
      <c r="HVV29" s="2">
        <f t="shared" si="358"/>
        <v>2.0192919472013432E+30</v>
      </c>
      <c r="HVW29" s="2">
        <f t="shared" si="358"/>
        <v>2.0394848666733566E+30</v>
      </c>
      <c r="HVX29" s="2">
        <f t="shared" si="358"/>
        <v>2.0598797153400903E+30</v>
      </c>
      <c r="HVY29" s="2">
        <f t="shared" si="358"/>
        <v>2.0804785124934912E+30</v>
      </c>
      <c r="HVZ29" s="2">
        <f t="shared" si="358"/>
        <v>2.1012832976184263E+30</v>
      </c>
      <c r="HWA29" s="2">
        <f t="shared" si="358"/>
        <v>2.1222961305946105E+30</v>
      </c>
      <c r="HWB29" s="2">
        <f t="shared" si="358"/>
        <v>2.1435190919005567E+30</v>
      </c>
      <c r="HWC29" s="2">
        <f t="shared" si="358"/>
        <v>2.1649542828195622E+30</v>
      </c>
      <c r="HWD29" s="2">
        <f t="shared" si="358"/>
        <v>2.1866038256477579E+30</v>
      </c>
      <c r="HWE29" s="2">
        <f t="shared" si="358"/>
        <v>2.2084698639042355E+30</v>
      </c>
      <c r="HWF29" s="2">
        <f t="shared" si="358"/>
        <v>2.2305545625432779E+30</v>
      </c>
      <c r="HWG29" s="2">
        <f t="shared" si="358"/>
        <v>2.2528601081687108E+30</v>
      </c>
      <c r="HWH29" s="2">
        <f t="shared" si="358"/>
        <v>2.275388709250398E+30</v>
      </c>
      <c r="HWI29" s="2">
        <f t="shared" si="358"/>
        <v>2.298142596342902E+30</v>
      </c>
      <c r="HWJ29" s="2">
        <f t="shared" si="358"/>
        <v>2.3211240223063309E+30</v>
      </c>
      <c r="HWK29" s="2">
        <f t="shared" si="358"/>
        <v>2.3443352625293941E+30</v>
      </c>
      <c r="HWL29" s="2">
        <f t="shared" si="358"/>
        <v>2.367778615154688E+30</v>
      </c>
      <c r="HWM29" s="2">
        <f t="shared" si="358"/>
        <v>2.3914564013062349E+30</v>
      </c>
      <c r="HWN29" s="2">
        <f t="shared" si="358"/>
        <v>2.4153709653192973E+30</v>
      </c>
      <c r="HWO29" s="2">
        <f t="shared" si="358"/>
        <v>2.4395246749724902E+30</v>
      </c>
      <c r="HWP29" s="2">
        <f t="shared" si="358"/>
        <v>2.4639199217222151E+30</v>
      </c>
      <c r="HWQ29" s="2">
        <f t="shared" si="358"/>
        <v>2.4885591209394373E+30</v>
      </c>
      <c r="HWR29" s="2">
        <f t="shared" si="358"/>
        <v>2.5134447121488317E+30</v>
      </c>
      <c r="HWS29" s="2">
        <f t="shared" si="358"/>
        <v>2.5385791592703202E+30</v>
      </c>
      <c r="HWT29" s="2">
        <f t="shared" si="358"/>
        <v>2.5639649508630236E+30</v>
      </c>
      <c r="HWU29" s="2">
        <f t="shared" si="358"/>
        <v>2.589604600371654E+30</v>
      </c>
      <c r="HWV29" s="2">
        <f t="shared" si="358"/>
        <v>2.6155006463753703E+30</v>
      </c>
      <c r="HWW29" s="2">
        <f t="shared" si="358"/>
        <v>2.6416556528391242E+30</v>
      </c>
      <c r="HWX29" s="2">
        <f t="shared" si="358"/>
        <v>2.6680722093675154E+30</v>
      </c>
      <c r="HWY29" s="2">
        <f t="shared" si="358"/>
        <v>2.6947529314611904E+30</v>
      </c>
      <c r="HWZ29" s="2">
        <f t="shared" si="358"/>
        <v>2.7217004607758026E+30</v>
      </c>
      <c r="HXA29" s="2">
        <f t="shared" si="358"/>
        <v>2.7489174653835605E+30</v>
      </c>
      <c r="HXB29" s="2">
        <f t="shared" si="358"/>
        <v>2.7764066400373962E+30</v>
      </c>
      <c r="HXC29" s="2">
        <f t="shared" si="358"/>
        <v>2.8041707064377702E+30</v>
      </c>
      <c r="HXD29" s="2">
        <f t="shared" ref="HXD29:HZO29" si="359">HXC29*(1+$Q$41)</f>
        <v>2.8322124135021481E+30</v>
      </c>
      <c r="HXE29" s="2">
        <f t="shared" si="359"/>
        <v>2.8605345376371694E+30</v>
      </c>
      <c r="HXF29" s="2">
        <f t="shared" si="359"/>
        <v>2.889139883013541E+30</v>
      </c>
      <c r="HXG29" s="2">
        <f t="shared" si="359"/>
        <v>2.9180312818436761E+30</v>
      </c>
      <c r="HXH29" s="2">
        <f t="shared" si="359"/>
        <v>2.9472115946621129E+30</v>
      </c>
      <c r="HXI29" s="2">
        <f t="shared" si="359"/>
        <v>2.9766837106087343E+30</v>
      </c>
      <c r="HXJ29" s="2">
        <f t="shared" si="359"/>
        <v>3.0064505477148214E+30</v>
      </c>
      <c r="HXK29" s="2">
        <f t="shared" si="359"/>
        <v>3.0365150531919699E+30</v>
      </c>
      <c r="HXL29" s="2">
        <f t="shared" si="359"/>
        <v>3.0668802037238897E+30</v>
      </c>
      <c r="HXM29" s="2">
        <f t="shared" si="359"/>
        <v>3.0975490057611288E+30</v>
      </c>
      <c r="HXN29" s="2">
        <f t="shared" si="359"/>
        <v>3.12852449581874E+30</v>
      </c>
      <c r="HXO29" s="2">
        <f t="shared" si="359"/>
        <v>3.1598097407769271E+30</v>
      </c>
      <c r="HXP29" s="2">
        <f t="shared" si="359"/>
        <v>3.1914078381846963E+30</v>
      </c>
      <c r="HXQ29" s="2">
        <f t="shared" si="359"/>
        <v>3.2233219165665435E+30</v>
      </c>
      <c r="HXR29" s="2">
        <f t="shared" si="359"/>
        <v>3.2555551357322089E+30</v>
      </c>
      <c r="HXS29" s="2">
        <f t="shared" si="359"/>
        <v>3.2881106870895309E+30</v>
      </c>
      <c r="HXT29" s="2">
        <f t="shared" si="359"/>
        <v>3.3209917939604265E+30</v>
      </c>
      <c r="HXU29" s="2">
        <f t="shared" si="359"/>
        <v>3.3542017119000307E+30</v>
      </c>
      <c r="HXV29" s="2">
        <f t="shared" si="359"/>
        <v>3.3877437290190313E+30</v>
      </c>
      <c r="HXW29" s="2">
        <f t="shared" si="359"/>
        <v>3.4216211663092218E+30</v>
      </c>
      <c r="HXX29" s="2">
        <f t="shared" si="359"/>
        <v>3.4558373779723143E+30</v>
      </c>
      <c r="HXY29" s="2">
        <f t="shared" si="359"/>
        <v>3.4903957517520377E+30</v>
      </c>
      <c r="HXZ29" s="2">
        <f t="shared" si="359"/>
        <v>3.5252997092695581E+30</v>
      </c>
      <c r="HYA29" s="2">
        <f t="shared" si="359"/>
        <v>3.5605527063622537E+30</v>
      </c>
      <c r="HYB29" s="2">
        <f t="shared" si="359"/>
        <v>3.5961582334258764E+30</v>
      </c>
      <c r="HYC29" s="2">
        <f t="shared" si="359"/>
        <v>3.6321198157601353E+30</v>
      </c>
      <c r="HYD29" s="2">
        <f t="shared" si="359"/>
        <v>3.6684410139177367E+30</v>
      </c>
      <c r="HYE29" s="2">
        <f t="shared" si="359"/>
        <v>3.7051254240569143E+30</v>
      </c>
      <c r="HYF29" s="2">
        <f t="shared" si="359"/>
        <v>3.7421766782974837E+30</v>
      </c>
      <c r="HYG29" s="2">
        <f t="shared" si="359"/>
        <v>3.7795984450804588E+30</v>
      </c>
      <c r="HYH29" s="2">
        <f t="shared" si="359"/>
        <v>3.8173944295312633E+30</v>
      </c>
      <c r="HYI29" s="2">
        <f t="shared" si="359"/>
        <v>3.8555683738265761E+30</v>
      </c>
      <c r="HYJ29" s="2">
        <f t="shared" si="359"/>
        <v>3.8941240575648416E+30</v>
      </c>
      <c r="HYK29" s="2">
        <f t="shared" si="359"/>
        <v>3.9330652981404902E+30</v>
      </c>
      <c r="HYL29" s="2">
        <f t="shared" si="359"/>
        <v>3.9723959511218954E+30</v>
      </c>
      <c r="HYM29" s="2">
        <f t="shared" si="359"/>
        <v>4.0121199106331142E+30</v>
      </c>
      <c r="HYN29" s="2">
        <f t="shared" si="359"/>
        <v>4.0522411097394456E+30</v>
      </c>
      <c r="HYO29" s="2">
        <f t="shared" si="359"/>
        <v>4.0927635208368399E+30</v>
      </c>
      <c r="HYP29" s="2">
        <f t="shared" si="359"/>
        <v>4.1336911560452084E+30</v>
      </c>
      <c r="HYQ29" s="2">
        <f t="shared" si="359"/>
        <v>4.1750280676056603E+30</v>
      </c>
      <c r="HYR29" s="2">
        <f t="shared" si="359"/>
        <v>4.2167783482817168E+30</v>
      </c>
      <c r="HYS29" s="2">
        <f t="shared" si="359"/>
        <v>4.2589461317645338E+30</v>
      </c>
      <c r="HYT29" s="2">
        <f t="shared" si="359"/>
        <v>4.3015355930821794E+30</v>
      </c>
      <c r="HYU29" s="2">
        <f t="shared" si="359"/>
        <v>4.3445509490130009E+30</v>
      </c>
      <c r="HYV29" s="2">
        <f t="shared" si="359"/>
        <v>4.387996458503131E+30</v>
      </c>
      <c r="HYW29" s="2">
        <f t="shared" si="359"/>
        <v>4.4318764230881622E+30</v>
      </c>
      <c r="HYX29" s="2">
        <f t="shared" si="359"/>
        <v>4.476195187319044E+30</v>
      </c>
      <c r="HYY29" s="2">
        <f t="shared" si="359"/>
        <v>4.5209571391922346E+30</v>
      </c>
      <c r="HYZ29" s="2">
        <f t="shared" si="359"/>
        <v>4.5661667105841568E+30</v>
      </c>
      <c r="HZA29" s="2">
        <f t="shared" si="359"/>
        <v>4.6118283776899983E+30</v>
      </c>
      <c r="HZB29" s="2">
        <f t="shared" si="359"/>
        <v>4.6579466614668984E+30</v>
      </c>
      <c r="HZC29" s="2">
        <f t="shared" si="359"/>
        <v>4.7045261280815674E+30</v>
      </c>
      <c r="HZD29" s="2">
        <f t="shared" si="359"/>
        <v>4.7515713893623833E+30</v>
      </c>
      <c r="HZE29" s="2">
        <f t="shared" si="359"/>
        <v>4.799087103256007E+30</v>
      </c>
      <c r="HZF29" s="2">
        <f t="shared" si="359"/>
        <v>4.8470779742885674E+30</v>
      </c>
      <c r="HZG29" s="2">
        <f t="shared" si="359"/>
        <v>4.895548754031453E+30</v>
      </c>
      <c r="HZH29" s="2">
        <f t="shared" si="359"/>
        <v>4.9445042415717678E+30</v>
      </c>
      <c r="HZI29" s="2">
        <f t="shared" si="359"/>
        <v>4.9939492839874857E+30</v>
      </c>
      <c r="HZJ29" s="2">
        <f t="shared" si="359"/>
        <v>5.0438887768273609E+30</v>
      </c>
      <c r="HZK29" s="2">
        <f t="shared" si="359"/>
        <v>5.0943276645956342E+30</v>
      </c>
      <c r="HZL29" s="2">
        <f t="shared" si="359"/>
        <v>5.1452709412415908E+30</v>
      </c>
      <c r="HZM29" s="2">
        <f t="shared" si="359"/>
        <v>5.1967236506540063E+30</v>
      </c>
      <c r="HZN29" s="2">
        <f t="shared" si="359"/>
        <v>5.2486908871605459E+30</v>
      </c>
      <c r="HZO29" s="2">
        <f t="shared" si="359"/>
        <v>5.3011777960321514E+30</v>
      </c>
      <c r="HZP29" s="2">
        <f t="shared" ref="HZP29:ICA29" si="360">HZO29*(1+$Q$41)</f>
        <v>5.3541895739924725E+30</v>
      </c>
      <c r="HZQ29" s="2">
        <f t="shared" si="360"/>
        <v>5.407731469732397E+30</v>
      </c>
      <c r="HZR29" s="2">
        <f t="shared" si="360"/>
        <v>5.4618087844297215E+30</v>
      </c>
      <c r="HZS29" s="2">
        <f t="shared" si="360"/>
        <v>5.5164268722740193E+30</v>
      </c>
      <c r="HZT29" s="2">
        <f t="shared" si="360"/>
        <v>5.571591140996759E+30</v>
      </c>
      <c r="HZU29" s="2">
        <f t="shared" si="360"/>
        <v>5.6273070524067263E+30</v>
      </c>
      <c r="HZV29" s="2">
        <f t="shared" si="360"/>
        <v>5.6835801229307939E+30</v>
      </c>
      <c r="HZW29" s="2">
        <f t="shared" si="360"/>
        <v>5.7404159241601016E+30</v>
      </c>
      <c r="HZX29" s="2">
        <f t="shared" si="360"/>
        <v>5.7978200834017032E+30</v>
      </c>
      <c r="HZY29" s="2">
        <f t="shared" si="360"/>
        <v>5.8557982842357205E+30</v>
      </c>
      <c r="HZZ29" s="2">
        <f t="shared" si="360"/>
        <v>5.9143562670780779E+30</v>
      </c>
      <c r="IAA29" s="2">
        <f t="shared" si="360"/>
        <v>5.9734998297488582E+30</v>
      </c>
      <c r="IAB29" s="2">
        <f t="shared" si="360"/>
        <v>6.0332348280463467E+30</v>
      </c>
      <c r="IAC29" s="2">
        <f t="shared" si="360"/>
        <v>6.0935671763268106E+30</v>
      </c>
      <c r="IAD29" s="2">
        <f t="shared" si="360"/>
        <v>6.1545028480900787E+30</v>
      </c>
      <c r="IAE29" s="2">
        <f t="shared" si="360"/>
        <v>6.2160478765709799E+30</v>
      </c>
      <c r="IAF29" s="2">
        <f t="shared" si="360"/>
        <v>6.2782083553366893E+30</v>
      </c>
      <c r="IAG29" s="2">
        <f t="shared" si="360"/>
        <v>6.3409904388900566E+30</v>
      </c>
      <c r="IAH29" s="2">
        <f t="shared" si="360"/>
        <v>6.4044003432789575E+30</v>
      </c>
      <c r="IAI29" s="2">
        <f t="shared" si="360"/>
        <v>6.4684443467117465E+30</v>
      </c>
      <c r="IAJ29" s="2">
        <f t="shared" si="360"/>
        <v>6.5331287901788646E+30</v>
      </c>
      <c r="IAK29" s="2">
        <f t="shared" si="360"/>
        <v>6.5984600780806538E+30</v>
      </c>
      <c r="IAL29" s="2">
        <f t="shared" si="360"/>
        <v>6.6644446788614598E+30</v>
      </c>
      <c r="IAM29" s="2">
        <f t="shared" si="360"/>
        <v>6.7310891256500747E+30</v>
      </c>
      <c r="IAN29" s="2">
        <f t="shared" si="360"/>
        <v>6.7984000169065756E+30</v>
      </c>
      <c r="IAO29" s="2">
        <f t="shared" si="360"/>
        <v>6.8663840170756415E+30</v>
      </c>
      <c r="IAP29" s="2">
        <f t="shared" si="360"/>
        <v>6.9350478572463975E+30</v>
      </c>
      <c r="IAQ29" s="2">
        <f t="shared" si="360"/>
        <v>7.0043983358188621E+30</v>
      </c>
      <c r="IAR29" s="2">
        <f t="shared" si="360"/>
        <v>7.0744423191770509E+30</v>
      </c>
      <c r="IAS29" s="2">
        <f t="shared" si="360"/>
        <v>7.1451867423688218E+30</v>
      </c>
      <c r="IAT29" s="2">
        <f t="shared" si="360"/>
        <v>7.2166386097925097E+30</v>
      </c>
      <c r="IAU29" s="2">
        <f t="shared" si="360"/>
        <v>7.2888049958904346E+30</v>
      </c>
      <c r="IAV29" s="2">
        <f t="shared" si="360"/>
        <v>7.3616930458493385E+30</v>
      </c>
      <c r="IAW29" s="2">
        <f t="shared" si="360"/>
        <v>7.4353099763078322E+30</v>
      </c>
      <c r="IAX29" s="2">
        <f t="shared" si="360"/>
        <v>7.5096630760709109E+30</v>
      </c>
      <c r="IAY29" s="2">
        <f t="shared" si="360"/>
        <v>7.5847597068316195E+30</v>
      </c>
      <c r="IAZ29" s="2">
        <f t="shared" si="360"/>
        <v>7.6606073038999358E+30</v>
      </c>
      <c r="IBA29" s="2">
        <f t="shared" si="360"/>
        <v>7.7372133769389354E+30</v>
      </c>
      <c r="IBB29" s="2">
        <f t="shared" si="360"/>
        <v>7.8145855107083248E+30</v>
      </c>
      <c r="IBC29" s="2">
        <f t="shared" si="360"/>
        <v>7.8927313658154079E+30</v>
      </c>
      <c r="IBD29" s="2">
        <f t="shared" si="360"/>
        <v>7.9716586794735615E+30</v>
      </c>
      <c r="IBE29" s="2">
        <f t="shared" si="360"/>
        <v>8.051375266268297E+30</v>
      </c>
      <c r="IBF29" s="2">
        <f t="shared" si="360"/>
        <v>8.1318890189309805E+30</v>
      </c>
      <c r="IBG29" s="2">
        <f t="shared" si="360"/>
        <v>8.2132079091202901E+30</v>
      </c>
      <c r="IBH29" s="2">
        <f t="shared" si="360"/>
        <v>8.2953399882114926E+30</v>
      </c>
      <c r="IBI29" s="2">
        <f t="shared" si="360"/>
        <v>8.3782933880936071E+30</v>
      </c>
      <c r="IBJ29" s="2">
        <f t="shared" si="360"/>
        <v>8.4620763219745433E+30</v>
      </c>
      <c r="IBK29" s="2">
        <f t="shared" si="360"/>
        <v>8.5466970851942888E+30</v>
      </c>
      <c r="IBL29" s="2">
        <f t="shared" si="360"/>
        <v>8.6321640560462313E+30</v>
      </c>
      <c r="IBM29" s="2">
        <f t="shared" si="360"/>
        <v>8.718485696606694E+30</v>
      </c>
      <c r="IBN29" s="2">
        <f t="shared" si="360"/>
        <v>8.8056705535727612E+30</v>
      </c>
      <c r="IBO29" s="2">
        <f t="shared" si="360"/>
        <v>8.893727259108489E+30</v>
      </c>
      <c r="IBP29" s="2">
        <f t="shared" si="360"/>
        <v>8.9826645316995739E+30</v>
      </c>
      <c r="IBQ29" s="2">
        <f t="shared" si="360"/>
        <v>9.0724911770165697E+30</v>
      </c>
      <c r="IBR29" s="2">
        <f t="shared" si="360"/>
        <v>9.1632160887867353E+30</v>
      </c>
      <c r="IBS29" s="2">
        <f t="shared" si="360"/>
        <v>9.2548482496746031E+30</v>
      </c>
      <c r="IBT29" s="2">
        <f t="shared" si="360"/>
        <v>9.3473967321713496E+30</v>
      </c>
      <c r="IBU29" s="2">
        <f t="shared" si="360"/>
        <v>9.4408706994930635E+30</v>
      </c>
      <c r="IBV29" s="2">
        <f t="shared" si="360"/>
        <v>9.5352794064879945E+30</v>
      </c>
      <c r="IBW29" s="2">
        <f t="shared" si="360"/>
        <v>9.6306322005528749E+30</v>
      </c>
      <c r="IBX29" s="2">
        <f t="shared" si="360"/>
        <v>9.7269385225584038E+30</v>
      </c>
      <c r="IBY29" s="2">
        <f t="shared" si="360"/>
        <v>9.8242079077839879E+30</v>
      </c>
      <c r="IBZ29" s="2">
        <f t="shared" si="360"/>
        <v>9.9224499868618283E+30</v>
      </c>
      <c r="ICA29" s="2">
        <f t="shared" si="360"/>
        <v>1.0021674486730447E+31</v>
      </c>
      <c r="ICB29" s="2">
        <f t="shared" ref="ICB29:IEM29" si="361">ICA29*(1+$Q$41)</f>
        <v>1.0121891231597751E+31</v>
      </c>
      <c r="ICC29" s="2">
        <f t="shared" si="361"/>
        <v>1.0223110143913729E+31</v>
      </c>
      <c r="ICD29" s="2">
        <f t="shared" si="361"/>
        <v>1.0325341245352866E+31</v>
      </c>
      <c r="ICE29" s="2">
        <f t="shared" si="361"/>
        <v>1.0428594657806395E+31</v>
      </c>
      <c r="ICF29" s="2">
        <f t="shared" si="361"/>
        <v>1.0532880604384458E+31</v>
      </c>
      <c r="ICG29" s="2">
        <f t="shared" si="361"/>
        <v>1.0638209410428302E+31</v>
      </c>
      <c r="ICH29" s="2">
        <f t="shared" si="361"/>
        <v>1.0744591504532585E+31</v>
      </c>
      <c r="ICI29" s="2">
        <f t="shared" si="361"/>
        <v>1.0852037419577911E+31</v>
      </c>
      <c r="ICJ29" s="2">
        <f t="shared" si="361"/>
        <v>1.0960557793773691E+31</v>
      </c>
      <c r="ICK29" s="2">
        <f t="shared" si="361"/>
        <v>1.1070163371711428E+31</v>
      </c>
      <c r="ICL29" s="2">
        <f t="shared" si="361"/>
        <v>1.1180865005428541E+31</v>
      </c>
      <c r="ICM29" s="2">
        <f t="shared" si="361"/>
        <v>1.1292673655482827E+31</v>
      </c>
      <c r="ICN29" s="2">
        <f t="shared" si="361"/>
        <v>1.1405600392037656E+31</v>
      </c>
      <c r="ICO29" s="2">
        <f t="shared" si="361"/>
        <v>1.1519656395958033E+31</v>
      </c>
      <c r="ICP29" s="2">
        <f t="shared" si="361"/>
        <v>1.1634852959917613E+31</v>
      </c>
      <c r="ICQ29" s="2">
        <f t="shared" si="361"/>
        <v>1.175120148951679E+31</v>
      </c>
      <c r="ICR29" s="2">
        <f t="shared" si="361"/>
        <v>1.1868713504411958E+31</v>
      </c>
      <c r="ICS29" s="2">
        <f t="shared" si="361"/>
        <v>1.1987400639456078E+31</v>
      </c>
      <c r="ICT29" s="2">
        <f t="shared" si="361"/>
        <v>1.2107274645850639E+31</v>
      </c>
      <c r="ICU29" s="2">
        <f t="shared" si="361"/>
        <v>1.2228347392309145E+31</v>
      </c>
      <c r="ICV29" s="2">
        <f t="shared" si="361"/>
        <v>1.2350630866232236E+31</v>
      </c>
      <c r="ICW29" s="2">
        <f t="shared" si="361"/>
        <v>1.2474137174894559E+31</v>
      </c>
      <c r="ICX29" s="2">
        <f t="shared" si="361"/>
        <v>1.2598878546643504E+31</v>
      </c>
      <c r="ICY29" s="2">
        <f t="shared" si="361"/>
        <v>1.2724867332109939E+31</v>
      </c>
      <c r="ICZ29" s="2">
        <f t="shared" si="361"/>
        <v>1.2852116005431039E+31</v>
      </c>
      <c r="IDA29" s="2">
        <f t="shared" si="361"/>
        <v>1.2980637165485349E+31</v>
      </c>
      <c r="IDB29" s="2">
        <f t="shared" si="361"/>
        <v>1.3110443537140203E+31</v>
      </c>
      <c r="IDC29" s="2">
        <f t="shared" si="361"/>
        <v>1.3241547972511607E+31</v>
      </c>
      <c r="IDD29" s="2">
        <f t="shared" si="361"/>
        <v>1.3373963452236723E+31</v>
      </c>
      <c r="IDE29" s="2">
        <f t="shared" si="361"/>
        <v>1.350770308675909E+31</v>
      </c>
      <c r="IDF29" s="2">
        <f t="shared" si="361"/>
        <v>1.3642780117626681E+31</v>
      </c>
      <c r="IDG29" s="2">
        <f t="shared" si="361"/>
        <v>1.3779207918802948E+31</v>
      </c>
      <c r="IDH29" s="2">
        <f t="shared" si="361"/>
        <v>1.3916999997990977E+31</v>
      </c>
      <c r="IDI29" s="2">
        <f t="shared" si="361"/>
        <v>1.4056169997970886E+31</v>
      </c>
      <c r="IDJ29" s="2">
        <f t="shared" si="361"/>
        <v>1.4196731697950596E+31</v>
      </c>
      <c r="IDK29" s="2">
        <f t="shared" si="361"/>
        <v>1.4338699014930102E+31</v>
      </c>
      <c r="IDL29" s="2">
        <f t="shared" si="361"/>
        <v>1.4482086005079403E+31</v>
      </c>
      <c r="IDM29" s="2">
        <f t="shared" si="361"/>
        <v>1.4626906865130198E+31</v>
      </c>
      <c r="IDN29" s="2">
        <f t="shared" si="361"/>
        <v>1.4773175933781499E+31</v>
      </c>
      <c r="IDO29" s="2">
        <f t="shared" si="361"/>
        <v>1.4920907693119315E+31</v>
      </c>
      <c r="IDP29" s="2">
        <f t="shared" si="361"/>
        <v>1.5070116770050508E+31</v>
      </c>
      <c r="IDQ29" s="2">
        <f t="shared" si="361"/>
        <v>1.5220817937751013E+31</v>
      </c>
      <c r="IDR29" s="2">
        <f t="shared" si="361"/>
        <v>1.5373026117128523E+31</v>
      </c>
      <c r="IDS29" s="2">
        <f t="shared" si="361"/>
        <v>1.5526756378299809E+31</v>
      </c>
      <c r="IDT29" s="2">
        <f t="shared" si="361"/>
        <v>1.5682023942082807E+31</v>
      </c>
      <c r="IDU29" s="2">
        <f t="shared" si="361"/>
        <v>1.5838844181503635E+31</v>
      </c>
      <c r="IDV29" s="2">
        <f t="shared" si="361"/>
        <v>1.5997232623318671E+31</v>
      </c>
      <c r="IDW29" s="2">
        <f t="shared" si="361"/>
        <v>1.6157204949551857E+31</v>
      </c>
      <c r="IDX29" s="2">
        <f t="shared" si="361"/>
        <v>1.6318776999047375E+31</v>
      </c>
      <c r="IDY29" s="2">
        <f t="shared" si="361"/>
        <v>1.6481964769037849E+31</v>
      </c>
      <c r="IDZ29" s="2">
        <f t="shared" si="361"/>
        <v>1.6646784416728227E+31</v>
      </c>
      <c r="IEA29" s="2">
        <f t="shared" si="361"/>
        <v>1.681325226089551E+31</v>
      </c>
      <c r="IEB29" s="2">
        <f t="shared" si="361"/>
        <v>1.6981384783504466E+31</v>
      </c>
      <c r="IEC29" s="2">
        <f t="shared" si="361"/>
        <v>1.7151198631339511E+31</v>
      </c>
      <c r="IED29" s="2">
        <f t="shared" si="361"/>
        <v>1.7322710617652906E+31</v>
      </c>
      <c r="IEE29" s="2">
        <f t="shared" si="361"/>
        <v>1.7495937723829435E+31</v>
      </c>
      <c r="IEF29" s="2">
        <f t="shared" si="361"/>
        <v>1.7670897101067729E+31</v>
      </c>
      <c r="IEG29" s="2">
        <f t="shared" si="361"/>
        <v>1.7847606072078406E+31</v>
      </c>
      <c r="IEH29" s="2">
        <f t="shared" si="361"/>
        <v>1.802608213279919E+31</v>
      </c>
      <c r="IEI29" s="2">
        <f t="shared" si="361"/>
        <v>1.8206342954127182E+31</v>
      </c>
      <c r="IEJ29" s="2">
        <f t="shared" si="361"/>
        <v>1.8388406383668454E+31</v>
      </c>
      <c r="IEK29" s="2">
        <f t="shared" si="361"/>
        <v>1.8572290447505139E+31</v>
      </c>
      <c r="IEL29" s="2">
        <f t="shared" si="361"/>
        <v>1.875801335198019E+31</v>
      </c>
      <c r="IEM29" s="2">
        <f t="shared" si="361"/>
        <v>1.8945593485499992E+31</v>
      </c>
      <c r="IEN29" s="2">
        <f t="shared" ref="IEN29:IGY29" si="362">IEM29*(1+$Q$41)</f>
        <v>1.9135049420354992E+31</v>
      </c>
      <c r="IEO29" s="2">
        <f t="shared" si="362"/>
        <v>1.9326399914558543E+31</v>
      </c>
      <c r="IEP29" s="2">
        <f t="shared" si="362"/>
        <v>1.9519663913704128E+31</v>
      </c>
      <c r="IEQ29" s="2">
        <f t="shared" si="362"/>
        <v>1.971486055284117E+31</v>
      </c>
      <c r="IER29" s="2">
        <f t="shared" si="362"/>
        <v>1.9912009158369582E+31</v>
      </c>
      <c r="IES29" s="2">
        <f t="shared" si="362"/>
        <v>2.0111129249953279E+31</v>
      </c>
      <c r="IET29" s="2">
        <f t="shared" si="362"/>
        <v>2.0312240542452811E+31</v>
      </c>
      <c r="IEU29" s="2">
        <f t="shared" si="362"/>
        <v>2.0515362947877337E+31</v>
      </c>
      <c r="IEV29" s="2">
        <f t="shared" si="362"/>
        <v>2.0720516577356113E+31</v>
      </c>
      <c r="IEW29" s="2">
        <f t="shared" si="362"/>
        <v>2.0927721743129674E+31</v>
      </c>
      <c r="IEX29" s="2">
        <f t="shared" si="362"/>
        <v>2.113699896056097E+31</v>
      </c>
      <c r="IEY29" s="2">
        <f t="shared" si="362"/>
        <v>2.1348368950166582E+31</v>
      </c>
      <c r="IEZ29" s="2">
        <f t="shared" si="362"/>
        <v>2.1561852639668245E+31</v>
      </c>
      <c r="IFA29" s="2">
        <f t="shared" si="362"/>
        <v>2.1777471166064929E+31</v>
      </c>
      <c r="IFB29" s="2">
        <f t="shared" si="362"/>
        <v>2.199524587772558E+31</v>
      </c>
      <c r="IFC29" s="2">
        <f t="shared" si="362"/>
        <v>2.2215198336502836E+31</v>
      </c>
      <c r="IFD29" s="2">
        <f t="shared" si="362"/>
        <v>2.2437350319867865E+31</v>
      </c>
      <c r="IFE29" s="2">
        <f t="shared" si="362"/>
        <v>2.2661723823066545E+31</v>
      </c>
      <c r="IFF29" s="2">
        <f t="shared" si="362"/>
        <v>2.2888341061297211E+31</v>
      </c>
      <c r="IFG29" s="2">
        <f t="shared" si="362"/>
        <v>2.3117224471910183E+31</v>
      </c>
      <c r="IFH29" s="2">
        <f t="shared" si="362"/>
        <v>2.3348396716629286E+31</v>
      </c>
      <c r="IFI29" s="2">
        <f t="shared" si="362"/>
        <v>2.3581880683795581E+31</v>
      </c>
      <c r="IFJ29" s="2">
        <f t="shared" si="362"/>
        <v>2.3817699490633536E+31</v>
      </c>
      <c r="IFK29" s="2">
        <f t="shared" si="362"/>
        <v>2.405587648553987E+31</v>
      </c>
      <c r="IFL29" s="2">
        <f t="shared" si="362"/>
        <v>2.4296435250395271E+31</v>
      </c>
      <c r="IFM29" s="2">
        <f t="shared" si="362"/>
        <v>2.4539399602899222E+31</v>
      </c>
      <c r="IFN29" s="2">
        <f t="shared" si="362"/>
        <v>2.4784793598928213E+31</v>
      </c>
      <c r="IFO29" s="2">
        <f t="shared" si="362"/>
        <v>2.5032641534917497E+31</v>
      </c>
      <c r="IFP29" s="2">
        <f t="shared" si="362"/>
        <v>2.5282967950266673E+31</v>
      </c>
      <c r="IFQ29" s="2">
        <f t="shared" si="362"/>
        <v>2.553579762976934E+31</v>
      </c>
      <c r="IFR29" s="2">
        <f t="shared" si="362"/>
        <v>2.5791155606067034E+31</v>
      </c>
      <c r="IFS29" s="2">
        <f t="shared" si="362"/>
        <v>2.6049067162127706E+31</v>
      </c>
      <c r="IFT29" s="2">
        <f t="shared" si="362"/>
        <v>2.6309557833748985E+31</v>
      </c>
      <c r="IFU29" s="2">
        <f t="shared" si="362"/>
        <v>2.6572653412086477E+31</v>
      </c>
      <c r="IFV29" s="2">
        <f t="shared" si="362"/>
        <v>2.6838379946207341E+31</v>
      </c>
      <c r="IFW29" s="2">
        <f t="shared" si="362"/>
        <v>2.7106763745669415E+31</v>
      </c>
      <c r="IFX29" s="2">
        <f t="shared" si="362"/>
        <v>2.7377831383126108E+31</v>
      </c>
      <c r="IFY29" s="2">
        <f t="shared" si="362"/>
        <v>2.765160969695737E+31</v>
      </c>
      <c r="IFZ29" s="2">
        <f t="shared" si="362"/>
        <v>2.7928125793926946E+31</v>
      </c>
      <c r="IGA29" s="2">
        <f t="shared" si="362"/>
        <v>2.8207407051866216E+31</v>
      </c>
      <c r="IGB29" s="2">
        <f t="shared" si="362"/>
        <v>2.8489481122384879E+31</v>
      </c>
      <c r="IGC29" s="2">
        <f t="shared" si="362"/>
        <v>2.8774375933608728E+31</v>
      </c>
      <c r="IGD29" s="2">
        <f t="shared" si="362"/>
        <v>2.9062119692944817E+31</v>
      </c>
      <c r="IGE29" s="2">
        <f t="shared" si="362"/>
        <v>2.9352740889874265E+31</v>
      </c>
      <c r="IGF29" s="2">
        <f t="shared" si="362"/>
        <v>2.9646268298773005E+31</v>
      </c>
      <c r="IGG29" s="2">
        <f t="shared" si="362"/>
        <v>2.9942730981760734E+31</v>
      </c>
      <c r="IGH29" s="2">
        <f t="shared" si="362"/>
        <v>3.0242158291578343E+31</v>
      </c>
      <c r="IGI29" s="2">
        <f t="shared" si="362"/>
        <v>3.0544579874494128E+31</v>
      </c>
      <c r="IGJ29" s="2">
        <f t="shared" si="362"/>
        <v>3.0850025673239069E+31</v>
      </c>
      <c r="IGK29" s="2">
        <f t="shared" si="362"/>
        <v>3.1158525929971457E+31</v>
      </c>
      <c r="IGL29" s="2">
        <f t="shared" si="362"/>
        <v>3.1470111189271174E+31</v>
      </c>
      <c r="IGM29" s="2">
        <f t="shared" si="362"/>
        <v>3.1784812301163885E+31</v>
      </c>
      <c r="IGN29" s="2">
        <f t="shared" si="362"/>
        <v>3.2102660424175523E+31</v>
      </c>
      <c r="IGO29" s="2">
        <f t="shared" si="362"/>
        <v>3.2423687028417279E+31</v>
      </c>
      <c r="IGP29" s="2">
        <f t="shared" si="362"/>
        <v>3.2747923898701452E+31</v>
      </c>
      <c r="IGQ29" s="2">
        <f t="shared" si="362"/>
        <v>3.3075403137688469E+31</v>
      </c>
      <c r="IGR29" s="2">
        <f t="shared" si="362"/>
        <v>3.3406157169065355E+31</v>
      </c>
      <c r="IGS29" s="2">
        <f t="shared" si="362"/>
        <v>3.3740218740756007E+31</v>
      </c>
      <c r="IGT29" s="2">
        <f t="shared" si="362"/>
        <v>3.4077620928163567E+31</v>
      </c>
      <c r="IGU29" s="2">
        <f t="shared" si="362"/>
        <v>3.4418397137445205E+31</v>
      </c>
      <c r="IGV29" s="2">
        <f t="shared" si="362"/>
        <v>3.4762581108819659E+31</v>
      </c>
      <c r="IGW29" s="2">
        <f t="shared" si="362"/>
        <v>3.5110206919907855E+31</v>
      </c>
      <c r="IGX29" s="2">
        <f t="shared" si="362"/>
        <v>3.5461308989106932E+31</v>
      </c>
      <c r="IGY29" s="2">
        <f t="shared" si="362"/>
        <v>3.5815922078998001E+31</v>
      </c>
      <c r="IGZ29" s="2">
        <f t="shared" ref="IGZ29:IJK29" si="363">IGY29*(1+$Q$41)</f>
        <v>3.617408129978798E+31</v>
      </c>
      <c r="IHA29" s="2">
        <f t="shared" si="363"/>
        <v>3.653582211278586E+31</v>
      </c>
      <c r="IHB29" s="2">
        <f t="shared" si="363"/>
        <v>3.6901180333913721E+31</v>
      </c>
      <c r="IHC29" s="2">
        <f t="shared" si="363"/>
        <v>3.7270192137252858E+31</v>
      </c>
      <c r="IHD29" s="2">
        <f t="shared" si="363"/>
        <v>3.7642894058625385E+31</v>
      </c>
      <c r="IHE29" s="2">
        <f t="shared" si="363"/>
        <v>3.801932299921164E+31</v>
      </c>
      <c r="IHF29" s="2">
        <f t="shared" si="363"/>
        <v>3.8399516229203756E+31</v>
      </c>
      <c r="IHG29" s="2">
        <f t="shared" si="363"/>
        <v>3.8783511391495795E+31</v>
      </c>
      <c r="IHH29" s="2">
        <f t="shared" si="363"/>
        <v>3.9171346505410751E+31</v>
      </c>
      <c r="IHI29" s="2">
        <f t="shared" si="363"/>
        <v>3.9563059970464857E+31</v>
      </c>
      <c r="IHJ29" s="2">
        <f t="shared" si="363"/>
        <v>3.9958690570169506E+31</v>
      </c>
      <c r="IHK29" s="2">
        <f t="shared" si="363"/>
        <v>4.0358277475871203E+31</v>
      </c>
      <c r="IHL29" s="2">
        <f t="shared" si="363"/>
        <v>4.0761860250629919E+31</v>
      </c>
      <c r="IHM29" s="2">
        <f t="shared" si="363"/>
        <v>4.1169478853136215E+31</v>
      </c>
      <c r="IHN29" s="2">
        <f t="shared" si="363"/>
        <v>4.1581173641667575E+31</v>
      </c>
      <c r="IHO29" s="2">
        <f t="shared" si="363"/>
        <v>4.199698537808425E+31</v>
      </c>
      <c r="IHP29" s="2">
        <f t="shared" si="363"/>
        <v>4.2416955231865091E+31</v>
      </c>
      <c r="IHQ29" s="2">
        <f t="shared" si="363"/>
        <v>4.2841124784183741E+31</v>
      </c>
      <c r="IHR29" s="2">
        <f t="shared" si="363"/>
        <v>4.3269536032025577E+31</v>
      </c>
      <c r="IHS29" s="2">
        <f t="shared" si="363"/>
        <v>4.3702231392345836E+31</v>
      </c>
      <c r="IHT29" s="2">
        <f t="shared" si="363"/>
        <v>4.4139253706269297E+31</v>
      </c>
      <c r="IHU29" s="2">
        <f t="shared" si="363"/>
        <v>4.4580646243331986E+31</v>
      </c>
      <c r="IHV29" s="2">
        <f t="shared" si="363"/>
        <v>4.5026452705765305E+31</v>
      </c>
      <c r="IHW29" s="2">
        <f t="shared" si="363"/>
        <v>4.5476717232822955E+31</v>
      </c>
      <c r="IHX29" s="2">
        <f t="shared" si="363"/>
        <v>4.5931484405151187E+31</v>
      </c>
      <c r="IHY29" s="2">
        <f t="shared" si="363"/>
        <v>4.6390799249202698E+31</v>
      </c>
      <c r="IHZ29" s="2">
        <f t="shared" si="363"/>
        <v>4.6854707241694722E+31</v>
      </c>
      <c r="IIA29" s="2">
        <f t="shared" si="363"/>
        <v>4.7323254314111674E+31</v>
      </c>
      <c r="IIB29" s="2">
        <f t="shared" si="363"/>
        <v>4.7796486857252794E+31</v>
      </c>
      <c r="IIC29" s="2">
        <f t="shared" si="363"/>
        <v>4.8274451725825325E+31</v>
      </c>
      <c r="IID29" s="2">
        <f t="shared" si="363"/>
        <v>4.8757196243083579E+31</v>
      </c>
      <c r="IIE29" s="2">
        <f t="shared" si="363"/>
        <v>4.9244768205514418E+31</v>
      </c>
      <c r="IIF29" s="2">
        <f t="shared" si="363"/>
        <v>4.9737215887569563E+31</v>
      </c>
      <c r="IIG29" s="2">
        <f t="shared" si="363"/>
        <v>5.023458804644526E+31</v>
      </c>
      <c r="IIH29" s="2">
        <f t="shared" si="363"/>
        <v>5.0736933926909711E+31</v>
      </c>
      <c r="III29" s="2">
        <f t="shared" si="363"/>
        <v>5.1244303266178804E+31</v>
      </c>
      <c r="IIJ29" s="2">
        <f t="shared" si="363"/>
        <v>5.1756746298840594E+31</v>
      </c>
      <c r="IIK29" s="2">
        <f t="shared" si="363"/>
        <v>5.2274313761829002E+31</v>
      </c>
      <c r="IIL29" s="2">
        <f t="shared" si="363"/>
        <v>5.279705689944729E+31</v>
      </c>
      <c r="IIM29" s="2">
        <f t="shared" si="363"/>
        <v>5.3325027468441764E+31</v>
      </c>
      <c r="IIN29" s="2">
        <f t="shared" si="363"/>
        <v>5.3858277743126182E+31</v>
      </c>
      <c r="IIO29" s="2">
        <f t="shared" si="363"/>
        <v>5.4396860520557441E+31</v>
      </c>
      <c r="IIP29" s="2">
        <f t="shared" si="363"/>
        <v>5.4940829125763015E+31</v>
      </c>
      <c r="IIQ29" s="2">
        <f t="shared" si="363"/>
        <v>5.549023741702065E+31</v>
      </c>
      <c r="IIR29" s="2">
        <f t="shared" si="363"/>
        <v>5.6045139791190859E+31</v>
      </c>
      <c r="IIS29" s="2">
        <f t="shared" si="363"/>
        <v>5.6605591189102771E+31</v>
      </c>
      <c r="IIT29" s="2">
        <f t="shared" si="363"/>
        <v>5.7171647100993801E+31</v>
      </c>
      <c r="IIU29" s="2">
        <f t="shared" si="363"/>
        <v>5.7743363572003735E+31</v>
      </c>
      <c r="IIV29" s="2">
        <f t="shared" si="363"/>
        <v>5.8320797207723772E+31</v>
      </c>
      <c r="IIW29" s="2">
        <f t="shared" si="363"/>
        <v>5.8904005179801014E+31</v>
      </c>
      <c r="IIX29" s="2">
        <f t="shared" si="363"/>
        <v>5.9493045231599028E+31</v>
      </c>
      <c r="IIY29" s="2">
        <f t="shared" si="363"/>
        <v>6.0087975683915018E+31</v>
      </c>
      <c r="IIZ29" s="2">
        <f t="shared" si="363"/>
        <v>6.0688855440754168E+31</v>
      </c>
      <c r="IJA29" s="2">
        <f t="shared" si="363"/>
        <v>6.129574399516171E+31</v>
      </c>
      <c r="IJB29" s="2">
        <f t="shared" si="363"/>
        <v>6.1908701435113329E+31</v>
      </c>
      <c r="IJC29" s="2">
        <f t="shared" si="363"/>
        <v>6.252778844946446E+31</v>
      </c>
      <c r="IJD29" s="2">
        <f t="shared" si="363"/>
        <v>6.3153066333959101E+31</v>
      </c>
      <c r="IJE29" s="2">
        <f t="shared" si="363"/>
        <v>6.3784596997298691E+31</v>
      </c>
      <c r="IJF29" s="2">
        <f t="shared" si="363"/>
        <v>6.4422442967271681E+31</v>
      </c>
      <c r="IJG29" s="2">
        <f t="shared" si="363"/>
        <v>6.5066667396944397E+31</v>
      </c>
      <c r="IJH29" s="2">
        <f t="shared" si="363"/>
        <v>6.5717334070913844E+31</v>
      </c>
      <c r="IJI29" s="2">
        <f t="shared" si="363"/>
        <v>6.6374507411622984E+31</v>
      </c>
      <c r="IJJ29" s="2">
        <f t="shared" si="363"/>
        <v>6.7038252485739215E+31</v>
      </c>
      <c r="IJK29" s="2">
        <f t="shared" si="363"/>
        <v>6.7708635010596604E+31</v>
      </c>
      <c r="IJL29" s="2">
        <f t="shared" ref="IJL29:ILW29" si="364">IJK29*(1+$Q$41)</f>
        <v>6.8385721360702567E+31</v>
      </c>
      <c r="IJM29" s="2">
        <f t="shared" si="364"/>
        <v>6.906957857430959E+31</v>
      </c>
      <c r="IJN29" s="2">
        <f t="shared" si="364"/>
        <v>6.9760274360052686E+31</v>
      </c>
      <c r="IJO29" s="2">
        <f t="shared" si="364"/>
        <v>7.0457877103653218E+31</v>
      </c>
      <c r="IJP29" s="2">
        <f t="shared" si="364"/>
        <v>7.1162455874689755E+31</v>
      </c>
      <c r="IJQ29" s="2">
        <f t="shared" si="364"/>
        <v>7.187408043343665E+31</v>
      </c>
      <c r="IJR29" s="2">
        <f t="shared" si="364"/>
        <v>7.2592821237771018E+31</v>
      </c>
      <c r="IJS29" s="2">
        <f t="shared" si="364"/>
        <v>7.3318749450148734E+31</v>
      </c>
      <c r="IJT29" s="2">
        <f t="shared" si="364"/>
        <v>7.4051936944650219E+31</v>
      </c>
      <c r="IJU29" s="2">
        <f t="shared" si="364"/>
        <v>7.4792456314096722E+31</v>
      </c>
      <c r="IJV29" s="2">
        <f t="shared" si="364"/>
        <v>7.5540380877237686E+31</v>
      </c>
      <c r="IJW29" s="2">
        <f t="shared" si="364"/>
        <v>7.6295784686010062E+31</v>
      </c>
      <c r="IJX29" s="2">
        <f t="shared" si="364"/>
        <v>7.7058742532870164E+31</v>
      </c>
      <c r="IJY29" s="2">
        <f t="shared" si="364"/>
        <v>7.7829329958198863E+31</v>
      </c>
      <c r="IJZ29" s="2">
        <f t="shared" si="364"/>
        <v>7.8607623257780853E+31</v>
      </c>
      <c r="IKA29" s="2">
        <f t="shared" si="364"/>
        <v>7.9393699490358659E+31</v>
      </c>
      <c r="IKB29" s="2">
        <f t="shared" si="364"/>
        <v>8.0187636485262248E+31</v>
      </c>
      <c r="IKC29" s="2">
        <f t="shared" si="364"/>
        <v>8.0989512850114867E+31</v>
      </c>
      <c r="IKD29" s="2">
        <f t="shared" si="364"/>
        <v>8.179940797861602E+31</v>
      </c>
      <c r="IKE29" s="2">
        <f t="shared" si="364"/>
        <v>8.2617402058402178E+31</v>
      </c>
      <c r="IKF29" s="2">
        <f t="shared" si="364"/>
        <v>8.3443576078986201E+31</v>
      </c>
      <c r="IKG29" s="2">
        <f t="shared" si="364"/>
        <v>8.4278011839776068E+31</v>
      </c>
      <c r="IKH29" s="2">
        <f t="shared" si="364"/>
        <v>8.5120791958173838E+31</v>
      </c>
      <c r="IKI29" s="2">
        <f t="shared" si="364"/>
        <v>8.5971999877755572E+31</v>
      </c>
      <c r="IKJ29" s="2">
        <f t="shared" si="364"/>
        <v>8.6831719876533134E+31</v>
      </c>
      <c r="IKK29" s="2">
        <f t="shared" si="364"/>
        <v>8.7700037075298475E+31</v>
      </c>
      <c r="IKL29" s="2">
        <f t="shared" si="364"/>
        <v>8.8577037446051457E+31</v>
      </c>
      <c r="IKM29" s="2">
        <f t="shared" si="364"/>
        <v>8.9462807820511981E+31</v>
      </c>
      <c r="IKN29" s="2">
        <f t="shared" si="364"/>
        <v>9.0357435898717101E+31</v>
      </c>
      <c r="IKO29" s="2">
        <f t="shared" si="364"/>
        <v>9.1261010257704278E+31</v>
      </c>
      <c r="IKP29" s="2">
        <f t="shared" si="364"/>
        <v>9.2173620360281322E+31</v>
      </c>
      <c r="IKQ29" s="2">
        <f t="shared" si="364"/>
        <v>9.3095356563884131E+31</v>
      </c>
      <c r="IKR29" s="2">
        <f t="shared" si="364"/>
        <v>9.4026310129522964E+31</v>
      </c>
      <c r="IKS29" s="2">
        <f t="shared" si="364"/>
        <v>9.4966573230818194E+31</v>
      </c>
      <c r="IKT29" s="2">
        <f t="shared" si="364"/>
        <v>9.5916238963126382E+31</v>
      </c>
      <c r="IKU29" s="2">
        <f t="shared" si="364"/>
        <v>9.687540135275765E+31</v>
      </c>
      <c r="IKV29" s="2">
        <f t="shared" si="364"/>
        <v>9.7844155366285222E+31</v>
      </c>
      <c r="IKW29" s="2">
        <f t="shared" si="364"/>
        <v>9.8822596919948084E+31</v>
      </c>
      <c r="IKX29" s="2">
        <f t="shared" si="364"/>
        <v>9.9810822889147569E+31</v>
      </c>
      <c r="IKY29" s="2">
        <f t="shared" si="364"/>
        <v>1.0080893111803905E+32</v>
      </c>
      <c r="IKZ29" s="2">
        <f t="shared" si="364"/>
        <v>1.0181702042921944E+32</v>
      </c>
      <c r="ILA29" s="2">
        <f t="shared" si="364"/>
        <v>1.0283519063351164E+32</v>
      </c>
      <c r="ILB29" s="2">
        <f t="shared" si="364"/>
        <v>1.0386354253984676E+32</v>
      </c>
      <c r="ILC29" s="2">
        <f t="shared" si="364"/>
        <v>1.0490217796524522E+32</v>
      </c>
      <c r="ILD29" s="2">
        <f t="shared" si="364"/>
        <v>1.0595119974489768E+32</v>
      </c>
      <c r="ILE29" s="2">
        <f t="shared" si="364"/>
        <v>1.0701071174234666E+32</v>
      </c>
      <c r="ILF29" s="2">
        <f t="shared" si="364"/>
        <v>1.0808081885977012E+32</v>
      </c>
      <c r="ILG29" s="2">
        <f t="shared" si="364"/>
        <v>1.0916162704836782E+32</v>
      </c>
      <c r="ILH29" s="2">
        <f t="shared" si="364"/>
        <v>1.102532433188515E+32</v>
      </c>
      <c r="ILI29" s="2">
        <f t="shared" si="364"/>
        <v>1.1135577575204E+32</v>
      </c>
      <c r="ILJ29" s="2">
        <f t="shared" si="364"/>
        <v>1.124693335095604E+32</v>
      </c>
      <c r="ILK29" s="2">
        <f t="shared" si="364"/>
        <v>1.1359402684465601E+32</v>
      </c>
      <c r="ILL29" s="2">
        <f t="shared" si="364"/>
        <v>1.1472996711310257E+32</v>
      </c>
      <c r="ILM29" s="2">
        <f t="shared" si="364"/>
        <v>1.1587726678423361E+32</v>
      </c>
      <c r="ILN29" s="2">
        <f t="shared" si="364"/>
        <v>1.1703603945207594E+32</v>
      </c>
      <c r="ILO29" s="2">
        <f t="shared" si="364"/>
        <v>1.1820639984659671E+32</v>
      </c>
      <c r="ILP29" s="2">
        <f t="shared" si="364"/>
        <v>1.1938846384506268E+32</v>
      </c>
      <c r="ILQ29" s="2">
        <f t="shared" si="364"/>
        <v>1.2058234848351331E+32</v>
      </c>
      <c r="ILR29" s="2">
        <f t="shared" si="364"/>
        <v>1.2178817196834843E+32</v>
      </c>
      <c r="ILS29" s="2">
        <f t="shared" si="364"/>
        <v>1.2300605368803191E+32</v>
      </c>
      <c r="ILT29" s="2">
        <f t="shared" si="364"/>
        <v>1.2423611422491224E+32</v>
      </c>
      <c r="ILU29" s="2">
        <f t="shared" si="364"/>
        <v>1.2547847536716136E+32</v>
      </c>
      <c r="ILV29" s="2">
        <f t="shared" si="364"/>
        <v>1.2673326012083298E+32</v>
      </c>
      <c r="ILW29" s="2">
        <f t="shared" si="364"/>
        <v>1.2800059272204131E+32</v>
      </c>
      <c r="ILX29" s="2">
        <f t="shared" ref="ILX29:IOI29" si="365">ILW29*(1+$Q$41)</f>
        <v>1.2928059864926173E+32</v>
      </c>
      <c r="ILY29" s="2">
        <f t="shared" si="365"/>
        <v>1.3057340463575434E+32</v>
      </c>
      <c r="ILZ29" s="2">
        <f t="shared" si="365"/>
        <v>1.3187913868211189E+32</v>
      </c>
      <c r="IMA29" s="2">
        <f t="shared" si="365"/>
        <v>1.33197930068933E+32</v>
      </c>
      <c r="IMB29" s="2">
        <f t="shared" si="365"/>
        <v>1.3452990936962234E+32</v>
      </c>
      <c r="IMC29" s="2">
        <f t="shared" si="365"/>
        <v>1.3587520846331856E+32</v>
      </c>
      <c r="IMD29" s="2">
        <f t="shared" si="365"/>
        <v>1.3723396054795175E+32</v>
      </c>
      <c r="IME29" s="2">
        <f t="shared" si="365"/>
        <v>1.3860630015343127E+32</v>
      </c>
      <c r="IMF29" s="2">
        <f t="shared" si="365"/>
        <v>1.3999236315496557E+32</v>
      </c>
      <c r="IMG29" s="2">
        <f t="shared" si="365"/>
        <v>1.4139228678651524E+32</v>
      </c>
      <c r="IMH29" s="2">
        <f t="shared" si="365"/>
        <v>1.4280620965438038E+32</v>
      </c>
      <c r="IMI29" s="2">
        <f t="shared" si="365"/>
        <v>1.4423427175092418E+32</v>
      </c>
      <c r="IMJ29" s="2">
        <f t="shared" si="365"/>
        <v>1.4567661446843343E+32</v>
      </c>
      <c r="IMK29" s="2">
        <f t="shared" si="365"/>
        <v>1.4713338061311777E+32</v>
      </c>
      <c r="IML29" s="2">
        <f t="shared" si="365"/>
        <v>1.4860471441924895E+32</v>
      </c>
      <c r="IMM29" s="2">
        <f t="shared" si="365"/>
        <v>1.5009076156344144E+32</v>
      </c>
      <c r="IMN29" s="2">
        <f t="shared" si="365"/>
        <v>1.5159166917907586E+32</v>
      </c>
      <c r="IMO29" s="2">
        <f t="shared" si="365"/>
        <v>1.5310758587086662E+32</v>
      </c>
      <c r="IMP29" s="2">
        <f t="shared" si="365"/>
        <v>1.5463866172957529E+32</v>
      </c>
      <c r="IMQ29" s="2">
        <f t="shared" si="365"/>
        <v>1.5618504834687105E+32</v>
      </c>
      <c r="IMR29" s="2">
        <f t="shared" si="365"/>
        <v>1.5774689883033976E+32</v>
      </c>
      <c r="IMS29" s="2">
        <f t="shared" si="365"/>
        <v>1.5932436781864316E+32</v>
      </c>
      <c r="IMT29" s="2">
        <f t="shared" si="365"/>
        <v>1.609176114968296E+32</v>
      </c>
      <c r="IMU29" s="2">
        <f t="shared" si="365"/>
        <v>1.6252678761179789E+32</v>
      </c>
      <c r="IMV29" s="2">
        <f t="shared" si="365"/>
        <v>1.6415205548791587E+32</v>
      </c>
      <c r="IMW29" s="2">
        <f t="shared" si="365"/>
        <v>1.6579357604279504E+32</v>
      </c>
      <c r="IMX29" s="2">
        <f t="shared" si="365"/>
        <v>1.6745151180322298E+32</v>
      </c>
      <c r="IMY29" s="2">
        <f t="shared" si="365"/>
        <v>1.691260269212552E+32</v>
      </c>
      <c r="IMZ29" s="2">
        <f t="shared" si="365"/>
        <v>1.7081728719046776E+32</v>
      </c>
      <c r="INA29" s="2">
        <f t="shared" si="365"/>
        <v>1.7252546006237242E+32</v>
      </c>
      <c r="INB29" s="2">
        <f t="shared" si="365"/>
        <v>1.7425071466299613E+32</v>
      </c>
      <c r="INC29" s="2">
        <f t="shared" si="365"/>
        <v>1.759932218096261E+32</v>
      </c>
      <c r="IND29" s="2">
        <f t="shared" si="365"/>
        <v>1.7775315402772236E+32</v>
      </c>
      <c r="INE29" s="2">
        <f t="shared" si="365"/>
        <v>1.7953068556799959E+32</v>
      </c>
      <c r="INF29" s="2">
        <f t="shared" si="365"/>
        <v>1.8132599242367958E+32</v>
      </c>
      <c r="ING29" s="2">
        <f t="shared" si="365"/>
        <v>1.8313925234791638E+32</v>
      </c>
      <c r="INH29" s="2">
        <f t="shared" si="365"/>
        <v>1.8497064487139553E+32</v>
      </c>
      <c r="INI29" s="2">
        <f t="shared" si="365"/>
        <v>1.8682035132010949E+32</v>
      </c>
      <c r="INJ29" s="2">
        <f t="shared" si="365"/>
        <v>1.8868855483331061E+32</v>
      </c>
      <c r="INK29" s="2">
        <f t="shared" si="365"/>
        <v>1.9057544038164371E+32</v>
      </c>
      <c r="INL29" s="2">
        <f t="shared" si="365"/>
        <v>1.9248119478546015E+32</v>
      </c>
      <c r="INM29" s="2">
        <f t="shared" si="365"/>
        <v>1.9440600673331474E+32</v>
      </c>
      <c r="INN29" s="2">
        <f t="shared" si="365"/>
        <v>1.963500668006479E+32</v>
      </c>
      <c r="INO29" s="2">
        <f t="shared" si="365"/>
        <v>1.9831356746865438E+32</v>
      </c>
      <c r="INP29" s="2">
        <f t="shared" si="365"/>
        <v>2.0029670314334094E+32</v>
      </c>
      <c r="INQ29" s="2">
        <f t="shared" si="365"/>
        <v>2.0229967017477436E+32</v>
      </c>
      <c r="INR29" s="2">
        <f t="shared" si="365"/>
        <v>2.0432266687652209E+32</v>
      </c>
      <c r="INS29" s="2">
        <f t="shared" si="365"/>
        <v>2.0636589354528732E+32</v>
      </c>
      <c r="INT29" s="2">
        <f t="shared" si="365"/>
        <v>2.0842955248074021E+32</v>
      </c>
      <c r="INU29" s="2">
        <f t="shared" si="365"/>
        <v>2.1051384800554762E+32</v>
      </c>
      <c r="INV29" s="2">
        <f t="shared" si="365"/>
        <v>2.126189864856031E+32</v>
      </c>
      <c r="INW29" s="2">
        <f t="shared" si="365"/>
        <v>2.1474517635045912E+32</v>
      </c>
      <c r="INX29" s="2">
        <f t="shared" si="365"/>
        <v>2.168926281139637E+32</v>
      </c>
      <c r="INY29" s="2">
        <f t="shared" si="365"/>
        <v>2.1906155439510334E+32</v>
      </c>
      <c r="INZ29" s="2">
        <f t="shared" si="365"/>
        <v>2.2125216993905437E+32</v>
      </c>
      <c r="IOA29" s="2">
        <f t="shared" si="365"/>
        <v>2.2346469163844491E+32</v>
      </c>
      <c r="IOB29" s="2">
        <f t="shared" si="365"/>
        <v>2.2569933855482938E+32</v>
      </c>
      <c r="IOC29" s="2">
        <f t="shared" si="365"/>
        <v>2.2795633194037767E+32</v>
      </c>
      <c r="IOD29" s="2">
        <f t="shared" si="365"/>
        <v>2.3023589525978147E+32</v>
      </c>
      <c r="IOE29" s="2">
        <f t="shared" si="365"/>
        <v>2.3253825421237929E+32</v>
      </c>
      <c r="IOF29" s="2">
        <f t="shared" si="365"/>
        <v>2.3486363675450307E+32</v>
      </c>
      <c r="IOG29" s="2">
        <f t="shared" si="365"/>
        <v>2.3721227312204809E+32</v>
      </c>
      <c r="IOH29" s="2">
        <f t="shared" si="365"/>
        <v>2.3958439585326857E+32</v>
      </c>
      <c r="IOI29" s="2">
        <f t="shared" si="365"/>
        <v>2.4198023981180126E+32</v>
      </c>
      <c r="IOJ29" s="2">
        <f t="shared" ref="IOJ29:IQU29" si="366">IOI29*(1+$Q$41)</f>
        <v>2.4440004220991929E+32</v>
      </c>
      <c r="IOK29" s="2">
        <f t="shared" si="366"/>
        <v>2.4684404263201848E+32</v>
      </c>
      <c r="IOL29" s="2">
        <f t="shared" si="366"/>
        <v>2.4931248305833866E+32</v>
      </c>
      <c r="IOM29" s="2">
        <f t="shared" si="366"/>
        <v>2.5180560788892203E+32</v>
      </c>
      <c r="ION29" s="2">
        <f t="shared" si="366"/>
        <v>2.5432366396781126E+32</v>
      </c>
      <c r="IOO29" s="2">
        <f t="shared" si="366"/>
        <v>2.5686690060748938E+32</v>
      </c>
      <c r="IOP29" s="2">
        <f t="shared" si="366"/>
        <v>2.5943556961356427E+32</v>
      </c>
      <c r="IOQ29" s="2">
        <f t="shared" si="366"/>
        <v>2.620299253096999E+32</v>
      </c>
      <c r="IOR29" s="2">
        <f t="shared" si="366"/>
        <v>2.6465022456279691E+32</v>
      </c>
      <c r="IOS29" s="2">
        <f t="shared" si="366"/>
        <v>2.6729672680842488E+32</v>
      </c>
      <c r="IOT29" s="2">
        <f t="shared" si="366"/>
        <v>2.6996969407650912E+32</v>
      </c>
      <c r="IOU29" s="2">
        <f t="shared" si="366"/>
        <v>2.7266939101727423E+32</v>
      </c>
      <c r="IOV29" s="2">
        <f t="shared" si="366"/>
        <v>2.7539608492744695E+32</v>
      </c>
      <c r="IOW29" s="2">
        <f t="shared" si="366"/>
        <v>2.7815004577672142E+32</v>
      </c>
      <c r="IOX29" s="2">
        <f t="shared" si="366"/>
        <v>2.8093154623448862E+32</v>
      </c>
      <c r="IOY29" s="2">
        <f t="shared" si="366"/>
        <v>2.837408616968335E+32</v>
      </c>
      <c r="IOZ29" s="2">
        <f t="shared" si="366"/>
        <v>2.8657827031380185E+32</v>
      </c>
      <c r="IPA29" s="2">
        <f t="shared" si="366"/>
        <v>2.8944405301693988E+32</v>
      </c>
      <c r="IPB29" s="2">
        <f t="shared" si="366"/>
        <v>2.9233849354710929E+32</v>
      </c>
      <c r="IPC29" s="2">
        <f t="shared" si="366"/>
        <v>2.9526187848258037E+32</v>
      </c>
      <c r="IPD29" s="2">
        <f t="shared" si="366"/>
        <v>2.9821449726740617E+32</v>
      </c>
      <c r="IPE29" s="2">
        <f t="shared" si="366"/>
        <v>3.0119664224008025E+32</v>
      </c>
      <c r="IPF29" s="2">
        <f t="shared" si="366"/>
        <v>3.0420860866248106E+32</v>
      </c>
      <c r="IPG29" s="2">
        <f t="shared" si="366"/>
        <v>3.0725069474910589E+32</v>
      </c>
      <c r="IPH29" s="2">
        <f t="shared" si="366"/>
        <v>3.1032320169659694E+32</v>
      </c>
      <c r="IPI29" s="2">
        <f t="shared" si="366"/>
        <v>3.1342643371356292E+32</v>
      </c>
      <c r="IPJ29" s="2">
        <f t="shared" si="366"/>
        <v>3.1656069805069855E+32</v>
      </c>
      <c r="IPK29" s="2">
        <f t="shared" si="366"/>
        <v>3.1972630503120552E+32</v>
      </c>
      <c r="IPL29" s="2">
        <f t="shared" si="366"/>
        <v>3.2292356808151759E+32</v>
      </c>
      <c r="IPM29" s="2">
        <f t="shared" si="366"/>
        <v>3.2615280376233278E+32</v>
      </c>
      <c r="IPN29" s="2">
        <f t="shared" si="366"/>
        <v>3.2941433179995611E+32</v>
      </c>
      <c r="IPO29" s="2">
        <f t="shared" si="366"/>
        <v>3.3270847511795569E+32</v>
      </c>
      <c r="IPP29" s="2">
        <f t="shared" si="366"/>
        <v>3.3603555986913524E+32</v>
      </c>
      <c r="IPQ29" s="2">
        <f t="shared" si="366"/>
        <v>3.393959154678266E+32</v>
      </c>
      <c r="IPR29" s="2">
        <f t="shared" si="366"/>
        <v>3.4278987462250485E+32</v>
      </c>
      <c r="IPS29" s="2">
        <f t="shared" si="366"/>
        <v>3.4621777336872986E+32</v>
      </c>
      <c r="IPT29" s="2">
        <f t="shared" si="366"/>
        <v>3.4967995110241714E+32</v>
      </c>
      <c r="IPU29" s="2">
        <f t="shared" si="366"/>
        <v>3.5317675061344133E+32</v>
      </c>
      <c r="IPV29" s="2">
        <f t="shared" si="366"/>
        <v>3.5670851811957571E+32</v>
      </c>
      <c r="IPW29" s="2">
        <f t="shared" si="366"/>
        <v>3.6027560330077146E+32</v>
      </c>
      <c r="IPX29" s="2">
        <f t="shared" si="366"/>
        <v>3.6387835933377914E+32</v>
      </c>
      <c r="IPY29" s="2">
        <f t="shared" si="366"/>
        <v>3.6751714292711697E+32</v>
      </c>
      <c r="IPZ29" s="2">
        <f t="shared" si="366"/>
        <v>3.7119231435638818E+32</v>
      </c>
      <c r="IQA29" s="2">
        <f t="shared" si="366"/>
        <v>3.7490423749995205E+32</v>
      </c>
      <c r="IQB29" s="2">
        <f t="shared" si="366"/>
        <v>3.7865327987495156E+32</v>
      </c>
      <c r="IQC29" s="2">
        <f t="shared" si="366"/>
        <v>3.8243981267370111E+32</v>
      </c>
      <c r="IQD29" s="2">
        <f t="shared" si="366"/>
        <v>3.8626421080043809E+32</v>
      </c>
      <c r="IQE29" s="2">
        <f t="shared" si="366"/>
        <v>3.9012685290844248E+32</v>
      </c>
      <c r="IQF29" s="2">
        <f t="shared" si="366"/>
        <v>3.940281214375269E+32</v>
      </c>
      <c r="IQG29" s="2">
        <f t="shared" si="366"/>
        <v>3.9796840265190214E+32</v>
      </c>
      <c r="IQH29" s="2">
        <f t="shared" si="366"/>
        <v>4.0194808667842119E+32</v>
      </c>
      <c r="IQI29" s="2">
        <f t="shared" si="366"/>
        <v>4.0596756754520537E+32</v>
      </c>
      <c r="IQJ29" s="2">
        <f t="shared" si="366"/>
        <v>4.1002724322065739E+32</v>
      </c>
      <c r="IQK29" s="2">
        <f t="shared" si="366"/>
        <v>4.1412751565286396E+32</v>
      </c>
      <c r="IQL29" s="2">
        <f t="shared" si="366"/>
        <v>4.1826879080939259E+32</v>
      </c>
      <c r="IQM29" s="2">
        <f t="shared" si="366"/>
        <v>4.2245147871748653E+32</v>
      </c>
      <c r="IQN29" s="2">
        <f t="shared" si="366"/>
        <v>4.2667599350466138E+32</v>
      </c>
      <c r="IQO29" s="2">
        <f t="shared" si="366"/>
        <v>4.3094275343970798E+32</v>
      </c>
      <c r="IQP29" s="2">
        <f t="shared" si="366"/>
        <v>4.3525218097410508E+32</v>
      </c>
      <c r="IQQ29" s="2">
        <f t="shared" si="366"/>
        <v>4.3960470278384614E+32</v>
      </c>
      <c r="IQR29" s="2">
        <f t="shared" si="366"/>
        <v>4.4400074981168464E+32</v>
      </c>
      <c r="IQS29" s="2">
        <f t="shared" si="366"/>
        <v>4.484407573098015E+32</v>
      </c>
      <c r="IQT29" s="2">
        <f t="shared" si="366"/>
        <v>4.5292516488289956E+32</v>
      </c>
      <c r="IQU29" s="2">
        <f t="shared" si="366"/>
        <v>4.5745441653172858E+32</v>
      </c>
      <c r="IQV29" s="2">
        <f t="shared" ref="IQV29:ITG29" si="367">IQU29*(1+$Q$41)</f>
        <v>4.6202896069704587E+32</v>
      </c>
      <c r="IQW29" s="2">
        <f t="shared" si="367"/>
        <v>4.6664925030401637E+32</v>
      </c>
      <c r="IQX29" s="2">
        <f t="shared" si="367"/>
        <v>4.713157428070565E+32</v>
      </c>
      <c r="IQY29" s="2">
        <f t="shared" si="367"/>
        <v>4.7602890023512708E+32</v>
      </c>
      <c r="IQZ29" s="2">
        <f t="shared" si="367"/>
        <v>4.8078918923747837E+32</v>
      </c>
      <c r="IRA29" s="2">
        <f t="shared" si="367"/>
        <v>4.8559708112985318E+32</v>
      </c>
      <c r="IRB29" s="2">
        <f t="shared" si="367"/>
        <v>4.9045305194115173E+32</v>
      </c>
      <c r="IRC29" s="2">
        <f t="shared" si="367"/>
        <v>4.9535758246056325E+32</v>
      </c>
      <c r="IRD29" s="2">
        <f t="shared" si="367"/>
        <v>5.0031115828516891E+32</v>
      </c>
      <c r="IRE29" s="2">
        <f t="shared" si="367"/>
        <v>5.0531426986802064E+32</v>
      </c>
      <c r="IRF29" s="2">
        <f t="shared" si="367"/>
        <v>5.1036741256670086E+32</v>
      </c>
      <c r="IRG29" s="2">
        <f t="shared" si="367"/>
        <v>5.1547108669236789E+32</v>
      </c>
      <c r="IRH29" s="2">
        <f t="shared" si="367"/>
        <v>5.2062579755929156E+32</v>
      </c>
      <c r="IRI29" s="2">
        <f t="shared" si="367"/>
        <v>5.2583205553488447E+32</v>
      </c>
      <c r="IRJ29" s="2">
        <f t="shared" si="367"/>
        <v>5.3109037609023329E+32</v>
      </c>
      <c r="IRK29" s="2">
        <f t="shared" si="367"/>
        <v>5.364012798511356E+32</v>
      </c>
      <c r="IRL29" s="2">
        <f t="shared" si="367"/>
        <v>5.4176529264964698E+32</v>
      </c>
      <c r="IRM29" s="2">
        <f t="shared" si="367"/>
        <v>5.4718294557614345E+32</v>
      </c>
      <c r="IRN29" s="2">
        <f t="shared" si="367"/>
        <v>5.5265477503190488E+32</v>
      </c>
      <c r="IRO29" s="2">
        <f t="shared" si="367"/>
        <v>5.5818132278222392E+32</v>
      </c>
      <c r="IRP29" s="2">
        <f t="shared" si="367"/>
        <v>5.6376313601004617E+32</v>
      </c>
      <c r="IRQ29" s="2">
        <f t="shared" si="367"/>
        <v>5.6940076737014665E+32</v>
      </c>
      <c r="IRR29" s="2">
        <f t="shared" si="367"/>
        <v>5.7509477504384811E+32</v>
      </c>
      <c r="IRS29" s="2">
        <f t="shared" si="367"/>
        <v>5.8084572279428658E+32</v>
      </c>
      <c r="IRT29" s="2">
        <f t="shared" si="367"/>
        <v>5.8665418002222943E+32</v>
      </c>
      <c r="IRU29" s="2">
        <f t="shared" si="367"/>
        <v>5.9252072182245173E+32</v>
      </c>
      <c r="IRV29" s="2">
        <f t="shared" si="367"/>
        <v>5.9844592904067622E+32</v>
      </c>
      <c r="IRW29" s="2">
        <f t="shared" si="367"/>
        <v>6.0443038833108299E+32</v>
      </c>
      <c r="IRX29" s="2">
        <f t="shared" si="367"/>
        <v>6.1047469221439385E+32</v>
      </c>
      <c r="IRY29" s="2">
        <f t="shared" si="367"/>
        <v>6.1657943913653779E+32</v>
      </c>
      <c r="IRZ29" s="2">
        <f t="shared" si="367"/>
        <v>6.2274523352790315E+32</v>
      </c>
      <c r="ISA29" s="2">
        <f t="shared" si="367"/>
        <v>6.2897268586318218E+32</v>
      </c>
      <c r="ISB29" s="2">
        <f t="shared" si="367"/>
        <v>6.3526241272181402E+32</v>
      </c>
      <c r="ISC29" s="2">
        <f t="shared" si="367"/>
        <v>6.4161503684903217E+32</v>
      </c>
      <c r="ISD29" s="2">
        <f t="shared" si="367"/>
        <v>6.4803118721752247E+32</v>
      </c>
      <c r="ISE29" s="2">
        <f t="shared" si="367"/>
        <v>6.5451149908969773E+32</v>
      </c>
      <c r="ISF29" s="2">
        <f t="shared" si="367"/>
        <v>6.6105661408059472E+32</v>
      </c>
      <c r="ISG29" s="2">
        <f t="shared" si="367"/>
        <v>6.6766718022140068E+32</v>
      </c>
      <c r="ISH29" s="2">
        <f t="shared" si="367"/>
        <v>6.7434385202361468E+32</v>
      </c>
      <c r="ISI29" s="2">
        <f t="shared" si="367"/>
        <v>6.8108729054385086E+32</v>
      </c>
      <c r="ISJ29" s="2">
        <f t="shared" si="367"/>
        <v>6.8789816344928934E+32</v>
      </c>
      <c r="ISK29" s="2">
        <f t="shared" si="367"/>
        <v>6.947771450837823E+32</v>
      </c>
      <c r="ISL29" s="2">
        <f t="shared" si="367"/>
        <v>7.0172491653462009E+32</v>
      </c>
      <c r="ISM29" s="2">
        <f t="shared" si="367"/>
        <v>7.0874216569996632E+32</v>
      </c>
      <c r="ISN29" s="2">
        <f t="shared" si="367"/>
        <v>7.1582958735696597E+32</v>
      </c>
      <c r="ISO29" s="2">
        <f t="shared" si="367"/>
        <v>7.2298788323053567E+32</v>
      </c>
      <c r="ISP29" s="2">
        <f t="shared" si="367"/>
        <v>7.3021776206284109E+32</v>
      </c>
      <c r="ISQ29" s="2">
        <f t="shared" si="367"/>
        <v>7.3751993968346946E+32</v>
      </c>
      <c r="ISR29" s="2">
        <f t="shared" si="367"/>
        <v>7.4489513908030422E+32</v>
      </c>
      <c r="ISS29" s="2">
        <f t="shared" si="367"/>
        <v>7.5234409047110734E+32</v>
      </c>
      <c r="IST29" s="2">
        <f t="shared" si="367"/>
        <v>7.5986753137581842E+32</v>
      </c>
      <c r="ISU29" s="2">
        <f t="shared" si="367"/>
        <v>7.674662066895766E+32</v>
      </c>
      <c r="ISV29" s="2">
        <f t="shared" si="367"/>
        <v>7.7514086875647235E+32</v>
      </c>
      <c r="ISW29" s="2">
        <f t="shared" si="367"/>
        <v>7.8289227744403702E+32</v>
      </c>
      <c r="ISX29" s="2">
        <f t="shared" si="367"/>
        <v>7.9072120021847743E+32</v>
      </c>
      <c r="ISY29" s="2">
        <f t="shared" si="367"/>
        <v>7.986284122206622E+32</v>
      </c>
      <c r="ISZ29" s="2">
        <f t="shared" si="367"/>
        <v>8.0661469634286888E+32</v>
      </c>
      <c r="ITA29" s="2">
        <f t="shared" si="367"/>
        <v>8.1468084330629755E+32</v>
      </c>
      <c r="ITB29" s="2">
        <f t="shared" si="367"/>
        <v>8.2282765173936057E+32</v>
      </c>
      <c r="ITC29" s="2">
        <f t="shared" si="367"/>
        <v>8.3105592825675425E+32</v>
      </c>
      <c r="ITD29" s="2">
        <f t="shared" si="367"/>
        <v>8.3936648753932186E+32</v>
      </c>
      <c r="ITE29" s="2">
        <f t="shared" si="367"/>
        <v>8.4776015241471504E+32</v>
      </c>
      <c r="ITF29" s="2">
        <f t="shared" si="367"/>
        <v>8.5623775393886215E+32</v>
      </c>
      <c r="ITG29" s="2">
        <f t="shared" si="367"/>
        <v>8.6480013147825079E+32</v>
      </c>
      <c r="ITH29" s="2">
        <f t="shared" ref="ITH29:IVS29" si="368">ITG29*(1+$Q$41)</f>
        <v>8.7344813279303329E+32</v>
      </c>
      <c r="ITI29" s="2">
        <f t="shared" si="368"/>
        <v>8.8218261412096358E+32</v>
      </c>
      <c r="ITJ29" s="2">
        <f t="shared" si="368"/>
        <v>8.9100444026217322E+32</v>
      </c>
      <c r="ITK29" s="2">
        <f t="shared" si="368"/>
        <v>8.99914484664795E+32</v>
      </c>
      <c r="ITL29" s="2">
        <f t="shared" si="368"/>
        <v>9.0891362951144301E+32</v>
      </c>
      <c r="ITM29" s="2">
        <f t="shared" si="368"/>
        <v>9.1800276580655752E+32</v>
      </c>
      <c r="ITN29" s="2">
        <f t="shared" si="368"/>
        <v>9.271827934646231E+32</v>
      </c>
      <c r="ITO29" s="2">
        <f t="shared" si="368"/>
        <v>9.364546213992694E+32</v>
      </c>
      <c r="ITP29" s="2">
        <f t="shared" si="368"/>
        <v>9.4581916761326204E+32</v>
      </c>
      <c r="ITQ29" s="2">
        <f t="shared" si="368"/>
        <v>9.552773592893947E+32</v>
      </c>
      <c r="ITR29" s="2">
        <f t="shared" si="368"/>
        <v>9.6483013288228868E+32</v>
      </c>
      <c r="ITS29" s="2">
        <f t="shared" si="368"/>
        <v>9.7447843421111154E+32</v>
      </c>
      <c r="ITT29" s="2">
        <f t="shared" si="368"/>
        <v>9.842232185532226E+32</v>
      </c>
      <c r="ITU29" s="2">
        <f t="shared" si="368"/>
        <v>9.9406545073875481E+32</v>
      </c>
      <c r="ITV29" s="2">
        <f t="shared" si="368"/>
        <v>1.0040061052461423E+33</v>
      </c>
      <c r="ITW29" s="2">
        <f t="shared" si="368"/>
        <v>1.0140461662986037E+33</v>
      </c>
      <c r="ITX29" s="2">
        <f t="shared" si="368"/>
        <v>1.0241866279615898E+33</v>
      </c>
      <c r="ITY29" s="2">
        <f t="shared" si="368"/>
        <v>1.0344284942412057E+33</v>
      </c>
      <c r="ITZ29" s="2">
        <f t="shared" si="368"/>
        <v>1.0447727791836177E+33</v>
      </c>
      <c r="IUA29" s="2">
        <f t="shared" si="368"/>
        <v>1.0552205069754539E+33</v>
      </c>
      <c r="IUB29" s="2">
        <f t="shared" si="368"/>
        <v>1.0657727120452085E+33</v>
      </c>
      <c r="IUC29" s="2">
        <f t="shared" si="368"/>
        <v>1.0764304391656606E+33</v>
      </c>
      <c r="IUD29" s="2">
        <f t="shared" si="368"/>
        <v>1.0871947435573172E+33</v>
      </c>
      <c r="IUE29" s="2">
        <f t="shared" si="368"/>
        <v>1.0980666909928905E+33</v>
      </c>
      <c r="IUF29" s="2">
        <f t="shared" si="368"/>
        <v>1.1090473579028195E+33</v>
      </c>
      <c r="IUG29" s="2">
        <f t="shared" si="368"/>
        <v>1.1201378314818477E+33</v>
      </c>
      <c r="IUH29" s="2">
        <f t="shared" si="368"/>
        <v>1.1313392097966662E+33</v>
      </c>
      <c r="IUI29" s="2">
        <f t="shared" si="368"/>
        <v>1.1426526018946329E+33</v>
      </c>
      <c r="IUJ29" s="2">
        <f t="shared" si="368"/>
        <v>1.1540791279135792E+33</v>
      </c>
      <c r="IUK29" s="2">
        <f t="shared" si="368"/>
        <v>1.165619919192715E+33</v>
      </c>
      <c r="IUL29" s="2">
        <f t="shared" si="368"/>
        <v>1.1772761183846422E+33</v>
      </c>
      <c r="IUM29" s="2">
        <f t="shared" si="368"/>
        <v>1.1890488795684886E+33</v>
      </c>
      <c r="IUN29" s="2">
        <f t="shared" si="368"/>
        <v>1.2009393683641735E+33</v>
      </c>
      <c r="IUO29" s="2">
        <f t="shared" si="368"/>
        <v>1.2129487620478153E+33</v>
      </c>
      <c r="IUP29" s="2">
        <f t="shared" si="368"/>
        <v>1.2250782496682935E+33</v>
      </c>
      <c r="IUQ29" s="2">
        <f t="shared" si="368"/>
        <v>1.2373290321649765E+33</v>
      </c>
      <c r="IUR29" s="2">
        <f t="shared" si="368"/>
        <v>1.2497023224866262E+33</v>
      </c>
      <c r="IUS29" s="2">
        <f t="shared" si="368"/>
        <v>1.2621993457114926E+33</v>
      </c>
      <c r="IUT29" s="2">
        <f t="shared" si="368"/>
        <v>1.2748213391686075E+33</v>
      </c>
      <c r="IUU29" s="2">
        <f t="shared" si="368"/>
        <v>1.2875695525602936E+33</v>
      </c>
      <c r="IUV29" s="2">
        <f t="shared" si="368"/>
        <v>1.3004452480858964E+33</v>
      </c>
      <c r="IUW29" s="2">
        <f t="shared" si="368"/>
        <v>1.3134497005667555E+33</v>
      </c>
      <c r="IUX29" s="2">
        <f t="shared" si="368"/>
        <v>1.326584197572423E+33</v>
      </c>
      <c r="IUY29" s="2">
        <f t="shared" si="368"/>
        <v>1.3398500395481473E+33</v>
      </c>
      <c r="IUZ29" s="2">
        <f t="shared" si="368"/>
        <v>1.3532485399436289E+33</v>
      </c>
      <c r="IVA29" s="2">
        <f t="shared" si="368"/>
        <v>1.3667810253430652E+33</v>
      </c>
      <c r="IVB29" s="2">
        <f t="shared" si="368"/>
        <v>1.3804488355964957E+33</v>
      </c>
      <c r="IVC29" s="2">
        <f t="shared" si="368"/>
        <v>1.3942533239524608E+33</v>
      </c>
      <c r="IVD29" s="2">
        <f t="shared" si="368"/>
        <v>1.4081958571919855E+33</v>
      </c>
      <c r="IVE29" s="2">
        <f t="shared" si="368"/>
        <v>1.4222778157639052E+33</v>
      </c>
      <c r="IVF29" s="2">
        <f t="shared" si="368"/>
        <v>1.4365005939215442E+33</v>
      </c>
      <c r="IVG29" s="2">
        <f t="shared" si="368"/>
        <v>1.4508655998607598E+33</v>
      </c>
      <c r="IVH29" s="2">
        <f t="shared" si="368"/>
        <v>1.4653742558593675E+33</v>
      </c>
      <c r="IVI29" s="2">
        <f t="shared" si="368"/>
        <v>1.4800279984179612E+33</v>
      </c>
      <c r="IVJ29" s="2">
        <f t="shared" si="368"/>
        <v>1.4948282784021408E+33</v>
      </c>
      <c r="IVK29" s="2">
        <f t="shared" si="368"/>
        <v>1.5097765611861623E+33</v>
      </c>
      <c r="IVL29" s="2">
        <f t="shared" si="368"/>
        <v>1.5248743267980238E+33</v>
      </c>
      <c r="IVM29" s="2">
        <f t="shared" si="368"/>
        <v>1.540123070066004E+33</v>
      </c>
      <c r="IVN29" s="2">
        <f t="shared" si="368"/>
        <v>1.5555243007666639E+33</v>
      </c>
      <c r="IVO29" s="2">
        <f t="shared" si="368"/>
        <v>1.5710795437743306E+33</v>
      </c>
      <c r="IVP29" s="2">
        <f t="shared" si="368"/>
        <v>1.5867903392120738E+33</v>
      </c>
      <c r="IVQ29" s="2">
        <f t="shared" si="368"/>
        <v>1.6026582426041946E+33</v>
      </c>
      <c r="IVR29" s="2">
        <f t="shared" si="368"/>
        <v>1.6186848250302367E+33</v>
      </c>
      <c r="IVS29" s="2">
        <f t="shared" si="368"/>
        <v>1.634871673280539E+33</v>
      </c>
      <c r="IVT29" s="2">
        <f t="shared" ref="IVT29:IYE29" si="369">IVS29*(1+$Q$41)</f>
        <v>1.6512203900133445E+33</v>
      </c>
      <c r="IVU29" s="2">
        <f t="shared" si="369"/>
        <v>1.667732593913478E+33</v>
      </c>
      <c r="IVV29" s="2">
        <f t="shared" si="369"/>
        <v>1.6844099198526128E+33</v>
      </c>
      <c r="IVW29" s="2">
        <f t="shared" si="369"/>
        <v>1.701254019051139E+33</v>
      </c>
      <c r="IVX29" s="2">
        <f t="shared" si="369"/>
        <v>1.7182665592416503E+33</v>
      </c>
      <c r="IVY29" s="2">
        <f t="shared" si="369"/>
        <v>1.7354492248340669E+33</v>
      </c>
      <c r="IVZ29" s="2">
        <f t="shared" si="369"/>
        <v>1.7528037170824076E+33</v>
      </c>
      <c r="IWA29" s="2">
        <f t="shared" si="369"/>
        <v>1.7703317542532316E+33</v>
      </c>
      <c r="IWB29" s="2">
        <f t="shared" si="369"/>
        <v>1.788035071795764E+33</v>
      </c>
      <c r="IWC29" s="2">
        <f t="shared" si="369"/>
        <v>1.8059154225137217E+33</v>
      </c>
      <c r="IWD29" s="2">
        <f t="shared" si="369"/>
        <v>1.823974576738859E+33</v>
      </c>
      <c r="IWE29" s="2">
        <f t="shared" si="369"/>
        <v>1.8422143225062476E+33</v>
      </c>
      <c r="IWF29" s="2">
        <f t="shared" si="369"/>
        <v>1.8606364657313101E+33</v>
      </c>
      <c r="IWG29" s="2">
        <f t="shared" si="369"/>
        <v>1.879242830388623E+33</v>
      </c>
      <c r="IWH29" s="2">
        <f t="shared" si="369"/>
        <v>1.8980352586925093E+33</v>
      </c>
      <c r="IWI29" s="2">
        <f t="shared" si="369"/>
        <v>1.9170156112794343E+33</v>
      </c>
      <c r="IWJ29" s="2">
        <f t="shared" si="369"/>
        <v>1.9361857673922286E+33</v>
      </c>
      <c r="IWK29" s="2">
        <f t="shared" si="369"/>
        <v>1.9555476250661508E+33</v>
      </c>
      <c r="IWL29" s="2">
        <f t="shared" si="369"/>
        <v>1.9751031013168123E+33</v>
      </c>
      <c r="IWM29" s="2">
        <f t="shared" si="369"/>
        <v>1.9948541323299806E+33</v>
      </c>
      <c r="IWN29" s="2">
        <f t="shared" si="369"/>
        <v>2.0148026736532804E+33</v>
      </c>
      <c r="IWO29" s="2">
        <f t="shared" si="369"/>
        <v>2.0349507003898133E+33</v>
      </c>
      <c r="IWP29" s="2">
        <f t="shared" si="369"/>
        <v>2.0553002073937114E+33</v>
      </c>
      <c r="IWQ29" s="2">
        <f t="shared" si="369"/>
        <v>2.0758532094676484E+33</v>
      </c>
      <c r="IWR29" s="2">
        <f t="shared" si="369"/>
        <v>2.096611741562325E+33</v>
      </c>
      <c r="IWS29" s="2">
        <f t="shared" si="369"/>
        <v>2.1175778589779483E+33</v>
      </c>
      <c r="IWT29" s="2">
        <f t="shared" si="369"/>
        <v>2.1387536375677278E+33</v>
      </c>
      <c r="IWU29" s="2">
        <f t="shared" si="369"/>
        <v>2.1601411739434052E+33</v>
      </c>
      <c r="IWV29" s="2">
        <f t="shared" si="369"/>
        <v>2.1817425856828394E+33</v>
      </c>
      <c r="IWW29" s="2">
        <f t="shared" si="369"/>
        <v>2.2035600115396677E+33</v>
      </c>
      <c r="IWX29" s="2">
        <f t="shared" si="369"/>
        <v>2.2255956116550645E+33</v>
      </c>
      <c r="IWY29" s="2">
        <f t="shared" si="369"/>
        <v>2.2478515677716151E+33</v>
      </c>
      <c r="IWZ29" s="2">
        <f t="shared" si="369"/>
        <v>2.2703300834493313E+33</v>
      </c>
      <c r="IXA29" s="2">
        <f t="shared" si="369"/>
        <v>2.2930333842838247E+33</v>
      </c>
      <c r="IXB29" s="2">
        <f t="shared" si="369"/>
        <v>2.3159637181266629E+33</v>
      </c>
      <c r="IXC29" s="2">
        <f t="shared" si="369"/>
        <v>2.3391233553079295E+33</v>
      </c>
      <c r="IXD29" s="2">
        <f t="shared" si="369"/>
        <v>2.3625145888610088E+33</v>
      </c>
      <c r="IXE29" s="2">
        <f t="shared" si="369"/>
        <v>2.386139734749619E+33</v>
      </c>
      <c r="IXF29" s="2">
        <f t="shared" si="369"/>
        <v>2.4100011320971152E+33</v>
      </c>
      <c r="IXG29" s="2">
        <f t="shared" si="369"/>
        <v>2.4341011434180864E+33</v>
      </c>
      <c r="IXH29" s="2">
        <f t="shared" si="369"/>
        <v>2.4584421548522673E+33</v>
      </c>
      <c r="IXI29" s="2">
        <f t="shared" si="369"/>
        <v>2.4830265764007901E+33</v>
      </c>
      <c r="IXJ29" s="2">
        <f t="shared" si="369"/>
        <v>2.5078568421647978E+33</v>
      </c>
      <c r="IXK29" s="2">
        <f t="shared" si="369"/>
        <v>2.5329354105864459E+33</v>
      </c>
      <c r="IXL29" s="2">
        <f t="shared" si="369"/>
        <v>2.5582647646923103E+33</v>
      </c>
      <c r="IXM29" s="2">
        <f t="shared" si="369"/>
        <v>2.5838474123392335E+33</v>
      </c>
      <c r="IXN29" s="2">
        <f t="shared" si="369"/>
        <v>2.6096858864626256E+33</v>
      </c>
      <c r="IXO29" s="2">
        <f t="shared" si="369"/>
        <v>2.6357827453272521E+33</v>
      </c>
      <c r="IXP29" s="2">
        <f t="shared" si="369"/>
        <v>2.6621405727805247E+33</v>
      </c>
      <c r="IXQ29" s="2">
        <f t="shared" si="369"/>
        <v>2.6887619785083298E+33</v>
      </c>
      <c r="IXR29" s="2">
        <f t="shared" si="369"/>
        <v>2.7156495982934134E+33</v>
      </c>
      <c r="IXS29" s="2">
        <f t="shared" si="369"/>
        <v>2.7428060942763477E+33</v>
      </c>
      <c r="IXT29" s="2">
        <f t="shared" si="369"/>
        <v>2.770234155219111E+33</v>
      </c>
      <c r="IXU29" s="2">
        <f t="shared" si="369"/>
        <v>2.7979364967713023E+33</v>
      </c>
      <c r="IXV29" s="2">
        <f t="shared" si="369"/>
        <v>2.8259158617390154E+33</v>
      </c>
      <c r="IXW29" s="2">
        <f t="shared" si="369"/>
        <v>2.8541750203564056E+33</v>
      </c>
      <c r="IXX29" s="2">
        <f t="shared" si="369"/>
        <v>2.8827167705599694E+33</v>
      </c>
      <c r="IXY29" s="2">
        <f t="shared" si="369"/>
        <v>2.9115439382655689E+33</v>
      </c>
      <c r="IXZ29" s="2">
        <f t="shared" si="369"/>
        <v>2.9406593776482249E+33</v>
      </c>
      <c r="IYA29" s="2">
        <f t="shared" si="369"/>
        <v>2.970065971424707E+33</v>
      </c>
      <c r="IYB29" s="2">
        <f t="shared" si="369"/>
        <v>2.9997666311389541E+33</v>
      </c>
      <c r="IYC29" s="2">
        <f t="shared" si="369"/>
        <v>3.0297642974503436E+33</v>
      </c>
      <c r="IYD29" s="2">
        <f t="shared" si="369"/>
        <v>3.0600619404248471E+33</v>
      </c>
      <c r="IYE29" s="2">
        <f t="shared" si="369"/>
        <v>3.0906625598290955E+33</v>
      </c>
      <c r="IYF29" s="2">
        <f t="shared" ref="IYF29:JAQ29" si="370">IYE29*(1+$Q$41)</f>
        <v>3.1215691854273864E+33</v>
      </c>
      <c r="IYG29" s="2">
        <f t="shared" si="370"/>
        <v>3.1527848772816603E+33</v>
      </c>
      <c r="IYH29" s="2">
        <f t="shared" si="370"/>
        <v>3.1843127260544772E+33</v>
      </c>
      <c r="IYI29" s="2">
        <f t="shared" si="370"/>
        <v>3.2161558533150219E+33</v>
      </c>
      <c r="IYJ29" s="2">
        <f t="shared" si="370"/>
        <v>3.2483174118481722E+33</v>
      </c>
      <c r="IYK29" s="2">
        <f t="shared" si="370"/>
        <v>3.2808005859666543E+33</v>
      </c>
      <c r="IYL29" s="2">
        <f t="shared" si="370"/>
        <v>3.3136085918263207E+33</v>
      </c>
      <c r="IYM29" s="2">
        <f t="shared" si="370"/>
        <v>3.3467446777445841E+33</v>
      </c>
      <c r="IYN29" s="2">
        <f t="shared" si="370"/>
        <v>3.3802121245220301E+33</v>
      </c>
      <c r="IYO29" s="2">
        <f t="shared" si="370"/>
        <v>3.4140142457672504E+33</v>
      </c>
      <c r="IYP29" s="2">
        <f t="shared" si="370"/>
        <v>3.4481543882249229E+33</v>
      </c>
      <c r="IYQ29" s="2">
        <f t="shared" si="370"/>
        <v>3.482635932107172E+33</v>
      </c>
      <c r="IYR29" s="2">
        <f t="shared" si="370"/>
        <v>3.5174622914282438E+33</v>
      </c>
      <c r="IYS29" s="2">
        <f t="shared" si="370"/>
        <v>3.5526369143425266E+33</v>
      </c>
      <c r="IYT29" s="2">
        <f t="shared" si="370"/>
        <v>3.5881632834859519E+33</v>
      </c>
      <c r="IYU29" s="2">
        <f t="shared" si="370"/>
        <v>3.6240449163208114E+33</v>
      </c>
      <c r="IYV29" s="2">
        <f t="shared" si="370"/>
        <v>3.6602853654840195E+33</v>
      </c>
      <c r="IYW29" s="2">
        <f t="shared" si="370"/>
        <v>3.6968882191388598E+33</v>
      </c>
      <c r="IYX29" s="2">
        <f t="shared" si="370"/>
        <v>3.7338571013302486E+33</v>
      </c>
      <c r="IYY29" s="2">
        <f t="shared" si="370"/>
        <v>3.7711956723435511E+33</v>
      </c>
      <c r="IYZ29" s="2">
        <f t="shared" si="370"/>
        <v>3.8089076290669866E+33</v>
      </c>
      <c r="IZA29" s="2">
        <f t="shared" si="370"/>
        <v>3.8469967053576567E+33</v>
      </c>
      <c r="IZB29" s="2">
        <f t="shared" si="370"/>
        <v>3.8854666724112335E+33</v>
      </c>
      <c r="IZC29" s="2">
        <f t="shared" si="370"/>
        <v>3.9243213391353461E+33</v>
      </c>
      <c r="IZD29" s="2">
        <f t="shared" si="370"/>
        <v>3.9635645525266994E+33</v>
      </c>
      <c r="IZE29" s="2">
        <f t="shared" si="370"/>
        <v>4.0032001980519666E+33</v>
      </c>
      <c r="IZF29" s="2">
        <f t="shared" si="370"/>
        <v>4.0432322000324865E+33</v>
      </c>
      <c r="IZG29" s="2">
        <f t="shared" si="370"/>
        <v>4.0836645220328113E+33</v>
      </c>
      <c r="IZH29" s="2">
        <f t="shared" si="370"/>
        <v>4.1245011672531393E+33</v>
      </c>
      <c r="IZI29" s="2">
        <f t="shared" si="370"/>
        <v>4.1657461789256709E+33</v>
      </c>
      <c r="IZJ29" s="2">
        <f t="shared" si="370"/>
        <v>4.2074036407149274E+33</v>
      </c>
      <c r="IZK29" s="2">
        <f t="shared" si="370"/>
        <v>4.2494776771220768E+33</v>
      </c>
      <c r="IZL29" s="2">
        <f t="shared" si="370"/>
        <v>4.2919724538932978E+33</v>
      </c>
      <c r="IZM29" s="2">
        <f t="shared" si="370"/>
        <v>4.3348921784322309E+33</v>
      </c>
      <c r="IZN29" s="2">
        <f t="shared" si="370"/>
        <v>4.378241100216553E+33</v>
      </c>
      <c r="IZO29" s="2">
        <f t="shared" si="370"/>
        <v>4.4220235112187186E+33</v>
      </c>
      <c r="IZP29" s="2">
        <f t="shared" si="370"/>
        <v>4.4662437463309058E+33</v>
      </c>
      <c r="IZQ29" s="2">
        <f t="shared" si="370"/>
        <v>4.5109061837942147E+33</v>
      </c>
      <c r="IZR29" s="2">
        <f t="shared" si="370"/>
        <v>4.556015245632157E+33</v>
      </c>
      <c r="IZS29" s="2">
        <f t="shared" si="370"/>
        <v>4.6015753980884783E+33</v>
      </c>
      <c r="IZT29" s="2">
        <f t="shared" si="370"/>
        <v>4.6475911520693631E+33</v>
      </c>
      <c r="IZU29" s="2">
        <f t="shared" si="370"/>
        <v>4.6940670635900566E+33</v>
      </c>
      <c r="IZV29" s="2">
        <f t="shared" si="370"/>
        <v>4.7410077342259573E+33</v>
      </c>
      <c r="IZW29" s="2">
        <f t="shared" si="370"/>
        <v>4.788417811568217E+33</v>
      </c>
      <c r="IZX29" s="2">
        <f t="shared" si="370"/>
        <v>4.8363019896838993E+33</v>
      </c>
      <c r="IZY29" s="2">
        <f t="shared" si="370"/>
        <v>4.8846650095807383E+33</v>
      </c>
      <c r="IZZ29" s="2">
        <f t="shared" si="370"/>
        <v>4.9335116596765457E+33</v>
      </c>
      <c r="JAA29" s="2">
        <f t="shared" si="370"/>
        <v>4.9828467762733112E+33</v>
      </c>
      <c r="JAB29" s="2">
        <f t="shared" si="370"/>
        <v>5.0326752440360445E+33</v>
      </c>
      <c r="JAC29" s="2">
        <f t="shared" si="370"/>
        <v>5.0830019964764047E+33</v>
      </c>
      <c r="JAD29" s="2">
        <f t="shared" si="370"/>
        <v>5.1338320164411688E+33</v>
      </c>
      <c r="JAE29" s="2">
        <f t="shared" si="370"/>
        <v>5.1851703366055808E+33</v>
      </c>
      <c r="JAF29" s="2">
        <f t="shared" si="370"/>
        <v>5.2370220399716362E+33</v>
      </c>
      <c r="JAG29" s="2">
        <f t="shared" si="370"/>
        <v>5.2893922603713529E+33</v>
      </c>
      <c r="JAH29" s="2">
        <f t="shared" si="370"/>
        <v>5.3422861829750664E+33</v>
      </c>
      <c r="JAI29" s="2">
        <f t="shared" si="370"/>
        <v>5.3957090448048172E+33</v>
      </c>
      <c r="JAJ29" s="2">
        <f t="shared" si="370"/>
        <v>5.4496661352528659E+33</v>
      </c>
      <c r="JAK29" s="2">
        <f t="shared" si="370"/>
        <v>5.5041627966053948E+33</v>
      </c>
      <c r="JAL29" s="2">
        <f t="shared" si="370"/>
        <v>5.5592044245714492E+33</v>
      </c>
      <c r="JAM29" s="2">
        <f t="shared" si="370"/>
        <v>5.6147964688171635E+33</v>
      </c>
      <c r="JAN29" s="2">
        <f t="shared" si="370"/>
        <v>5.670944433505335E+33</v>
      </c>
      <c r="JAO29" s="2">
        <f t="shared" si="370"/>
        <v>5.727653877840389E+33</v>
      </c>
      <c r="JAP29" s="2">
        <f t="shared" si="370"/>
        <v>5.7849304166187933E+33</v>
      </c>
      <c r="JAQ29" s="2">
        <f t="shared" si="370"/>
        <v>5.8427797207849818E+33</v>
      </c>
      <c r="JAR29" s="2">
        <f t="shared" ref="JAR29:JDC29" si="371">JAQ29*(1+$Q$41)</f>
        <v>5.901207517992832E+33</v>
      </c>
      <c r="JAS29" s="2">
        <f t="shared" si="371"/>
        <v>5.9602195931727604E+33</v>
      </c>
      <c r="JAT29" s="2">
        <f t="shared" si="371"/>
        <v>6.0198217891044885E+33</v>
      </c>
      <c r="JAU29" s="2">
        <f t="shared" si="371"/>
        <v>6.080020006995533E+33</v>
      </c>
      <c r="JAV29" s="2">
        <f t="shared" si="371"/>
        <v>6.1408202070654882E+33</v>
      </c>
      <c r="JAW29" s="2">
        <f t="shared" si="371"/>
        <v>6.2022284091361427E+33</v>
      </c>
      <c r="JAX29" s="2">
        <f t="shared" si="371"/>
        <v>6.2642506932275044E+33</v>
      </c>
      <c r="JAY29" s="2">
        <f t="shared" si="371"/>
        <v>6.3268932001597798E+33</v>
      </c>
      <c r="JAZ29" s="2">
        <f t="shared" si="371"/>
        <v>6.3901621321613776E+33</v>
      </c>
      <c r="JBA29" s="2">
        <f t="shared" si="371"/>
        <v>6.4540637534829917E+33</v>
      </c>
      <c r="JBB29" s="2">
        <f t="shared" si="371"/>
        <v>6.518604391017822E+33</v>
      </c>
      <c r="JBC29" s="2">
        <f t="shared" si="371"/>
        <v>6.5837904349280007E+33</v>
      </c>
      <c r="JBD29" s="2">
        <f t="shared" si="371"/>
        <v>6.649628339277281E+33</v>
      </c>
      <c r="JBE29" s="2">
        <f t="shared" si="371"/>
        <v>6.716124622670054E+33</v>
      </c>
      <c r="JBF29" s="2">
        <f t="shared" si="371"/>
        <v>6.7832858688967544E+33</v>
      </c>
      <c r="JBG29" s="2">
        <f t="shared" si="371"/>
        <v>6.8511187275857223E+33</v>
      </c>
      <c r="JBH29" s="2">
        <f t="shared" si="371"/>
        <v>6.9196299148615801E+33</v>
      </c>
      <c r="JBI29" s="2">
        <f t="shared" si="371"/>
        <v>6.988826214010196E+33</v>
      </c>
      <c r="JBJ29" s="2">
        <f t="shared" si="371"/>
        <v>7.058714476150298E+33</v>
      </c>
      <c r="JBK29" s="2">
        <f t="shared" si="371"/>
        <v>7.1293016209118007E+33</v>
      </c>
      <c r="JBL29" s="2">
        <f t="shared" si="371"/>
        <v>7.2005946371209187E+33</v>
      </c>
      <c r="JBM29" s="2">
        <f t="shared" si="371"/>
        <v>7.2726005834921281E+33</v>
      </c>
      <c r="JBN29" s="2">
        <f t="shared" si="371"/>
        <v>7.3453265893270493E+33</v>
      </c>
      <c r="JBO29" s="2">
        <f t="shared" si="371"/>
        <v>7.4187798552203193E+33</v>
      </c>
      <c r="JBP29" s="2">
        <f t="shared" si="371"/>
        <v>7.492967653772523E+33</v>
      </c>
      <c r="JBQ29" s="2">
        <f t="shared" si="371"/>
        <v>7.567897330310248E+33</v>
      </c>
      <c r="JBR29" s="2">
        <f t="shared" si="371"/>
        <v>7.6435763036133505E+33</v>
      </c>
      <c r="JBS29" s="2">
        <f t="shared" si="371"/>
        <v>7.7200120666494845E+33</v>
      </c>
      <c r="JBT29" s="2">
        <f t="shared" si="371"/>
        <v>7.7972121873159789E+33</v>
      </c>
      <c r="JBU29" s="2">
        <f t="shared" si="371"/>
        <v>7.8751843091891393E+33</v>
      </c>
      <c r="JBV29" s="2">
        <f t="shared" si="371"/>
        <v>7.9539361522810307E+33</v>
      </c>
      <c r="JBW29" s="2">
        <f t="shared" si="371"/>
        <v>8.0334755138038413E+33</v>
      </c>
      <c r="JBX29" s="2">
        <f t="shared" si="371"/>
        <v>8.11381026894188E+33</v>
      </c>
      <c r="JBY29" s="2">
        <f t="shared" si="371"/>
        <v>8.1949483716312989E+33</v>
      </c>
      <c r="JBZ29" s="2">
        <f t="shared" si="371"/>
        <v>8.2768978553476124E+33</v>
      </c>
      <c r="JCA29" s="2">
        <f t="shared" si="371"/>
        <v>8.3596668339010885E+33</v>
      </c>
      <c r="JCB29" s="2">
        <f t="shared" si="371"/>
        <v>8.4432635022400999E+33</v>
      </c>
      <c r="JCC29" s="2">
        <f t="shared" si="371"/>
        <v>8.5276961372625005E+33</v>
      </c>
      <c r="JCD29" s="2">
        <f t="shared" si="371"/>
        <v>8.6129730986351256E+33</v>
      </c>
      <c r="JCE29" s="2">
        <f t="shared" si="371"/>
        <v>8.6991028296214765E+33</v>
      </c>
      <c r="JCF29" s="2">
        <f t="shared" si="371"/>
        <v>8.786093857917691E+33</v>
      </c>
      <c r="JCG29" s="2">
        <f t="shared" si="371"/>
        <v>8.8739547964968676E+33</v>
      </c>
      <c r="JCH29" s="2">
        <f t="shared" si="371"/>
        <v>8.9626943444618368E+33</v>
      </c>
      <c r="JCI29" s="2">
        <f t="shared" si="371"/>
        <v>9.0523212879064557E+33</v>
      </c>
      <c r="JCJ29" s="2">
        <f t="shared" si="371"/>
        <v>9.1428445007855207E+33</v>
      </c>
      <c r="JCK29" s="2">
        <f t="shared" si="371"/>
        <v>9.2342729457933765E+33</v>
      </c>
      <c r="JCL29" s="2">
        <f t="shared" si="371"/>
        <v>9.3266156752513098E+33</v>
      </c>
      <c r="JCM29" s="2">
        <f t="shared" si="371"/>
        <v>9.4198818320038233E+33</v>
      </c>
      <c r="JCN29" s="2">
        <f t="shared" si="371"/>
        <v>9.5140806503238613E+33</v>
      </c>
      <c r="JCO29" s="2">
        <f t="shared" si="371"/>
        <v>9.6092214568271005E+33</v>
      </c>
      <c r="JCP29" s="2">
        <f t="shared" si="371"/>
        <v>9.7053136713953714E+33</v>
      </c>
      <c r="JCQ29" s="2">
        <f t="shared" si="371"/>
        <v>9.8023668081093251E+33</v>
      </c>
      <c r="JCR29" s="2">
        <f t="shared" si="371"/>
        <v>9.900390476190419E+33</v>
      </c>
      <c r="JCS29" s="2">
        <f t="shared" si="371"/>
        <v>9.9993943809523236E+33</v>
      </c>
      <c r="JCT29" s="2">
        <f t="shared" si="371"/>
        <v>1.0099388324761847E+34</v>
      </c>
      <c r="JCU29" s="2">
        <f t="shared" si="371"/>
        <v>1.0200382208009465E+34</v>
      </c>
      <c r="JCV29" s="2">
        <f t="shared" si="371"/>
        <v>1.030238603008956E+34</v>
      </c>
      <c r="JCW29" s="2">
        <f t="shared" si="371"/>
        <v>1.0405409890390456E+34</v>
      </c>
      <c r="JCX29" s="2">
        <f t="shared" si="371"/>
        <v>1.0509463989294361E+34</v>
      </c>
      <c r="JCY29" s="2">
        <f t="shared" si="371"/>
        <v>1.0614558629187306E+34</v>
      </c>
      <c r="JCZ29" s="2">
        <f t="shared" si="371"/>
        <v>1.072070421547918E+34</v>
      </c>
      <c r="JDA29" s="2">
        <f t="shared" si="371"/>
        <v>1.0827911257633972E+34</v>
      </c>
      <c r="JDB29" s="2">
        <f t="shared" si="371"/>
        <v>1.0936190370210311E+34</v>
      </c>
      <c r="JDC29" s="2">
        <f t="shared" si="371"/>
        <v>1.1045552273912414E+34</v>
      </c>
      <c r="JDD29" s="2">
        <f t="shared" ref="JDD29:JFO29" si="372">JDC29*(1+$Q$41)</f>
        <v>1.1156007796651537E+34</v>
      </c>
      <c r="JDE29" s="2">
        <f t="shared" si="372"/>
        <v>1.1267567874618052E+34</v>
      </c>
      <c r="JDF29" s="2">
        <f t="shared" si="372"/>
        <v>1.1380243553364233E+34</v>
      </c>
      <c r="JDG29" s="2">
        <f t="shared" si="372"/>
        <v>1.1494045988897876E+34</v>
      </c>
      <c r="JDH29" s="2">
        <f t="shared" si="372"/>
        <v>1.1608986448786856E+34</v>
      </c>
      <c r="JDI29" s="2">
        <f t="shared" si="372"/>
        <v>1.1725076313274724E+34</v>
      </c>
      <c r="JDJ29" s="2">
        <f t="shared" si="372"/>
        <v>1.1842327076407471E+34</v>
      </c>
      <c r="JDK29" s="2">
        <f t="shared" si="372"/>
        <v>1.1960750347171547E+34</v>
      </c>
      <c r="JDL29" s="2">
        <f t="shared" si="372"/>
        <v>1.2080357850643263E+34</v>
      </c>
      <c r="JDM29" s="2">
        <f t="shared" si="372"/>
        <v>1.2201161429149696E+34</v>
      </c>
      <c r="JDN29" s="2">
        <f t="shared" si="372"/>
        <v>1.2323173043441193E+34</v>
      </c>
      <c r="JDO29" s="2">
        <f t="shared" si="372"/>
        <v>1.2446404773875605E+34</v>
      </c>
      <c r="JDP29" s="2">
        <f t="shared" si="372"/>
        <v>1.2570868821614363E+34</v>
      </c>
      <c r="JDQ29" s="2">
        <f t="shared" si="372"/>
        <v>1.2696577509830505E+34</v>
      </c>
      <c r="JDR29" s="2">
        <f t="shared" si="372"/>
        <v>1.282354328492881E+34</v>
      </c>
      <c r="JDS29" s="2">
        <f t="shared" si="372"/>
        <v>1.2951778717778098E+34</v>
      </c>
      <c r="JDT29" s="2">
        <f t="shared" si="372"/>
        <v>1.3081296504955879E+34</v>
      </c>
      <c r="JDU29" s="2">
        <f t="shared" si="372"/>
        <v>1.3212109470005438E+34</v>
      </c>
      <c r="JDV29" s="2">
        <f t="shared" si="372"/>
        <v>1.3344230564705493E+34</v>
      </c>
      <c r="JDW29" s="2">
        <f t="shared" si="372"/>
        <v>1.3477672870352549E+34</v>
      </c>
      <c r="JDX29" s="2">
        <f t="shared" si="372"/>
        <v>1.3612449599056075E+34</v>
      </c>
      <c r="JDY29" s="2">
        <f t="shared" si="372"/>
        <v>1.3748574095046635E+34</v>
      </c>
      <c r="JDZ29" s="2">
        <f t="shared" si="372"/>
        <v>1.3886059835997102E+34</v>
      </c>
      <c r="JEA29" s="2">
        <f t="shared" si="372"/>
        <v>1.4024920434357073E+34</v>
      </c>
      <c r="JEB29" s="2">
        <f t="shared" si="372"/>
        <v>1.4165169638700643E+34</v>
      </c>
      <c r="JEC29" s="2">
        <f t="shared" si="372"/>
        <v>1.430682133508765E+34</v>
      </c>
      <c r="JED29" s="2">
        <f t="shared" si="372"/>
        <v>1.4449889548438526E+34</v>
      </c>
      <c r="JEE29" s="2">
        <f t="shared" si="372"/>
        <v>1.4594388443922913E+34</v>
      </c>
      <c r="JEF29" s="2">
        <f t="shared" si="372"/>
        <v>1.4740332328362141E+34</v>
      </c>
      <c r="JEG29" s="2">
        <f t="shared" si="372"/>
        <v>1.4887735651645762E+34</v>
      </c>
      <c r="JEH29" s="2">
        <f t="shared" si="372"/>
        <v>1.503661300816222E+34</v>
      </c>
      <c r="JEI29" s="2">
        <f t="shared" si="372"/>
        <v>1.5186979138243842E+34</v>
      </c>
      <c r="JEJ29" s="2">
        <f t="shared" si="372"/>
        <v>1.533884892962628E+34</v>
      </c>
      <c r="JEK29" s="2">
        <f t="shared" si="372"/>
        <v>1.5492237418922543E+34</v>
      </c>
      <c r="JEL29" s="2">
        <f t="shared" si="372"/>
        <v>1.5647159793111768E+34</v>
      </c>
      <c r="JEM29" s="2">
        <f t="shared" si="372"/>
        <v>1.5803631391042887E+34</v>
      </c>
      <c r="JEN29" s="2">
        <f t="shared" si="372"/>
        <v>1.5961667704953315E+34</v>
      </c>
      <c r="JEO29" s="2">
        <f t="shared" si="372"/>
        <v>1.6121284382002847E+34</v>
      </c>
      <c r="JEP29" s="2">
        <f t="shared" si="372"/>
        <v>1.6282497225822877E+34</v>
      </c>
      <c r="JEQ29" s="2">
        <f t="shared" si="372"/>
        <v>1.6445322198081107E+34</v>
      </c>
      <c r="JER29" s="2">
        <f t="shared" si="372"/>
        <v>1.6609775420061919E+34</v>
      </c>
      <c r="JES29" s="2">
        <f t="shared" si="372"/>
        <v>1.6775873174262539E+34</v>
      </c>
      <c r="JET29" s="2">
        <f t="shared" si="372"/>
        <v>1.6943631906005164E+34</v>
      </c>
      <c r="JEU29" s="2">
        <f t="shared" si="372"/>
        <v>1.7113068225065216E+34</v>
      </c>
      <c r="JEV29" s="2">
        <f t="shared" si="372"/>
        <v>1.7284198907315869E+34</v>
      </c>
      <c r="JEW29" s="2">
        <f t="shared" si="372"/>
        <v>1.7457040896389029E+34</v>
      </c>
      <c r="JEX29" s="2">
        <f t="shared" si="372"/>
        <v>1.7631611305352919E+34</v>
      </c>
      <c r="JEY29" s="2">
        <f t="shared" si="372"/>
        <v>1.7807927418406449E+34</v>
      </c>
      <c r="JEZ29" s="2">
        <f t="shared" si="372"/>
        <v>1.7986006692590514E+34</v>
      </c>
      <c r="JFA29" s="2">
        <f t="shared" si="372"/>
        <v>1.8165866759516419E+34</v>
      </c>
      <c r="JFB29" s="2">
        <f t="shared" si="372"/>
        <v>1.8347525427111584E+34</v>
      </c>
      <c r="JFC29" s="2">
        <f t="shared" si="372"/>
        <v>1.8531000681382701E+34</v>
      </c>
      <c r="JFD29" s="2">
        <f t="shared" si="372"/>
        <v>1.8716310688196528E+34</v>
      </c>
      <c r="JFE29" s="2">
        <f t="shared" si="372"/>
        <v>1.8903473795078493E+34</v>
      </c>
      <c r="JFF29" s="2">
        <f t="shared" si="372"/>
        <v>1.9092508533029278E+34</v>
      </c>
      <c r="JFG29" s="2">
        <f t="shared" si="372"/>
        <v>1.9283433618359572E+34</v>
      </c>
      <c r="JFH29" s="2">
        <f t="shared" si="372"/>
        <v>1.9476267954543168E+34</v>
      </c>
      <c r="JFI29" s="2">
        <f t="shared" si="372"/>
        <v>1.96710306340886E+34</v>
      </c>
      <c r="JFJ29" s="2">
        <f t="shared" si="372"/>
        <v>1.9867740940429486E+34</v>
      </c>
      <c r="JFK29" s="2">
        <f t="shared" si="372"/>
        <v>2.006641834983378E+34</v>
      </c>
      <c r="JFL29" s="2">
        <f t="shared" si="372"/>
        <v>2.0267082533332117E+34</v>
      </c>
      <c r="JFM29" s="2">
        <f t="shared" si="372"/>
        <v>2.0469753358665439E+34</v>
      </c>
      <c r="JFN29" s="2">
        <f t="shared" si="372"/>
        <v>2.0674450892252093E+34</v>
      </c>
      <c r="JFO29" s="2">
        <f t="shared" si="372"/>
        <v>2.0881195401174613E+34</v>
      </c>
      <c r="JFP29" s="2">
        <f t="shared" ref="JFP29:JIA29" si="373">JFO29*(1+$Q$41)</f>
        <v>2.1090007355186361E+34</v>
      </c>
      <c r="JFQ29" s="2">
        <f t="shared" si="373"/>
        <v>2.1300907428738226E+34</v>
      </c>
      <c r="JFR29" s="2">
        <f t="shared" si="373"/>
        <v>2.1513916503025607E+34</v>
      </c>
      <c r="JFS29" s="2">
        <f t="shared" si="373"/>
        <v>2.1729055668055862E+34</v>
      </c>
      <c r="JFT29" s="2">
        <f t="shared" si="373"/>
        <v>2.194634622473642E+34</v>
      </c>
      <c r="JFU29" s="2">
        <f t="shared" si="373"/>
        <v>2.2165809686983786E+34</v>
      </c>
      <c r="JFV29" s="2">
        <f t="shared" si="373"/>
        <v>2.2387467783853623E+34</v>
      </c>
      <c r="JFW29" s="2">
        <f t="shared" si="373"/>
        <v>2.2611342461692161E+34</v>
      </c>
      <c r="JFX29" s="2">
        <f t="shared" si="373"/>
        <v>2.2837455886309084E+34</v>
      </c>
      <c r="JFY29" s="2">
        <f t="shared" si="373"/>
        <v>2.3065830445172173E+34</v>
      </c>
      <c r="JFZ29" s="2">
        <f t="shared" si="373"/>
        <v>2.3296488749623895E+34</v>
      </c>
      <c r="JGA29" s="2">
        <f t="shared" si="373"/>
        <v>2.3529453637120136E+34</v>
      </c>
      <c r="JGB29" s="2">
        <f t="shared" si="373"/>
        <v>2.3764748173491336E+34</v>
      </c>
      <c r="JGC29" s="2">
        <f t="shared" si="373"/>
        <v>2.4002395655226252E+34</v>
      </c>
      <c r="JGD29" s="2">
        <f t="shared" si="373"/>
        <v>2.4242419611778515E+34</v>
      </c>
      <c r="JGE29" s="2">
        <f t="shared" si="373"/>
        <v>2.4484843807896301E+34</v>
      </c>
      <c r="JGF29" s="2">
        <f t="shared" si="373"/>
        <v>2.4729692245975264E+34</v>
      </c>
      <c r="JGG29" s="2">
        <f t="shared" si="373"/>
        <v>2.4976989168435019E+34</v>
      </c>
      <c r="JGH29" s="2">
        <f t="shared" si="373"/>
        <v>2.5226759060119367E+34</v>
      </c>
      <c r="JGI29" s="2">
        <f t="shared" si="373"/>
        <v>2.5479026650720563E+34</v>
      </c>
      <c r="JGJ29" s="2">
        <f t="shared" si="373"/>
        <v>2.573381691722777E+34</v>
      </c>
      <c r="JGK29" s="2">
        <f t="shared" si="373"/>
        <v>2.5991155086400047E+34</v>
      </c>
      <c r="JGL29" s="2">
        <f t="shared" si="373"/>
        <v>2.6251066637264047E+34</v>
      </c>
      <c r="JGM29" s="2">
        <f t="shared" si="373"/>
        <v>2.6513577303636688E+34</v>
      </c>
      <c r="JGN29" s="2">
        <f t="shared" si="373"/>
        <v>2.6778713076673057E+34</v>
      </c>
      <c r="JGO29" s="2">
        <f t="shared" si="373"/>
        <v>2.7046500207439788E+34</v>
      </c>
      <c r="JGP29" s="2">
        <f t="shared" si="373"/>
        <v>2.7316965209514188E+34</v>
      </c>
      <c r="JGQ29" s="2">
        <f t="shared" si="373"/>
        <v>2.7590134861609332E+34</v>
      </c>
      <c r="JGR29" s="2">
        <f t="shared" si="373"/>
        <v>2.7866036210225426E+34</v>
      </c>
      <c r="JGS29" s="2">
        <f t="shared" si="373"/>
        <v>2.8144696572327679E+34</v>
      </c>
      <c r="JGT29" s="2">
        <f t="shared" si="373"/>
        <v>2.8426143538050956E+34</v>
      </c>
      <c r="JGU29" s="2">
        <f t="shared" si="373"/>
        <v>2.8710404973431464E+34</v>
      </c>
      <c r="JGV29" s="2">
        <f t="shared" si="373"/>
        <v>2.8997509023165779E+34</v>
      </c>
      <c r="JGW29" s="2">
        <f t="shared" si="373"/>
        <v>2.9287484113397438E+34</v>
      </c>
      <c r="JGX29" s="2">
        <f t="shared" si="373"/>
        <v>2.9580358954531411E+34</v>
      </c>
      <c r="JGY29" s="2">
        <f t="shared" si="373"/>
        <v>2.9876162544076725E+34</v>
      </c>
      <c r="JGZ29" s="2">
        <f t="shared" si="373"/>
        <v>3.0174924169517492E+34</v>
      </c>
      <c r="JHA29" s="2">
        <f t="shared" si="373"/>
        <v>3.0476673411212664E+34</v>
      </c>
      <c r="JHB29" s="2">
        <f t="shared" si="373"/>
        <v>3.0781440145324791E+34</v>
      </c>
      <c r="JHC29" s="2">
        <f t="shared" si="373"/>
        <v>3.1089254546778038E+34</v>
      </c>
      <c r="JHD29" s="2">
        <f t="shared" si="373"/>
        <v>3.1400147092245817E+34</v>
      </c>
      <c r="JHE29" s="2">
        <f t="shared" si="373"/>
        <v>3.1714148563168277E+34</v>
      </c>
      <c r="JHF29" s="2">
        <f t="shared" si="373"/>
        <v>3.2031290048799959E+34</v>
      </c>
      <c r="JHG29" s="2">
        <f t="shared" si="373"/>
        <v>3.2351602949287961E+34</v>
      </c>
      <c r="JHH29" s="2">
        <f t="shared" si="373"/>
        <v>3.2675118978780841E+34</v>
      </c>
      <c r="JHI29" s="2">
        <f t="shared" si="373"/>
        <v>3.3001870168568649E+34</v>
      </c>
      <c r="JHJ29" s="2">
        <f t="shared" si="373"/>
        <v>3.3331888870254334E+34</v>
      </c>
      <c r="JHK29" s="2">
        <f t="shared" si="373"/>
        <v>3.3665207758956876E+34</v>
      </c>
      <c r="JHL29" s="2">
        <f t="shared" si="373"/>
        <v>3.4001859836546446E+34</v>
      </c>
      <c r="JHM29" s="2">
        <f t="shared" si="373"/>
        <v>3.4341878434911912E+34</v>
      </c>
      <c r="JHN29" s="2">
        <f t="shared" si="373"/>
        <v>3.468529721926103E+34</v>
      </c>
      <c r="JHO29" s="2">
        <f t="shared" si="373"/>
        <v>3.5032150191453643E+34</v>
      </c>
      <c r="JHP29" s="2">
        <f t="shared" si="373"/>
        <v>3.5382471693368179E+34</v>
      </c>
      <c r="JHQ29" s="2">
        <f t="shared" si="373"/>
        <v>3.573629641030186E+34</v>
      </c>
      <c r="JHR29" s="2">
        <f t="shared" si="373"/>
        <v>3.6093659374404877E+34</v>
      </c>
      <c r="JHS29" s="2">
        <f t="shared" si="373"/>
        <v>3.6454595968148925E+34</v>
      </c>
      <c r="JHT29" s="2">
        <f t="shared" si="373"/>
        <v>3.6819141927830415E+34</v>
      </c>
      <c r="JHU29" s="2">
        <f t="shared" si="373"/>
        <v>3.7187333347108721E+34</v>
      </c>
      <c r="JHV29" s="2">
        <f t="shared" si="373"/>
        <v>3.7559206680579809E+34</v>
      </c>
      <c r="JHW29" s="2">
        <f t="shared" si="373"/>
        <v>3.7934798747385605E+34</v>
      </c>
      <c r="JHX29" s="2">
        <f t="shared" si="373"/>
        <v>3.8314146734859462E+34</v>
      </c>
      <c r="JHY29" s="2">
        <f t="shared" si="373"/>
        <v>3.8697288202208056E+34</v>
      </c>
      <c r="JHZ29" s="2">
        <f t="shared" si="373"/>
        <v>3.9084261084230136E+34</v>
      </c>
      <c r="JIA29" s="2">
        <f t="shared" si="373"/>
        <v>3.9475103695072437E+34</v>
      </c>
      <c r="JIB29" s="2">
        <f t="shared" ref="JIB29:JKM29" si="374">JIA29*(1+$Q$41)</f>
        <v>3.9869854732023161E+34</v>
      </c>
      <c r="JIC29" s="2">
        <f t="shared" si="374"/>
        <v>4.0268553279343392E+34</v>
      </c>
      <c r="JID29" s="2">
        <f t="shared" si="374"/>
        <v>4.0671238812136827E+34</v>
      </c>
      <c r="JIE29" s="2">
        <f t="shared" si="374"/>
        <v>4.1077951200258196E+34</v>
      </c>
      <c r="JIF29" s="2">
        <f t="shared" si="374"/>
        <v>4.1488730712260778E+34</v>
      </c>
      <c r="JIG29" s="2">
        <f t="shared" si="374"/>
        <v>4.1903618019383388E+34</v>
      </c>
      <c r="JIH29" s="2">
        <f t="shared" si="374"/>
        <v>4.232265419957722E+34</v>
      </c>
      <c r="JII29" s="2">
        <f t="shared" si="374"/>
        <v>4.2745880741572989E+34</v>
      </c>
      <c r="JIJ29" s="2">
        <f t="shared" si="374"/>
        <v>4.3173339548988721E+34</v>
      </c>
      <c r="JIK29" s="2">
        <f t="shared" si="374"/>
        <v>4.3605072944478609E+34</v>
      </c>
      <c r="JIL29" s="2">
        <f t="shared" si="374"/>
        <v>4.4041123673923399E+34</v>
      </c>
      <c r="JIM29" s="2">
        <f t="shared" si="374"/>
        <v>4.4481534910662638E+34</v>
      </c>
      <c r="JIN29" s="2">
        <f t="shared" si="374"/>
        <v>4.4926350259769262E+34</v>
      </c>
      <c r="JIO29" s="2">
        <f t="shared" si="374"/>
        <v>4.5375613762366959E+34</v>
      </c>
      <c r="JIP29" s="2">
        <f t="shared" si="374"/>
        <v>4.5829369899990624E+34</v>
      </c>
      <c r="JIQ29" s="2">
        <f t="shared" si="374"/>
        <v>4.6287663598990534E+34</v>
      </c>
      <c r="JIR29" s="2">
        <f t="shared" si="374"/>
        <v>4.6750540234980442E+34</v>
      </c>
      <c r="JIS29" s="2">
        <f t="shared" si="374"/>
        <v>4.7218045637330248E+34</v>
      </c>
      <c r="JIT29" s="2">
        <f t="shared" si="374"/>
        <v>4.7690226093703549E+34</v>
      </c>
      <c r="JIU29" s="2">
        <f t="shared" si="374"/>
        <v>4.8167128354640582E+34</v>
      </c>
      <c r="JIV29" s="2">
        <f t="shared" si="374"/>
        <v>4.8648799638186993E+34</v>
      </c>
      <c r="JIW29" s="2">
        <f t="shared" si="374"/>
        <v>4.913528763456886E+34</v>
      </c>
      <c r="JIX29" s="2">
        <f t="shared" si="374"/>
        <v>4.9626640510914551E+34</v>
      </c>
      <c r="JIY29" s="2">
        <f t="shared" si="374"/>
        <v>5.0122906916023699E+34</v>
      </c>
      <c r="JIZ29" s="2">
        <f t="shared" si="374"/>
        <v>5.062413598518394E+34</v>
      </c>
      <c r="JJA29" s="2">
        <f t="shared" si="374"/>
        <v>5.1130377345035779E+34</v>
      </c>
      <c r="JJB29" s="2">
        <f t="shared" si="374"/>
        <v>5.1641681118486133E+34</v>
      </c>
      <c r="JJC29" s="2">
        <f t="shared" si="374"/>
        <v>5.2158097929670991E+34</v>
      </c>
      <c r="JJD29" s="2">
        <f t="shared" si="374"/>
        <v>5.2679678908967702E+34</v>
      </c>
      <c r="JJE29" s="2">
        <f t="shared" si="374"/>
        <v>5.3206475698057382E+34</v>
      </c>
      <c r="JJF29" s="2">
        <f t="shared" si="374"/>
        <v>5.3738540455037956E+34</v>
      </c>
      <c r="JJG29" s="2">
        <f t="shared" si="374"/>
        <v>5.4275925859588333E+34</v>
      </c>
      <c r="JJH29" s="2">
        <f t="shared" si="374"/>
        <v>5.4818685118184217E+34</v>
      </c>
      <c r="JJI29" s="2">
        <f t="shared" si="374"/>
        <v>5.5366871969366059E+34</v>
      </c>
      <c r="JJJ29" s="2">
        <f t="shared" si="374"/>
        <v>5.5920540689059724E+34</v>
      </c>
      <c r="JJK29" s="2">
        <f t="shared" si="374"/>
        <v>5.6479746095950325E+34</v>
      </c>
      <c r="JJL29" s="2">
        <f t="shared" si="374"/>
        <v>5.7044543556909828E+34</v>
      </c>
      <c r="JJM29" s="2">
        <f t="shared" si="374"/>
        <v>5.761498899247893E+34</v>
      </c>
      <c r="JJN29" s="2">
        <f t="shared" si="374"/>
        <v>5.8191138882403718E+34</v>
      </c>
      <c r="JJO29" s="2">
        <f t="shared" si="374"/>
        <v>5.8773050271227757E+34</v>
      </c>
      <c r="JJP29" s="2">
        <f t="shared" si="374"/>
        <v>5.9360780773940036E+34</v>
      </c>
      <c r="JJQ29" s="2">
        <f t="shared" si="374"/>
        <v>5.995438858167944E+34</v>
      </c>
      <c r="JJR29" s="2">
        <f t="shared" si="374"/>
        <v>6.0553932467496235E+34</v>
      </c>
      <c r="JJS29" s="2">
        <f t="shared" si="374"/>
        <v>6.1159471792171198E+34</v>
      </c>
      <c r="JJT29" s="2">
        <f t="shared" si="374"/>
        <v>6.177106651009291E+34</v>
      </c>
      <c r="JJU29" s="2">
        <f t="shared" si="374"/>
        <v>6.2388777175193836E+34</v>
      </c>
      <c r="JJV29" s="2">
        <f t="shared" si="374"/>
        <v>6.3012664946945773E+34</v>
      </c>
      <c r="JJW29" s="2">
        <f t="shared" si="374"/>
        <v>6.3642791596415232E+34</v>
      </c>
      <c r="JJX29" s="2">
        <f t="shared" si="374"/>
        <v>6.4279219512379389E+34</v>
      </c>
      <c r="JJY29" s="2">
        <f t="shared" si="374"/>
        <v>6.4922011707503179E+34</v>
      </c>
      <c r="JJZ29" s="2">
        <f t="shared" si="374"/>
        <v>6.5571231824578208E+34</v>
      </c>
      <c r="JKA29" s="2">
        <f t="shared" si="374"/>
        <v>6.6226944142823987E+34</v>
      </c>
      <c r="JKB29" s="2">
        <f t="shared" si="374"/>
        <v>6.6889213584252228E+34</v>
      </c>
      <c r="JKC29" s="2">
        <f t="shared" si="374"/>
        <v>6.7558105720094748E+34</v>
      </c>
      <c r="JKD29" s="2">
        <f t="shared" si="374"/>
        <v>6.8233686777295695E+34</v>
      </c>
      <c r="JKE29" s="2">
        <f t="shared" si="374"/>
        <v>6.8916023645068648E+34</v>
      </c>
      <c r="JKF29" s="2">
        <f t="shared" si="374"/>
        <v>6.9605183881519336E+34</v>
      </c>
      <c r="JKG29" s="2">
        <f t="shared" si="374"/>
        <v>7.0301235720334527E+34</v>
      </c>
      <c r="JKH29" s="2">
        <f t="shared" si="374"/>
        <v>7.100424807753787E+34</v>
      </c>
      <c r="JKI29" s="2">
        <f t="shared" si="374"/>
        <v>7.1714290558313246E+34</v>
      </c>
      <c r="JKJ29" s="2">
        <f t="shared" si="374"/>
        <v>7.2431433463896379E+34</v>
      </c>
      <c r="JKK29" s="2">
        <f t="shared" si="374"/>
        <v>7.3155747798535346E+34</v>
      </c>
      <c r="JKL29" s="2">
        <f t="shared" si="374"/>
        <v>7.3887305276520702E+34</v>
      </c>
      <c r="JKM29" s="2">
        <f t="shared" si="374"/>
        <v>7.4626178329285905E+34</v>
      </c>
      <c r="JKN29" s="2">
        <f t="shared" ref="JKN29:JMY29" si="375">JKM29*(1+$Q$41)</f>
        <v>7.5372440112578769E+34</v>
      </c>
      <c r="JKO29" s="2">
        <f t="shared" si="375"/>
        <v>7.6126164513704562E+34</v>
      </c>
      <c r="JKP29" s="2">
        <f t="shared" si="375"/>
        <v>7.6887426158841604E+34</v>
      </c>
      <c r="JKQ29" s="2">
        <f t="shared" si="375"/>
        <v>7.7656300420430021E+34</v>
      </c>
      <c r="JKR29" s="2">
        <f t="shared" si="375"/>
        <v>7.8432863424634319E+34</v>
      </c>
      <c r="JKS29" s="2">
        <f t="shared" si="375"/>
        <v>7.9217192058880659E+34</v>
      </c>
      <c r="JKT29" s="2">
        <f t="shared" si="375"/>
        <v>8.0009363979469467E+34</v>
      </c>
      <c r="JKU29" s="2">
        <f t="shared" si="375"/>
        <v>8.0809457619264159E+34</v>
      </c>
      <c r="JKV29" s="2">
        <f t="shared" si="375"/>
        <v>8.1617552195456805E+34</v>
      </c>
      <c r="JKW29" s="2">
        <f t="shared" si="375"/>
        <v>8.243372771741137E+34</v>
      </c>
      <c r="JKX29" s="2">
        <f t="shared" si="375"/>
        <v>8.3258064994585493E+34</v>
      </c>
      <c r="JKY29" s="2">
        <f t="shared" si="375"/>
        <v>8.409064564453134E+34</v>
      </c>
      <c r="JKZ29" s="2">
        <f t="shared" si="375"/>
        <v>8.4931552100976657E+34</v>
      </c>
      <c r="JLA29" s="2">
        <f t="shared" si="375"/>
        <v>8.5780867621986417E+34</v>
      </c>
      <c r="JLB29" s="2">
        <f t="shared" si="375"/>
        <v>8.6638676298206289E+34</v>
      </c>
      <c r="JLC29" s="2">
        <f t="shared" si="375"/>
        <v>8.7505063061188355E+34</v>
      </c>
      <c r="JLD29" s="2">
        <f t="shared" si="375"/>
        <v>8.8380113691800244E+34</v>
      </c>
      <c r="JLE29" s="2">
        <f t="shared" si="375"/>
        <v>8.9263914828718249E+34</v>
      </c>
      <c r="JLF29" s="2">
        <f t="shared" si="375"/>
        <v>9.0156553977005437E+34</v>
      </c>
      <c r="JLG29" s="2">
        <f t="shared" si="375"/>
        <v>9.1058119516775492E+34</v>
      </c>
      <c r="JLH29" s="2">
        <f t="shared" si="375"/>
        <v>9.1968700711943241E+34</v>
      </c>
      <c r="JLI29" s="2">
        <f t="shared" si="375"/>
        <v>9.2888387719062673E+34</v>
      </c>
      <c r="JLJ29" s="2">
        <f t="shared" si="375"/>
        <v>9.3817271596253303E+34</v>
      </c>
      <c r="JLK29" s="2">
        <f t="shared" si="375"/>
        <v>9.4755444312215832E+34</v>
      </c>
      <c r="JLL29" s="2">
        <f t="shared" si="375"/>
        <v>9.5702998755337994E+34</v>
      </c>
      <c r="JLM29" s="2">
        <f t="shared" si="375"/>
        <v>9.6660028742891383E+34</v>
      </c>
      <c r="JLN29" s="2">
        <f t="shared" si="375"/>
        <v>9.7626629030320296E+34</v>
      </c>
      <c r="JLO29" s="2">
        <f t="shared" si="375"/>
        <v>9.8602895320623502E+34</v>
      </c>
      <c r="JLP29" s="2">
        <f t="shared" si="375"/>
        <v>9.958892427382973E+34</v>
      </c>
      <c r="JLQ29" s="2">
        <f t="shared" si="375"/>
        <v>1.0058481351656802E+35</v>
      </c>
      <c r="JLR29" s="2">
        <f t="shared" si="375"/>
        <v>1.015906616517337E+35</v>
      </c>
      <c r="JLS29" s="2">
        <f t="shared" si="375"/>
        <v>1.0260656826825104E+35</v>
      </c>
      <c r="JLT29" s="2">
        <f t="shared" si="375"/>
        <v>1.0363263395093355E+35</v>
      </c>
      <c r="JLU29" s="2">
        <f t="shared" si="375"/>
        <v>1.0466896029044289E+35</v>
      </c>
      <c r="JLV29" s="2">
        <f t="shared" si="375"/>
        <v>1.0571564989334733E+35</v>
      </c>
      <c r="JLW29" s="2">
        <f t="shared" si="375"/>
        <v>1.067728063922808E+35</v>
      </c>
      <c r="JLX29" s="2">
        <f t="shared" si="375"/>
        <v>1.0784053445620362E+35</v>
      </c>
      <c r="JLY29" s="2">
        <f t="shared" si="375"/>
        <v>1.0891893980076566E+35</v>
      </c>
      <c r="JLZ29" s="2">
        <f t="shared" si="375"/>
        <v>1.1000812919877331E+35</v>
      </c>
      <c r="JMA29" s="2">
        <f t="shared" si="375"/>
        <v>1.1110821049076105E+35</v>
      </c>
      <c r="JMB29" s="2">
        <f t="shared" si="375"/>
        <v>1.1221929259566866E+35</v>
      </c>
      <c r="JMC29" s="2">
        <f t="shared" si="375"/>
        <v>1.1334148552162534E+35</v>
      </c>
      <c r="JMD29" s="2">
        <f t="shared" si="375"/>
        <v>1.1447490037684159E+35</v>
      </c>
      <c r="JME29" s="2">
        <f t="shared" si="375"/>
        <v>1.1561964938061001E+35</v>
      </c>
      <c r="JMF29" s="2">
        <f t="shared" si="375"/>
        <v>1.1677584587441611E+35</v>
      </c>
      <c r="JMG29" s="2">
        <f t="shared" si="375"/>
        <v>1.1794360433316027E+35</v>
      </c>
      <c r="JMH29" s="2">
        <f t="shared" si="375"/>
        <v>1.1912304037649188E+35</v>
      </c>
      <c r="JMI29" s="2">
        <f t="shared" si="375"/>
        <v>1.2031427078025681E+35</v>
      </c>
      <c r="JMJ29" s="2">
        <f t="shared" si="375"/>
        <v>1.2151741348805938E+35</v>
      </c>
      <c r="JMK29" s="2">
        <f t="shared" si="375"/>
        <v>1.2273258762293998E+35</v>
      </c>
      <c r="JML29" s="2">
        <f t="shared" si="375"/>
        <v>1.2395991349916939E+35</v>
      </c>
      <c r="JMM29" s="2">
        <f t="shared" si="375"/>
        <v>1.2519951263416108E+35</v>
      </c>
      <c r="JMN29" s="2">
        <f t="shared" si="375"/>
        <v>1.2645150776050269E+35</v>
      </c>
      <c r="JMO29" s="2">
        <f t="shared" si="375"/>
        <v>1.2771602283810771E+35</v>
      </c>
      <c r="JMP29" s="2">
        <f t="shared" si="375"/>
        <v>1.2899318306648878E+35</v>
      </c>
      <c r="JMQ29" s="2">
        <f t="shared" si="375"/>
        <v>1.3028311489715367E+35</v>
      </c>
      <c r="JMR29" s="2">
        <f t="shared" si="375"/>
        <v>1.3158594604612521E+35</v>
      </c>
      <c r="JMS29" s="2">
        <f t="shared" si="375"/>
        <v>1.3290180550658646E+35</v>
      </c>
      <c r="JMT29" s="2">
        <f t="shared" si="375"/>
        <v>1.3423082356165234E+35</v>
      </c>
      <c r="JMU29" s="2">
        <f t="shared" si="375"/>
        <v>1.3557313179726886E+35</v>
      </c>
      <c r="JMV29" s="2">
        <f t="shared" si="375"/>
        <v>1.3692886311524155E+35</v>
      </c>
      <c r="JMW29" s="2">
        <f t="shared" si="375"/>
        <v>1.3829815174639397E+35</v>
      </c>
      <c r="JMX29" s="2">
        <f t="shared" si="375"/>
        <v>1.3968113326385791E+35</v>
      </c>
      <c r="JMY29" s="2">
        <f t="shared" si="375"/>
        <v>1.4107794459649648E+35</v>
      </c>
      <c r="JMZ29" s="2">
        <f t="shared" ref="JMZ29:JPK29" si="376">JMY29*(1+$Q$41)</f>
        <v>1.4248872404246146E+35</v>
      </c>
      <c r="JNA29" s="2">
        <f t="shared" si="376"/>
        <v>1.4391361128288607E+35</v>
      </c>
      <c r="JNB29" s="2">
        <f t="shared" si="376"/>
        <v>1.4535274739571494E+35</v>
      </c>
      <c r="JNC29" s="2">
        <f t="shared" si="376"/>
        <v>1.468062748696721E+35</v>
      </c>
      <c r="JND29" s="2">
        <f t="shared" si="376"/>
        <v>1.4827433761836881E+35</v>
      </c>
      <c r="JNE29" s="2">
        <f t="shared" si="376"/>
        <v>1.4975708099455249E+35</v>
      </c>
      <c r="JNF29" s="2">
        <f t="shared" si="376"/>
        <v>1.5125465180449802E+35</v>
      </c>
      <c r="JNG29" s="2">
        <f t="shared" si="376"/>
        <v>1.5276719832254301E+35</v>
      </c>
      <c r="JNH29" s="2">
        <f t="shared" si="376"/>
        <v>1.5429487030576845E+35</v>
      </c>
      <c r="JNI29" s="2">
        <f t="shared" si="376"/>
        <v>1.5583781900882614E+35</v>
      </c>
      <c r="JNJ29" s="2">
        <f t="shared" si="376"/>
        <v>1.573961971989144E+35</v>
      </c>
      <c r="JNK29" s="2">
        <f t="shared" si="376"/>
        <v>1.5897015917090355E+35</v>
      </c>
      <c r="JNL29" s="2">
        <f t="shared" si="376"/>
        <v>1.6055986076261258E+35</v>
      </c>
      <c r="JNM29" s="2">
        <f t="shared" si="376"/>
        <v>1.621654593702387E+35</v>
      </c>
      <c r="JNN29" s="2">
        <f t="shared" si="376"/>
        <v>1.6378711396394108E+35</v>
      </c>
      <c r="JNO29" s="2">
        <f t="shared" si="376"/>
        <v>1.6542498510358049E+35</v>
      </c>
      <c r="JNP29" s="2">
        <f t="shared" si="376"/>
        <v>1.6707923495461632E+35</v>
      </c>
      <c r="JNQ29" s="2">
        <f t="shared" si="376"/>
        <v>1.6875002730416249E+35</v>
      </c>
      <c r="JNR29" s="2">
        <f t="shared" si="376"/>
        <v>1.704375275772041E+35</v>
      </c>
      <c r="JNS29" s="2">
        <f t="shared" si="376"/>
        <v>1.7214190285297615E+35</v>
      </c>
      <c r="JNT29" s="2">
        <f t="shared" si="376"/>
        <v>1.738633218815059E+35</v>
      </c>
      <c r="JNU29" s="2">
        <f t="shared" si="376"/>
        <v>1.7560195510032097E+35</v>
      </c>
      <c r="JNV29" s="2">
        <f t="shared" si="376"/>
        <v>1.773579746513242E+35</v>
      </c>
      <c r="JNW29" s="2">
        <f t="shared" si="376"/>
        <v>1.7913155439783745E+35</v>
      </c>
      <c r="JNX29" s="2">
        <f t="shared" si="376"/>
        <v>1.8092286994181582E+35</v>
      </c>
      <c r="JNY29" s="2">
        <f t="shared" si="376"/>
        <v>1.8273209864123397E+35</v>
      </c>
      <c r="JNZ29" s="2">
        <f t="shared" si="376"/>
        <v>1.8455941962764629E+35</v>
      </c>
      <c r="JOA29" s="2">
        <f t="shared" si="376"/>
        <v>1.8640501382392278E+35</v>
      </c>
      <c r="JOB29" s="2">
        <f t="shared" si="376"/>
        <v>1.8826906396216201E+35</v>
      </c>
      <c r="JOC29" s="2">
        <f t="shared" si="376"/>
        <v>1.9015175460178362E+35</v>
      </c>
      <c r="JOD29" s="2">
        <f t="shared" si="376"/>
        <v>1.9205327214780146E+35</v>
      </c>
      <c r="JOE29" s="2">
        <f t="shared" si="376"/>
        <v>1.9397380486927947E+35</v>
      </c>
      <c r="JOF29" s="2">
        <f t="shared" si="376"/>
        <v>1.9591354291797226E+35</v>
      </c>
      <c r="JOG29" s="2">
        <f t="shared" si="376"/>
        <v>1.9787267834715197E+35</v>
      </c>
      <c r="JOH29" s="2">
        <f t="shared" si="376"/>
        <v>1.9985140513062349E+35</v>
      </c>
      <c r="JOI29" s="2">
        <f t="shared" si="376"/>
        <v>2.0184991918192974E+35</v>
      </c>
      <c r="JOJ29" s="2">
        <f t="shared" si="376"/>
        <v>2.0386841837374904E+35</v>
      </c>
      <c r="JOK29" s="2">
        <f t="shared" si="376"/>
        <v>2.0590710255748655E+35</v>
      </c>
      <c r="JOL29" s="2">
        <f t="shared" si="376"/>
        <v>2.0796617358306143E+35</v>
      </c>
      <c r="JOM29" s="2">
        <f t="shared" si="376"/>
        <v>2.1004583531889203E+35</v>
      </c>
      <c r="JON29" s="2">
        <f t="shared" si="376"/>
        <v>2.1214629367208096E+35</v>
      </c>
      <c r="JOO29" s="2">
        <f t="shared" si="376"/>
        <v>2.1426775660880179E+35</v>
      </c>
      <c r="JOP29" s="2">
        <f t="shared" si="376"/>
        <v>2.1641043417488982E+35</v>
      </c>
      <c r="JOQ29" s="2">
        <f t="shared" si="376"/>
        <v>2.1857453851663873E+35</v>
      </c>
      <c r="JOR29" s="2">
        <f t="shared" si="376"/>
        <v>2.2076028390180512E+35</v>
      </c>
      <c r="JOS29" s="2">
        <f t="shared" si="376"/>
        <v>2.2296788674082319E+35</v>
      </c>
      <c r="JOT29" s="2">
        <f t="shared" si="376"/>
        <v>2.2519756560823144E+35</v>
      </c>
      <c r="JOU29" s="2">
        <f t="shared" si="376"/>
        <v>2.2744954126431375E+35</v>
      </c>
      <c r="JOV29" s="2">
        <f t="shared" si="376"/>
        <v>2.2972403667695689E+35</v>
      </c>
      <c r="JOW29" s="2">
        <f t="shared" si="376"/>
        <v>2.3202127704372645E+35</v>
      </c>
      <c r="JOX29" s="2">
        <f t="shared" si="376"/>
        <v>2.3434148981416371E+35</v>
      </c>
      <c r="JOY29" s="2">
        <f t="shared" si="376"/>
        <v>2.3668490471230536E+35</v>
      </c>
      <c r="JOZ29" s="2">
        <f t="shared" si="376"/>
        <v>2.3905175375942843E+35</v>
      </c>
      <c r="JPA29" s="2">
        <f t="shared" si="376"/>
        <v>2.4144227129702274E+35</v>
      </c>
      <c r="JPB29" s="2">
        <f t="shared" si="376"/>
        <v>2.4385669400999298E+35</v>
      </c>
      <c r="JPC29" s="2">
        <f t="shared" si="376"/>
        <v>2.4629526095009291E+35</v>
      </c>
      <c r="JPD29" s="2">
        <f t="shared" si="376"/>
        <v>2.4875821355959385E+35</v>
      </c>
      <c r="JPE29" s="2">
        <f t="shared" si="376"/>
        <v>2.5124579569518978E+35</v>
      </c>
      <c r="JPF29" s="2">
        <f t="shared" si="376"/>
        <v>2.537582536521417E+35</v>
      </c>
      <c r="JPG29" s="2">
        <f t="shared" si="376"/>
        <v>2.5629583618866312E+35</v>
      </c>
      <c r="JPH29" s="2">
        <f t="shared" si="376"/>
        <v>2.5885879455054974E+35</v>
      </c>
      <c r="JPI29" s="2">
        <f t="shared" si="376"/>
        <v>2.6144738249605523E+35</v>
      </c>
      <c r="JPJ29" s="2">
        <f t="shared" si="376"/>
        <v>2.6406185632101578E+35</v>
      </c>
      <c r="JPK29" s="2">
        <f t="shared" si="376"/>
        <v>2.6670247488422593E+35</v>
      </c>
      <c r="JPL29" s="2">
        <f t="shared" ref="JPL29:JRW29" si="377">JPK29*(1+$Q$41)</f>
        <v>2.6936949963306821E+35</v>
      </c>
      <c r="JPM29" s="2">
        <f t="shared" si="377"/>
        <v>2.7206319462939891E+35</v>
      </c>
      <c r="JPN29" s="2">
        <f t="shared" si="377"/>
        <v>2.7478382657569289E+35</v>
      </c>
      <c r="JPO29" s="2">
        <f t="shared" si="377"/>
        <v>2.7753166484144983E+35</v>
      </c>
      <c r="JPP29" s="2">
        <f t="shared" si="377"/>
        <v>2.8030698148986434E+35</v>
      </c>
      <c r="JPQ29" s="2">
        <f t="shared" si="377"/>
        <v>2.8311005130476298E+35</v>
      </c>
      <c r="JPR29" s="2">
        <f t="shared" si="377"/>
        <v>2.8594115181781062E+35</v>
      </c>
      <c r="JPS29" s="2">
        <f t="shared" si="377"/>
        <v>2.8880056333598871E+35</v>
      </c>
      <c r="JPT29" s="2">
        <f t="shared" si="377"/>
        <v>2.9168856896934859E+35</v>
      </c>
      <c r="JPU29" s="2">
        <f t="shared" si="377"/>
        <v>2.9460545465904208E+35</v>
      </c>
      <c r="JPV29" s="2">
        <f t="shared" si="377"/>
        <v>2.9755150920563249E+35</v>
      </c>
      <c r="JPW29" s="2">
        <f t="shared" si="377"/>
        <v>3.0052702429768882E+35</v>
      </c>
      <c r="JPX29" s="2">
        <f t="shared" si="377"/>
        <v>3.0353229454066573E+35</v>
      </c>
      <c r="JPY29" s="2">
        <f t="shared" si="377"/>
        <v>3.0656761748607239E+35</v>
      </c>
      <c r="JPZ29" s="2">
        <f t="shared" si="377"/>
        <v>3.096332936609331E+35</v>
      </c>
      <c r="JQA29" s="2">
        <f t="shared" si="377"/>
        <v>3.1272962659754246E+35</v>
      </c>
      <c r="JQB29" s="2">
        <f t="shared" si="377"/>
        <v>3.1585692286351788E+35</v>
      </c>
      <c r="JQC29" s="2">
        <f t="shared" si="377"/>
        <v>3.1901549209215305E+35</v>
      </c>
      <c r="JQD29" s="2">
        <f t="shared" si="377"/>
        <v>3.2220564701307458E+35</v>
      </c>
      <c r="JQE29" s="2">
        <f t="shared" si="377"/>
        <v>3.2542770348320531E+35</v>
      </c>
      <c r="JQF29" s="2">
        <f t="shared" si="377"/>
        <v>3.2868198051803737E+35</v>
      </c>
      <c r="JQG29" s="2">
        <f t="shared" si="377"/>
        <v>3.3196880032321776E+35</v>
      </c>
      <c r="JQH29" s="2">
        <f t="shared" si="377"/>
        <v>3.3528848832644991E+35</v>
      </c>
      <c r="JQI29" s="2">
        <f t="shared" si="377"/>
        <v>3.3864137320971443E+35</v>
      </c>
      <c r="JQJ29" s="2">
        <f t="shared" si="377"/>
        <v>3.4202778694181158E+35</v>
      </c>
      <c r="JQK29" s="2">
        <f t="shared" si="377"/>
        <v>3.4544806481122968E+35</v>
      </c>
      <c r="JQL29" s="2">
        <f t="shared" si="377"/>
        <v>3.4890254545934198E+35</v>
      </c>
      <c r="JQM29" s="2">
        <f t="shared" si="377"/>
        <v>3.5239157091393542E+35</v>
      </c>
      <c r="JQN29" s="2">
        <f t="shared" si="377"/>
        <v>3.5591548662307481E+35</v>
      </c>
      <c r="JQO29" s="2">
        <f t="shared" si="377"/>
        <v>3.5947464148930558E+35</v>
      </c>
      <c r="JQP29" s="2">
        <f t="shared" si="377"/>
        <v>3.6306938790419863E+35</v>
      </c>
      <c r="JQQ29" s="2">
        <f t="shared" si="377"/>
        <v>3.6670008178324059E+35</v>
      </c>
      <c r="JQR29" s="2">
        <f t="shared" si="377"/>
        <v>3.7036708260107298E+35</v>
      </c>
      <c r="JQS29" s="2">
        <f t="shared" si="377"/>
        <v>3.740707534270837E+35</v>
      </c>
      <c r="JQT29" s="2">
        <f t="shared" si="377"/>
        <v>3.7781146096135456E+35</v>
      </c>
      <c r="JQU29" s="2">
        <f t="shared" si="377"/>
        <v>3.8158957557096811E+35</v>
      </c>
      <c r="JQV29" s="2">
        <f t="shared" si="377"/>
        <v>3.8540547132667778E+35</v>
      </c>
      <c r="JQW29" s="2">
        <f t="shared" si="377"/>
        <v>3.8925952603994456E+35</v>
      </c>
      <c r="JQX29" s="2">
        <f t="shared" si="377"/>
        <v>3.9315212130034399E+35</v>
      </c>
      <c r="JQY29" s="2">
        <f t="shared" si="377"/>
        <v>3.9708364251334746E+35</v>
      </c>
      <c r="JQZ29" s="2">
        <f t="shared" si="377"/>
        <v>4.0105447893848096E+35</v>
      </c>
      <c r="JRA29" s="2">
        <f t="shared" si="377"/>
        <v>4.0506502372786578E+35</v>
      </c>
      <c r="JRB29" s="2">
        <f t="shared" si="377"/>
        <v>4.0911567396514447E+35</v>
      </c>
      <c r="JRC29" s="2">
        <f t="shared" si="377"/>
        <v>4.1320683070479591E+35</v>
      </c>
      <c r="JRD29" s="2">
        <f t="shared" si="377"/>
        <v>4.1733889901184389E+35</v>
      </c>
      <c r="JRE29" s="2">
        <f t="shared" si="377"/>
        <v>4.2151228800196235E+35</v>
      </c>
      <c r="JRF29" s="2">
        <f t="shared" si="377"/>
        <v>4.2572741088198198E+35</v>
      </c>
      <c r="JRG29" s="2">
        <f t="shared" si="377"/>
        <v>4.2998468499080178E+35</v>
      </c>
      <c r="JRH29" s="2">
        <f t="shared" si="377"/>
        <v>4.3428453184070977E+35</v>
      </c>
      <c r="JRI29" s="2">
        <f t="shared" si="377"/>
        <v>4.3862737715911691E+35</v>
      </c>
      <c r="JRJ29" s="2">
        <f t="shared" si="377"/>
        <v>4.430136509307081E+35</v>
      </c>
      <c r="JRK29" s="2">
        <f t="shared" si="377"/>
        <v>4.4744378744001518E+35</v>
      </c>
      <c r="JRL29" s="2">
        <f t="shared" si="377"/>
        <v>4.5191822531441534E+35</v>
      </c>
      <c r="JRM29" s="2">
        <f t="shared" si="377"/>
        <v>4.5643740756755947E+35</v>
      </c>
      <c r="JRN29" s="2">
        <f t="shared" si="377"/>
        <v>4.6100178164323507E+35</v>
      </c>
      <c r="JRO29" s="2">
        <f t="shared" si="377"/>
        <v>4.6561179945966746E+35</v>
      </c>
      <c r="JRP29" s="2">
        <f t="shared" si="377"/>
        <v>4.7026791745426413E+35</v>
      </c>
      <c r="JRQ29" s="2">
        <f t="shared" si="377"/>
        <v>4.7497059662880674E+35</v>
      </c>
      <c r="JRR29" s="2">
        <f t="shared" si="377"/>
        <v>4.7972030259509481E+35</v>
      </c>
      <c r="JRS29" s="2">
        <f t="shared" si="377"/>
        <v>4.8451750562104578E+35</v>
      </c>
      <c r="JRT29" s="2">
        <f t="shared" si="377"/>
        <v>4.8936268067725621E+35</v>
      </c>
      <c r="JRU29" s="2">
        <f t="shared" si="377"/>
        <v>4.9425630748402874E+35</v>
      </c>
      <c r="JRV29" s="2">
        <f t="shared" si="377"/>
        <v>4.9919887055886903E+35</v>
      </c>
      <c r="JRW29" s="2">
        <f t="shared" si="377"/>
        <v>5.0419085926445776E+35</v>
      </c>
      <c r="JRX29" s="2">
        <f t="shared" ref="JRX29:JUI29" si="378">JRW29*(1+$Q$41)</f>
        <v>5.0923276785710231E+35</v>
      </c>
      <c r="JRY29" s="2">
        <f t="shared" si="378"/>
        <v>5.1432509553567336E+35</v>
      </c>
      <c r="JRZ29" s="2">
        <f t="shared" si="378"/>
        <v>5.194683464910301E+35</v>
      </c>
      <c r="JSA29" s="2">
        <f t="shared" si="378"/>
        <v>5.2466302995594044E+35</v>
      </c>
      <c r="JSB29" s="2">
        <f t="shared" si="378"/>
        <v>5.2990966025549983E+35</v>
      </c>
      <c r="JSC29" s="2">
        <f t="shared" si="378"/>
        <v>5.3520875685805486E+35</v>
      </c>
      <c r="JSD29" s="2">
        <f t="shared" si="378"/>
        <v>5.405608444266354E+35</v>
      </c>
      <c r="JSE29" s="2">
        <f t="shared" si="378"/>
        <v>5.4596645287090178E+35</v>
      </c>
      <c r="JSF29" s="2">
        <f t="shared" si="378"/>
        <v>5.5142611739961083E+35</v>
      </c>
      <c r="JSG29" s="2">
        <f t="shared" si="378"/>
        <v>5.5694037857360693E+35</v>
      </c>
      <c r="JSH29" s="2">
        <f t="shared" si="378"/>
        <v>5.6250978235934304E+35</v>
      </c>
      <c r="JSI29" s="2">
        <f t="shared" si="378"/>
        <v>5.6813488018293651E+35</v>
      </c>
      <c r="JSJ29" s="2">
        <f t="shared" si="378"/>
        <v>5.7381622898476591E+35</v>
      </c>
      <c r="JSK29" s="2">
        <f t="shared" si="378"/>
        <v>5.7955439127461354E+35</v>
      </c>
      <c r="JSL29" s="2">
        <f t="shared" si="378"/>
        <v>5.8534993518735966E+35</v>
      </c>
      <c r="JSM29" s="2">
        <f t="shared" si="378"/>
        <v>5.9120343453923325E+35</v>
      </c>
      <c r="JSN29" s="2">
        <f t="shared" si="378"/>
        <v>5.9711546888462558E+35</v>
      </c>
      <c r="JSO29" s="2">
        <f t="shared" si="378"/>
        <v>6.0308662357347188E+35</v>
      </c>
      <c r="JSP29" s="2">
        <f t="shared" si="378"/>
        <v>6.0911748980920658E+35</v>
      </c>
      <c r="JSQ29" s="2">
        <f t="shared" si="378"/>
        <v>6.1520866470729862E+35</v>
      </c>
      <c r="JSR29" s="2">
        <f t="shared" si="378"/>
        <v>6.2136075135437161E+35</v>
      </c>
      <c r="JSS29" s="2">
        <f t="shared" si="378"/>
        <v>6.275743588679153E+35</v>
      </c>
      <c r="JST29" s="2">
        <f t="shared" si="378"/>
        <v>6.3385010245659446E+35</v>
      </c>
      <c r="JSU29" s="2">
        <f t="shared" si="378"/>
        <v>6.4018860348116041E+35</v>
      </c>
      <c r="JSV29" s="2">
        <f t="shared" si="378"/>
        <v>6.4659048951597202E+35</v>
      </c>
      <c r="JSW29" s="2">
        <f t="shared" si="378"/>
        <v>6.5305639441113171E+35</v>
      </c>
      <c r="JSX29" s="2">
        <f t="shared" si="378"/>
        <v>6.5958695835524307E+35</v>
      </c>
      <c r="JSY29" s="2">
        <f t="shared" si="378"/>
        <v>6.6618282793879546E+35</v>
      </c>
      <c r="JSZ29" s="2">
        <f t="shared" si="378"/>
        <v>6.7284465621818339E+35</v>
      </c>
      <c r="JTA29" s="2">
        <f t="shared" si="378"/>
        <v>6.7957310278036529E+35</v>
      </c>
      <c r="JTB29" s="2">
        <f t="shared" si="378"/>
        <v>6.8636883380816891E+35</v>
      </c>
      <c r="JTC29" s="2">
        <f t="shared" si="378"/>
        <v>6.9323252214625054E+35</v>
      </c>
      <c r="JTD29" s="2">
        <f t="shared" si="378"/>
        <v>7.001648473677131E+35</v>
      </c>
      <c r="JTE29" s="2">
        <f t="shared" si="378"/>
        <v>7.071664958413903E+35</v>
      </c>
      <c r="JTF29" s="2">
        <f t="shared" si="378"/>
        <v>7.1423816079980416E+35</v>
      </c>
      <c r="JTG29" s="2">
        <f t="shared" si="378"/>
        <v>7.2138054240780221E+35</v>
      </c>
      <c r="JTH29" s="2">
        <f t="shared" si="378"/>
        <v>7.2859434783188025E+35</v>
      </c>
      <c r="JTI29" s="2">
        <f t="shared" si="378"/>
        <v>7.3588029131019905E+35</v>
      </c>
      <c r="JTJ29" s="2">
        <f t="shared" si="378"/>
        <v>7.4323909422330112E+35</v>
      </c>
      <c r="JTK29" s="2">
        <f t="shared" si="378"/>
        <v>7.5067148516553408E+35</v>
      </c>
      <c r="JTL29" s="2">
        <f t="shared" si="378"/>
        <v>7.5817820001718942E+35</v>
      </c>
      <c r="JTM29" s="2">
        <f t="shared" si="378"/>
        <v>7.6575998201736136E+35</v>
      </c>
      <c r="JTN29" s="2">
        <f t="shared" si="378"/>
        <v>7.7341758183753494E+35</v>
      </c>
      <c r="JTO29" s="2">
        <f t="shared" si="378"/>
        <v>7.8115175765591025E+35</v>
      </c>
      <c r="JTP29" s="2">
        <f t="shared" si="378"/>
        <v>7.8896327523246935E+35</v>
      </c>
      <c r="JTQ29" s="2">
        <f t="shared" si="378"/>
        <v>7.9685290798479402E+35</v>
      </c>
      <c r="JTR29" s="2">
        <f t="shared" si="378"/>
        <v>8.0482143706464202E+35</v>
      </c>
      <c r="JTS29" s="2">
        <f t="shared" si="378"/>
        <v>8.1286965143528838E+35</v>
      </c>
      <c r="JTT29" s="2">
        <f t="shared" si="378"/>
        <v>8.2099834794964132E+35</v>
      </c>
      <c r="JTU29" s="2">
        <f t="shared" si="378"/>
        <v>8.2920833142913777E+35</v>
      </c>
      <c r="JTV29" s="2">
        <f t="shared" si="378"/>
        <v>8.3750041474342923E+35</v>
      </c>
      <c r="JTW29" s="2">
        <f t="shared" si="378"/>
        <v>8.4587541889086351E+35</v>
      </c>
      <c r="JTX29" s="2">
        <f t="shared" si="378"/>
        <v>8.5433417307977222E+35</v>
      </c>
      <c r="JTY29" s="2">
        <f t="shared" si="378"/>
        <v>8.6287751481056994E+35</v>
      </c>
      <c r="JTZ29" s="2">
        <f t="shared" si="378"/>
        <v>8.7150628995867563E+35</v>
      </c>
      <c r="JUA29" s="2">
        <f t="shared" si="378"/>
        <v>8.8022135285826244E+35</v>
      </c>
      <c r="JUB29" s="2">
        <f t="shared" si="378"/>
        <v>8.8902356638684505E+35</v>
      </c>
      <c r="JUC29" s="2">
        <f t="shared" si="378"/>
        <v>8.9791380205071346E+35</v>
      </c>
      <c r="JUD29" s="2">
        <f t="shared" si="378"/>
        <v>9.0689294007122053E+35</v>
      </c>
      <c r="JUE29" s="2">
        <f t="shared" si="378"/>
        <v>9.1596186947193281E+35</v>
      </c>
      <c r="JUF29" s="2">
        <f t="shared" si="378"/>
        <v>9.251214881666522E+35</v>
      </c>
      <c r="JUG29" s="2">
        <f t="shared" si="378"/>
        <v>9.3437270304831877E+35</v>
      </c>
      <c r="JUH29" s="2">
        <f t="shared" si="378"/>
        <v>9.4371643007880199E+35</v>
      </c>
      <c r="JUI29" s="2">
        <f t="shared" si="378"/>
        <v>9.5315359437958996E+35</v>
      </c>
      <c r="JUJ29" s="2">
        <f t="shared" ref="JUJ29:JWU29" si="379">JUI29*(1+$Q$41)</f>
        <v>9.6268513032338587E+35</v>
      </c>
      <c r="JUK29" s="2">
        <f t="shared" si="379"/>
        <v>9.7231198162661978E+35</v>
      </c>
      <c r="JUL29" s="2">
        <f t="shared" si="379"/>
        <v>9.8203510144288595E+35</v>
      </c>
      <c r="JUM29" s="2">
        <f t="shared" si="379"/>
        <v>9.9185545245731489E+35</v>
      </c>
      <c r="JUN29" s="2">
        <f t="shared" si="379"/>
        <v>1.001774006981888E+36</v>
      </c>
      <c r="JUO29" s="2">
        <f t="shared" si="379"/>
        <v>1.0117917470517069E+36</v>
      </c>
      <c r="JUP29" s="2">
        <f t="shared" si="379"/>
        <v>1.021909664522224E+36</v>
      </c>
      <c r="JUQ29" s="2">
        <f t="shared" si="379"/>
        <v>1.0321287611674463E+36</v>
      </c>
      <c r="JUR29" s="2">
        <f t="shared" si="379"/>
        <v>1.0424500487791207E+36</v>
      </c>
      <c r="JUS29" s="2">
        <f t="shared" si="379"/>
        <v>1.0528745492669118E+36</v>
      </c>
      <c r="JUT29" s="2">
        <f t="shared" si="379"/>
        <v>1.063403294759581E+36</v>
      </c>
      <c r="JUU29" s="2">
        <f t="shared" si="379"/>
        <v>1.0740373277071768E+36</v>
      </c>
      <c r="JUV29" s="2">
        <f t="shared" si="379"/>
        <v>1.0847777009842485E+36</v>
      </c>
      <c r="JUW29" s="2">
        <f t="shared" si="379"/>
        <v>1.095625477994091E+36</v>
      </c>
      <c r="JUX29" s="2">
        <f t="shared" si="379"/>
        <v>1.1065817327740319E+36</v>
      </c>
      <c r="JUY29" s="2">
        <f t="shared" si="379"/>
        <v>1.1176475501017723E+36</v>
      </c>
      <c r="JUZ29" s="2">
        <f t="shared" si="379"/>
        <v>1.12882402560279E+36</v>
      </c>
      <c r="JVA29" s="2">
        <f t="shared" si="379"/>
        <v>1.140112265858818E+36</v>
      </c>
      <c r="JVB29" s="2">
        <f t="shared" si="379"/>
        <v>1.1515133885174062E+36</v>
      </c>
      <c r="JVC29" s="2">
        <f t="shared" si="379"/>
        <v>1.1630285224025803E+36</v>
      </c>
      <c r="JVD29" s="2">
        <f t="shared" si="379"/>
        <v>1.1746588076266061E+36</v>
      </c>
      <c r="JVE29" s="2">
        <f t="shared" si="379"/>
        <v>1.1864053957028722E+36</v>
      </c>
      <c r="JVF29" s="2">
        <f t="shared" si="379"/>
        <v>1.1982694496599009E+36</v>
      </c>
      <c r="JVG29" s="2">
        <f t="shared" si="379"/>
        <v>1.2102521441564999E+36</v>
      </c>
      <c r="JVH29" s="2">
        <f t="shared" si="379"/>
        <v>1.2223546655980649E+36</v>
      </c>
      <c r="JVI29" s="2">
        <f t="shared" si="379"/>
        <v>1.2345782122540456E+36</v>
      </c>
      <c r="JVJ29" s="2">
        <f t="shared" si="379"/>
        <v>1.246923994376586E+36</v>
      </c>
      <c r="JVK29" s="2">
        <f t="shared" si="379"/>
        <v>1.2593932343203518E+36</v>
      </c>
      <c r="JVL29" s="2">
        <f t="shared" si="379"/>
        <v>1.2719871666635554E+36</v>
      </c>
      <c r="JVM29" s="2">
        <f t="shared" si="379"/>
        <v>1.2847070383301909E+36</v>
      </c>
      <c r="JVN29" s="2">
        <f t="shared" si="379"/>
        <v>1.2975541087134928E+36</v>
      </c>
      <c r="JVO29" s="2">
        <f t="shared" si="379"/>
        <v>1.3105296498006277E+36</v>
      </c>
      <c r="JVP29" s="2">
        <f t="shared" si="379"/>
        <v>1.323634946298634E+36</v>
      </c>
      <c r="JVQ29" s="2">
        <f t="shared" si="379"/>
        <v>1.3368712957616204E+36</v>
      </c>
      <c r="JVR29" s="2">
        <f t="shared" si="379"/>
        <v>1.3502400087192367E+36</v>
      </c>
      <c r="JVS29" s="2">
        <f t="shared" si="379"/>
        <v>1.363742408806429E+36</v>
      </c>
      <c r="JVT29" s="2">
        <f t="shared" si="379"/>
        <v>1.3773798328944935E+36</v>
      </c>
      <c r="JVU29" s="2">
        <f t="shared" si="379"/>
        <v>1.3911536312234383E+36</v>
      </c>
      <c r="JVV29" s="2">
        <f t="shared" si="379"/>
        <v>1.4050651675356726E+36</v>
      </c>
      <c r="JVW29" s="2">
        <f t="shared" si="379"/>
        <v>1.4191158192110293E+36</v>
      </c>
      <c r="JVX29" s="2">
        <f t="shared" si="379"/>
        <v>1.4333069774031397E+36</v>
      </c>
      <c r="JVY29" s="2">
        <f t="shared" si="379"/>
        <v>1.447640047177171E+36</v>
      </c>
      <c r="JVZ29" s="2">
        <f t="shared" si="379"/>
        <v>1.4621164476489426E+36</v>
      </c>
      <c r="JWA29" s="2">
        <f t="shared" si="379"/>
        <v>1.476737612125432E+36</v>
      </c>
      <c r="JWB29" s="2">
        <f t="shared" si="379"/>
        <v>1.4915049882466863E+36</v>
      </c>
      <c r="JWC29" s="2">
        <f t="shared" si="379"/>
        <v>1.506420038129153E+36</v>
      </c>
      <c r="JWD29" s="2">
        <f t="shared" si="379"/>
        <v>1.5214842385104446E+36</v>
      </c>
      <c r="JWE29" s="2">
        <f t="shared" si="379"/>
        <v>1.5366990808955492E+36</v>
      </c>
      <c r="JWF29" s="2">
        <f t="shared" si="379"/>
        <v>1.5520660717045046E+36</v>
      </c>
      <c r="JWG29" s="2">
        <f t="shared" si="379"/>
        <v>1.5675867324215497E+36</v>
      </c>
      <c r="JWH29" s="2">
        <f t="shared" si="379"/>
        <v>1.5832625997457653E+36</v>
      </c>
      <c r="JWI29" s="2">
        <f t="shared" si="379"/>
        <v>1.5990952257432228E+36</v>
      </c>
      <c r="JWJ29" s="2">
        <f t="shared" si="379"/>
        <v>1.6150861780006552E+36</v>
      </c>
      <c r="JWK29" s="2">
        <f t="shared" si="379"/>
        <v>1.6312370397806617E+36</v>
      </c>
      <c r="JWL29" s="2">
        <f t="shared" si="379"/>
        <v>1.6475494101784684E+36</v>
      </c>
      <c r="JWM29" s="2">
        <f t="shared" si="379"/>
        <v>1.664024904280253E+36</v>
      </c>
      <c r="JWN29" s="2">
        <f t="shared" si="379"/>
        <v>1.6806651533230555E+36</v>
      </c>
      <c r="JWO29" s="2">
        <f t="shared" si="379"/>
        <v>1.697471804856286E+36</v>
      </c>
      <c r="JWP29" s="2">
        <f t="shared" si="379"/>
        <v>1.7144465229048489E+36</v>
      </c>
      <c r="JWQ29" s="2">
        <f t="shared" si="379"/>
        <v>1.7315909881338973E+36</v>
      </c>
      <c r="JWR29" s="2">
        <f t="shared" si="379"/>
        <v>1.7489068980152364E+36</v>
      </c>
      <c r="JWS29" s="2">
        <f t="shared" si="379"/>
        <v>1.7663959669953888E+36</v>
      </c>
      <c r="JWT29" s="2">
        <f t="shared" si="379"/>
        <v>1.7840599266653428E+36</v>
      </c>
      <c r="JWU29" s="2">
        <f t="shared" si="379"/>
        <v>1.8019005259319964E+36</v>
      </c>
      <c r="JWV29" s="2">
        <f t="shared" ref="JWV29:JZG29" si="380">JWU29*(1+$Q$41)</f>
        <v>1.8199195311913163E+36</v>
      </c>
      <c r="JWW29" s="2">
        <f t="shared" si="380"/>
        <v>1.8381187265032296E+36</v>
      </c>
      <c r="JWX29" s="2">
        <f t="shared" si="380"/>
        <v>1.8564999137682618E+36</v>
      </c>
      <c r="JWY29" s="2">
        <f t="shared" si="380"/>
        <v>1.8750649129059443E+36</v>
      </c>
      <c r="JWZ29" s="2">
        <f t="shared" si="380"/>
        <v>1.8938155620350038E+36</v>
      </c>
      <c r="JXA29" s="2">
        <f t="shared" si="380"/>
        <v>1.9127537176553539E+36</v>
      </c>
      <c r="JXB29" s="2">
        <f t="shared" si="380"/>
        <v>1.9318812548319073E+36</v>
      </c>
      <c r="JXC29" s="2">
        <f t="shared" si="380"/>
        <v>1.9512000673802263E+36</v>
      </c>
      <c r="JXD29" s="2">
        <f t="shared" si="380"/>
        <v>1.9707120680540287E+36</v>
      </c>
      <c r="JXE29" s="2">
        <f t="shared" si="380"/>
        <v>1.9904191887345691E+36</v>
      </c>
      <c r="JXF29" s="2">
        <f t="shared" si="380"/>
        <v>2.0103233806219147E+36</v>
      </c>
      <c r="JXG29" s="2">
        <f t="shared" si="380"/>
        <v>2.0304266144281337E+36</v>
      </c>
      <c r="JXH29" s="2">
        <f t="shared" si="380"/>
        <v>2.050730880572415E+36</v>
      </c>
      <c r="JXI29" s="2">
        <f t="shared" si="380"/>
        <v>2.071238189378139E+36</v>
      </c>
      <c r="JXJ29" s="2">
        <f t="shared" si="380"/>
        <v>2.0919505712719204E+36</v>
      </c>
      <c r="JXK29" s="2">
        <f t="shared" si="380"/>
        <v>2.1128700769846396E+36</v>
      </c>
      <c r="JXL29" s="2">
        <f t="shared" si="380"/>
        <v>2.1339987777544861E+36</v>
      </c>
      <c r="JXM29" s="2">
        <f t="shared" si="380"/>
        <v>2.1553387655320309E+36</v>
      </c>
      <c r="JXN29" s="2">
        <f t="shared" si="380"/>
        <v>2.1768921531873513E+36</v>
      </c>
      <c r="JXO29" s="2">
        <f t="shared" si="380"/>
        <v>2.1986610747192249E+36</v>
      </c>
      <c r="JXP29" s="2">
        <f t="shared" si="380"/>
        <v>2.220647685466417E+36</v>
      </c>
      <c r="JXQ29" s="2">
        <f t="shared" si="380"/>
        <v>2.2428541623210811E+36</v>
      </c>
      <c r="JXR29" s="2">
        <f t="shared" si="380"/>
        <v>2.2652827039442919E+36</v>
      </c>
      <c r="JXS29" s="2">
        <f t="shared" si="380"/>
        <v>2.2879355309837348E+36</v>
      </c>
      <c r="JXT29" s="2">
        <f t="shared" si="380"/>
        <v>2.3108148862935721E+36</v>
      </c>
      <c r="JXU29" s="2">
        <f t="shared" si="380"/>
        <v>2.3339230351565077E+36</v>
      </c>
      <c r="JXV29" s="2">
        <f t="shared" si="380"/>
        <v>2.3572622655080729E+36</v>
      </c>
      <c r="JXW29" s="2">
        <f t="shared" si="380"/>
        <v>2.3808348881631536E+36</v>
      </c>
      <c r="JXX29" s="2">
        <f t="shared" si="380"/>
        <v>2.4046432370447851E+36</v>
      </c>
      <c r="JXY29" s="2">
        <f t="shared" si="380"/>
        <v>2.4286896694152331E+36</v>
      </c>
      <c r="JXZ29" s="2">
        <f t="shared" si="380"/>
        <v>2.4529765661093853E+36</v>
      </c>
      <c r="JYA29" s="2">
        <f t="shared" si="380"/>
        <v>2.4775063317704793E+36</v>
      </c>
      <c r="JYB29" s="2">
        <f t="shared" si="380"/>
        <v>2.5022813950881842E+36</v>
      </c>
      <c r="JYC29" s="2">
        <f t="shared" si="380"/>
        <v>2.5273042090390661E+36</v>
      </c>
      <c r="JYD29" s="2">
        <f t="shared" si="380"/>
        <v>2.5525772511294566E+36</v>
      </c>
      <c r="JYE29" s="2">
        <f t="shared" si="380"/>
        <v>2.5781030236407513E+36</v>
      </c>
      <c r="JYF29" s="2">
        <f t="shared" si="380"/>
        <v>2.6038840538771589E+36</v>
      </c>
      <c r="JYG29" s="2">
        <f t="shared" si="380"/>
        <v>2.6299228944159305E+36</v>
      </c>
      <c r="JYH29" s="2">
        <f t="shared" si="380"/>
        <v>2.65622212336009E+36</v>
      </c>
      <c r="JYI29" s="2">
        <f t="shared" si="380"/>
        <v>2.6827843445936909E+36</v>
      </c>
      <c r="JYJ29" s="2">
        <f t="shared" si="380"/>
        <v>2.7096121880396279E+36</v>
      </c>
      <c r="JYK29" s="2">
        <f t="shared" si="380"/>
        <v>2.7367083099200245E+36</v>
      </c>
      <c r="JYL29" s="2">
        <f t="shared" si="380"/>
        <v>2.7640753930192248E+36</v>
      </c>
      <c r="JYM29" s="2">
        <f t="shared" si="380"/>
        <v>2.7917161469494169E+36</v>
      </c>
      <c r="JYN29" s="2">
        <f t="shared" si="380"/>
        <v>2.8196333084189112E+36</v>
      </c>
      <c r="JYO29" s="2">
        <f t="shared" si="380"/>
        <v>2.8478296415031002E+36</v>
      </c>
      <c r="JYP29" s="2">
        <f t="shared" si="380"/>
        <v>2.8763079379181314E+36</v>
      </c>
      <c r="JYQ29" s="2">
        <f t="shared" si="380"/>
        <v>2.9050710172973129E+36</v>
      </c>
      <c r="JYR29" s="2">
        <f t="shared" si="380"/>
        <v>2.9341217274702862E+36</v>
      </c>
      <c r="JYS29" s="2">
        <f t="shared" si="380"/>
        <v>2.9634629447449892E+36</v>
      </c>
      <c r="JYT29" s="2">
        <f t="shared" si="380"/>
        <v>2.993097574192439E+36</v>
      </c>
      <c r="JYU29" s="2">
        <f t="shared" si="380"/>
        <v>3.0230285499343632E+36</v>
      </c>
      <c r="JYV29" s="2">
        <f t="shared" si="380"/>
        <v>3.0532588354337069E+36</v>
      </c>
      <c r="JYW29" s="2">
        <f t="shared" si="380"/>
        <v>3.083791423788044E+36</v>
      </c>
      <c r="JYX29" s="2">
        <f t="shared" si="380"/>
        <v>3.1146293380259242E+36</v>
      </c>
      <c r="JYY29" s="2">
        <f t="shared" si="380"/>
        <v>3.1457756314061833E+36</v>
      </c>
      <c r="JYZ29" s="2">
        <f t="shared" si="380"/>
        <v>3.1772333877202453E+36</v>
      </c>
      <c r="JZA29" s="2">
        <f t="shared" si="380"/>
        <v>3.2090057215974478E+36</v>
      </c>
      <c r="JZB29" s="2">
        <f t="shared" si="380"/>
        <v>3.2410957788134223E+36</v>
      </c>
      <c r="JZC29" s="2">
        <f t="shared" si="380"/>
        <v>3.2735067366015565E+36</v>
      </c>
      <c r="JZD29" s="2">
        <f t="shared" si="380"/>
        <v>3.3062418039675723E+36</v>
      </c>
      <c r="JZE29" s="2">
        <f t="shared" si="380"/>
        <v>3.3393042220072483E+36</v>
      </c>
      <c r="JZF29" s="2">
        <f t="shared" si="380"/>
        <v>3.3726972642273211E+36</v>
      </c>
      <c r="JZG29" s="2">
        <f t="shared" si="380"/>
        <v>3.4064242368695945E+36</v>
      </c>
      <c r="JZH29" s="2">
        <f t="shared" ref="JZH29:KBS29" si="381">JZG29*(1+$Q$41)</f>
        <v>3.4404884792382906E+36</v>
      </c>
      <c r="JZI29" s="2">
        <f t="shared" si="381"/>
        <v>3.4748933640306738E+36</v>
      </c>
      <c r="JZJ29" s="2">
        <f t="shared" si="381"/>
        <v>3.5096422976709804E+36</v>
      </c>
      <c r="JZK29" s="2">
        <f t="shared" si="381"/>
        <v>3.5447387206476902E+36</v>
      </c>
      <c r="JZL29" s="2">
        <f t="shared" si="381"/>
        <v>3.580186107854167E+36</v>
      </c>
      <c r="JZM29" s="2">
        <f t="shared" si="381"/>
        <v>3.6159879689327085E+36</v>
      </c>
      <c r="JZN29" s="2">
        <f t="shared" si="381"/>
        <v>3.6521478486220354E+36</v>
      </c>
      <c r="JZO29" s="2">
        <f t="shared" si="381"/>
        <v>3.6886693271082561E+36</v>
      </c>
      <c r="JZP29" s="2">
        <f t="shared" si="381"/>
        <v>3.7255560203793387E+36</v>
      </c>
      <c r="JZQ29" s="2">
        <f t="shared" si="381"/>
        <v>3.762811580583132E+36</v>
      </c>
      <c r="JZR29" s="2">
        <f t="shared" si="381"/>
        <v>3.8004396963889634E+36</v>
      </c>
      <c r="JZS29" s="2">
        <f t="shared" si="381"/>
        <v>3.8384440933528532E+36</v>
      </c>
      <c r="JZT29" s="2">
        <f t="shared" si="381"/>
        <v>3.876828534286382E+36</v>
      </c>
      <c r="JZU29" s="2">
        <f t="shared" si="381"/>
        <v>3.9155968196292457E+36</v>
      </c>
      <c r="JZV29" s="2">
        <f t="shared" si="381"/>
        <v>3.9547527878255384E+36</v>
      </c>
      <c r="JZW29" s="2">
        <f t="shared" si="381"/>
        <v>3.9943003157037941E+36</v>
      </c>
      <c r="JZX29" s="2">
        <f t="shared" si="381"/>
        <v>4.0342433188608318E+36</v>
      </c>
      <c r="JZY29" s="2">
        <f t="shared" si="381"/>
        <v>4.07458575204944E+36</v>
      </c>
      <c r="JZZ29" s="2">
        <f t="shared" si="381"/>
        <v>4.1153316095699342E+36</v>
      </c>
      <c r="KAA29" s="2">
        <f t="shared" si="381"/>
        <v>4.1564849256656335E+36</v>
      </c>
      <c r="KAB29" s="2">
        <f t="shared" si="381"/>
        <v>4.19804977492229E+36</v>
      </c>
      <c r="KAC29" s="2">
        <f t="shared" si="381"/>
        <v>4.2400302726715132E+36</v>
      </c>
      <c r="KAD29" s="2">
        <f t="shared" si="381"/>
        <v>4.2824305753982282E+36</v>
      </c>
      <c r="KAE29" s="2">
        <f t="shared" si="381"/>
        <v>4.3252548811522106E+36</v>
      </c>
      <c r="KAF29" s="2">
        <f t="shared" si="381"/>
        <v>4.3685074299637327E+36</v>
      </c>
      <c r="KAG29" s="2">
        <f t="shared" si="381"/>
        <v>4.4121925042633701E+36</v>
      </c>
      <c r="KAH29" s="2">
        <f t="shared" si="381"/>
        <v>4.456314429306004E+36</v>
      </c>
      <c r="KAI29" s="2">
        <f t="shared" si="381"/>
        <v>4.5008775735990643E+36</v>
      </c>
      <c r="KAJ29" s="2">
        <f t="shared" si="381"/>
        <v>4.5458863493350549E+36</v>
      </c>
      <c r="KAK29" s="2">
        <f t="shared" si="381"/>
        <v>4.5913452128284053E+36</v>
      </c>
      <c r="KAL29" s="2">
        <f t="shared" si="381"/>
        <v>4.6372586649566892E+36</v>
      </c>
      <c r="KAM29" s="2">
        <f t="shared" si="381"/>
        <v>4.683631251606256E+36</v>
      </c>
      <c r="KAN29" s="2">
        <f t="shared" si="381"/>
        <v>4.7304675641223186E+36</v>
      </c>
      <c r="KAO29" s="2">
        <f t="shared" si="381"/>
        <v>4.7777722397635418E+36</v>
      </c>
      <c r="KAP29" s="2">
        <f t="shared" si="381"/>
        <v>4.8255499621611773E+36</v>
      </c>
      <c r="KAQ29" s="2">
        <f t="shared" si="381"/>
        <v>4.873805461782789E+36</v>
      </c>
      <c r="KAR29" s="2">
        <f t="shared" si="381"/>
        <v>4.9225435164006171E+36</v>
      </c>
      <c r="KAS29" s="2">
        <f t="shared" si="381"/>
        <v>4.9717689515646231E+36</v>
      </c>
      <c r="KAT29" s="2">
        <f t="shared" si="381"/>
        <v>5.0214866410802693E+36</v>
      </c>
      <c r="KAU29" s="2">
        <f t="shared" si="381"/>
        <v>5.0717015074910718E+36</v>
      </c>
      <c r="KAV29" s="2">
        <f t="shared" si="381"/>
        <v>5.1224185225659826E+36</v>
      </c>
      <c r="KAW29" s="2">
        <f t="shared" si="381"/>
        <v>5.1736427077916426E+36</v>
      </c>
      <c r="KAX29" s="2">
        <f t="shared" si="381"/>
        <v>5.2253791348695593E+36</v>
      </c>
      <c r="KAY29" s="2">
        <f t="shared" si="381"/>
        <v>5.2776329262182551E+36</v>
      </c>
      <c r="KAZ29" s="2">
        <f t="shared" si="381"/>
        <v>5.3304092554804378E+36</v>
      </c>
      <c r="KBA29" s="2">
        <f t="shared" si="381"/>
        <v>5.3837133480352422E+36</v>
      </c>
      <c r="KBB29" s="2">
        <f t="shared" si="381"/>
        <v>5.4375504815155945E+36</v>
      </c>
      <c r="KBC29" s="2">
        <f t="shared" si="381"/>
        <v>5.4919259863307506E+36</v>
      </c>
      <c r="KBD29" s="2">
        <f t="shared" si="381"/>
        <v>5.5468452461940579E+36</v>
      </c>
      <c r="KBE29" s="2">
        <f t="shared" si="381"/>
        <v>5.6023136986559989E+36</v>
      </c>
      <c r="KBF29" s="2">
        <f t="shared" si="381"/>
        <v>5.6583368356425586E+36</v>
      </c>
      <c r="KBG29" s="2">
        <f t="shared" si="381"/>
        <v>5.7149202039989843E+36</v>
      </c>
      <c r="KBH29" s="2">
        <f t="shared" si="381"/>
        <v>5.7720694060389741E+36</v>
      </c>
      <c r="KBI29" s="2">
        <f t="shared" si="381"/>
        <v>5.8297901000993641E+36</v>
      </c>
      <c r="KBJ29" s="2">
        <f t="shared" si="381"/>
        <v>5.8880880011003577E+36</v>
      </c>
      <c r="KBK29" s="2">
        <f t="shared" si="381"/>
        <v>5.9469688811113611E+36</v>
      </c>
      <c r="KBL29" s="2">
        <f t="shared" si="381"/>
        <v>6.0064385699224751E+36</v>
      </c>
      <c r="KBM29" s="2">
        <f t="shared" si="381"/>
        <v>6.0665029556216994E+36</v>
      </c>
      <c r="KBN29" s="2">
        <f t="shared" si="381"/>
        <v>6.1271679851779167E+36</v>
      </c>
      <c r="KBO29" s="2">
        <f t="shared" si="381"/>
        <v>6.1884396650296954E+36</v>
      </c>
      <c r="KBP29" s="2">
        <f t="shared" si="381"/>
        <v>6.2503240616799921E+36</v>
      </c>
      <c r="KBQ29" s="2">
        <f t="shared" si="381"/>
        <v>6.3128273022967923E+36</v>
      </c>
      <c r="KBR29" s="2">
        <f t="shared" si="381"/>
        <v>6.3759555753197607E+36</v>
      </c>
      <c r="KBS29" s="2">
        <f t="shared" si="381"/>
        <v>6.4397151310729584E+36</v>
      </c>
      <c r="KBT29" s="2">
        <f t="shared" ref="KBT29:KEE29" si="382">KBS29*(1+$Q$41)</f>
        <v>6.5041122823836875E+36</v>
      </c>
      <c r="KBU29" s="2">
        <f t="shared" si="382"/>
        <v>6.569153405207525E+36</v>
      </c>
      <c r="KBV29" s="2">
        <f t="shared" si="382"/>
        <v>6.6348449392596008E+36</v>
      </c>
      <c r="KBW29" s="2">
        <f t="shared" si="382"/>
        <v>6.7011933886521964E+36</v>
      </c>
      <c r="KBX29" s="2">
        <f t="shared" si="382"/>
        <v>6.7682053225387183E+36</v>
      </c>
      <c r="KBY29" s="2">
        <f t="shared" si="382"/>
        <v>6.8358873757641053E+36</v>
      </c>
      <c r="KBZ29" s="2">
        <f t="shared" si="382"/>
        <v>6.904246249521746E+36</v>
      </c>
      <c r="KCA29" s="2">
        <f t="shared" si="382"/>
        <v>6.973288712016964E+36</v>
      </c>
      <c r="KCB29" s="2">
        <f t="shared" si="382"/>
        <v>7.0430215991371339E+36</v>
      </c>
      <c r="KCC29" s="2">
        <f t="shared" si="382"/>
        <v>7.113451815128505E+36</v>
      </c>
      <c r="KCD29" s="2">
        <f t="shared" si="382"/>
        <v>7.1845863332797907E+36</v>
      </c>
      <c r="KCE29" s="2">
        <f t="shared" si="382"/>
        <v>7.2564321966125892E+36</v>
      </c>
      <c r="KCF29" s="2">
        <f t="shared" si="382"/>
        <v>7.3289965185787156E+36</v>
      </c>
      <c r="KCG29" s="2">
        <f t="shared" si="382"/>
        <v>7.4022864837645023E+36</v>
      </c>
      <c r="KCH29" s="2">
        <f t="shared" si="382"/>
        <v>7.4763093486021471E+36</v>
      </c>
      <c r="KCI29" s="2">
        <f t="shared" si="382"/>
        <v>7.5510724420881691E+36</v>
      </c>
      <c r="KCJ29" s="2">
        <f t="shared" si="382"/>
        <v>7.6265831665090512E+36</v>
      </c>
      <c r="KCK29" s="2">
        <f t="shared" si="382"/>
        <v>7.7028489981741417E+36</v>
      </c>
      <c r="KCL29" s="2">
        <f t="shared" si="382"/>
        <v>7.7798774881558834E+36</v>
      </c>
      <c r="KCM29" s="2">
        <f t="shared" si="382"/>
        <v>7.8576762630374427E+36</v>
      </c>
      <c r="KCN29" s="2">
        <f t="shared" si="382"/>
        <v>7.9362530256678176E+36</v>
      </c>
      <c r="KCO29" s="2">
        <f t="shared" si="382"/>
        <v>8.0156155559244961E+36</v>
      </c>
      <c r="KCP29" s="2">
        <f t="shared" si="382"/>
        <v>8.0957717114837406E+36</v>
      </c>
      <c r="KCQ29" s="2">
        <f t="shared" si="382"/>
        <v>8.1767294285985784E+36</v>
      </c>
      <c r="KCR29" s="2">
        <f t="shared" si="382"/>
        <v>8.2584967228845639E+36</v>
      </c>
      <c r="KCS29" s="2">
        <f t="shared" si="382"/>
        <v>8.3410816901134096E+36</v>
      </c>
      <c r="KCT29" s="2">
        <f t="shared" si="382"/>
        <v>8.4244925070145432E+36</v>
      </c>
      <c r="KCU29" s="2">
        <f t="shared" si="382"/>
        <v>8.5087374320846887E+36</v>
      </c>
      <c r="KCV29" s="2">
        <f t="shared" si="382"/>
        <v>8.5938248064055358E+36</v>
      </c>
      <c r="KCW29" s="2">
        <f t="shared" si="382"/>
        <v>8.6797630544695911E+36</v>
      </c>
      <c r="KCX29" s="2">
        <f t="shared" si="382"/>
        <v>8.7665606850142875E+36</v>
      </c>
      <c r="KCY29" s="2">
        <f t="shared" si="382"/>
        <v>8.85422629186443E+36</v>
      </c>
      <c r="KCZ29" s="2">
        <f t="shared" si="382"/>
        <v>8.9427685547830738E+36</v>
      </c>
      <c r="KDA29" s="2">
        <f t="shared" si="382"/>
        <v>9.0321962403309047E+36</v>
      </c>
      <c r="KDB29" s="2">
        <f t="shared" si="382"/>
        <v>9.1225182027342137E+36</v>
      </c>
      <c r="KDC29" s="2">
        <f t="shared" si="382"/>
        <v>9.2137433847615563E+36</v>
      </c>
      <c r="KDD29" s="2">
        <f t="shared" si="382"/>
        <v>9.3058808186091719E+36</v>
      </c>
      <c r="KDE29" s="2">
        <f t="shared" si="382"/>
        <v>9.3989396267952638E+36</v>
      </c>
      <c r="KDF29" s="2">
        <f t="shared" si="382"/>
        <v>9.4929290230632161E+36</v>
      </c>
      <c r="KDG29" s="2">
        <f t="shared" si="382"/>
        <v>9.587858313293848E+36</v>
      </c>
      <c r="KDH29" s="2">
        <f t="shared" si="382"/>
        <v>9.6837368964267861E+36</v>
      </c>
      <c r="KDI29" s="2">
        <f t="shared" si="382"/>
        <v>9.7805742653910541E+36</v>
      </c>
      <c r="KDJ29" s="2">
        <f t="shared" si="382"/>
        <v>9.8783800080449652E+36</v>
      </c>
      <c r="KDK29" s="2">
        <f t="shared" si="382"/>
        <v>9.9771638081254151E+36</v>
      </c>
      <c r="KDL29" s="2">
        <f t="shared" si="382"/>
        <v>1.0076935446206669E+37</v>
      </c>
      <c r="KDM29" s="2">
        <f t="shared" si="382"/>
        <v>1.0177704800668736E+37</v>
      </c>
      <c r="KDN29" s="2">
        <f t="shared" si="382"/>
        <v>1.0279481848675424E+37</v>
      </c>
      <c r="KDO29" s="2">
        <f t="shared" si="382"/>
        <v>1.0382276667162178E+37</v>
      </c>
      <c r="KDP29" s="2">
        <f t="shared" si="382"/>
        <v>1.0486099433833799E+37</v>
      </c>
      <c r="KDQ29" s="2">
        <f t="shared" si="382"/>
        <v>1.0590960428172137E+37</v>
      </c>
      <c r="KDR29" s="2">
        <f t="shared" si="382"/>
        <v>1.069687003245386E+37</v>
      </c>
      <c r="KDS29" s="2">
        <f t="shared" si="382"/>
        <v>1.0803838732778398E+37</v>
      </c>
      <c r="KDT29" s="2">
        <f t="shared" si="382"/>
        <v>1.0911877120106182E+37</v>
      </c>
      <c r="KDU29" s="2">
        <f t="shared" si="382"/>
        <v>1.1020995891307245E+37</v>
      </c>
      <c r="KDV29" s="2">
        <f t="shared" si="382"/>
        <v>1.1131205850220318E+37</v>
      </c>
      <c r="KDW29" s="2">
        <f t="shared" si="382"/>
        <v>1.1242517908722521E+37</v>
      </c>
      <c r="KDX29" s="2">
        <f t="shared" si="382"/>
        <v>1.1354943087809745E+37</v>
      </c>
      <c r="KDY29" s="2">
        <f t="shared" si="382"/>
        <v>1.1468492518687843E+37</v>
      </c>
      <c r="KDZ29" s="2">
        <f t="shared" si="382"/>
        <v>1.1583177443874721E+37</v>
      </c>
      <c r="KEA29" s="2">
        <f t="shared" si="382"/>
        <v>1.1699009218313469E+37</v>
      </c>
      <c r="KEB29" s="2">
        <f t="shared" si="382"/>
        <v>1.1815999310496603E+37</v>
      </c>
      <c r="KEC29" s="2">
        <f t="shared" si="382"/>
        <v>1.193415930360157E+37</v>
      </c>
      <c r="KED29" s="2">
        <f t="shared" si="382"/>
        <v>1.2053500896637586E+37</v>
      </c>
      <c r="KEE29" s="2">
        <f t="shared" si="382"/>
        <v>1.2174035905603961E+37</v>
      </c>
      <c r="KEF29" s="2">
        <f t="shared" ref="KEF29:KGQ29" si="383">KEE29*(1+$Q$41)</f>
        <v>1.229577626466E+37</v>
      </c>
      <c r="KEG29" s="2">
        <f t="shared" si="383"/>
        <v>1.24187340273066E+37</v>
      </c>
      <c r="KEH29" s="2">
        <f t="shared" si="383"/>
        <v>1.2542921367579666E+37</v>
      </c>
      <c r="KEI29" s="2">
        <f t="shared" si="383"/>
        <v>1.2668350581255463E+37</v>
      </c>
      <c r="KEJ29" s="2">
        <f t="shared" si="383"/>
        <v>1.2795034087068019E+37</v>
      </c>
      <c r="KEK29" s="2">
        <f t="shared" si="383"/>
        <v>1.2922984427938698E+37</v>
      </c>
      <c r="KEL29" s="2">
        <f t="shared" si="383"/>
        <v>1.3052214272218086E+37</v>
      </c>
      <c r="KEM29" s="2">
        <f t="shared" si="383"/>
        <v>1.3182736414940268E+37</v>
      </c>
      <c r="KEN29" s="2">
        <f t="shared" si="383"/>
        <v>1.331456377908967E+37</v>
      </c>
      <c r="KEO29" s="2">
        <f t="shared" si="383"/>
        <v>1.3447709416880565E+37</v>
      </c>
      <c r="KEP29" s="2">
        <f t="shared" si="383"/>
        <v>1.3582186511049372E+37</v>
      </c>
      <c r="KEQ29" s="2">
        <f t="shared" si="383"/>
        <v>1.3718008376159866E+37</v>
      </c>
      <c r="KER29" s="2">
        <f t="shared" si="383"/>
        <v>1.3855188459921464E+37</v>
      </c>
      <c r="KES29" s="2">
        <f t="shared" si="383"/>
        <v>1.3993740344520678E+37</v>
      </c>
      <c r="KET29" s="2">
        <f t="shared" si="383"/>
        <v>1.4133677747965885E+37</v>
      </c>
      <c r="KEU29" s="2">
        <f t="shared" si="383"/>
        <v>1.4275014525445543E+37</v>
      </c>
      <c r="KEV29" s="2">
        <f t="shared" si="383"/>
        <v>1.4417764670699998E+37</v>
      </c>
      <c r="KEW29" s="2">
        <f t="shared" si="383"/>
        <v>1.4561942317406998E+37</v>
      </c>
      <c r="KEX29" s="2">
        <f t="shared" si="383"/>
        <v>1.4707561740581069E+37</v>
      </c>
      <c r="KEY29" s="2">
        <f t="shared" si="383"/>
        <v>1.485463735798688E+37</v>
      </c>
      <c r="KEZ29" s="2">
        <f t="shared" si="383"/>
        <v>1.5003183731566748E+37</v>
      </c>
      <c r="KFA29" s="2">
        <f t="shared" si="383"/>
        <v>1.5153215568882416E+37</v>
      </c>
      <c r="KFB29" s="2">
        <f t="shared" si="383"/>
        <v>1.530474772457124E+37</v>
      </c>
      <c r="KFC29" s="2">
        <f t="shared" si="383"/>
        <v>1.5457795201816953E+37</v>
      </c>
      <c r="KFD29" s="2">
        <f t="shared" si="383"/>
        <v>1.5612373153835123E+37</v>
      </c>
      <c r="KFE29" s="2">
        <f t="shared" si="383"/>
        <v>1.5768496885373473E+37</v>
      </c>
      <c r="KFF29" s="2">
        <f t="shared" si="383"/>
        <v>1.5926181854227208E+37</v>
      </c>
      <c r="KFG29" s="2">
        <f t="shared" si="383"/>
        <v>1.608544367276948E+37</v>
      </c>
      <c r="KFH29" s="2">
        <f t="shared" si="383"/>
        <v>1.6246298109497175E+37</v>
      </c>
      <c r="KFI29" s="2">
        <f t="shared" si="383"/>
        <v>1.6408761090592147E+37</v>
      </c>
      <c r="KFJ29" s="2">
        <f t="shared" si="383"/>
        <v>1.6572848701498069E+37</v>
      </c>
      <c r="KFK29" s="2">
        <f t="shared" si="383"/>
        <v>1.6738577188513051E+37</v>
      </c>
      <c r="KFL29" s="2">
        <f t="shared" si="383"/>
        <v>1.6905962960398181E+37</v>
      </c>
      <c r="KFM29" s="2">
        <f t="shared" si="383"/>
        <v>1.7075022590002164E+37</v>
      </c>
      <c r="KFN29" s="2">
        <f t="shared" si="383"/>
        <v>1.7245772815902187E+37</v>
      </c>
      <c r="KFO29" s="2">
        <f t="shared" si="383"/>
        <v>1.741823054406121E+37</v>
      </c>
      <c r="KFP29" s="2">
        <f t="shared" si="383"/>
        <v>1.7592412849501822E+37</v>
      </c>
      <c r="KFQ29" s="2">
        <f t="shared" si="383"/>
        <v>1.776833697799684E+37</v>
      </c>
      <c r="KFR29" s="2">
        <f t="shared" si="383"/>
        <v>1.7946020347776808E+37</v>
      </c>
      <c r="KFS29" s="2">
        <f t="shared" si="383"/>
        <v>1.8125480551254576E+37</v>
      </c>
      <c r="KFT29" s="2">
        <f t="shared" si="383"/>
        <v>1.8306735356767121E+37</v>
      </c>
      <c r="KFU29" s="2">
        <f t="shared" si="383"/>
        <v>1.8489802710334793E+37</v>
      </c>
      <c r="KFV29" s="2">
        <f t="shared" si="383"/>
        <v>1.867470073743814E+37</v>
      </c>
      <c r="KFW29" s="2">
        <f t="shared" si="383"/>
        <v>1.8861447744812521E+37</v>
      </c>
      <c r="KFX29" s="2">
        <f t="shared" si="383"/>
        <v>1.9050062222260647E+37</v>
      </c>
      <c r="KFY29" s="2">
        <f t="shared" si="383"/>
        <v>1.9240562844483253E+37</v>
      </c>
      <c r="KFZ29" s="2">
        <f t="shared" si="383"/>
        <v>1.9432968472928085E+37</v>
      </c>
      <c r="KGA29" s="2">
        <f t="shared" si="383"/>
        <v>1.9627298157657366E+37</v>
      </c>
      <c r="KGB29" s="2">
        <f t="shared" si="383"/>
        <v>1.982357113923394E+37</v>
      </c>
      <c r="KGC29" s="2">
        <f t="shared" si="383"/>
        <v>2.0021806850626279E+37</v>
      </c>
      <c r="KGD29" s="2">
        <f t="shared" si="383"/>
        <v>2.0222024919132543E+37</v>
      </c>
      <c r="KGE29" s="2">
        <f t="shared" si="383"/>
        <v>2.0424245168323869E+37</v>
      </c>
      <c r="KGF29" s="2">
        <f t="shared" si="383"/>
        <v>2.0628487620007108E+37</v>
      </c>
      <c r="KGG29" s="2">
        <f t="shared" si="383"/>
        <v>2.0834772496207178E+37</v>
      </c>
      <c r="KGH29" s="2">
        <f t="shared" si="383"/>
        <v>2.104312022116925E+37</v>
      </c>
      <c r="KGI29" s="2">
        <f t="shared" si="383"/>
        <v>2.1253551423380943E+37</v>
      </c>
      <c r="KGJ29" s="2">
        <f t="shared" si="383"/>
        <v>2.1466086937614755E+37</v>
      </c>
      <c r="KGK29" s="2">
        <f t="shared" si="383"/>
        <v>2.1680747806990901E+37</v>
      </c>
      <c r="KGL29" s="2">
        <f t="shared" si="383"/>
        <v>2.1897555285060812E+37</v>
      </c>
      <c r="KGM29" s="2">
        <f t="shared" si="383"/>
        <v>2.2116530837911422E+37</v>
      </c>
      <c r="KGN29" s="2">
        <f t="shared" si="383"/>
        <v>2.2337696146290537E+37</v>
      </c>
      <c r="KGO29" s="2">
        <f t="shared" si="383"/>
        <v>2.2561073107753443E+37</v>
      </c>
      <c r="KGP29" s="2">
        <f t="shared" si="383"/>
        <v>2.2786683838830976E+37</v>
      </c>
      <c r="KGQ29" s="2">
        <f t="shared" si="383"/>
        <v>2.3014550677219284E+37</v>
      </c>
      <c r="KGR29" s="2">
        <f t="shared" ref="KGR29:KJC29" si="384">KGQ29*(1+$Q$41)</f>
        <v>2.3244696183991476E+37</v>
      </c>
      <c r="KGS29" s="2">
        <f t="shared" si="384"/>
        <v>2.3477143145831392E+37</v>
      </c>
      <c r="KGT29" s="2">
        <f t="shared" si="384"/>
        <v>2.3711914577289707E+37</v>
      </c>
      <c r="KGU29" s="2">
        <f t="shared" si="384"/>
        <v>2.3949033723062606E+37</v>
      </c>
      <c r="KGV29" s="2">
        <f t="shared" si="384"/>
        <v>2.4188524060293232E+37</v>
      </c>
      <c r="KGW29" s="2">
        <f t="shared" si="384"/>
        <v>2.4430409300896163E+37</v>
      </c>
      <c r="KGX29" s="2">
        <f t="shared" si="384"/>
        <v>2.4674713393905123E+37</v>
      </c>
      <c r="KGY29" s="2">
        <f t="shared" si="384"/>
        <v>2.4921460527844176E+37</v>
      </c>
      <c r="KGZ29" s="2">
        <f t="shared" si="384"/>
        <v>2.5170675133122618E+37</v>
      </c>
      <c r="KHA29" s="2">
        <f t="shared" si="384"/>
        <v>2.5422381884453842E+37</v>
      </c>
      <c r="KHB29" s="2">
        <f t="shared" si="384"/>
        <v>2.567660570329838E+37</v>
      </c>
      <c r="KHC29" s="2">
        <f t="shared" si="384"/>
        <v>2.5933371760331366E+37</v>
      </c>
      <c r="KHD29" s="2">
        <f t="shared" si="384"/>
        <v>2.6192705477934678E+37</v>
      </c>
      <c r="KHE29" s="2">
        <f t="shared" si="384"/>
        <v>2.6454632532714024E+37</v>
      </c>
      <c r="KHF29" s="2">
        <f t="shared" si="384"/>
        <v>2.6719178858041166E+37</v>
      </c>
      <c r="KHG29" s="2">
        <f t="shared" si="384"/>
        <v>2.698637064662158E+37</v>
      </c>
      <c r="KHH29" s="2">
        <f t="shared" si="384"/>
        <v>2.7256234353087796E+37</v>
      </c>
      <c r="KHI29" s="2">
        <f t="shared" si="384"/>
        <v>2.7528796696618676E+37</v>
      </c>
      <c r="KHJ29" s="2">
        <f t="shared" si="384"/>
        <v>2.780408466358486E+37</v>
      </c>
      <c r="KHK29" s="2">
        <f t="shared" si="384"/>
        <v>2.8082125510220709E+37</v>
      </c>
      <c r="KHL29" s="2">
        <f t="shared" si="384"/>
        <v>2.8362946765322918E+37</v>
      </c>
      <c r="KHM29" s="2">
        <f t="shared" si="384"/>
        <v>2.8646576232976149E+37</v>
      </c>
      <c r="KHN29" s="2">
        <f t="shared" si="384"/>
        <v>2.8933041995305911E+37</v>
      </c>
      <c r="KHO29" s="2">
        <f t="shared" si="384"/>
        <v>2.922237241525897E+37</v>
      </c>
      <c r="KHP29" s="2">
        <f t="shared" si="384"/>
        <v>2.951459613941156E+37</v>
      </c>
      <c r="KHQ29" s="2">
        <f t="shared" si="384"/>
        <v>2.9809742100805673E+37</v>
      </c>
      <c r="KHR29" s="2">
        <f t="shared" si="384"/>
        <v>3.010783952181373E+37</v>
      </c>
      <c r="KHS29" s="2">
        <f t="shared" si="384"/>
        <v>3.0408917917031869E+37</v>
      </c>
      <c r="KHT29" s="2">
        <f t="shared" si="384"/>
        <v>3.0713007096202188E+37</v>
      </c>
      <c r="KHU29" s="2">
        <f t="shared" si="384"/>
        <v>3.102013716716421E+37</v>
      </c>
      <c r="KHV29" s="2">
        <f t="shared" si="384"/>
        <v>3.133033853883585E+37</v>
      </c>
      <c r="KHW29" s="2">
        <f t="shared" si="384"/>
        <v>3.164364192422421E+37</v>
      </c>
      <c r="KHX29" s="2">
        <f t="shared" si="384"/>
        <v>3.196007834346645E+37</v>
      </c>
      <c r="KHY29" s="2">
        <f t="shared" si="384"/>
        <v>3.2279679126901115E+37</v>
      </c>
      <c r="KHZ29" s="2">
        <f t="shared" si="384"/>
        <v>3.2602475918170124E+37</v>
      </c>
      <c r="KIA29" s="2">
        <f t="shared" si="384"/>
        <v>3.2928500677351828E+37</v>
      </c>
      <c r="KIB29" s="2">
        <f t="shared" si="384"/>
        <v>3.3257785684125345E+37</v>
      </c>
      <c r="KIC29" s="2">
        <f t="shared" si="384"/>
        <v>3.3590363540966596E+37</v>
      </c>
      <c r="KID29" s="2">
        <f t="shared" si="384"/>
        <v>3.3926267176376263E+37</v>
      </c>
      <c r="KIE29" s="2">
        <f t="shared" si="384"/>
        <v>3.4265529848140025E+37</v>
      </c>
      <c r="KIF29" s="2">
        <f t="shared" si="384"/>
        <v>3.4608185146621427E+37</v>
      </c>
      <c r="KIG29" s="2">
        <f t="shared" si="384"/>
        <v>3.4954266998087641E+37</v>
      </c>
      <c r="KIH29" s="2">
        <f t="shared" si="384"/>
        <v>3.5303809668068519E+37</v>
      </c>
      <c r="KII29" s="2">
        <f t="shared" si="384"/>
        <v>3.5656847764749202E+37</v>
      </c>
      <c r="KIJ29" s="2">
        <f t="shared" si="384"/>
        <v>3.6013416242396696E+37</v>
      </c>
      <c r="KIK29" s="2">
        <f t="shared" si="384"/>
        <v>3.6373550404820664E+37</v>
      </c>
      <c r="KIL29" s="2">
        <f t="shared" si="384"/>
        <v>3.6737285908868869E+37</v>
      </c>
      <c r="KIM29" s="2">
        <f t="shared" si="384"/>
        <v>3.7104658767957559E+37</v>
      </c>
      <c r="KIN29" s="2">
        <f t="shared" si="384"/>
        <v>3.7475705355637137E+37</v>
      </c>
      <c r="KIO29" s="2">
        <f t="shared" si="384"/>
        <v>3.785046240919351E+37</v>
      </c>
      <c r="KIP29" s="2">
        <f t="shared" si="384"/>
        <v>3.8228967033285444E+37</v>
      </c>
      <c r="KIQ29" s="2">
        <f t="shared" si="384"/>
        <v>3.8611256703618298E+37</v>
      </c>
      <c r="KIR29" s="2">
        <f t="shared" si="384"/>
        <v>3.8997369270654479E+37</v>
      </c>
      <c r="KIS29" s="2">
        <f t="shared" si="384"/>
        <v>3.9387342963361024E+37</v>
      </c>
      <c r="KIT29" s="2">
        <f t="shared" si="384"/>
        <v>3.9781216392994634E+37</v>
      </c>
      <c r="KIU29" s="2">
        <f t="shared" si="384"/>
        <v>4.0179028556924579E+37</v>
      </c>
      <c r="KIV29" s="2">
        <f t="shared" si="384"/>
        <v>4.0580818842493823E+37</v>
      </c>
      <c r="KIW29" s="2">
        <f t="shared" si="384"/>
        <v>4.0986627030918762E+37</v>
      </c>
      <c r="KIX29" s="2">
        <f t="shared" si="384"/>
        <v>4.1396493301227951E+37</v>
      </c>
      <c r="KIY29" s="2">
        <f t="shared" si="384"/>
        <v>4.181045823424023E+37</v>
      </c>
      <c r="KIZ29" s="2">
        <f t="shared" si="384"/>
        <v>4.2228562816582631E+37</v>
      </c>
      <c r="KJA29" s="2">
        <f t="shared" si="384"/>
        <v>4.2650848444748455E+37</v>
      </c>
      <c r="KJB29" s="2">
        <f t="shared" si="384"/>
        <v>4.3077356929195943E+37</v>
      </c>
      <c r="KJC29" s="2">
        <f t="shared" si="384"/>
        <v>4.3508130498487903E+37</v>
      </c>
      <c r="KJD29" s="2">
        <f t="shared" ref="KJD29:KLO29" si="385">KJC29*(1+$Q$41)</f>
        <v>4.3943211803472786E+37</v>
      </c>
      <c r="KJE29" s="2">
        <f t="shared" si="385"/>
        <v>4.438264392150751E+37</v>
      </c>
      <c r="KJF29" s="2">
        <f t="shared" si="385"/>
        <v>4.4826470360722586E+37</v>
      </c>
      <c r="KJG29" s="2">
        <f t="shared" si="385"/>
        <v>4.5274735064329812E+37</v>
      </c>
      <c r="KJH29" s="2">
        <f t="shared" si="385"/>
        <v>4.5727482414973109E+37</v>
      </c>
      <c r="KJI29" s="2">
        <f t="shared" si="385"/>
        <v>4.6184757239122837E+37</v>
      </c>
      <c r="KJJ29" s="2">
        <f t="shared" si="385"/>
        <v>4.6646604811514063E+37</v>
      </c>
      <c r="KJK29" s="2">
        <f t="shared" si="385"/>
        <v>4.7113070859629202E+37</v>
      </c>
      <c r="KJL29" s="2">
        <f t="shared" si="385"/>
        <v>4.7584201568225498E+37</v>
      </c>
      <c r="KJM29" s="2">
        <f t="shared" si="385"/>
        <v>4.8060043583907754E+37</v>
      </c>
      <c r="KJN29" s="2">
        <f t="shared" si="385"/>
        <v>4.8540644019746828E+37</v>
      </c>
      <c r="KJO29" s="2">
        <f t="shared" si="385"/>
        <v>4.9026050459944296E+37</v>
      </c>
      <c r="KJP29" s="2">
        <f t="shared" si="385"/>
        <v>4.9516310964543741E+37</v>
      </c>
      <c r="KJQ29" s="2">
        <f t="shared" si="385"/>
        <v>5.0011474074189175E+37</v>
      </c>
      <c r="KJR29" s="2">
        <f t="shared" si="385"/>
        <v>5.051158881493107E+37</v>
      </c>
      <c r="KJS29" s="2">
        <f t="shared" si="385"/>
        <v>5.1016704703080385E+37</v>
      </c>
      <c r="KJT29" s="2">
        <f t="shared" si="385"/>
        <v>5.1526871750111193E+37</v>
      </c>
      <c r="KJU29" s="2">
        <f t="shared" si="385"/>
        <v>5.2042140467612307E+37</v>
      </c>
      <c r="KJV29" s="2">
        <f t="shared" si="385"/>
        <v>5.256256187228843E+37</v>
      </c>
      <c r="KJW29" s="2">
        <f t="shared" si="385"/>
        <v>5.3088187491011312E+37</v>
      </c>
      <c r="KJX29" s="2">
        <f t="shared" si="385"/>
        <v>5.3619069365921423E+37</v>
      </c>
      <c r="KJY29" s="2">
        <f t="shared" si="385"/>
        <v>5.4155260059580642E+37</v>
      </c>
      <c r="KJZ29" s="2">
        <f t="shared" si="385"/>
        <v>5.4696812660176448E+37</v>
      </c>
      <c r="KKA29" s="2">
        <f t="shared" si="385"/>
        <v>5.5243780786778212E+37</v>
      </c>
      <c r="KKB29" s="2">
        <f t="shared" si="385"/>
        <v>5.5796218594645994E+37</v>
      </c>
      <c r="KKC29" s="2">
        <f t="shared" si="385"/>
        <v>5.6354180780592452E+37</v>
      </c>
      <c r="KKD29" s="2">
        <f t="shared" si="385"/>
        <v>5.691772258839838E+37</v>
      </c>
      <c r="KKE29" s="2">
        <f t="shared" si="385"/>
        <v>5.7486899814282362E+37</v>
      </c>
      <c r="KKF29" s="2">
        <f t="shared" si="385"/>
        <v>5.8061768812425182E+37</v>
      </c>
      <c r="KKG29" s="2">
        <f t="shared" si="385"/>
        <v>5.8642386500549435E+37</v>
      </c>
      <c r="KKH29" s="2">
        <f t="shared" si="385"/>
        <v>5.9228810365554932E+37</v>
      </c>
      <c r="KKI29" s="2">
        <f t="shared" si="385"/>
        <v>5.9821098469210486E+37</v>
      </c>
      <c r="KKJ29" s="2">
        <f t="shared" si="385"/>
        <v>6.0419309453902587E+37</v>
      </c>
      <c r="KKK29" s="2">
        <f t="shared" si="385"/>
        <v>6.1023502548441614E+37</v>
      </c>
      <c r="KKL29" s="2">
        <f t="shared" si="385"/>
        <v>6.1633737573926035E+37</v>
      </c>
      <c r="KKM29" s="2">
        <f t="shared" si="385"/>
        <v>6.2250074949665297E+37</v>
      </c>
      <c r="KKN29" s="2">
        <f t="shared" si="385"/>
        <v>6.2872575699161949E+37</v>
      </c>
      <c r="KKO29" s="2">
        <f t="shared" si="385"/>
        <v>6.350130145615357E+37</v>
      </c>
      <c r="KKP29" s="2">
        <f t="shared" si="385"/>
        <v>6.4136314470715106E+37</v>
      </c>
      <c r="KKQ29" s="2">
        <f t="shared" si="385"/>
        <v>6.4777677615422257E+37</v>
      </c>
      <c r="KKR29" s="2">
        <f t="shared" si="385"/>
        <v>6.5425454391576479E+37</v>
      </c>
      <c r="KKS29" s="2">
        <f t="shared" si="385"/>
        <v>6.6079708935492243E+37</v>
      </c>
      <c r="KKT29" s="2">
        <f t="shared" si="385"/>
        <v>6.6740506024847162E+37</v>
      </c>
      <c r="KKU29" s="2">
        <f t="shared" si="385"/>
        <v>6.7407911085095632E+37</v>
      </c>
      <c r="KKV29" s="2">
        <f t="shared" si="385"/>
        <v>6.8081990195946594E+37</v>
      </c>
      <c r="KKW29" s="2">
        <f t="shared" si="385"/>
        <v>6.8762810097906062E+37</v>
      </c>
      <c r="KKX29" s="2">
        <f t="shared" si="385"/>
        <v>6.9450438198885118E+37</v>
      </c>
      <c r="KKY29" s="2">
        <f t="shared" si="385"/>
        <v>7.0144942580873966E+37</v>
      </c>
      <c r="KKZ29" s="2">
        <f t="shared" si="385"/>
        <v>7.0846392006682709E+37</v>
      </c>
      <c r="KLA29" s="2">
        <f t="shared" si="385"/>
        <v>7.1554855926749541E+37</v>
      </c>
      <c r="KLB29" s="2">
        <f t="shared" si="385"/>
        <v>7.2270404486017033E+37</v>
      </c>
      <c r="KLC29" s="2">
        <f t="shared" si="385"/>
        <v>7.2993108530877201E+37</v>
      </c>
      <c r="KLD29" s="2">
        <f t="shared" si="385"/>
        <v>7.3723039616185969E+37</v>
      </c>
      <c r="KLE29" s="2">
        <f t="shared" si="385"/>
        <v>7.4460270012347824E+37</v>
      </c>
      <c r="KLF29" s="2">
        <f t="shared" si="385"/>
        <v>7.5204872712471308E+37</v>
      </c>
      <c r="KLG29" s="2">
        <f t="shared" si="385"/>
        <v>7.5956921439596017E+37</v>
      </c>
      <c r="KLH29" s="2">
        <f t="shared" si="385"/>
        <v>7.6716490653991983E+37</v>
      </c>
      <c r="KLI29" s="2">
        <f t="shared" si="385"/>
        <v>7.74836555605319E+37</v>
      </c>
      <c r="KLJ29" s="2">
        <f t="shared" si="385"/>
        <v>7.8258492116137219E+37</v>
      </c>
      <c r="KLK29" s="2">
        <f t="shared" si="385"/>
        <v>7.9041077037298587E+37</v>
      </c>
      <c r="KLL29" s="2">
        <f t="shared" si="385"/>
        <v>7.9831487807671578E+37</v>
      </c>
      <c r="KLM29" s="2">
        <f t="shared" si="385"/>
        <v>8.0629802685748296E+37</v>
      </c>
      <c r="KLN29" s="2">
        <f t="shared" si="385"/>
        <v>8.1436100712605782E+37</v>
      </c>
      <c r="KLO29" s="2">
        <f t="shared" si="385"/>
        <v>8.2250461719731844E+37</v>
      </c>
      <c r="KLP29" s="2">
        <f t="shared" ref="KLP29:KOA29" si="386">KLO29*(1+$Q$41)</f>
        <v>8.3072966336929159E+37</v>
      </c>
      <c r="KLQ29" s="2">
        <f t="shared" si="386"/>
        <v>8.3903696000298451E+37</v>
      </c>
      <c r="KLR29" s="2">
        <f t="shared" si="386"/>
        <v>8.4742732960301435E+37</v>
      </c>
      <c r="KLS29" s="2">
        <f t="shared" si="386"/>
        <v>8.5590160289904446E+37</v>
      </c>
      <c r="KLT29" s="2">
        <f t="shared" si="386"/>
        <v>8.6446061892803498E+37</v>
      </c>
      <c r="KLU29" s="2">
        <f t="shared" si="386"/>
        <v>8.7310522511731531E+37</v>
      </c>
      <c r="KLV29" s="2">
        <f t="shared" si="386"/>
        <v>8.8183627736848854E+37</v>
      </c>
      <c r="KLW29" s="2">
        <f t="shared" si="386"/>
        <v>8.9065464014217353E+37</v>
      </c>
      <c r="KLX29" s="2">
        <f t="shared" si="386"/>
        <v>8.9956118654359527E+37</v>
      </c>
      <c r="KLY29" s="2">
        <f t="shared" si="386"/>
        <v>9.0855679840903126E+37</v>
      </c>
      <c r="KLZ29" s="2">
        <f t="shared" si="386"/>
        <v>9.1764236639312161E+37</v>
      </c>
      <c r="KMA29" s="2">
        <f t="shared" si="386"/>
        <v>9.2681879005705282E+37</v>
      </c>
      <c r="KMB29" s="2">
        <f t="shared" si="386"/>
        <v>9.3608697795762332E+37</v>
      </c>
      <c r="KMC29" s="2">
        <f t="shared" si="386"/>
        <v>9.4544784773719964E+37</v>
      </c>
      <c r="KMD29" s="2">
        <f t="shared" si="386"/>
        <v>9.5490232621457169E+37</v>
      </c>
      <c r="KME29" s="2">
        <f t="shared" si="386"/>
        <v>9.6445134947671746E+37</v>
      </c>
      <c r="KMF29" s="2">
        <f t="shared" si="386"/>
        <v>9.7409586297148469E+37</v>
      </c>
      <c r="KMG29" s="2">
        <f t="shared" si="386"/>
        <v>9.8383682160119956E+37</v>
      </c>
      <c r="KMH29" s="2">
        <f t="shared" si="386"/>
        <v>9.9367518981721166E+37</v>
      </c>
      <c r="KMI29" s="2">
        <f t="shared" si="386"/>
        <v>1.0036119417153838E+38</v>
      </c>
      <c r="KMJ29" s="2">
        <f t="shared" si="386"/>
        <v>1.0136480611325377E+38</v>
      </c>
      <c r="KMK29" s="2">
        <f t="shared" si="386"/>
        <v>1.0237845417438631E+38</v>
      </c>
      <c r="KML29" s="2">
        <f t="shared" si="386"/>
        <v>1.0340223871613018E+38</v>
      </c>
      <c r="KMM29" s="2">
        <f t="shared" si="386"/>
        <v>1.0443626110329147E+38</v>
      </c>
      <c r="KMN29" s="2">
        <f t="shared" si="386"/>
        <v>1.0548062371432439E+38</v>
      </c>
      <c r="KMO29" s="2">
        <f t="shared" si="386"/>
        <v>1.0653542995146764E+38</v>
      </c>
      <c r="KMP29" s="2">
        <f t="shared" si="386"/>
        <v>1.0760078425098231E+38</v>
      </c>
      <c r="KMQ29" s="2">
        <f t="shared" si="386"/>
        <v>1.0867679209349214E+38</v>
      </c>
      <c r="KMR29" s="2">
        <f t="shared" si="386"/>
        <v>1.0976356001442705E+38</v>
      </c>
      <c r="KMS29" s="2">
        <f t="shared" si="386"/>
        <v>1.1086119561457131E+38</v>
      </c>
      <c r="KMT29" s="2">
        <f t="shared" si="386"/>
        <v>1.1196980757071702E+38</v>
      </c>
      <c r="KMU29" s="2">
        <f t="shared" si="386"/>
        <v>1.130895056464242E+38</v>
      </c>
      <c r="KMV29" s="2">
        <f t="shared" si="386"/>
        <v>1.1422040070288844E+38</v>
      </c>
      <c r="KMW29" s="2">
        <f t="shared" si="386"/>
        <v>1.1536260470991732E+38</v>
      </c>
      <c r="KMX29" s="2">
        <f t="shared" si="386"/>
        <v>1.165162307570165E+38</v>
      </c>
      <c r="KMY29" s="2">
        <f t="shared" si="386"/>
        <v>1.1768139306458667E+38</v>
      </c>
      <c r="KMZ29" s="2">
        <f t="shared" si="386"/>
        <v>1.1885820699523253E+38</v>
      </c>
      <c r="KNA29" s="2">
        <f t="shared" si="386"/>
        <v>1.2004678906518484E+38</v>
      </c>
      <c r="KNB29" s="2">
        <f t="shared" si="386"/>
        <v>1.212472569558367E+38</v>
      </c>
      <c r="KNC29" s="2">
        <f t="shared" si="386"/>
        <v>1.2245972952539506E+38</v>
      </c>
      <c r="KND29" s="2">
        <f t="shared" si="386"/>
        <v>1.23684326820649E+38</v>
      </c>
      <c r="KNE29" s="2">
        <f t="shared" si="386"/>
        <v>1.249211700888555E+38</v>
      </c>
      <c r="KNF29" s="2">
        <f t="shared" si="386"/>
        <v>1.2617038178974406E+38</v>
      </c>
      <c r="KNG29" s="2">
        <f t="shared" si="386"/>
        <v>1.2743208560764151E+38</v>
      </c>
      <c r="KNH29" s="2">
        <f t="shared" si="386"/>
        <v>1.2870640646371793E+38</v>
      </c>
      <c r="KNI29" s="2">
        <f t="shared" si="386"/>
        <v>1.2999347052835512E+38</v>
      </c>
      <c r="KNJ29" s="2">
        <f t="shared" si="386"/>
        <v>1.3129340523363867E+38</v>
      </c>
      <c r="KNK29" s="2">
        <f t="shared" si="386"/>
        <v>1.3260633928597506E+38</v>
      </c>
      <c r="KNL29" s="2">
        <f t="shared" si="386"/>
        <v>1.3393240267883481E+38</v>
      </c>
      <c r="KNM29" s="2">
        <f t="shared" si="386"/>
        <v>1.3527172670562317E+38</v>
      </c>
      <c r="KNN29" s="2">
        <f t="shared" si="386"/>
        <v>1.3662444397267939E+38</v>
      </c>
      <c r="KNO29" s="2">
        <f t="shared" si="386"/>
        <v>1.3799068841240618E+38</v>
      </c>
      <c r="KNP29" s="2">
        <f t="shared" si="386"/>
        <v>1.3937059529653024E+38</v>
      </c>
      <c r="KNQ29" s="2">
        <f t="shared" si="386"/>
        <v>1.4076430124949554E+38</v>
      </c>
      <c r="KNR29" s="2">
        <f t="shared" si="386"/>
        <v>1.4217194426199049E+38</v>
      </c>
      <c r="KNS29" s="2">
        <f t="shared" si="386"/>
        <v>1.4359366370461041E+38</v>
      </c>
      <c r="KNT29" s="2">
        <f t="shared" si="386"/>
        <v>1.450296003416565E+38</v>
      </c>
      <c r="KNU29" s="2">
        <f t="shared" si="386"/>
        <v>1.4647989634507308E+38</v>
      </c>
      <c r="KNV29" s="2">
        <f t="shared" si="386"/>
        <v>1.4794469530852381E+38</v>
      </c>
      <c r="KNW29" s="2">
        <f t="shared" si="386"/>
        <v>1.4942414226160906E+38</v>
      </c>
      <c r="KNX29" s="2">
        <f t="shared" si="386"/>
        <v>1.5091838368422515E+38</v>
      </c>
      <c r="KNY29" s="2">
        <f t="shared" si="386"/>
        <v>1.524275675210674E+38</v>
      </c>
      <c r="KNZ29" s="2">
        <f t="shared" si="386"/>
        <v>1.5395184319627808E+38</v>
      </c>
      <c r="KOA29" s="2">
        <f t="shared" si="386"/>
        <v>1.5549136162824087E+38</v>
      </c>
      <c r="KOB29" s="2">
        <f t="shared" ref="KOB29:KQM29" si="387">KOA29*(1+$Q$41)</f>
        <v>1.5704627524452328E+38</v>
      </c>
      <c r="KOC29" s="2">
        <f t="shared" si="387"/>
        <v>1.5861673799696851E+38</v>
      </c>
      <c r="KOD29" s="2">
        <f t="shared" si="387"/>
        <v>1.602029053769382E+38</v>
      </c>
      <c r="KOE29" s="2">
        <f t="shared" si="387"/>
        <v>1.6180493443070758E+38</v>
      </c>
      <c r="KOF29" s="2">
        <f t="shared" si="387"/>
        <v>1.6342298377501465E+38</v>
      </c>
      <c r="KOG29" s="2">
        <f t="shared" si="387"/>
        <v>1.6505721361276481E+38</v>
      </c>
      <c r="KOH29" s="2">
        <f t="shared" si="387"/>
        <v>1.6670778574889246E+38</v>
      </c>
      <c r="KOI29" s="2">
        <f t="shared" si="387"/>
        <v>1.6837486360638139E+38</v>
      </c>
      <c r="KOJ29" s="2">
        <f t="shared" si="387"/>
        <v>1.7005861224244521E+38</v>
      </c>
      <c r="KOK29" s="2">
        <f t="shared" si="387"/>
        <v>1.7175919836486966E+38</v>
      </c>
      <c r="KOL29" s="2">
        <f t="shared" si="387"/>
        <v>1.7347679034851834E+38</v>
      </c>
      <c r="KOM29" s="2">
        <f t="shared" si="387"/>
        <v>1.7521155825200354E+38</v>
      </c>
      <c r="KON29" s="2">
        <f t="shared" si="387"/>
        <v>1.7696367383452357E+38</v>
      </c>
      <c r="KOO29" s="2">
        <f t="shared" si="387"/>
        <v>1.7873331057286881E+38</v>
      </c>
      <c r="KOP29" s="2">
        <f t="shared" si="387"/>
        <v>1.805206436785975E+38</v>
      </c>
      <c r="KOQ29" s="2">
        <f t="shared" si="387"/>
        <v>1.8232585011538347E+38</v>
      </c>
      <c r="KOR29" s="2">
        <f t="shared" si="387"/>
        <v>1.8414910861653729E+38</v>
      </c>
      <c r="KOS29" s="2">
        <f t="shared" si="387"/>
        <v>1.8599059970270267E+38</v>
      </c>
      <c r="KOT29" s="2">
        <f t="shared" si="387"/>
        <v>1.8785050569972971E+38</v>
      </c>
      <c r="KOU29" s="2">
        <f t="shared" si="387"/>
        <v>1.8972901075672703E+38</v>
      </c>
      <c r="KOV29" s="2">
        <f t="shared" si="387"/>
        <v>1.9162630086429428E+38</v>
      </c>
      <c r="KOW29" s="2">
        <f t="shared" si="387"/>
        <v>1.9354256387293721E+38</v>
      </c>
      <c r="KOX29" s="2">
        <f t="shared" si="387"/>
        <v>1.9547798951166659E+38</v>
      </c>
      <c r="KOY29" s="2">
        <f t="shared" si="387"/>
        <v>1.9743276940678324E+38</v>
      </c>
      <c r="KOZ29" s="2">
        <f t="shared" si="387"/>
        <v>1.9940709710085108E+38</v>
      </c>
      <c r="KPA29" s="2">
        <f t="shared" si="387"/>
        <v>2.0140116807185959E+38</v>
      </c>
      <c r="KPB29" s="2">
        <f t="shared" si="387"/>
        <v>2.0341517975257817E+38</v>
      </c>
      <c r="KPC29" s="2">
        <f t="shared" si="387"/>
        <v>2.0544933155010395E+38</v>
      </c>
      <c r="KPD29" s="2">
        <f t="shared" si="387"/>
        <v>2.0750382486560499E+38</v>
      </c>
      <c r="KPE29" s="2">
        <f t="shared" si="387"/>
        <v>2.0957886311426105E+38</v>
      </c>
      <c r="KPF29" s="2">
        <f t="shared" si="387"/>
        <v>2.1167465174540367E+38</v>
      </c>
      <c r="KPG29" s="2">
        <f t="shared" si="387"/>
        <v>2.1379139826285771E+38</v>
      </c>
      <c r="KPH29" s="2">
        <f t="shared" si="387"/>
        <v>2.1592931224548631E+38</v>
      </c>
      <c r="KPI29" s="2">
        <f t="shared" si="387"/>
        <v>2.1808860536794117E+38</v>
      </c>
      <c r="KPJ29" s="2">
        <f t="shared" si="387"/>
        <v>2.202694914216206E+38</v>
      </c>
      <c r="KPK29" s="2">
        <f t="shared" si="387"/>
        <v>2.2247218633583682E+38</v>
      </c>
      <c r="KPL29" s="2">
        <f t="shared" si="387"/>
        <v>2.2469690819919517E+38</v>
      </c>
      <c r="KPM29" s="2">
        <f t="shared" si="387"/>
        <v>2.2694387728118712E+38</v>
      </c>
      <c r="KPN29" s="2">
        <f t="shared" si="387"/>
        <v>2.29213316053999E+38</v>
      </c>
      <c r="KPO29" s="2">
        <f t="shared" si="387"/>
        <v>2.3150544921453897E+38</v>
      </c>
      <c r="KPP29" s="2">
        <f t="shared" si="387"/>
        <v>2.3382050370668437E+38</v>
      </c>
      <c r="KPQ29" s="2">
        <f t="shared" si="387"/>
        <v>2.3615870874375122E+38</v>
      </c>
      <c r="KPR29" s="2">
        <f t="shared" si="387"/>
        <v>2.3852029583118872E+38</v>
      </c>
      <c r="KPS29" s="2">
        <f t="shared" si="387"/>
        <v>2.4090549878950061E+38</v>
      </c>
      <c r="KPT29" s="2">
        <f t="shared" si="387"/>
        <v>2.433145537773956E+38</v>
      </c>
      <c r="KPU29" s="2">
        <f t="shared" si="387"/>
        <v>2.4574769931516956E+38</v>
      </c>
      <c r="KPV29" s="2">
        <f t="shared" si="387"/>
        <v>2.4820517630832125E+38</v>
      </c>
      <c r="KPW29" s="2">
        <f t="shared" si="387"/>
        <v>2.5068722807140447E+38</v>
      </c>
      <c r="KPX29" s="2">
        <f t="shared" si="387"/>
        <v>2.5319410035211852E+38</v>
      </c>
      <c r="KPY29" s="2">
        <f t="shared" si="387"/>
        <v>2.557260413556397E+38</v>
      </c>
      <c r="KPZ29" s="2">
        <f t="shared" si="387"/>
        <v>2.582833017691961E+38</v>
      </c>
      <c r="KQA29" s="2">
        <f t="shared" si="387"/>
        <v>2.6086613478688806E+38</v>
      </c>
      <c r="KQB29" s="2">
        <f t="shared" si="387"/>
        <v>2.6347479613475695E+38</v>
      </c>
      <c r="KQC29" s="2">
        <f t="shared" si="387"/>
        <v>2.6610954409610451E+38</v>
      </c>
      <c r="KQD29" s="2">
        <f t="shared" si="387"/>
        <v>2.6877063953706554E+38</v>
      </c>
      <c r="KQE29" s="2">
        <f t="shared" si="387"/>
        <v>2.7145834593243622E+38</v>
      </c>
      <c r="KQF29" s="2">
        <f t="shared" si="387"/>
        <v>2.7417292939176059E+38</v>
      </c>
      <c r="KQG29" s="2">
        <f t="shared" si="387"/>
        <v>2.769146586856782E+38</v>
      </c>
      <c r="KQH29" s="2">
        <f t="shared" si="387"/>
        <v>2.7968380527253497E+38</v>
      </c>
      <c r="KQI29" s="2">
        <f t="shared" si="387"/>
        <v>2.8248064332526032E+38</v>
      </c>
      <c r="KQJ29" s="2">
        <f t="shared" si="387"/>
        <v>2.8530544975851292E+38</v>
      </c>
      <c r="KQK29" s="2">
        <f t="shared" si="387"/>
        <v>2.8815850425609804E+38</v>
      </c>
      <c r="KQL29" s="2">
        <f t="shared" si="387"/>
        <v>2.9104008929865904E+38</v>
      </c>
      <c r="KQM29" s="2">
        <f t="shared" si="387"/>
        <v>2.9395049019164563E+38</v>
      </c>
      <c r="KQN29" s="2">
        <f t="shared" ref="KQN29:KSY29" si="388">KQM29*(1+$Q$41)</f>
        <v>2.9688999509356208E+38</v>
      </c>
      <c r="KQO29" s="2">
        <f t="shared" si="388"/>
        <v>2.9985889504449772E+38</v>
      </c>
      <c r="KQP29" s="2">
        <f t="shared" si="388"/>
        <v>3.0285748399494269E+38</v>
      </c>
      <c r="KQQ29" s="2">
        <f t="shared" si="388"/>
        <v>3.0588605883489213E+38</v>
      </c>
      <c r="KQR29" s="2">
        <f t="shared" si="388"/>
        <v>3.0894491942324105E+38</v>
      </c>
      <c r="KQS29" s="2">
        <f t="shared" si="388"/>
        <v>3.1203436861747347E+38</v>
      </c>
      <c r="KQT29" s="2">
        <f t="shared" si="388"/>
        <v>3.1515471230364821E+38</v>
      </c>
      <c r="KQU29" s="2">
        <f t="shared" si="388"/>
        <v>3.1830625942668471E+38</v>
      </c>
      <c r="KQV29" s="2">
        <f t="shared" si="388"/>
        <v>3.2148932202095156E+38</v>
      </c>
      <c r="KQW29" s="2">
        <f t="shared" si="388"/>
        <v>3.247042152411611E+38</v>
      </c>
      <c r="KQX29" s="2">
        <f t="shared" si="388"/>
        <v>3.2795125739357272E+38</v>
      </c>
      <c r="KQY29" s="2">
        <f t="shared" si="388"/>
        <v>3.3123076996750843E+38</v>
      </c>
      <c r="KQZ29" s="2">
        <f t="shared" si="388"/>
        <v>3.3454307766718351E+38</v>
      </c>
      <c r="KRA29" s="2">
        <f t="shared" si="388"/>
        <v>3.3788850844385534E+38</v>
      </c>
      <c r="KRB29" s="2">
        <f t="shared" si="388"/>
        <v>3.4126739352829391E+38</v>
      </c>
      <c r="KRC29" s="2">
        <f t="shared" si="388"/>
        <v>3.4468006746357689E+38</v>
      </c>
      <c r="KRD29" s="2">
        <f t="shared" si="388"/>
        <v>3.481268681382127E+38</v>
      </c>
      <c r="KRE29" s="2">
        <f t="shared" si="388"/>
        <v>3.516081368195948E+38</v>
      </c>
      <c r="KRF29" s="2">
        <f t="shared" si="388"/>
        <v>3.5512421818779076E+38</v>
      </c>
      <c r="KRG29" s="2">
        <f t="shared" si="388"/>
        <v>3.5867546036966869E+38</v>
      </c>
      <c r="KRH29" s="2">
        <f t="shared" si="388"/>
        <v>3.6226221497336542E+38</v>
      </c>
      <c r="KRI29" s="2">
        <f t="shared" si="388"/>
        <v>3.658848371230991E+38</v>
      </c>
      <c r="KRJ29" s="2">
        <f t="shared" si="388"/>
        <v>3.6954368549433009E+38</v>
      </c>
      <c r="KRK29" s="2">
        <f t="shared" si="388"/>
        <v>3.7323912234927343E+38</v>
      </c>
      <c r="KRL29" s="2">
        <f t="shared" si="388"/>
        <v>3.7697151357276615E+38</v>
      </c>
      <c r="KRM29" s="2">
        <f t="shared" si="388"/>
        <v>3.8074122870849381E+38</v>
      </c>
      <c r="KRN29" s="2">
        <f t="shared" si="388"/>
        <v>3.8454864099557878E+38</v>
      </c>
      <c r="KRO29" s="2">
        <f t="shared" si="388"/>
        <v>3.8839412740553456E+38</v>
      </c>
      <c r="KRP29" s="2">
        <f t="shared" si="388"/>
        <v>3.9227806867958987E+38</v>
      </c>
      <c r="KRQ29" s="2">
        <f t="shared" si="388"/>
        <v>3.9620084936638575E+38</v>
      </c>
      <c r="KRR29" s="2">
        <f t="shared" si="388"/>
        <v>4.0016285786004963E+38</v>
      </c>
      <c r="KRS29" s="2">
        <f t="shared" si="388"/>
        <v>4.041644864386501E+38</v>
      </c>
      <c r="KRT29" s="2">
        <f t="shared" si="388"/>
        <v>4.0820613130303657E+38</v>
      </c>
      <c r="KRU29" s="2">
        <f t="shared" si="388"/>
        <v>4.1228819261606697E+38</v>
      </c>
      <c r="KRV29" s="2">
        <f t="shared" si="388"/>
        <v>4.1641107454222762E+38</v>
      </c>
      <c r="KRW29" s="2">
        <f t="shared" si="388"/>
        <v>4.2057518528764992E+38</v>
      </c>
      <c r="KRX29" s="2">
        <f t="shared" si="388"/>
        <v>4.2478093714052645E+38</v>
      </c>
      <c r="KRY29" s="2">
        <f t="shared" si="388"/>
        <v>4.2902874651193172E+38</v>
      </c>
      <c r="KRZ29" s="2">
        <f t="shared" si="388"/>
        <v>4.3331903397705107E+38</v>
      </c>
      <c r="KSA29" s="2">
        <f t="shared" si="388"/>
        <v>4.376522243168216E+38</v>
      </c>
      <c r="KSB29" s="2">
        <f t="shared" si="388"/>
        <v>4.4202874655998978E+38</v>
      </c>
      <c r="KSC29" s="2">
        <f t="shared" si="388"/>
        <v>4.4644903402558966E+38</v>
      </c>
      <c r="KSD29" s="2">
        <f t="shared" si="388"/>
        <v>4.5091352436584554E+38</v>
      </c>
      <c r="KSE29" s="2">
        <f t="shared" si="388"/>
        <v>4.5542265960950403E+38</v>
      </c>
      <c r="KSF29" s="2">
        <f t="shared" si="388"/>
        <v>4.5997688620559908E+38</v>
      </c>
      <c r="KSG29" s="2">
        <f t="shared" si="388"/>
        <v>4.6457665506765506E+38</v>
      </c>
      <c r="KSH29" s="2">
        <f t="shared" si="388"/>
        <v>4.6922242161833162E+38</v>
      </c>
      <c r="KSI29" s="2">
        <f t="shared" si="388"/>
        <v>4.7391464583451496E+38</v>
      </c>
      <c r="KSJ29" s="2">
        <f t="shared" si="388"/>
        <v>4.7865379229286009E+38</v>
      </c>
      <c r="KSK29" s="2">
        <f t="shared" si="388"/>
        <v>4.8344033021578869E+38</v>
      </c>
      <c r="KSL29" s="2">
        <f t="shared" si="388"/>
        <v>4.8827473351794662E+38</v>
      </c>
      <c r="KSM29" s="2">
        <f t="shared" si="388"/>
        <v>4.9315748085312611E+38</v>
      </c>
      <c r="KSN29" s="2">
        <f t="shared" si="388"/>
        <v>4.9808905566165741E+38</v>
      </c>
      <c r="KSO29" s="2">
        <f t="shared" si="388"/>
        <v>5.0306994621827398E+38</v>
      </c>
      <c r="KSP29" s="2">
        <f t="shared" si="388"/>
        <v>5.0810064568045672E+38</v>
      </c>
      <c r="KSQ29" s="2">
        <f t="shared" si="388"/>
        <v>5.131816521372613E+38</v>
      </c>
      <c r="KSR29" s="2">
        <f t="shared" si="388"/>
        <v>5.1831346865863391E+38</v>
      </c>
      <c r="KSS29" s="2">
        <f t="shared" si="388"/>
        <v>5.2349660334522023E+38</v>
      </c>
      <c r="KST29" s="2">
        <f t="shared" si="388"/>
        <v>5.2873156937867246E+38</v>
      </c>
      <c r="KSU29" s="2">
        <f t="shared" si="388"/>
        <v>5.340188850724592E+38</v>
      </c>
      <c r="KSV29" s="2">
        <f t="shared" si="388"/>
        <v>5.3935907392318383E+38</v>
      </c>
      <c r="KSW29" s="2">
        <f t="shared" si="388"/>
        <v>5.4475266466241566E+38</v>
      </c>
      <c r="KSX29" s="2">
        <f t="shared" si="388"/>
        <v>5.5020019130903981E+38</v>
      </c>
      <c r="KSY29" s="2">
        <f t="shared" si="388"/>
        <v>5.5570219322213023E+38</v>
      </c>
      <c r="KSZ29" s="2">
        <f t="shared" ref="KSZ29:KVK29" si="389">KSY29*(1+$Q$41)</f>
        <v>5.6125921515435154E+38</v>
      </c>
      <c r="KTA29" s="2">
        <f t="shared" si="389"/>
        <v>5.6687180730589504E+38</v>
      </c>
      <c r="KTB29" s="2">
        <f t="shared" si="389"/>
        <v>5.7254052537895398E+38</v>
      </c>
      <c r="KTC29" s="2">
        <f t="shared" si="389"/>
        <v>5.782659306327435E+38</v>
      </c>
      <c r="KTD29" s="2">
        <f t="shared" si="389"/>
        <v>5.8404858993907091E+38</v>
      </c>
      <c r="KTE29" s="2">
        <f t="shared" si="389"/>
        <v>5.898890758384616E+38</v>
      </c>
      <c r="KTF29" s="2">
        <f t="shared" si="389"/>
        <v>5.9578796659684624E+38</v>
      </c>
      <c r="KTG29" s="2">
        <f t="shared" si="389"/>
        <v>6.0174584626281468E+38</v>
      </c>
      <c r="KTH29" s="2">
        <f t="shared" si="389"/>
        <v>6.0776330472544279E+38</v>
      </c>
      <c r="KTI29" s="2">
        <f t="shared" si="389"/>
        <v>6.1384093777269721E+38</v>
      </c>
      <c r="KTJ29" s="2">
        <f t="shared" si="389"/>
        <v>6.1997934715042418E+38</v>
      </c>
      <c r="KTK29" s="2">
        <f t="shared" si="389"/>
        <v>6.261791406219284E+38</v>
      </c>
      <c r="KTL29" s="2">
        <f t="shared" si="389"/>
        <v>6.3244093202814768E+38</v>
      </c>
      <c r="KTM29" s="2">
        <f t="shared" si="389"/>
        <v>6.3876534134842915E+38</v>
      </c>
      <c r="KTN29" s="2">
        <f t="shared" si="389"/>
        <v>6.4515299476191344E+38</v>
      </c>
      <c r="KTO29" s="2">
        <f t="shared" si="389"/>
        <v>6.5160452470953259E+38</v>
      </c>
      <c r="KTP29" s="2">
        <f t="shared" si="389"/>
        <v>6.5812056995662792E+38</v>
      </c>
      <c r="KTQ29" s="2">
        <f t="shared" si="389"/>
        <v>6.6470177565619417E+38</v>
      </c>
      <c r="KTR29" s="2">
        <f t="shared" si="389"/>
        <v>6.713487934127561E+38</v>
      </c>
      <c r="KTS29" s="2">
        <f t="shared" si="389"/>
        <v>6.7806228134688367E+38</v>
      </c>
      <c r="KTT29" s="2">
        <f t="shared" si="389"/>
        <v>6.8484290416035258E+38</v>
      </c>
      <c r="KTU29" s="2">
        <f t="shared" si="389"/>
        <v>6.9169133320195605E+38</v>
      </c>
      <c r="KTV29" s="2">
        <f t="shared" si="389"/>
        <v>6.9860824653397559E+38</v>
      </c>
      <c r="KTW29" s="2">
        <f t="shared" si="389"/>
        <v>7.055943289993154E+38</v>
      </c>
      <c r="KTX29" s="2">
        <f t="shared" si="389"/>
        <v>7.126502722893086E+38</v>
      </c>
      <c r="KTY29" s="2">
        <f t="shared" si="389"/>
        <v>7.1977677501220166E+38</v>
      </c>
      <c r="KTZ29" s="2">
        <f t="shared" si="389"/>
        <v>7.2697454276232369E+38</v>
      </c>
      <c r="KUA29" s="2">
        <f t="shared" si="389"/>
        <v>7.3424428818994698E+38</v>
      </c>
      <c r="KUB29" s="2">
        <f t="shared" si="389"/>
        <v>7.4158673107184648E+38</v>
      </c>
      <c r="KUC29" s="2">
        <f t="shared" si="389"/>
        <v>7.4900259838256501E+38</v>
      </c>
      <c r="KUD29" s="2">
        <f t="shared" si="389"/>
        <v>7.5649262436639067E+38</v>
      </c>
      <c r="KUE29" s="2">
        <f t="shared" si="389"/>
        <v>7.6405755061005456E+38</v>
      </c>
      <c r="KUF29" s="2">
        <f t="shared" si="389"/>
        <v>7.7169812611615506E+38</v>
      </c>
      <c r="KUG29" s="2">
        <f t="shared" si="389"/>
        <v>7.7941510737731665E+38</v>
      </c>
      <c r="KUH29" s="2">
        <f t="shared" si="389"/>
        <v>7.8720925845108978E+38</v>
      </c>
      <c r="KUI29" s="2">
        <f t="shared" si="389"/>
        <v>7.9508135103560069E+38</v>
      </c>
      <c r="KUJ29" s="2">
        <f t="shared" si="389"/>
        <v>8.0303216454595664E+38</v>
      </c>
      <c r="KUK29" s="2">
        <f t="shared" si="389"/>
        <v>8.1106248619141626E+38</v>
      </c>
      <c r="KUL29" s="2">
        <f t="shared" si="389"/>
        <v>8.1917311105333045E+38</v>
      </c>
      <c r="KUM29" s="2">
        <f t="shared" si="389"/>
        <v>8.2736484216386375E+38</v>
      </c>
      <c r="KUN29" s="2">
        <f t="shared" si="389"/>
        <v>8.3563849058550246E+38</v>
      </c>
      <c r="KUO29" s="2">
        <f t="shared" si="389"/>
        <v>8.4399487549135744E+38</v>
      </c>
      <c r="KUP29" s="2">
        <f t="shared" si="389"/>
        <v>8.5243482424627108E+38</v>
      </c>
      <c r="KUQ29" s="2">
        <f t="shared" si="389"/>
        <v>8.6095917248873379E+38</v>
      </c>
      <c r="KUR29" s="2">
        <f t="shared" si="389"/>
        <v>8.6956876421362108E+38</v>
      </c>
      <c r="KUS29" s="2">
        <f t="shared" si="389"/>
        <v>8.7826445185575726E+38</v>
      </c>
      <c r="KUT29" s="2">
        <f t="shared" si="389"/>
        <v>8.870470963743149E+38</v>
      </c>
      <c r="KUU29" s="2">
        <f t="shared" si="389"/>
        <v>8.9591756733805802E+38</v>
      </c>
      <c r="KUV29" s="2">
        <f t="shared" si="389"/>
        <v>9.0487674301143859E+38</v>
      </c>
      <c r="KUW29" s="2">
        <f t="shared" si="389"/>
        <v>9.1392551044155294E+38</v>
      </c>
      <c r="KUX29" s="2">
        <f t="shared" si="389"/>
        <v>9.2306476554596853E+38</v>
      </c>
      <c r="KUY29" s="2">
        <f t="shared" si="389"/>
        <v>9.3229541320142829E+38</v>
      </c>
      <c r="KUZ29" s="2">
        <f t="shared" si="389"/>
        <v>9.416183673334426E+38</v>
      </c>
      <c r="KVA29" s="2">
        <f t="shared" si="389"/>
        <v>9.5103455100677707E+38</v>
      </c>
      <c r="KVB29" s="2">
        <f t="shared" si="389"/>
        <v>9.6054489651684479E+38</v>
      </c>
      <c r="KVC29" s="2">
        <f t="shared" si="389"/>
        <v>9.7015034548201323E+38</v>
      </c>
      <c r="KVD29" s="2">
        <f t="shared" si="389"/>
        <v>9.7985184893683344E+38</v>
      </c>
      <c r="KVE29" s="2">
        <f t="shared" si="389"/>
        <v>9.8965036742620179E+38</v>
      </c>
      <c r="KVF29" s="2">
        <f t="shared" si="389"/>
        <v>9.9954687110046384E+38</v>
      </c>
      <c r="KVG29" s="2">
        <f t="shared" si="389"/>
        <v>1.0095423398114686E+39</v>
      </c>
      <c r="KVH29" s="2">
        <f t="shared" si="389"/>
        <v>1.0196377632095832E+39</v>
      </c>
      <c r="KVI29" s="2">
        <f t="shared" si="389"/>
        <v>1.029834140841679E+39</v>
      </c>
      <c r="KVJ29" s="2">
        <f t="shared" si="389"/>
        <v>1.0401324822500957E+39</v>
      </c>
      <c r="KVK29" s="2">
        <f t="shared" si="389"/>
        <v>1.0505338070725967E+39</v>
      </c>
      <c r="KVL29" s="2">
        <f t="shared" ref="KVL29:KXW29" si="390">KVK29*(1+$Q$41)</f>
        <v>1.0610391451433227E+39</v>
      </c>
      <c r="KVM29" s="2">
        <f t="shared" si="390"/>
        <v>1.071649536594756E+39</v>
      </c>
      <c r="KVN29" s="2">
        <f t="shared" si="390"/>
        <v>1.0823660319607036E+39</v>
      </c>
      <c r="KVO29" s="2">
        <f t="shared" si="390"/>
        <v>1.0931896922803107E+39</v>
      </c>
      <c r="KVP29" s="2">
        <f t="shared" si="390"/>
        <v>1.1041215892031139E+39</v>
      </c>
      <c r="KVQ29" s="2">
        <f t="shared" si="390"/>
        <v>1.115162805095145E+39</v>
      </c>
      <c r="KVR29" s="2">
        <f t="shared" si="390"/>
        <v>1.1263144331460964E+39</v>
      </c>
      <c r="KVS29" s="2">
        <f t="shared" si="390"/>
        <v>1.1375775774775573E+39</v>
      </c>
      <c r="KVT29" s="2">
        <f t="shared" si="390"/>
        <v>1.1489533532523328E+39</v>
      </c>
      <c r="KVU29" s="2">
        <f t="shared" si="390"/>
        <v>1.1604428867848562E+39</v>
      </c>
      <c r="KVV29" s="2">
        <f t="shared" si="390"/>
        <v>1.1720473156527048E+39</v>
      </c>
      <c r="KVW29" s="2">
        <f t="shared" si="390"/>
        <v>1.1837677888092318E+39</v>
      </c>
      <c r="KVX29" s="2">
        <f t="shared" si="390"/>
        <v>1.1956054666973242E+39</v>
      </c>
      <c r="KVY29" s="2">
        <f t="shared" si="390"/>
        <v>1.2075615213642974E+39</v>
      </c>
      <c r="KVZ29" s="2">
        <f t="shared" si="390"/>
        <v>1.2196371365779404E+39</v>
      </c>
      <c r="KWA29" s="2">
        <f t="shared" si="390"/>
        <v>1.2318335079437198E+39</v>
      </c>
      <c r="KWB29" s="2">
        <f t="shared" si="390"/>
        <v>1.244151843023157E+39</v>
      </c>
      <c r="KWC29" s="2">
        <f t="shared" si="390"/>
        <v>1.2565933614533886E+39</v>
      </c>
      <c r="KWD29" s="2">
        <f t="shared" si="390"/>
        <v>1.2691592950679226E+39</v>
      </c>
      <c r="KWE29" s="2">
        <f t="shared" si="390"/>
        <v>1.2818508880186018E+39</v>
      </c>
      <c r="KWF29" s="2">
        <f t="shared" si="390"/>
        <v>1.2946693968987879E+39</v>
      </c>
      <c r="KWG29" s="2">
        <f t="shared" si="390"/>
        <v>1.3076160908677758E+39</v>
      </c>
      <c r="KWH29" s="2">
        <f t="shared" si="390"/>
        <v>1.3206922517764535E+39</v>
      </c>
      <c r="KWI29" s="2">
        <f t="shared" si="390"/>
        <v>1.3338991742942181E+39</v>
      </c>
      <c r="KWJ29" s="2">
        <f t="shared" si="390"/>
        <v>1.3472381660371603E+39</v>
      </c>
      <c r="KWK29" s="2">
        <f t="shared" si="390"/>
        <v>1.3607105476975319E+39</v>
      </c>
      <c r="KWL29" s="2">
        <f t="shared" si="390"/>
        <v>1.3743176531745071E+39</v>
      </c>
      <c r="KWM29" s="2">
        <f t="shared" si="390"/>
        <v>1.3880608297062522E+39</v>
      </c>
      <c r="KWN29" s="2">
        <f t="shared" si="390"/>
        <v>1.4019414380033146E+39</v>
      </c>
      <c r="KWO29" s="2">
        <f t="shared" si="390"/>
        <v>1.4159608523833477E+39</v>
      </c>
      <c r="KWP29" s="2">
        <f t="shared" si="390"/>
        <v>1.4301204609071813E+39</v>
      </c>
      <c r="KWQ29" s="2">
        <f t="shared" si="390"/>
        <v>1.4444216655162532E+39</v>
      </c>
      <c r="KWR29" s="2">
        <f t="shared" si="390"/>
        <v>1.4588658821714157E+39</v>
      </c>
      <c r="KWS29" s="2">
        <f t="shared" si="390"/>
        <v>1.47345454099313E+39</v>
      </c>
      <c r="KWT29" s="2">
        <f t="shared" si="390"/>
        <v>1.4881890864030615E+39</v>
      </c>
      <c r="KWU29" s="2">
        <f t="shared" si="390"/>
        <v>1.5030709772670922E+39</v>
      </c>
      <c r="KWV29" s="2">
        <f t="shared" si="390"/>
        <v>1.5181016870397632E+39</v>
      </c>
      <c r="KWW29" s="2">
        <f t="shared" si="390"/>
        <v>1.5332827039101607E+39</v>
      </c>
      <c r="KWX29" s="2">
        <f t="shared" si="390"/>
        <v>1.5486155309492623E+39</v>
      </c>
      <c r="KWY29" s="2">
        <f t="shared" si="390"/>
        <v>1.564101686258755E+39</v>
      </c>
      <c r="KWZ29" s="2">
        <f t="shared" si="390"/>
        <v>1.5797427031213427E+39</v>
      </c>
      <c r="KXA29" s="2">
        <f t="shared" si="390"/>
        <v>1.5955401301525563E+39</v>
      </c>
      <c r="KXB29" s="2">
        <f t="shared" si="390"/>
        <v>1.6114955314540818E+39</v>
      </c>
      <c r="KXC29" s="2">
        <f t="shared" si="390"/>
        <v>1.6276104867686226E+39</v>
      </c>
      <c r="KXD29" s="2">
        <f t="shared" si="390"/>
        <v>1.6438865916363088E+39</v>
      </c>
      <c r="KXE29" s="2">
        <f t="shared" si="390"/>
        <v>1.6603254575526718E+39</v>
      </c>
      <c r="KXF29" s="2">
        <f t="shared" si="390"/>
        <v>1.6769287121281984E+39</v>
      </c>
      <c r="KXG29" s="2">
        <f t="shared" si="390"/>
        <v>1.6936979992494806E+39</v>
      </c>
      <c r="KXH29" s="2">
        <f t="shared" si="390"/>
        <v>1.7106349792419754E+39</v>
      </c>
      <c r="KXI29" s="2">
        <f t="shared" si="390"/>
        <v>1.7277413290343953E+39</v>
      </c>
      <c r="KXJ29" s="2">
        <f t="shared" si="390"/>
        <v>1.7450187423247392E+39</v>
      </c>
      <c r="KXK29" s="2">
        <f t="shared" si="390"/>
        <v>1.7624689297479867E+39</v>
      </c>
      <c r="KXL29" s="2">
        <f t="shared" si="390"/>
        <v>1.7800936190454667E+39</v>
      </c>
      <c r="KXM29" s="2">
        <f t="shared" si="390"/>
        <v>1.7978945552359214E+39</v>
      </c>
      <c r="KXN29" s="2">
        <f t="shared" si="390"/>
        <v>1.8158735007882806E+39</v>
      </c>
      <c r="KXO29" s="2">
        <f t="shared" si="390"/>
        <v>1.8340322357961633E+39</v>
      </c>
      <c r="KXP29" s="2">
        <f t="shared" si="390"/>
        <v>1.852372558154125E+39</v>
      </c>
      <c r="KXQ29" s="2">
        <f t="shared" si="390"/>
        <v>1.8708962837356663E+39</v>
      </c>
      <c r="KXR29" s="2">
        <f t="shared" si="390"/>
        <v>1.8896052465730229E+39</v>
      </c>
      <c r="KXS29" s="2">
        <f t="shared" si="390"/>
        <v>1.9085012990387533E+39</v>
      </c>
      <c r="KXT29" s="2">
        <f t="shared" si="390"/>
        <v>1.9275863120291408E+39</v>
      </c>
      <c r="KXU29" s="2">
        <f t="shared" si="390"/>
        <v>1.9468621751494323E+39</v>
      </c>
      <c r="KXV29" s="2">
        <f t="shared" si="390"/>
        <v>1.9663307969009266E+39</v>
      </c>
      <c r="KXW29" s="2">
        <f t="shared" si="390"/>
        <v>1.9859941048699359E+39</v>
      </c>
      <c r="KXX29" s="2">
        <f t="shared" ref="KXX29:LAI29" si="391">KXW29*(1+$Q$41)</f>
        <v>2.0058540459186354E+39</v>
      </c>
      <c r="KXY29" s="2">
        <f t="shared" si="391"/>
        <v>2.0259125863778218E+39</v>
      </c>
      <c r="KXZ29" s="2">
        <f t="shared" si="391"/>
        <v>2.0461717122416001E+39</v>
      </c>
      <c r="KYA29" s="2">
        <f t="shared" si="391"/>
        <v>2.066633429364016E+39</v>
      </c>
      <c r="KYB29" s="2">
        <f t="shared" si="391"/>
        <v>2.0872997636576563E+39</v>
      </c>
      <c r="KYC29" s="2">
        <f t="shared" si="391"/>
        <v>2.1081727612942328E+39</v>
      </c>
      <c r="KYD29" s="2">
        <f t="shared" si="391"/>
        <v>2.1292544889071751E+39</v>
      </c>
      <c r="KYE29" s="2">
        <f t="shared" si="391"/>
        <v>2.1505470337962469E+39</v>
      </c>
      <c r="KYF29" s="2">
        <f t="shared" si="391"/>
        <v>2.1720525041342094E+39</v>
      </c>
      <c r="KYG29" s="2">
        <f t="shared" si="391"/>
        <v>2.1937730291755515E+39</v>
      </c>
      <c r="KYH29" s="2">
        <f t="shared" si="391"/>
        <v>2.2157107594673071E+39</v>
      </c>
      <c r="KYI29" s="2">
        <f t="shared" si="391"/>
        <v>2.2378678670619802E+39</v>
      </c>
      <c r="KYJ29" s="2">
        <f t="shared" si="391"/>
        <v>2.2602465457326001E+39</v>
      </c>
      <c r="KYK29" s="2">
        <f t="shared" si="391"/>
        <v>2.282849011189926E+39</v>
      </c>
      <c r="KYL29" s="2">
        <f t="shared" si="391"/>
        <v>2.3056775013018252E+39</v>
      </c>
      <c r="KYM29" s="2">
        <f t="shared" si="391"/>
        <v>2.3287342763148434E+39</v>
      </c>
      <c r="KYN29" s="2">
        <f t="shared" si="391"/>
        <v>2.3520216190779919E+39</v>
      </c>
      <c r="KYO29" s="2">
        <f t="shared" si="391"/>
        <v>2.3755418352687718E+39</v>
      </c>
      <c r="KYP29" s="2">
        <f t="shared" si="391"/>
        <v>2.3992972536214597E+39</v>
      </c>
      <c r="KYQ29" s="2">
        <f t="shared" si="391"/>
        <v>2.4232902261576743E+39</v>
      </c>
      <c r="KYR29" s="2">
        <f t="shared" si="391"/>
        <v>2.4475231284192511E+39</v>
      </c>
      <c r="KYS29" s="2">
        <f t="shared" si="391"/>
        <v>2.4719983597034438E+39</v>
      </c>
      <c r="KYT29" s="2">
        <f t="shared" si="391"/>
        <v>2.4967183433004782E+39</v>
      </c>
      <c r="KYU29" s="2">
        <f t="shared" si="391"/>
        <v>2.521685526733483E+39</v>
      </c>
      <c r="KYV29" s="2">
        <f t="shared" si="391"/>
        <v>2.5469023820008178E+39</v>
      </c>
      <c r="KYW29" s="2">
        <f t="shared" si="391"/>
        <v>2.572371405820826E+39</v>
      </c>
      <c r="KYX29" s="2">
        <f t="shared" si="391"/>
        <v>2.5980951198790343E+39</v>
      </c>
      <c r="KYY29" s="2">
        <f t="shared" si="391"/>
        <v>2.6240760710778247E+39</v>
      </c>
      <c r="KYZ29" s="2">
        <f t="shared" si="391"/>
        <v>2.650316831788603E+39</v>
      </c>
      <c r="KZA29" s="2">
        <f t="shared" si="391"/>
        <v>2.6768200001064891E+39</v>
      </c>
      <c r="KZB29" s="2">
        <f t="shared" si="391"/>
        <v>2.7035882001075539E+39</v>
      </c>
      <c r="KZC29" s="2">
        <f t="shared" si="391"/>
        <v>2.7306240821086294E+39</v>
      </c>
      <c r="KZD29" s="2">
        <f t="shared" si="391"/>
        <v>2.7579303229297155E+39</v>
      </c>
      <c r="KZE29" s="2">
        <f t="shared" si="391"/>
        <v>2.7855096261590124E+39</v>
      </c>
      <c r="KZF29" s="2">
        <f t="shared" si="391"/>
        <v>2.8133647224206023E+39</v>
      </c>
      <c r="KZG29" s="2">
        <f t="shared" si="391"/>
        <v>2.8414983696448083E+39</v>
      </c>
      <c r="KZH29" s="2">
        <f t="shared" si="391"/>
        <v>2.8699133533412561E+39</v>
      </c>
      <c r="KZI29" s="2">
        <f t="shared" si="391"/>
        <v>2.8986124868746689E+39</v>
      </c>
      <c r="KZJ29" s="2">
        <f t="shared" si="391"/>
        <v>2.9275986117434157E+39</v>
      </c>
      <c r="KZK29" s="2">
        <f t="shared" si="391"/>
        <v>2.9568745978608497E+39</v>
      </c>
      <c r="KZL29" s="2">
        <f t="shared" si="391"/>
        <v>2.9864433438394585E+39</v>
      </c>
      <c r="KZM29" s="2">
        <f t="shared" si="391"/>
        <v>3.0163077772778532E+39</v>
      </c>
      <c r="KZN29" s="2">
        <f t="shared" si="391"/>
        <v>3.0464708550506317E+39</v>
      </c>
      <c r="KZO29" s="2">
        <f t="shared" si="391"/>
        <v>3.0769355636011383E+39</v>
      </c>
      <c r="KZP29" s="2">
        <f t="shared" si="391"/>
        <v>3.1077049192371498E+39</v>
      </c>
      <c r="KZQ29" s="2">
        <f t="shared" si="391"/>
        <v>3.1387819684295214E+39</v>
      </c>
      <c r="KZR29" s="2">
        <f t="shared" si="391"/>
        <v>3.1701697881138169E+39</v>
      </c>
      <c r="KZS29" s="2">
        <f t="shared" si="391"/>
        <v>3.2018714859949552E+39</v>
      </c>
      <c r="KZT29" s="2">
        <f t="shared" si="391"/>
        <v>3.233890200854905E+39</v>
      </c>
      <c r="KZU29" s="2">
        <f t="shared" si="391"/>
        <v>3.2662291028634541E+39</v>
      </c>
      <c r="KZV29" s="2">
        <f t="shared" si="391"/>
        <v>3.2988913938920884E+39</v>
      </c>
      <c r="KZW29" s="2">
        <f t="shared" si="391"/>
        <v>3.3318803078310091E+39</v>
      </c>
      <c r="KZX29" s="2">
        <f t="shared" si="391"/>
        <v>3.3651991109093195E+39</v>
      </c>
      <c r="KZY29" s="2">
        <f t="shared" si="391"/>
        <v>3.398851102018413E+39</v>
      </c>
      <c r="KZZ29" s="2">
        <f t="shared" si="391"/>
        <v>3.4328396130385974E+39</v>
      </c>
      <c r="LAA29" s="2">
        <f t="shared" si="391"/>
        <v>3.4671680091689832E+39</v>
      </c>
      <c r="LAB29" s="2">
        <f t="shared" si="391"/>
        <v>3.5018396892606729E+39</v>
      </c>
      <c r="LAC29" s="2">
        <f t="shared" si="391"/>
        <v>3.5368580861532797E+39</v>
      </c>
      <c r="LAD29" s="2">
        <f t="shared" si="391"/>
        <v>3.5722266670148125E+39</v>
      </c>
      <c r="LAE29" s="2">
        <f t="shared" si="391"/>
        <v>3.6079489336849609E+39</v>
      </c>
      <c r="LAF29" s="2">
        <f t="shared" si="391"/>
        <v>3.6440284230218103E+39</v>
      </c>
      <c r="LAG29" s="2">
        <f t="shared" si="391"/>
        <v>3.6804687072520287E+39</v>
      </c>
      <c r="LAH29" s="2">
        <f t="shared" si="391"/>
        <v>3.7172733943245492E+39</v>
      </c>
      <c r="LAI29" s="2">
        <f t="shared" si="391"/>
        <v>3.7544461282677947E+39</v>
      </c>
      <c r="LAJ29" s="2">
        <f t="shared" ref="LAJ29:LCU29" si="392">LAI29*(1+$Q$41)</f>
        <v>3.7919905895504726E+39</v>
      </c>
      <c r="LAK29" s="2">
        <f t="shared" si="392"/>
        <v>3.8299104954459776E+39</v>
      </c>
      <c r="LAL29" s="2">
        <f t="shared" si="392"/>
        <v>3.8682096004004377E+39</v>
      </c>
      <c r="LAM29" s="2">
        <f t="shared" si="392"/>
        <v>3.9068916964044423E+39</v>
      </c>
      <c r="LAN29" s="2">
        <f t="shared" si="392"/>
        <v>3.9459606133684865E+39</v>
      </c>
      <c r="LAO29" s="2">
        <f t="shared" si="392"/>
        <v>3.9854202195021712E+39</v>
      </c>
      <c r="LAP29" s="2">
        <f t="shared" si="392"/>
        <v>4.0252744216971932E+39</v>
      </c>
      <c r="LAQ29" s="2">
        <f t="shared" si="392"/>
        <v>4.0655271659141649E+39</v>
      </c>
      <c r="LAR29" s="2">
        <f t="shared" si="392"/>
        <v>4.1061824375733065E+39</v>
      </c>
      <c r="LAS29" s="2">
        <f t="shared" si="392"/>
        <v>4.1472442619490399E+39</v>
      </c>
      <c r="LAT29" s="2">
        <f t="shared" si="392"/>
        <v>4.1887167045685305E+39</v>
      </c>
      <c r="LAU29" s="2">
        <f t="shared" si="392"/>
        <v>4.2306038716142158E+39</v>
      </c>
      <c r="LAV29" s="2">
        <f t="shared" si="392"/>
        <v>4.2729099103303579E+39</v>
      </c>
      <c r="LAW29" s="2">
        <f t="shared" si="392"/>
        <v>4.3156390094336613E+39</v>
      </c>
      <c r="LAX29" s="2">
        <f t="shared" si="392"/>
        <v>4.3587953995279981E+39</v>
      </c>
      <c r="LAY29" s="2">
        <f t="shared" si="392"/>
        <v>4.4023833535232783E+39</v>
      </c>
      <c r="LAZ29" s="2">
        <f t="shared" si="392"/>
        <v>4.4464071870585112E+39</v>
      </c>
      <c r="LBA29" s="2">
        <f t="shared" si="392"/>
        <v>4.4908712589290964E+39</v>
      </c>
      <c r="LBB29" s="2">
        <f t="shared" si="392"/>
        <v>4.5357799715183873E+39</v>
      </c>
      <c r="LBC29" s="2">
        <f t="shared" si="392"/>
        <v>4.5811377712335713E+39</v>
      </c>
      <c r="LBD29" s="2">
        <f t="shared" si="392"/>
        <v>4.6269491489459071E+39</v>
      </c>
      <c r="LBE29" s="2">
        <f t="shared" si="392"/>
        <v>4.6732186404353663E+39</v>
      </c>
      <c r="LBF29" s="2">
        <f t="shared" si="392"/>
        <v>4.7199508268397199E+39</v>
      </c>
      <c r="LBG29" s="2">
        <f t="shared" si="392"/>
        <v>4.7671503351081172E+39</v>
      </c>
      <c r="LBH29" s="2">
        <f t="shared" si="392"/>
        <v>4.8148218384591983E+39</v>
      </c>
      <c r="LBI29" s="2">
        <f t="shared" si="392"/>
        <v>4.8629700568437906E+39</v>
      </c>
      <c r="LBJ29" s="2">
        <f t="shared" si="392"/>
        <v>4.9115997574122287E+39</v>
      </c>
      <c r="LBK29" s="2">
        <f t="shared" si="392"/>
        <v>4.960715754986351E+39</v>
      </c>
      <c r="LBL29" s="2">
        <f t="shared" si="392"/>
        <v>5.0103229125362144E+39</v>
      </c>
      <c r="LBM29" s="2">
        <f t="shared" si="392"/>
        <v>5.0604261416615768E+39</v>
      </c>
      <c r="LBN29" s="2">
        <f t="shared" si="392"/>
        <v>5.1110304030781928E+39</v>
      </c>
      <c r="LBO29" s="2">
        <f t="shared" si="392"/>
        <v>5.1621407071089746E+39</v>
      </c>
      <c r="LBP29" s="2">
        <f t="shared" si="392"/>
        <v>5.2137621141800641E+39</v>
      </c>
      <c r="LBQ29" s="2">
        <f t="shared" si="392"/>
        <v>5.2658997353218649E+39</v>
      </c>
      <c r="LBR29" s="2">
        <f t="shared" si="392"/>
        <v>5.3185587326750833E+39</v>
      </c>
      <c r="LBS29" s="2">
        <f t="shared" si="392"/>
        <v>5.3717443200018344E+39</v>
      </c>
      <c r="LBT29" s="2">
        <f t="shared" si="392"/>
        <v>5.4254617632018526E+39</v>
      </c>
      <c r="LBU29" s="2">
        <f t="shared" si="392"/>
        <v>5.4797163808338706E+39</v>
      </c>
      <c r="LBV29" s="2">
        <f t="shared" si="392"/>
        <v>5.5345135446422091E+39</v>
      </c>
      <c r="LBW29" s="2">
        <f t="shared" si="392"/>
        <v>5.5898586800886315E+39</v>
      </c>
      <c r="LBX29" s="2">
        <f t="shared" si="392"/>
        <v>5.6457572668895182E+39</v>
      </c>
      <c r="LBY29" s="2">
        <f t="shared" si="392"/>
        <v>5.7022148395584136E+39</v>
      </c>
      <c r="LBZ29" s="2">
        <f t="shared" si="392"/>
        <v>5.7592369879539978E+39</v>
      </c>
      <c r="LCA29" s="2">
        <f t="shared" si="392"/>
        <v>5.8168293578335373E+39</v>
      </c>
      <c r="LCB29" s="2">
        <f t="shared" si="392"/>
        <v>5.8749976514118729E+39</v>
      </c>
      <c r="LCC29" s="2">
        <f t="shared" si="392"/>
        <v>5.933747627925992E+39</v>
      </c>
      <c r="LCD29" s="2">
        <f t="shared" si="392"/>
        <v>5.9930851042052519E+39</v>
      </c>
      <c r="LCE29" s="2">
        <f t="shared" si="392"/>
        <v>6.0530159552473042E+39</v>
      </c>
      <c r="LCF29" s="2">
        <f t="shared" si="392"/>
        <v>6.113546114799777E+39</v>
      </c>
      <c r="LCG29" s="2">
        <f t="shared" si="392"/>
        <v>6.1746815759477752E+39</v>
      </c>
      <c r="LCH29" s="2">
        <f t="shared" si="392"/>
        <v>6.2364283917072533E+39</v>
      </c>
      <c r="LCI29" s="2">
        <f t="shared" si="392"/>
        <v>6.2987926756243258E+39</v>
      </c>
      <c r="LCJ29" s="2">
        <f t="shared" si="392"/>
        <v>6.3617806023805697E+39</v>
      </c>
      <c r="LCK29" s="2">
        <f t="shared" si="392"/>
        <v>6.425398408404375E+39</v>
      </c>
      <c r="LCL29" s="2">
        <f t="shared" si="392"/>
        <v>6.489652392488419E+39</v>
      </c>
      <c r="LCM29" s="2">
        <f t="shared" si="392"/>
        <v>6.5545489164133033E+39</v>
      </c>
      <c r="LCN29" s="2">
        <f t="shared" si="392"/>
        <v>6.6200944055774358E+39</v>
      </c>
      <c r="LCO29" s="2">
        <f t="shared" si="392"/>
        <v>6.68629534963321E+39</v>
      </c>
      <c r="LCP29" s="2">
        <f t="shared" si="392"/>
        <v>6.7531583031295426E+39</v>
      </c>
      <c r="LCQ29" s="2">
        <f t="shared" si="392"/>
        <v>6.8206898861608385E+39</v>
      </c>
      <c r="LCR29" s="2">
        <f t="shared" si="392"/>
        <v>6.8888967850224473E+39</v>
      </c>
      <c r="LCS29" s="2">
        <f t="shared" si="392"/>
        <v>6.9577857528726724E+39</v>
      </c>
      <c r="LCT29" s="2">
        <f t="shared" si="392"/>
        <v>7.0273636104013998E+39</v>
      </c>
      <c r="LCU29" s="2">
        <f t="shared" si="392"/>
        <v>7.097637246505414E+39</v>
      </c>
      <c r="LCV29" s="2">
        <f t="shared" ref="LCV29:LFG29" si="393">LCU29*(1+$Q$41)</f>
        <v>7.1686136189704677E+39</v>
      </c>
      <c r="LCW29" s="2">
        <f t="shared" si="393"/>
        <v>7.2402997551601728E+39</v>
      </c>
      <c r="LCX29" s="2">
        <f t="shared" si="393"/>
        <v>7.3127027527117741E+39</v>
      </c>
      <c r="LCY29" s="2">
        <f t="shared" si="393"/>
        <v>7.3858297802388914E+39</v>
      </c>
      <c r="LCZ29" s="2">
        <f t="shared" si="393"/>
        <v>7.4596880780412804E+39</v>
      </c>
      <c r="LDA29" s="2">
        <f t="shared" si="393"/>
        <v>7.5342849588216931E+39</v>
      </c>
      <c r="LDB29" s="2">
        <f t="shared" si="393"/>
        <v>7.6096278084099102E+39</v>
      </c>
      <c r="LDC29" s="2">
        <f t="shared" si="393"/>
        <v>7.6857240864940097E+39</v>
      </c>
      <c r="LDD29" s="2">
        <f t="shared" si="393"/>
        <v>7.7625813273589501E+39</v>
      </c>
      <c r="LDE29" s="2">
        <f t="shared" si="393"/>
        <v>7.84020714063254E+39</v>
      </c>
      <c r="LDF29" s="2">
        <f t="shared" si="393"/>
        <v>7.918609212038866E+39</v>
      </c>
      <c r="LDG29" s="2">
        <f t="shared" si="393"/>
        <v>7.9977953041592552E+39</v>
      </c>
      <c r="LDH29" s="2">
        <f t="shared" si="393"/>
        <v>8.077773257200848E+39</v>
      </c>
      <c r="LDI29" s="2">
        <f t="shared" si="393"/>
        <v>8.1585509897728569E+39</v>
      </c>
      <c r="LDJ29" s="2">
        <f t="shared" si="393"/>
        <v>8.2401364996705852E+39</v>
      </c>
      <c r="LDK29" s="2">
        <f t="shared" si="393"/>
        <v>8.3225378646672914E+39</v>
      </c>
      <c r="LDL29" s="2">
        <f t="shared" si="393"/>
        <v>8.4057632433139648E+39</v>
      </c>
      <c r="LDM29" s="2">
        <f t="shared" si="393"/>
        <v>8.4898208757471048E+39</v>
      </c>
      <c r="LDN29" s="2">
        <f t="shared" si="393"/>
        <v>8.5747190845045762E+39</v>
      </c>
      <c r="LDO29" s="2">
        <f t="shared" si="393"/>
        <v>8.6604662753496216E+39</v>
      </c>
      <c r="LDP29" s="2">
        <f t="shared" si="393"/>
        <v>8.7470709381031173E+39</v>
      </c>
      <c r="LDQ29" s="2">
        <f t="shared" si="393"/>
        <v>8.8345416474841482E+39</v>
      </c>
      <c r="LDR29" s="2">
        <f t="shared" si="393"/>
        <v>8.92288706395899E+39</v>
      </c>
      <c r="LDS29" s="2">
        <f t="shared" si="393"/>
        <v>9.0121159345985801E+39</v>
      </c>
      <c r="LDT29" s="2">
        <f t="shared" si="393"/>
        <v>9.1022370939445665E+39</v>
      </c>
      <c r="LDU29" s="2">
        <f t="shared" si="393"/>
        <v>9.1932594648840127E+39</v>
      </c>
      <c r="LDV29" s="2">
        <f t="shared" si="393"/>
        <v>9.2851920595328531E+39</v>
      </c>
      <c r="LDW29" s="2">
        <f t="shared" si="393"/>
        <v>9.3780439801281817E+39</v>
      </c>
      <c r="LDX29" s="2">
        <f t="shared" si="393"/>
        <v>9.4718244199294639E+39</v>
      </c>
      <c r="LDY29" s="2">
        <f t="shared" si="393"/>
        <v>9.5665426641287588E+39</v>
      </c>
      <c r="LDZ29" s="2">
        <f t="shared" si="393"/>
        <v>9.6622080907700464E+39</v>
      </c>
      <c r="LEA29" s="2">
        <f t="shared" si="393"/>
        <v>9.758830171677747E+39</v>
      </c>
      <c r="LEB29" s="2">
        <f t="shared" si="393"/>
        <v>9.8564184733945249E+39</v>
      </c>
      <c r="LEC29" s="2">
        <f t="shared" si="393"/>
        <v>9.9549826581284706E+39</v>
      </c>
      <c r="LED29" s="2">
        <f t="shared" si="393"/>
        <v>1.0054532484709756E+40</v>
      </c>
      <c r="LEE29" s="2">
        <f t="shared" si="393"/>
        <v>1.0155077809556853E+40</v>
      </c>
      <c r="LEF29" s="2">
        <f t="shared" si="393"/>
        <v>1.0256628587652421E+40</v>
      </c>
      <c r="LEG29" s="2">
        <f t="shared" si="393"/>
        <v>1.0359194873528945E+40</v>
      </c>
      <c r="LEH29" s="2">
        <f t="shared" si="393"/>
        <v>1.0462786822264235E+40</v>
      </c>
      <c r="LEI29" s="2">
        <f t="shared" si="393"/>
        <v>1.0567414690486878E+40</v>
      </c>
      <c r="LEJ29" s="2">
        <f t="shared" si="393"/>
        <v>1.0673088837391747E+40</v>
      </c>
      <c r="LEK29" s="2">
        <f t="shared" si="393"/>
        <v>1.0779819725765664E+40</v>
      </c>
      <c r="LEL29" s="2">
        <f t="shared" si="393"/>
        <v>1.0887617923023322E+40</v>
      </c>
      <c r="LEM29" s="2">
        <f t="shared" si="393"/>
        <v>1.0996494102253555E+40</v>
      </c>
      <c r="LEN29" s="2">
        <f t="shared" si="393"/>
        <v>1.110645904327609E+40</v>
      </c>
      <c r="LEO29" s="2">
        <f t="shared" si="393"/>
        <v>1.1217523633708851E+40</v>
      </c>
      <c r="LEP29" s="2">
        <f t="shared" si="393"/>
        <v>1.132969887004594E+40</v>
      </c>
      <c r="LEQ29" s="2">
        <f t="shared" si="393"/>
        <v>1.14429958587464E+40</v>
      </c>
      <c r="LER29" s="2">
        <f t="shared" si="393"/>
        <v>1.1557425817333864E+40</v>
      </c>
      <c r="LES29" s="2">
        <f t="shared" si="393"/>
        <v>1.1673000075507202E+40</v>
      </c>
      <c r="LET29" s="2">
        <f t="shared" si="393"/>
        <v>1.1789730076262275E+40</v>
      </c>
      <c r="LEU29" s="2">
        <f t="shared" si="393"/>
        <v>1.1907627377024896E+40</v>
      </c>
      <c r="LEV29" s="2">
        <f t="shared" si="393"/>
        <v>1.2026703650795145E+40</v>
      </c>
      <c r="LEW29" s="2">
        <f t="shared" si="393"/>
        <v>1.2146970687303095E+40</v>
      </c>
      <c r="LEX29" s="2">
        <f t="shared" si="393"/>
        <v>1.2268440394176126E+40</v>
      </c>
      <c r="LEY29" s="2">
        <f t="shared" si="393"/>
        <v>1.2391124798117888E+40</v>
      </c>
      <c r="LEZ29" s="2">
        <f t="shared" si="393"/>
        <v>1.2515036046099067E+40</v>
      </c>
      <c r="LFA29" s="2">
        <f t="shared" si="393"/>
        <v>1.2640186406560057E+40</v>
      </c>
      <c r="LFB29" s="2">
        <f t="shared" si="393"/>
        <v>1.2766588270625658E+40</v>
      </c>
      <c r="LFC29" s="2">
        <f t="shared" si="393"/>
        <v>1.2894254153331914E+40</v>
      </c>
      <c r="LFD29" s="2">
        <f t="shared" si="393"/>
        <v>1.3023196694865234E+40</v>
      </c>
      <c r="LFE29" s="2">
        <f t="shared" si="393"/>
        <v>1.3153428661813887E+40</v>
      </c>
      <c r="LFF29" s="2">
        <f t="shared" si="393"/>
        <v>1.3284962948432026E+40</v>
      </c>
      <c r="LFG29" s="2">
        <f t="shared" si="393"/>
        <v>1.3417812577916345E+40</v>
      </c>
      <c r="LFH29" s="2">
        <f t="shared" ref="LFH29:LHS29" si="394">LFG29*(1+$Q$41)</f>
        <v>1.3551990703695509E+40</v>
      </c>
      <c r="LFI29" s="2">
        <f t="shared" si="394"/>
        <v>1.3687510610732465E+40</v>
      </c>
      <c r="LFJ29" s="2">
        <f t="shared" si="394"/>
        <v>1.382438571683979E+40</v>
      </c>
      <c r="LFK29" s="2">
        <f t="shared" si="394"/>
        <v>1.3962629574008187E+40</v>
      </c>
      <c r="LFL29" s="2">
        <f t="shared" si="394"/>
        <v>1.410225586974827E+40</v>
      </c>
      <c r="LFM29" s="2">
        <f t="shared" si="394"/>
        <v>1.4243278428445754E+40</v>
      </c>
      <c r="LFN29" s="2">
        <f t="shared" si="394"/>
        <v>1.438571121273021E+40</v>
      </c>
      <c r="LFO29" s="2">
        <f t="shared" si="394"/>
        <v>1.4529568324857513E+40</v>
      </c>
      <c r="LFP29" s="2">
        <f t="shared" si="394"/>
        <v>1.467486400810609E+40</v>
      </c>
      <c r="LFQ29" s="2">
        <f t="shared" si="394"/>
        <v>1.4821612648187151E+40</v>
      </c>
      <c r="LFR29" s="2">
        <f t="shared" si="394"/>
        <v>1.4969828774669023E+40</v>
      </c>
      <c r="LFS29" s="2">
        <f t="shared" si="394"/>
        <v>1.5119527062415712E+40</v>
      </c>
      <c r="LFT29" s="2">
        <f t="shared" si="394"/>
        <v>1.5270722333039871E+40</v>
      </c>
      <c r="LFU29" s="2">
        <f t="shared" si="394"/>
        <v>1.542342955637027E+40</v>
      </c>
      <c r="LFV29" s="2">
        <f t="shared" si="394"/>
        <v>1.5577663851933973E+40</v>
      </c>
      <c r="LFW29" s="2">
        <f t="shared" si="394"/>
        <v>1.5733440490453313E+40</v>
      </c>
      <c r="LFX29" s="2">
        <f t="shared" si="394"/>
        <v>1.5890774895357847E+40</v>
      </c>
      <c r="LFY29" s="2">
        <f t="shared" si="394"/>
        <v>1.6049682644311426E+40</v>
      </c>
      <c r="LFZ29" s="2">
        <f t="shared" si="394"/>
        <v>1.621017947075454E+40</v>
      </c>
      <c r="LGA29" s="2">
        <f t="shared" si="394"/>
        <v>1.6372281265462084E+40</v>
      </c>
      <c r="LGB29" s="2">
        <f t="shared" si="394"/>
        <v>1.6536004078116705E+40</v>
      </c>
      <c r="LGC29" s="2">
        <f t="shared" si="394"/>
        <v>1.6701364118897873E+40</v>
      </c>
      <c r="LGD29" s="2">
        <f t="shared" si="394"/>
        <v>1.6868377760086853E+40</v>
      </c>
      <c r="LGE29" s="2">
        <f t="shared" si="394"/>
        <v>1.7037061537687723E+40</v>
      </c>
      <c r="LGF29" s="2">
        <f t="shared" si="394"/>
        <v>1.72074321530646E+40</v>
      </c>
      <c r="LGG29" s="2">
        <f t="shared" si="394"/>
        <v>1.7379506474595246E+40</v>
      </c>
      <c r="LGH29" s="2">
        <f t="shared" si="394"/>
        <v>1.7553301539341198E+40</v>
      </c>
      <c r="LGI29" s="2">
        <f t="shared" si="394"/>
        <v>1.772883455473461E+40</v>
      </c>
      <c r="LGJ29" s="2">
        <f t="shared" si="394"/>
        <v>1.7906122900281955E+40</v>
      </c>
      <c r="LGK29" s="2">
        <f t="shared" si="394"/>
        <v>1.8085184129284774E+40</v>
      </c>
      <c r="LGL29" s="2">
        <f t="shared" si="394"/>
        <v>1.8266035970577621E+40</v>
      </c>
      <c r="LGM29" s="2">
        <f t="shared" si="394"/>
        <v>1.8448696330283397E+40</v>
      </c>
      <c r="LGN29" s="2">
        <f t="shared" si="394"/>
        <v>1.8633183293586231E+40</v>
      </c>
      <c r="LGO29" s="2">
        <f t="shared" si="394"/>
        <v>1.8819515126522094E+40</v>
      </c>
      <c r="LGP29" s="2">
        <f t="shared" si="394"/>
        <v>1.9007710277787316E+40</v>
      </c>
      <c r="LGQ29" s="2">
        <f t="shared" si="394"/>
        <v>1.9197787380565189E+40</v>
      </c>
      <c r="LGR29" s="2">
        <f t="shared" si="394"/>
        <v>1.9389765254370843E+40</v>
      </c>
      <c r="LGS29" s="2">
        <f t="shared" si="394"/>
        <v>1.9583662906914552E+40</v>
      </c>
      <c r="LGT29" s="2">
        <f t="shared" si="394"/>
        <v>1.9779499535983698E+40</v>
      </c>
      <c r="LGU29" s="2">
        <f t="shared" si="394"/>
        <v>1.9977294531343536E+40</v>
      </c>
      <c r="LGV29" s="2">
        <f t="shared" si="394"/>
        <v>2.0177067476656971E+40</v>
      </c>
      <c r="LGW29" s="2">
        <f t="shared" si="394"/>
        <v>2.0378838151423542E+40</v>
      </c>
      <c r="LGX29" s="2">
        <f t="shared" si="394"/>
        <v>2.0582626532937779E+40</v>
      </c>
      <c r="LGY29" s="2">
        <f t="shared" si="394"/>
        <v>2.0788452798267156E+40</v>
      </c>
      <c r="LGZ29" s="2">
        <f t="shared" si="394"/>
        <v>2.0996337326249828E+40</v>
      </c>
      <c r="LHA29" s="2">
        <f t="shared" si="394"/>
        <v>2.1206300699512327E+40</v>
      </c>
      <c r="LHB29" s="2">
        <f t="shared" si="394"/>
        <v>2.1418363706507452E+40</v>
      </c>
      <c r="LHC29" s="2">
        <f t="shared" si="394"/>
        <v>2.1632547343572526E+40</v>
      </c>
      <c r="LHD29" s="2">
        <f t="shared" si="394"/>
        <v>2.1848872817008251E+40</v>
      </c>
      <c r="LHE29" s="2">
        <f t="shared" si="394"/>
        <v>2.2067361545178332E+40</v>
      </c>
      <c r="LHF29" s="2">
        <f t="shared" si="394"/>
        <v>2.2288035160630114E+40</v>
      </c>
      <c r="LHG29" s="2">
        <f t="shared" si="394"/>
        <v>2.2510915512236417E+40</v>
      </c>
      <c r="LHH29" s="2">
        <f t="shared" si="394"/>
        <v>2.2736024667358781E+40</v>
      </c>
      <c r="LHI29" s="2">
        <f t="shared" si="394"/>
        <v>2.2963384914032372E+40</v>
      </c>
      <c r="LHJ29" s="2">
        <f t="shared" si="394"/>
        <v>2.3193018763172697E+40</v>
      </c>
      <c r="LHK29" s="2">
        <f t="shared" si="394"/>
        <v>2.3424948950804426E+40</v>
      </c>
      <c r="LHL29" s="2">
        <f t="shared" si="394"/>
        <v>2.3659198440312473E+40</v>
      </c>
      <c r="LHM29" s="2">
        <f t="shared" si="394"/>
        <v>2.3895790424715596E+40</v>
      </c>
      <c r="LHN29" s="2">
        <f t="shared" si="394"/>
        <v>2.4134748328962754E+40</v>
      </c>
      <c r="LHO29" s="2">
        <f t="shared" si="394"/>
        <v>2.437609581225238E+40</v>
      </c>
      <c r="LHP29" s="2">
        <f t="shared" si="394"/>
        <v>2.4619856770374906E+40</v>
      </c>
      <c r="LHQ29" s="2">
        <f t="shared" si="394"/>
        <v>2.4866055338078653E+40</v>
      </c>
      <c r="LHR29" s="2">
        <f t="shared" si="394"/>
        <v>2.5114715891459442E+40</v>
      </c>
      <c r="LHS29" s="2">
        <f t="shared" si="394"/>
        <v>2.5365863050374038E+40</v>
      </c>
      <c r="LHT29" s="2">
        <f t="shared" ref="LHT29:LKE29" si="395">LHS29*(1+$Q$41)</f>
        <v>2.5619521680877781E+40</v>
      </c>
      <c r="LHU29" s="2">
        <f t="shared" si="395"/>
        <v>2.5875716897686558E+40</v>
      </c>
      <c r="LHV29" s="2">
        <f t="shared" si="395"/>
        <v>2.6134474066663425E+40</v>
      </c>
      <c r="LHW29" s="2">
        <f t="shared" si="395"/>
        <v>2.6395818807330061E+40</v>
      </c>
      <c r="LHX29" s="2">
        <f t="shared" si="395"/>
        <v>2.6659776995403361E+40</v>
      </c>
      <c r="LHY29" s="2">
        <f t="shared" si="395"/>
        <v>2.6926374765357394E+40</v>
      </c>
      <c r="LHZ29" s="2">
        <f t="shared" si="395"/>
        <v>2.7195638513010969E+40</v>
      </c>
      <c r="LIA29" s="2">
        <f t="shared" si="395"/>
        <v>2.746759489814108E+40</v>
      </c>
      <c r="LIB29" s="2">
        <f t="shared" si="395"/>
        <v>2.7742270847122491E+40</v>
      </c>
      <c r="LIC29" s="2">
        <f t="shared" si="395"/>
        <v>2.8019693555593716E+40</v>
      </c>
      <c r="LID29" s="2">
        <f t="shared" si="395"/>
        <v>2.8299890491149652E+40</v>
      </c>
      <c r="LIE29" s="2">
        <f t="shared" si="395"/>
        <v>2.8582889396061148E+40</v>
      </c>
      <c r="LIF29" s="2">
        <f t="shared" si="395"/>
        <v>2.8868718290021759E+40</v>
      </c>
      <c r="LIG29" s="2">
        <f t="shared" si="395"/>
        <v>2.9157405472921979E+40</v>
      </c>
      <c r="LIH29" s="2">
        <f t="shared" si="395"/>
        <v>2.9448979527651201E+40</v>
      </c>
      <c r="LII29" s="2">
        <f t="shared" si="395"/>
        <v>2.9743469322927712E+40</v>
      </c>
      <c r="LIJ29" s="2">
        <f t="shared" si="395"/>
        <v>3.004090401615699E+40</v>
      </c>
      <c r="LIK29" s="2">
        <f t="shared" si="395"/>
        <v>3.0341313056318562E+40</v>
      </c>
      <c r="LIL29" s="2">
        <f t="shared" si="395"/>
        <v>3.0644726186881748E+40</v>
      </c>
      <c r="LIM29" s="2">
        <f t="shared" si="395"/>
        <v>3.0951173448750567E+40</v>
      </c>
      <c r="LIN29" s="2">
        <f t="shared" si="395"/>
        <v>3.1260685183238071E+40</v>
      </c>
      <c r="LIO29" s="2">
        <f t="shared" si="395"/>
        <v>3.1573292035070454E+40</v>
      </c>
      <c r="LIP29" s="2">
        <f t="shared" si="395"/>
        <v>3.1889024955421159E+40</v>
      </c>
      <c r="LIQ29" s="2">
        <f t="shared" si="395"/>
        <v>3.2207915204975369E+40</v>
      </c>
      <c r="LIR29" s="2">
        <f t="shared" si="395"/>
        <v>3.2529994357025124E+40</v>
      </c>
      <c r="LIS29" s="2">
        <f t="shared" si="395"/>
        <v>3.2855294300595373E+40</v>
      </c>
      <c r="LIT29" s="2">
        <f t="shared" si="395"/>
        <v>3.3183847243601326E+40</v>
      </c>
      <c r="LIU29" s="2">
        <f t="shared" si="395"/>
        <v>3.3515685716037341E+40</v>
      </c>
      <c r="LIV29" s="2">
        <f t="shared" si="395"/>
        <v>3.3850842573197713E+40</v>
      </c>
      <c r="LIW29" s="2">
        <f t="shared" si="395"/>
        <v>3.4189350998929693E+40</v>
      </c>
      <c r="LIX29" s="2">
        <f t="shared" si="395"/>
        <v>3.4531244508918991E+40</v>
      </c>
      <c r="LIY29" s="2">
        <f t="shared" si="395"/>
        <v>3.4876556954008181E+40</v>
      </c>
      <c r="LIZ29" s="2">
        <f t="shared" si="395"/>
        <v>3.5225322523548264E+40</v>
      </c>
      <c r="LJA29" s="2">
        <f t="shared" si="395"/>
        <v>3.5577575748783749E+40</v>
      </c>
      <c r="LJB29" s="2">
        <f t="shared" si="395"/>
        <v>3.5933351506271588E+40</v>
      </c>
      <c r="LJC29" s="2">
        <f t="shared" si="395"/>
        <v>3.6292685021334307E+40</v>
      </c>
      <c r="LJD29" s="2">
        <f t="shared" si="395"/>
        <v>3.6655611871547652E+40</v>
      </c>
      <c r="LJE29" s="2">
        <f t="shared" si="395"/>
        <v>3.7022167990263128E+40</v>
      </c>
      <c r="LJF29" s="2">
        <f t="shared" si="395"/>
        <v>3.7392389670165758E+40</v>
      </c>
      <c r="LJG29" s="2">
        <f t="shared" si="395"/>
        <v>3.7766313566867415E+40</v>
      </c>
      <c r="LJH29" s="2">
        <f t="shared" si="395"/>
        <v>3.814397670253609E+40</v>
      </c>
      <c r="LJI29" s="2">
        <f t="shared" si="395"/>
        <v>3.8525416469561454E+40</v>
      </c>
      <c r="LJJ29" s="2">
        <f t="shared" si="395"/>
        <v>3.8910670634257069E+40</v>
      </c>
      <c r="LJK29" s="2">
        <f t="shared" si="395"/>
        <v>3.9299777340599641E+40</v>
      </c>
      <c r="LJL29" s="2">
        <f t="shared" si="395"/>
        <v>3.9692775114005637E+40</v>
      </c>
      <c r="LJM29" s="2">
        <f t="shared" si="395"/>
        <v>4.0089702865145694E+40</v>
      </c>
      <c r="LJN29" s="2">
        <f t="shared" si="395"/>
        <v>4.049059989379715E+40</v>
      </c>
      <c r="LJO29" s="2">
        <f t="shared" si="395"/>
        <v>4.0895505892735123E+40</v>
      </c>
      <c r="LJP29" s="2">
        <f t="shared" si="395"/>
        <v>4.1304460951662477E+40</v>
      </c>
      <c r="LJQ29" s="2">
        <f t="shared" si="395"/>
        <v>4.1717505561179102E+40</v>
      </c>
      <c r="LJR29" s="2">
        <f t="shared" si="395"/>
        <v>4.2134680616790892E+40</v>
      </c>
      <c r="LJS29" s="2">
        <f t="shared" si="395"/>
        <v>4.25560274229588E+40</v>
      </c>
      <c r="LJT29" s="2">
        <f t="shared" si="395"/>
        <v>4.2981587697188387E+40</v>
      </c>
      <c r="LJU29" s="2">
        <f t="shared" si="395"/>
        <v>4.3411403574160271E+40</v>
      </c>
      <c r="LJV29" s="2">
        <f t="shared" si="395"/>
        <v>4.3845517609901872E+40</v>
      </c>
      <c r="LJW29" s="2">
        <f t="shared" si="395"/>
        <v>4.428397278600089E+40</v>
      </c>
      <c r="LJX29" s="2">
        <f t="shared" si="395"/>
        <v>4.4726812513860897E+40</v>
      </c>
      <c r="LJY29" s="2">
        <f t="shared" si="395"/>
        <v>4.5174080638999507E+40</v>
      </c>
      <c r="LJZ29" s="2">
        <f t="shared" si="395"/>
        <v>4.5625821445389499E+40</v>
      </c>
      <c r="LKA29" s="2">
        <f t="shared" si="395"/>
        <v>4.6082079659843389E+40</v>
      </c>
      <c r="LKB29" s="2">
        <f t="shared" si="395"/>
        <v>4.654290045644182E+40</v>
      </c>
      <c r="LKC29" s="2">
        <f t="shared" si="395"/>
        <v>4.7008329461006241E+40</v>
      </c>
      <c r="LKD29" s="2">
        <f t="shared" si="395"/>
        <v>4.7478412755616303E+40</v>
      </c>
      <c r="LKE29" s="2">
        <f t="shared" si="395"/>
        <v>4.7953196883172464E+40</v>
      </c>
      <c r="LKF29" s="2">
        <f t="shared" ref="LKF29:LMQ29" si="396">LKE29*(1+$Q$41)</f>
        <v>4.8432728852004187E+40</v>
      </c>
      <c r="LKG29" s="2">
        <f t="shared" si="396"/>
        <v>4.8917056140524225E+40</v>
      </c>
      <c r="LKH29" s="2">
        <f t="shared" si="396"/>
        <v>4.9406226701929466E+40</v>
      </c>
      <c r="LKI29" s="2">
        <f t="shared" si="396"/>
        <v>4.9900288968948764E+40</v>
      </c>
      <c r="LKJ29" s="2">
        <f t="shared" si="396"/>
        <v>5.039929185863825E+40</v>
      </c>
      <c r="LKK29" s="2">
        <f t="shared" si="396"/>
        <v>5.0903284777224632E+40</v>
      </c>
      <c r="LKL29" s="2">
        <f t="shared" si="396"/>
        <v>5.1412317624996875E+40</v>
      </c>
      <c r="LKM29" s="2">
        <f t="shared" si="396"/>
        <v>5.1926440801246847E+40</v>
      </c>
      <c r="LKN29" s="2">
        <f t="shared" si="396"/>
        <v>5.2445705209259312E+40</v>
      </c>
      <c r="LKO29" s="2">
        <f t="shared" si="396"/>
        <v>5.2970162261351902E+40</v>
      </c>
      <c r="LKP29" s="2">
        <f t="shared" si="396"/>
        <v>5.3499863883965422E+40</v>
      </c>
      <c r="LKQ29" s="2">
        <f t="shared" si="396"/>
        <v>5.4034862522805079E+40</v>
      </c>
      <c r="LKR29" s="2">
        <f t="shared" si="396"/>
        <v>5.4575211148033133E+40</v>
      </c>
      <c r="LKS29" s="2">
        <f t="shared" si="396"/>
        <v>5.5120963259513464E+40</v>
      </c>
      <c r="LKT29" s="2">
        <f t="shared" si="396"/>
        <v>5.5672172892108602E+40</v>
      </c>
      <c r="LKU29" s="2">
        <f t="shared" si="396"/>
        <v>5.6228894621029693E+40</v>
      </c>
      <c r="LKV29" s="2">
        <f t="shared" si="396"/>
        <v>5.6791183567239992E+40</v>
      </c>
      <c r="LKW29" s="2">
        <f t="shared" si="396"/>
        <v>5.7359095402912389E+40</v>
      </c>
      <c r="LKX29" s="2">
        <f t="shared" si="396"/>
        <v>5.7932686356941515E+40</v>
      </c>
      <c r="LKY29" s="2">
        <f t="shared" si="396"/>
        <v>5.8512013220510934E+40</v>
      </c>
      <c r="LKZ29" s="2">
        <f t="shared" si="396"/>
        <v>5.909713335271604E+40</v>
      </c>
      <c r="LLA29" s="2">
        <f t="shared" si="396"/>
        <v>5.9688104686243205E+40</v>
      </c>
      <c r="LLB29" s="2">
        <f t="shared" si="396"/>
        <v>6.0284985733105638E+40</v>
      </c>
      <c r="LLC29" s="2">
        <f t="shared" si="396"/>
        <v>6.0887835590436694E+40</v>
      </c>
      <c r="LLD29" s="2">
        <f t="shared" si="396"/>
        <v>6.1496713946341063E+40</v>
      </c>
      <c r="LLE29" s="2">
        <f t="shared" si="396"/>
        <v>6.2111681085804474E+40</v>
      </c>
      <c r="LLF29" s="2">
        <f t="shared" si="396"/>
        <v>6.2732797896662523E+40</v>
      </c>
      <c r="LLG29" s="2">
        <f t="shared" si="396"/>
        <v>6.3360125875629146E+40</v>
      </c>
      <c r="LLH29" s="2">
        <f t="shared" si="396"/>
        <v>6.3993727134385439E+40</v>
      </c>
      <c r="LLI29" s="2">
        <f t="shared" si="396"/>
        <v>6.4633664405729291E+40</v>
      </c>
      <c r="LLJ29" s="2">
        <f t="shared" si="396"/>
        <v>6.5280001049786589E+40</v>
      </c>
      <c r="LLK29" s="2">
        <f t="shared" si="396"/>
        <v>6.5932801060284455E+40</v>
      </c>
      <c r="LLL29" s="2">
        <f t="shared" si="396"/>
        <v>6.6592129070887302E+40</v>
      </c>
      <c r="LLM29" s="2">
        <f t="shared" si="396"/>
        <v>6.7258050361596179E+40</v>
      </c>
      <c r="LLN29" s="2">
        <f t="shared" si="396"/>
        <v>6.7930630865212137E+40</v>
      </c>
      <c r="LLO29" s="2">
        <f t="shared" si="396"/>
        <v>6.8609937173864261E+40</v>
      </c>
      <c r="LLP29" s="2">
        <f t="shared" si="396"/>
        <v>6.9296036545602902E+40</v>
      </c>
      <c r="LLQ29" s="2">
        <f t="shared" si="396"/>
        <v>6.9988996911058931E+40</v>
      </c>
      <c r="LLR29" s="2">
        <f t="shared" si="396"/>
        <v>7.0688886880169519E+40</v>
      </c>
      <c r="LLS29" s="2">
        <f t="shared" si="396"/>
        <v>7.1395775748971215E+40</v>
      </c>
      <c r="LLT29" s="2">
        <f t="shared" si="396"/>
        <v>7.210973350646093E+40</v>
      </c>
      <c r="LLU29" s="2">
        <f t="shared" si="396"/>
        <v>7.2830830841525535E+40</v>
      </c>
      <c r="LLV29" s="2">
        <f t="shared" si="396"/>
        <v>7.3559139149940792E+40</v>
      </c>
      <c r="LLW29" s="2">
        <f t="shared" si="396"/>
        <v>7.4294730541440202E+40</v>
      </c>
      <c r="LLX29" s="2">
        <f t="shared" si="396"/>
        <v>7.5037677846854601E+40</v>
      </c>
      <c r="LLY29" s="2">
        <f t="shared" si="396"/>
        <v>7.5788054625323143E+40</v>
      </c>
      <c r="LLZ29" s="2">
        <f t="shared" si="396"/>
        <v>7.6545935171576371E+40</v>
      </c>
      <c r="LMA29" s="2">
        <f t="shared" si="396"/>
        <v>7.7311394523292134E+40</v>
      </c>
      <c r="LMB29" s="2">
        <f t="shared" si="396"/>
        <v>7.8084508468525055E+40</v>
      </c>
      <c r="LMC29" s="2">
        <f t="shared" si="396"/>
        <v>7.8865353553210308E+40</v>
      </c>
      <c r="LMD29" s="2">
        <f t="shared" si="396"/>
        <v>7.9654007088742416E+40</v>
      </c>
      <c r="LME29" s="2">
        <f t="shared" si="396"/>
        <v>8.0450547159629845E+40</v>
      </c>
      <c r="LMF29" s="2">
        <f t="shared" si="396"/>
        <v>8.1255052631226143E+40</v>
      </c>
      <c r="LMG29" s="2">
        <f t="shared" si="396"/>
        <v>8.2067603157538407E+40</v>
      </c>
      <c r="LMH29" s="2">
        <f t="shared" si="396"/>
        <v>8.2888279189113789E+40</v>
      </c>
      <c r="LMI29" s="2">
        <f t="shared" si="396"/>
        <v>8.3717161981004928E+40</v>
      </c>
      <c r="LMJ29" s="2">
        <f t="shared" si="396"/>
        <v>8.4554333600814978E+40</v>
      </c>
      <c r="LMK29" s="2">
        <f t="shared" si="396"/>
        <v>8.5399876936823128E+40</v>
      </c>
      <c r="LML29" s="2">
        <f t="shared" si="396"/>
        <v>8.6253875706191358E+40</v>
      </c>
      <c r="LMM29" s="2">
        <f t="shared" si="396"/>
        <v>8.7116414463253271E+40</v>
      </c>
      <c r="LMN29" s="2">
        <f t="shared" si="396"/>
        <v>8.7987578607885807E+40</v>
      </c>
      <c r="LMO29" s="2">
        <f t="shared" si="396"/>
        <v>8.8867454393964657E+40</v>
      </c>
      <c r="LMP29" s="2">
        <f t="shared" si="396"/>
        <v>8.9756128937904314E+40</v>
      </c>
      <c r="LMQ29" s="2">
        <f t="shared" si="396"/>
        <v>9.0653690227283364E+40</v>
      </c>
      <c r="LMR29" s="2">
        <f t="shared" ref="LMR29:LPC29" si="397">LMQ29*(1+$Q$41)</f>
        <v>9.15602271295562E+40</v>
      </c>
      <c r="LMS29" s="2">
        <f t="shared" si="397"/>
        <v>9.2475829400851754E+40</v>
      </c>
      <c r="LMT29" s="2">
        <f t="shared" si="397"/>
        <v>9.3400587694860269E+40</v>
      </c>
      <c r="LMU29" s="2">
        <f t="shared" si="397"/>
        <v>9.433459357180888E+40</v>
      </c>
      <c r="LMV29" s="2">
        <f t="shared" si="397"/>
        <v>9.5277939507526976E+40</v>
      </c>
      <c r="LMW29" s="2">
        <f t="shared" si="397"/>
        <v>9.6230718902602255E+40</v>
      </c>
      <c r="LMX29" s="2">
        <f t="shared" si="397"/>
        <v>9.7193026091628287E+40</v>
      </c>
      <c r="LMY29" s="2">
        <f t="shared" si="397"/>
        <v>9.8164956352544567E+40</v>
      </c>
      <c r="LMZ29" s="2">
        <f t="shared" si="397"/>
        <v>9.9146605916070014E+40</v>
      </c>
      <c r="LNA29" s="2">
        <f t="shared" si="397"/>
        <v>1.0013807197523071E+41</v>
      </c>
      <c r="LNB29" s="2">
        <f t="shared" si="397"/>
        <v>1.0113945269498301E+41</v>
      </c>
      <c r="LNC29" s="2">
        <f t="shared" si="397"/>
        <v>1.0215084722193284E+41</v>
      </c>
      <c r="LND29" s="2">
        <f t="shared" si="397"/>
        <v>1.0317235569415217E+41</v>
      </c>
      <c r="LNE29" s="2">
        <f t="shared" si="397"/>
        <v>1.0420407925109369E+41</v>
      </c>
      <c r="LNF29" s="2">
        <f t="shared" si="397"/>
        <v>1.0524612004360462E+41</v>
      </c>
      <c r="LNG29" s="2">
        <f t="shared" si="397"/>
        <v>1.0629858124404067E+41</v>
      </c>
      <c r="LNH29" s="2">
        <f t="shared" si="397"/>
        <v>1.0736156705648108E+41</v>
      </c>
      <c r="LNI29" s="2">
        <f t="shared" si="397"/>
        <v>1.084351827270459E+41</v>
      </c>
      <c r="LNJ29" s="2">
        <f t="shared" si="397"/>
        <v>1.0951953455431636E+41</v>
      </c>
      <c r="LNK29" s="2">
        <f t="shared" si="397"/>
        <v>1.1061472989985952E+41</v>
      </c>
      <c r="LNL29" s="2">
        <f t="shared" si="397"/>
        <v>1.1172087719885812E+41</v>
      </c>
      <c r="LNM29" s="2">
        <f t="shared" si="397"/>
        <v>1.1283808597084671E+41</v>
      </c>
      <c r="LNN29" s="2">
        <f t="shared" si="397"/>
        <v>1.1396646683055518E+41</v>
      </c>
      <c r="LNO29" s="2">
        <f t="shared" si="397"/>
        <v>1.1510613149886073E+41</v>
      </c>
      <c r="LNP29" s="2">
        <f t="shared" si="397"/>
        <v>1.1625719281384934E+41</v>
      </c>
      <c r="LNQ29" s="2">
        <f t="shared" si="397"/>
        <v>1.1741976474198784E+41</v>
      </c>
      <c r="LNR29" s="2">
        <f t="shared" si="397"/>
        <v>1.1859396238940773E+41</v>
      </c>
      <c r="LNS29" s="2">
        <f t="shared" si="397"/>
        <v>1.1977990201330181E+41</v>
      </c>
      <c r="LNT29" s="2">
        <f t="shared" si="397"/>
        <v>1.2097770103343482E+41</v>
      </c>
      <c r="LNU29" s="2">
        <f t="shared" si="397"/>
        <v>1.2218747804376918E+41</v>
      </c>
      <c r="LNV29" s="2">
        <f t="shared" si="397"/>
        <v>1.2340935282420688E+41</v>
      </c>
      <c r="LNW29" s="2">
        <f t="shared" si="397"/>
        <v>1.2464344635244895E+41</v>
      </c>
      <c r="LNX29" s="2">
        <f t="shared" si="397"/>
        <v>1.2588988081597344E+41</v>
      </c>
      <c r="LNY29" s="2">
        <f t="shared" si="397"/>
        <v>1.2714877962413317E+41</v>
      </c>
      <c r="LNZ29" s="2">
        <f t="shared" si="397"/>
        <v>1.2842026742037451E+41</v>
      </c>
      <c r="LOA29" s="2">
        <f t="shared" si="397"/>
        <v>1.2970447009457826E+41</v>
      </c>
      <c r="LOB29" s="2">
        <f t="shared" si="397"/>
        <v>1.3100151479552404E+41</v>
      </c>
      <c r="LOC29" s="2">
        <f t="shared" si="397"/>
        <v>1.3231152994347928E+41</v>
      </c>
      <c r="LOD29" s="2">
        <f t="shared" si="397"/>
        <v>1.3363464524291407E+41</v>
      </c>
      <c r="LOE29" s="2">
        <f t="shared" si="397"/>
        <v>1.3497099169534322E+41</v>
      </c>
      <c r="LOF29" s="2">
        <f t="shared" si="397"/>
        <v>1.3632070161229665E+41</v>
      </c>
      <c r="LOG29" s="2">
        <f t="shared" si="397"/>
        <v>1.3768390862841962E+41</v>
      </c>
      <c r="LOH29" s="2">
        <f t="shared" si="397"/>
        <v>1.3906074771470382E+41</v>
      </c>
      <c r="LOI29" s="2">
        <f t="shared" si="397"/>
        <v>1.4045135519185087E+41</v>
      </c>
      <c r="LOJ29" s="2">
        <f t="shared" si="397"/>
        <v>1.4185586874376937E+41</v>
      </c>
      <c r="LOK29" s="2">
        <f t="shared" si="397"/>
        <v>1.4327442743120707E+41</v>
      </c>
      <c r="LOL29" s="2">
        <f t="shared" si="397"/>
        <v>1.4470717170551913E+41</v>
      </c>
      <c r="LOM29" s="2">
        <f t="shared" si="397"/>
        <v>1.4615424342257432E+41</v>
      </c>
      <c r="LON29" s="2">
        <f t="shared" si="397"/>
        <v>1.4761578585680006E+41</v>
      </c>
      <c r="LOO29" s="2">
        <f t="shared" si="397"/>
        <v>1.4909194371536806E+41</v>
      </c>
      <c r="LOP29" s="2">
        <f t="shared" si="397"/>
        <v>1.5058286315252175E+41</v>
      </c>
      <c r="LOQ29" s="2">
        <f t="shared" si="397"/>
        <v>1.5208869178404696E+41</v>
      </c>
      <c r="LOR29" s="2">
        <f t="shared" si="397"/>
        <v>1.5360957870188743E+41</v>
      </c>
      <c r="LOS29" s="2">
        <f t="shared" si="397"/>
        <v>1.5514567448890631E+41</v>
      </c>
      <c r="LOT29" s="2">
        <f t="shared" si="397"/>
        <v>1.5669713123379538E+41</v>
      </c>
      <c r="LOU29" s="2">
        <f t="shared" si="397"/>
        <v>1.5826410254613334E+41</v>
      </c>
      <c r="LOV29" s="2">
        <f t="shared" si="397"/>
        <v>1.5984674357159467E+41</v>
      </c>
      <c r="LOW29" s="2">
        <f t="shared" si="397"/>
        <v>1.6144521100731061E+41</v>
      </c>
      <c r="LOX29" s="2">
        <f t="shared" si="397"/>
        <v>1.6305966311738373E+41</v>
      </c>
      <c r="LOY29" s="2">
        <f t="shared" si="397"/>
        <v>1.6469025974855757E+41</v>
      </c>
      <c r="LOZ29" s="2">
        <f t="shared" si="397"/>
        <v>1.6633716234604315E+41</v>
      </c>
      <c r="LPA29" s="2">
        <f t="shared" si="397"/>
        <v>1.6800053396950359E+41</v>
      </c>
      <c r="LPB29" s="2">
        <f t="shared" si="397"/>
        <v>1.6968053930919862E+41</v>
      </c>
      <c r="LPC29" s="2">
        <f t="shared" si="397"/>
        <v>1.713773447022906E+41</v>
      </c>
      <c r="LPD29" s="2">
        <f t="shared" ref="LPD29:LRO29" si="398">LPC29*(1+$Q$41)</f>
        <v>1.7309111814931351E+41</v>
      </c>
      <c r="LPE29" s="2">
        <f t="shared" si="398"/>
        <v>1.7482202933080663E+41</v>
      </c>
      <c r="LPF29" s="2">
        <f t="shared" si="398"/>
        <v>1.7657024962411469E+41</v>
      </c>
      <c r="LPG29" s="2">
        <f t="shared" si="398"/>
        <v>1.7833595212035584E+41</v>
      </c>
      <c r="LPH29" s="2">
        <f t="shared" si="398"/>
        <v>1.8011931164155939E+41</v>
      </c>
      <c r="LPI29" s="2">
        <f t="shared" si="398"/>
        <v>1.8192050475797498E+41</v>
      </c>
      <c r="LPJ29" s="2">
        <f t="shared" si="398"/>
        <v>1.8373970980555473E+41</v>
      </c>
      <c r="LPK29" s="2">
        <f t="shared" si="398"/>
        <v>1.8557710690361027E+41</v>
      </c>
      <c r="LPL29" s="2">
        <f t="shared" si="398"/>
        <v>1.8743287797264635E+41</v>
      </c>
      <c r="LPM29" s="2">
        <f t="shared" si="398"/>
        <v>1.8930720675237281E+41</v>
      </c>
      <c r="LPN29" s="2">
        <f t="shared" si="398"/>
        <v>1.9120027881989655E+41</v>
      </c>
      <c r="LPO29" s="2">
        <f t="shared" si="398"/>
        <v>1.931122816080955E+41</v>
      </c>
      <c r="LPP29" s="2">
        <f t="shared" si="398"/>
        <v>1.9504340442417644E+41</v>
      </c>
      <c r="LPQ29" s="2">
        <f t="shared" si="398"/>
        <v>1.9699383846841822E+41</v>
      </c>
      <c r="LPR29" s="2">
        <f t="shared" si="398"/>
        <v>1.989637768531024E+41</v>
      </c>
      <c r="LPS29" s="2">
        <f t="shared" si="398"/>
        <v>2.0095341462163342E+41</v>
      </c>
      <c r="LPT29" s="2">
        <f t="shared" si="398"/>
        <v>2.0296294876784974E+41</v>
      </c>
      <c r="LPU29" s="2">
        <f t="shared" si="398"/>
        <v>2.0499257825552825E+41</v>
      </c>
      <c r="LPV29" s="2">
        <f t="shared" si="398"/>
        <v>2.0704250403808355E+41</v>
      </c>
      <c r="LPW29" s="2">
        <f t="shared" si="398"/>
        <v>2.091129290784644E+41</v>
      </c>
      <c r="LPX29" s="2">
        <f t="shared" si="398"/>
        <v>2.1120405836924904E+41</v>
      </c>
      <c r="LPY29" s="2">
        <f t="shared" si="398"/>
        <v>2.1331609895294154E+41</v>
      </c>
      <c r="LPZ29" s="2">
        <f t="shared" si="398"/>
        <v>2.1544925994247094E+41</v>
      </c>
      <c r="LQA29" s="2">
        <f t="shared" si="398"/>
        <v>2.1760375254189564E+41</v>
      </c>
      <c r="LQB29" s="2">
        <f t="shared" si="398"/>
        <v>2.197797900673146E+41</v>
      </c>
      <c r="LQC29" s="2">
        <f t="shared" si="398"/>
        <v>2.2197758796798773E+41</v>
      </c>
      <c r="LQD29" s="2">
        <f t="shared" si="398"/>
        <v>2.2419736384766761E+41</v>
      </c>
      <c r="LQE29" s="2">
        <f t="shared" si="398"/>
        <v>2.2643933748614429E+41</v>
      </c>
      <c r="LQF29" s="2">
        <f t="shared" si="398"/>
        <v>2.2870373086100574E+41</v>
      </c>
      <c r="LQG29" s="2">
        <f t="shared" si="398"/>
        <v>2.3099076816961581E+41</v>
      </c>
      <c r="LQH29" s="2">
        <f t="shared" si="398"/>
        <v>2.3330067585131197E+41</v>
      </c>
      <c r="LQI29" s="2">
        <f t="shared" si="398"/>
        <v>2.356336826098251E+41</v>
      </c>
      <c r="LQJ29" s="2">
        <f t="shared" si="398"/>
        <v>2.3799001943592336E+41</v>
      </c>
      <c r="LQK29" s="2">
        <f t="shared" si="398"/>
        <v>2.4036991963028261E+41</v>
      </c>
      <c r="LQL29" s="2">
        <f t="shared" si="398"/>
        <v>2.4277361882658545E+41</v>
      </c>
      <c r="LQM29" s="2">
        <f t="shared" si="398"/>
        <v>2.4520135501485132E+41</v>
      </c>
      <c r="LQN29" s="2">
        <f t="shared" si="398"/>
        <v>2.4765336856499982E+41</v>
      </c>
      <c r="LQO29" s="2">
        <f t="shared" si="398"/>
        <v>2.501299022506498E+41</v>
      </c>
      <c r="LQP29" s="2">
        <f t="shared" si="398"/>
        <v>2.5263120127315632E+41</v>
      </c>
      <c r="LQQ29" s="2">
        <f t="shared" si="398"/>
        <v>2.5515751328588788E+41</v>
      </c>
      <c r="LQR29" s="2">
        <f t="shared" si="398"/>
        <v>2.5770908841874676E+41</v>
      </c>
      <c r="LQS29" s="2">
        <f t="shared" si="398"/>
        <v>2.6028617930293422E+41</v>
      </c>
      <c r="LQT29" s="2">
        <f t="shared" si="398"/>
        <v>2.6288904109596358E+41</v>
      </c>
      <c r="LQU29" s="2">
        <f t="shared" si="398"/>
        <v>2.6551793150692323E+41</v>
      </c>
      <c r="LQV29" s="2">
        <f t="shared" si="398"/>
        <v>2.6817311082199245E+41</v>
      </c>
      <c r="LQW29" s="2">
        <f t="shared" si="398"/>
        <v>2.7085484193021238E+41</v>
      </c>
      <c r="LQX29" s="2">
        <f t="shared" si="398"/>
        <v>2.7356339034951451E+41</v>
      </c>
      <c r="LQY29" s="2">
        <f t="shared" si="398"/>
        <v>2.7629902425300966E+41</v>
      </c>
      <c r="LQZ29" s="2">
        <f t="shared" si="398"/>
        <v>2.7906201449553976E+41</v>
      </c>
      <c r="LRA29" s="2">
        <f t="shared" si="398"/>
        <v>2.8185263464049517E+41</v>
      </c>
      <c r="LRB29" s="2">
        <f t="shared" si="398"/>
        <v>2.8467116098690013E+41</v>
      </c>
      <c r="LRC29" s="2">
        <f t="shared" si="398"/>
        <v>2.8751787259676912E+41</v>
      </c>
      <c r="LRD29" s="2">
        <f t="shared" si="398"/>
        <v>2.9039305132273679E+41</v>
      </c>
      <c r="LRE29" s="2">
        <f t="shared" si="398"/>
        <v>2.9329698183596417E+41</v>
      </c>
      <c r="LRF29" s="2">
        <f t="shared" si="398"/>
        <v>2.9622995165432381E+41</v>
      </c>
      <c r="LRG29" s="2">
        <f t="shared" si="398"/>
        <v>2.9919225117086705E+41</v>
      </c>
      <c r="LRH29" s="2">
        <f t="shared" si="398"/>
        <v>3.0218417368257572E+41</v>
      </c>
      <c r="LRI29" s="2">
        <f t="shared" si="398"/>
        <v>3.0520601541940146E+41</v>
      </c>
      <c r="LRJ29" s="2">
        <f t="shared" si="398"/>
        <v>3.0825807557359546E+41</v>
      </c>
      <c r="LRK29" s="2">
        <f t="shared" si="398"/>
        <v>3.1134065632933143E+41</v>
      </c>
      <c r="LRL29" s="2">
        <f t="shared" si="398"/>
        <v>3.1445406289262475E+41</v>
      </c>
      <c r="LRM29" s="2">
        <f t="shared" si="398"/>
        <v>3.1759860352155099E+41</v>
      </c>
      <c r="LRN29" s="2">
        <f t="shared" si="398"/>
        <v>3.2077458955676651E+41</v>
      </c>
      <c r="LRO29" s="2">
        <f t="shared" si="398"/>
        <v>3.2398233545233417E+41</v>
      </c>
      <c r="LRP29" s="2">
        <f t="shared" ref="LRP29:LUA29" si="399">LRO29*(1+$Q$41)</f>
        <v>3.2722215880685753E+41</v>
      </c>
      <c r="LRQ29" s="2">
        <f t="shared" si="399"/>
        <v>3.3049438039492611E+41</v>
      </c>
      <c r="LRR29" s="2">
        <f t="shared" si="399"/>
        <v>3.3379932419887539E+41</v>
      </c>
      <c r="LRS29" s="2">
        <f t="shared" si="399"/>
        <v>3.3713731744086413E+41</v>
      </c>
      <c r="LRT29" s="2">
        <f t="shared" si="399"/>
        <v>3.4050869061527277E+41</v>
      </c>
      <c r="LRU29" s="2">
        <f t="shared" si="399"/>
        <v>3.4391377752142551E+41</v>
      </c>
      <c r="LRV29" s="2">
        <f t="shared" si="399"/>
        <v>3.4735291529663978E+41</v>
      </c>
      <c r="LRW29" s="2">
        <f t="shared" si="399"/>
        <v>3.5082644444960619E+41</v>
      </c>
      <c r="LRX29" s="2">
        <f t="shared" si="399"/>
        <v>3.5433470889410229E+41</v>
      </c>
      <c r="LRY29" s="2">
        <f t="shared" si="399"/>
        <v>3.5787805598304329E+41</v>
      </c>
      <c r="LRZ29" s="2">
        <f t="shared" si="399"/>
        <v>3.6145683654287373E+41</v>
      </c>
      <c r="LSA29" s="2">
        <f t="shared" si="399"/>
        <v>3.6507140490830247E+41</v>
      </c>
      <c r="LSB29" s="2">
        <f t="shared" si="399"/>
        <v>3.687221189573855E+41</v>
      </c>
      <c r="LSC29" s="2">
        <f t="shared" si="399"/>
        <v>3.7240934014695933E+41</v>
      </c>
      <c r="LSD29" s="2">
        <f t="shared" si="399"/>
        <v>3.7613343354842893E+41</v>
      </c>
      <c r="LSE29" s="2">
        <f t="shared" si="399"/>
        <v>3.7989476788391322E+41</v>
      </c>
      <c r="LSF29" s="2">
        <f t="shared" si="399"/>
        <v>3.8369371556275233E+41</v>
      </c>
      <c r="LSG29" s="2">
        <f t="shared" si="399"/>
        <v>3.8753065271837983E+41</v>
      </c>
      <c r="LSH29" s="2">
        <f t="shared" si="399"/>
        <v>3.914059592455636E+41</v>
      </c>
      <c r="LSI29" s="2">
        <f t="shared" si="399"/>
        <v>3.9532001883801925E+41</v>
      </c>
      <c r="LSJ29" s="2">
        <f t="shared" si="399"/>
        <v>3.9927321902639946E+41</v>
      </c>
      <c r="LSK29" s="2">
        <f t="shared" si="399"/>
        <v>4.0326595121666348E+41</v>
      </c>
      <c r="LSL29" s="2">
        <f t="shared" si="399"/>
        <v>4.072986107288301E+41</v>
      </c>
      <c r="LSM29" s="2">
        <f t="shared" si="399"/>
        <v>4.1137159683611837E+41</v>
      </c>
      <c r="LSN29" s="2">
        <f t="shared" si="399"/>
        <v>4.1548531280447956E+41</v>
      </c>
      <c r="LSO29" s="2">
        <f t="shared" si="399"/>
        <v>4.1964016593252436E+41</v>
      </c>
      <c r="LSP29" s="2">
        <f t="shared" si="399"/>
        <v>4.2383656759184957E+41</v>
      </c>
      <c r="LSQ29" s="2">
        <f t="shared" si="399"/>
        <v>4.280749332677681E+41</v>
      </c>
      <c r="LSR29" s="2">
        <f t="shared" si="399"/>
        <v>4.3235568260044576E+41</v>
      </c>
      <c r="LSS29" s="2">
        <f t="shared" si="399"/>
        <v>4.3667923942645024E+41</v>
      </c>
      <c r="LST29" s="2">
        <f t="shared" si="399"/>
        <v>4.4104603182071479E+41</v>
      </c>
      <c r="LSU29" s="2">
        <f t="shared" si="399"/>
        <v>4.4545649213892195E+41</v>
      </c>
      <c r="LSV29" s="2">
        <f t="shared" si="399"/>
        <v>4.4991105706031117E+41</v>
      </c>
      <c r="LSW29" s="2">
        <f t="shared" si="399"/>
        <v>4.544101676309143E+41</v>
      </c>
      <c r="LSX29" s="2">
        <f t="shared" si="399"/>
        <v>4.5895426930722345E+41</v>
      </c>
      <c r="LSY29" s="2">
        <f t="shared" si="399"/>
        <v>4.6354381200029572E+41</v>
      </c>
      <c r="LSZ29" s="2">
        <f t="shared" si="399"/>
        <v>4.6817925012029869E+41</v>
      </c>
      <c r="LTA29" s="2">
        <f t="shared" si="399"/>
        <v>4.7286104262150164E+41</v>
      </c>
      <c r="LTB29" s="2">
        <f t="shared" si="399"/>
        <v>4.7758965304771664E+41</v>
      </c>
      <c r="LTC29" s="2">
        <f t="shared" si="399"/>
        <v>4.8236554957819381E+41</v>
      </c>
      <c r="LTD29" s="2">
        <f t="shared" si="399"/>
        <v>4.8718920507397572E+41</v>
      </c>
      <c r="LTE29" s="2">
        <f t="shared" si="399"/>
        <v>4.9206109712471551E+41</v>
      </c>
      <c r="LTF29" s="2">
        <f t="shared" si="399"/>
        <v>4.969817080959627E+41</v>
      </c>
      <c r="LTG29" s="2">
        <f t="shared" si="399"/>
        <v>5.0195152517692235E+41</v>
      </c>
      <c r="LTH29" s="2">
        <f t="shared" si="399"/>
        <v>5.0697104042869161E+41</v>
      </c>
      <c r="LTI29" s="2">
        <f t="shared" si="399"/>
        <v>5.1204075083297856E+41</v>
      </c>
      <c r="LTJ29" s="2">
        <f t="shared" si="399"/>
        <v>5.1716115834130838E+41</v>
      </c>
      <c r="LTK29" s="2">
        <f t="shared" si="399"/>
        <v>5.2233276992472144E+41</v>
      </c>
      <c r="LTL29" s="2">
        <f t="shared" si="399"/>
        <v>5.2755609762396862E+41</v>
      </c>
      <c r="LTM29" s="2">
        <f t="shared" si="399"/>
        <v>5.328316586002083E+41</v>
      </c>
      <c r="LTN29" s="2">
        <f t="shared" si="399"/>
        <v>5.3815997518621042E+41</v>
      </c>
      <c r="LTO29" s="2">
        <f t="shared" si="399"/>
        <v>5.4354157493807256E+41</v>
      </c>
      <c r="LTP29" s="2">
        <f t="shared" si="399"/>
        <v>5.4897699068745328E+41</v>
      </c>
      <c r="LTQ29" s="2">
        <f t="shared" si="399"/>
        <v>5.5446676059432785E+41</v>
      </c>
      <c r="LTR29" s="2">
        <f t="shared" si="399"/>
        <v>5.6001142820027114E+41</v>
      </c>
      <c r="LTS29" s="2">
        <f t="shared" si="399"/>
        <v>5.6561154248227388E+41</v>
      </c>
      <c r="LTT29" s="2">
        <f t="shared" si="399"/>
        <v>5.712676579070966E+41</v>
      </c>
      <c r="LTU29" s="2">
        <f t="shared" si="399"/>
        <v>5.769803344861676E+41</v>
      </c>
      <c r="LTV29" s="2">
        <f t="shared" si="399"/>
        <v>5.8275013783102931E+41</v>
      </c>
      <c r="LTW29" s="2">
        <f t="shared" si="399"/>
        <v>5.8857763920933964E+41</v>
      </c>
      <c r="LTX29" s="2">
        <f t="shared" si="399"/>
        <v>5.9446341560143306E+41</v>
      </c>
      <c r="LTY29" s="2">
        <f t="shared" si="399"/>
        <v>6.0040804975744742E+41</v>
      </c>
      <c r="LTZ29" s="2">
        <f t="shared" si="399"/>
        <v>6.064121302550219E+41</v>
      </c>
      <c r="LUA29" s="2">
        <f t="shared" si="399"/>
        <v>6.1247625155757213E+41</v>
      </c>
      <c r="LUB29" s="2">
        <f t="shared" ref="LUB29:LWM29" si="400">LUA29*(1+$Q$41)</f>
        <v>6.1860101407314785E+41</v>
      </c>
      <c r="LUC29" s="2">
        <f t="shared" si="400"/>
        <v>6.2478702421387932E+41</v>
      </c>
      <c r="LUD29" s="2">
        <f t="shared" si="400"/>
        <v>6.3103489445601814E+41</v>
      </c>
      <c r="LUE29" s="2">
        <f t="shared" si="400"/>
        <v>6.3734524340057832E+41</v>
      </c>
      <c r="LUF29" s="2">
        <f t="shared" si="400"/>
        <v>6.4371869583458408E+41</v>
      </c>
      <c r="LUG29" s="2">
        <f t="shared" si="400"/>
        <v>6.5015588279292992E+41</v>
      </c>
      <c r="LUH29" s="2">
        <f t="shared" si="400"/>
        <v>6.5665744162085922E+41</v>
      </c>
      <c r="LUI29" s="2">
        <f t="shared" si="400"/>
        <v>6.6322401603706781E+41</v>
      </c>
      <c r="LUJ29" s="2">
        <f t="shared" si="400"/>
        <v>6.6985625619743849E+41</v>
      </c>
      <c r="LUK29" s="2">
        <f t="shared" si="400"/>
        <v>6.7655481875941291E+41</v>
      </c>
      <c r="LUL29" s="2">
        <f t="shared" si="400"/>
        <v>6.8332036694700708E+41</v>
      </c>
      <c r="LUM29" s="2">
        <f t="shared" si="400"/>
        <v>6.9015357061647714E+41</v>
      </c>
      <c r="LUN29" s="2">
        <f t="shared" si="400"/>
        <v>6.9705510632264189E+41</v>
      </c>
      <c r="LUO29" s="2">
        <f t="shared" si="400"/>
        <v>7.0402565738586833E+41</v>
      </c>
      <c r="LUP29" s="2">
        <f t="shared" si="400"/>
        <v>7.1106591395972695E+41</v>
      </c>
      <c r="LUQ29" s="2">
        <f t="shared" si="400"/>
        <v>7.1817657309932428E+41</v>
      </c>
      <c r="LUR29" s="2">
        <f t="shared" si="400"/>
        <v>7.2535833883031755E+41</v>
      </c>
      <c r="LUS29" s="2">
        <f t="shared" si="400"/>
        <v>7.3261192221862077E+41</v>
      </c>
      <c r="LUT29" s="2">
        <f t="shared" si="400"/>
        <v>7.3993804144080695E+41</v>
      </c>
      <c r="LUU29" s="2">
        <f t="shared" si="400"/>
        <v>7.4733742185521499E+41</v>
      </c>
      <c r="LUV29" s="2">
        <f t="shared" si="400"/>
        <v>7.5481079607376713E+41</v>
      </c>
      <c r="LUW29" s="2">
        <f t="shared" si="400"/>
        <v>7.6235890403450475E+41</v>
      </c>
      <c r="LUX29" s="2">
        <f t="shared" si="400"/>
        <v>7.6998249307484974E+41</v>
      </c>
      <c r="LUY29" s="2">
        <f t="shared" si="400"/>
        <v>7.7768231800559824E+41</v>
      </c>
      <c r="LUZ29" s="2">
        <f t="shared" si="400"/>
        <v>7.8545914118565427E+41</v>
      </c>
      <c r="LVA29" s="2">
        <f t="shared" si="400"/>
        <v>7.9331373259751081E+41</v>
      </c>
      <c r="LVB29" s="2">
        <f t="shared" si="400"/>
        <v>8.012468699234859E+41</v>
      </c>
      <c r="LVC29" s="2">
        <f t="shared" si="400"/>
        <v>8.0925933862272074E+41</v>
      </c>
      <c r="LVD29" s="2">
        <f t="shared" si="400"/>
        <v>8.1735193200894793E+41</v>
      </c>
      <c r="LVE29" s="2">
        <f t="shared" si="400"/>
        <v>8.2552545132903746E+41</v>
      </c>
      <c r="LVF29" s="2">
        <f t="shared" si="400"/>
        <v>8.3378070584232783E+41</v>
      </c>
      <c r="LVG29" s="2">
        <f t="shared" si="400"/>
        <v>8.4211851290075106E+41</v>
      </c>
      <c r="LVH29" s="2">
        <f t="shared" si="400"/>
        <v>8.5053969802975857E+41</v>
      </c>
      <c r="LVI29" s="2">
        <f t="shared" si="400"/>
        <v>8.5904509501005614E+41</v>
      </c>
      <c r="LVJ29" s="2">
        <f t="shared" si="400"/>
        <v>8.6763554596015673E+41</v>
      </c>
      <c r="LVK29" s="2">
        <f t="shared" si="400"/>
        <v>8.7631190141975837E+41</v>
      </c>
      <c r="LVL29" s="2">
        <f t="shared" si="400"/>
        <v>8.8507502043395595E+41</v>
      </c>
      <c r="LVM29" s="2">
        <f t="shared" si="400"/>
        <v>8.9392577063829546E+41</v>
      </c>
      <c r="LVN29" s="2">
        <f t="shared" si="400"/>
        <v>9.028650283446785E+41</v>
      </c>
      <c r="LVO29" s="2">
        <f t="shared" si="400"/>
        <v>9.1189367862812532E+41</v>
      </c>
      <c r="LVP29" s="2">
        <f t="shared" si="400"/>
        <v>9.2101261541440659E+41</v>
      </c>
      <c r="LVQ29" s="2">
        <f t="shared" si="400"/>
        <v>9.302227415685507E+41</v>
      </c>
      <c r="LVR29" s="2">
        <f t="shared" si="400"/>
        <v>9.3952496898423617E+41</v>
      </c>
      <c r="LVS29" s="2">
        <f t="shared" si="400"/>
        <v>9.4892021867407849E+41</v>
      </c>
      <c r="LVT29" s="2">
        <f t="shared" si="400"/>
        <v>9.5840942086081928E+41</v>
      </c>
      <c r="LVU29" s="2">
        <f t="shared" si="400"/>
        <v>9.6799351506942745E+41</v>
      </c>
      <c r="LVV29" s="2">
        <f t="shared" si="400"/>
        <v>9.7767345022012175E+41</v>
      </c>
      <c r="LVW29" s="2">
        <f t="shared" si="400"/>
        <v>9.8745018472232298E+41</v>
      </c>
      <c r="LVX29" s="2">
        <f t="shared" si="400"/>
        <v>9.9732468656954629E+41</v>
      </c>
      <c r="LVY29" s="2">
        <f t="shared" si="400"/>
        <v>1.0072979334352417E+42</v>
      </c>
      <c r="LVZ29" s="2">
        <f t="shared" si="400"/>
        <v>1.0173709127695942E+42</v>
      </c>
      <c r="LWA29" s="2">
        <f t="shared" si="400"/>
        <v>1.0275446218972901E+42</v>
      </c>
      <c r="LWB29" s="2">
        <f t="shared" si="400"/>
        <v>1.0378200681162629E+42</v>
      </c>
      <c r="LWC29" s="2">
        <f t="shared" si="400"/>
        <v>1.0481982687974255E+42</v>
      </c>
      <c r="LWD29" s="2">
        <f t="shared" si="400"/>
        <v>1.0586802514853997E+42</v>
      </c>
      <c r="LWE29" s="2">
        <f t="shared" si="400"/>
        <v>1.0692670540002537E+42</v>
      </c>
      <c r="LWF29" s="2">
        <f t="shared" si="400"/>
        <v>1.0799597245402563E+42</v>
      </c>
      <c r="LWG29" s="2">
        <f t="shared" si="400"/>
        <v>1.0907593217856589E+42</v>
      </c>
      <c r="LWH29" s="2">
        <f t="shared" si="400"/>
        <v>1.1016669150035156E+42</v>
      </c>
      <c r="LWI29" s="2">
        <f t="shared" si="400"/>
        <v>1.1126835841535508E+42</v>
      </c>
      <c r="LWJ29" s="2">
        <f t="shared" si="400"/>
        <v>1.1238104199950863E+42</v>
      </c>
      <c r="LWK29" s="2">
        <f t="shared" si="400"/>
        <v>1.1350485241950373E+42</v>
      </c>
      <c r="LWL29" s="2">
        <f t="shared" si="400"/>
        <v>1.1463990094369877E+42</v>
      </c>
      <c r="LWM29" s="2">
        <f t="shared" si="400"/>
        <v>1.1578629995313575E+42</v>
      </c>
      <c r="LWN29" s="2">
        <f t="shared" ref="LWN29:LYY29" si="401">LWM29*(1+$Q$41)</f>
        <v>1.1694416295266711E+42</v>
      </c>
      <c r="LWO29" s="2">
        <f t="shared" si="401"/>
        <v>1.1811360458219379E+42</v>
      </c>
      <c r="LWP29" s="2">
        <f t="shared" si="401"/>
        <v>1.1929474062801573E+42</v>
      </c>
      <c r="LWQ29" s="2">
        <f t="shared" si="401"/>
        <v>1.2048768803429588E+42</v>
      </c>
      <c r="LWR29" s="2">
        <f t="shared" si="401"/>
        <v>1.2169256491463884E+42</v>
      </c>
      <c r="LWS29" s="2">
        <f t="shared" si="401"/>
        <v>1.2290949056378523E+42</v>
      </c>
      <c r="LWT29" s="2">
        <f t="shared" si="401"/>
        <v>1.2413858546942309E+42</v>
      </c>
      <c r="LWU29" s="2">
        <f t="shared" si="401"/>
        <v>1.2537997132411731E+42</v>
      </c>
      <c r="LWV29" s="2">
        <f t="shared" si="401"/>
        <v>1.2663377103735849E+42</v>
      </c>
      <c r="LWW29" s="2">
        <f t="shared" si="401"/>
        <v>1.2790010874773208E+42</v>
      </c>
      <c r="LWX29" s="2">
        <f t="shared" si="401"/>
        <v>1.2917910983520941E+42</v>
      </c>
      <c r="LWY29" s="2">
        <f t="shared" si="401"/>
        <v>1.304709009335615E+42</v>
      </c>
      <c r="LWZ29" s="2">
        <f t="shared" si="401"/>
        <v>1.3177560994289712E+42</v>
      </c>
      <c r="LXA29" s="2">
        <f t="shared" si="401"/>
        <v>1.330933660423261E+42</v>
      </c>
      <c r="LXB29" s="2">
        <f t="shared" si="401"/>
        <v>1.3442429970274936E+42</v>
      </c>
      <c r="LXC29" s="2">
        <f t="shared" si="401"/>
        <v>1.3576854269977686E+42</v>
      </c>
      <c r="LXD29" s="2">
        <f t="shared" si="401"/>
        <v>1.3712622812677463E+42</v>
      </c>
      <c r="LXE29" s="2">
        <f t="shared" si="401"/>
        <v>1.3849749040804238E+42</v>
      </c>
      <c r="LXF29" s="2">
        <f t="shared" si="401"/>
        <v>1.3988246531212279E+42</v>
      </c>
      <c r="LXG29" s="2">
        <f t="shared" si="401"/>
        <v>1.4128128996524403E+42</v>
      </c>
      <c r="LXH29" s="2">
        <f t="shared" si="401"/>
        <v>1.4269410286489649E+42</v>
      </c>
      <c r="LXI29" s="2">
        <f t="shared" si="401"/>
        <v>1.4412104389354546E+42</v>
      </c>
      <c r="LXJ29" s="2">
        <f t="shared" si="401"/>
        <v>1.4556225433248093E+42</v>
      </c>
      <c r="LXK29" s="2">
        <f t="shared" si="401"/>
        <v>1.4701787687580575E+42</v>
      </c>
      <c r="LXL29" s="2">
        <f t="shared" si="401"/>
        <v>1.4848805564456382E+42</v>
      </c>
      <c r="LXM29" s="2">
        <f t="shared" si="401"/>
        <v>1.4997293620100946E+42</v>
      </c>
      <c r="LXN29" s="2">
        <f t="shared" si="401"/>
        <v>1.5147266556301954E+42</v>
      </c>
      <c r="LXO29" s="2">
        <f t="shared" si="401"/>
        <v>1.5298739221864973E+42</v>
      </c>
      <c r="LXP29" s="2">
        <f t="shared" si="401"/>
        <v>1.5451726614083622E+42</v>
      </c>
      <c r="LXQ29" s="2">
        <f t="shared" si="401"/>
        <v>1.5606243880224459E+42</v>
      </c>
      <c r="LXR29" s="2">
        <f t="shared" si="401"/>
        <v>1.5762306319026705E+42</v>
      </c>
      <c r="LXS29" s="2">
        <f t="shared" si="401"/>
        <v>1.5919929382216972E+42</v>
      </c>
      <c r="LXT29" s="2">
        <f t="shared" si="401"/>
        <v>1.6079128676039141E+42</v>
      </c>
      <c r="LXU29" s="2">
        <f t="shared" si="401"/>
        <v>1.6239919962799533E+42</v>
      </c>
      <c r="LXV29" s="2">
        <f t="shared" si="401"/>
        <v>1.6402319162427529E+42</v>
      </c>
      <c r="LXW29" s="2">
        <f t="shared" si="401"/>
        <v>1.6566342354051804E+42</v>
      </c>
      <c r="LXX29" s="2">
        <f t="shared" si="401"/>
        <v>1.6732005777592321E+42</v>
      </c>
      <c r="LXY29" s="2">
        <f t="shared" si="401"/>
        <v>1.6899325835368245E+42</v>
      </c>
      <c r="LXZ29" s="2">
        <f t="shared" si="401"/>
        <v>1.7068319093721929E+42</v>
      </c>
      <c r="LYA29" s="2">
        <f t="shared" si="401"/>
        <v>1.7239002284659147E+42</v>
      </c>
      <c r="LYB29" s="2">
        <f t="shared" si="401"/>
        <v>1.7411392307505739E+42</v>
      </c>
      <c r="LYC29" s="2">
        <f t="shared" si="401"/>
        <v>1.7585506230580797E+42</v>
      </c>
      <c r="LYD29" s="2">
        <f t="shared" si="401"/>
        <v>1.7761361292886604E+42</v>
      </c>
      <c r="LYE29" s="2">
        <f t="shared" si="401"/>
        <v>1.7938974905815469E+42</v>
      </c>
      <c r="LYF29" s="2">
        <f t="shared" si="401"/>
        <v>1.8118364654873625E+42</v>
      </c>
      <c r="LYG29" s="2">
        <f t="shared" si="401"/>
        <v>1.8299548301422362E+42</v>
      </c>
      <c r="LYH29" s="2">
        <f t="shared" si="401"/>
        <v>1.8482543784436588E+42</v>
      </c>
      <c r="LYI29" s="2">
        <f t="shared" si="401"/>
        <v>1.8667369222280954E+42</v>
      </c>
      <c r="LYJ29" s="2">
        <f t="shared" si="401"/>
        <v>1.8854042914503764E+42</v>
      </c>
      <c r="LYK29" s="2">
        <f t="shared" si="401"/>
        <v>1.9042583343648802E+42</v>
      </c>
      <c r="LYL29" s="2">
        <f t="shared" si="401"/>
        <v>1.9233009177085289E+42</v>
      </c>
      <c r="LYM29" s="2">
        <f t="shared" si="401"/>
        <v>1.9425339268856143E+42</v>
      </c>
      <c r="LYN29" s="2">
        <f t="shared" si="401"/>
        <v>1.9619592661544706E+42</v>
      </c>
      <c r="LYO29" s="2">
        <f t="shared" si="401"/>
        <v>1.9815788588160153E+42</v>
      </c>
      <c r="LYP29" s="2">
        <f t="shared" si="401"/>
        <v>2.0013946474041755E+42</v>
      </c>
      <c r="LYQ29" s="2">
        <f t="shared" si="401"/>
        <v>2.0214085938782171E+42</v>
      </c>
      <c r="LYR29" s="2">
        <f t="shared" si="401"/>
        <v>2.0416226798169993E+42</v>
      </c>
      <c r="LYS29" s="2">
        <f t="shared" si="401"/>
        <v>2.0620389066151694E+42</v>
      </c>
      <c r="LYT29" s="2">
        <f t="shared" si="401"/>
        <v>2.0826592956813211E+42</v>
      </c>
      <c r="LYU29" s="2">
        <f t="shared" si="401"/>
        <v>2.1034858886381344E+42</v>
      </c>
      <c r="LYV29" s="2">
        <f t="shared" si="401"/>
        <v>2.1245207475245159E+42</v>
      </c>
      <c r="LYW29" s="2">
        <f t="shared" si="401"/>
        <v>2.1457659549997609E+42</v>
      </c>
      <c r="LYX29" s="2">
        <f t="shared" si="401"/>
        <v>2.1672236145497585E+42</v>
      </c>
      <c r="LYY29" s="2">
        <f t="shared" si="401"/>
        <v>2.1888958506952563E+42</v>
      </c>
      <c r="LYZ29" s="2">
        <f t="shared" ref="LYZ29:MBK29" si="402">LYY29*(1+$Q$41)</f>
        <v>2.210784809202209E+42</v>
      </c>
      <c r="LZA29" s="2">
        <f t="shared" si="402"/>
        <v>2.232892657294231E+42</v>
      </c>
      <c r="LZB29" s="2">
        <f t="shared" si="402"/>
        <v>2.2552215838671734E+42</v>
      </c>
      <c r="LZC29" s="2">
        <f t="shared" si="402"/>
        <v>2.277773799705845E+42</v>
      </c>
      <c r="LZD29" s="2">
        <f t="shared" si="402"/>
        <v>2.3005515377029034E+42</v>
      </c>
      <c r="LZE29" s="2">
        <f t="shared" si="402"/>
        <v>2.3235570530799323E+42</v>
      </c>
      <c r="LZF29" s="2">
        <f t="shared" si="402"/>
        <v>2.3467926236107315E+42</v>
      </c>
      <c r="LZG29" s="2">
        <f t="shared" si="402"/>
        <v>2.370260549846839E+42</v>
      </c>
      <c r="LZH29" s="2">
        <f t="shared" si="402"/>
        <v>2.3939631553453075E+42</v>
      </c>
      <c r="LZI29" s="2">
        <f t="shared" si="402"/>
        <v>2.4179027868987606E+42</v>
      </c>
      <c r="LZJ29" s="2">
        <f t="shared" si="402"/>
        <v>2.4420818147677484E+42</v>
      </c>
      <c r="LZK29" s="2">
        <f t="shared" si="402"/>
        <v>2.4665026329154259E+42</v>
      </c>
      <c r="LZL29" s="2">
        <f t="shared" si="402"/>
        <v>2.4911676592445801E+42</v>
      </c>
      <c r="LZM29" s="2">
        <f t="shared" si="402"/>
        <v>2.5160793358370258E+42</v>
      </c>
      <c r="LZN29" s="2">
        <f t="shared" si="402"/>
        <v>2.5412401291953959E+42</v>
      </c>
      <c r="LZO29" s="2">
        <f t="shared" si="402"/>
        <v>2.56665253048735E+42</v>
      </c>
      <c r="LZP29" s="2">
        <f t="shared" si="402"/>
        <v>2.5923190557922236E+42</v>
      </c>
      <c r="LZQ29" s="2">
        <f t="shared" si="402"/>
        <v>2.6182422463501458E+42</v>
      </c>
      <c r="LZR29" s="2">
        <f t="shared" si="402"/>
        <v>2.6444246688136473E+42</v>
      </c>
      <c r="LZS29" s="2">
        <f t="shared" si="402"/>
        <v>2.6708689155017837E+42</v>
      </c>
      <c r="LZT29" s="2">
        <f t="shared" si="402"/>
        <v>2.6975776046568015E+42</v>
      </c>
      <c r="LZU29" s="2">
        <f t="shared" si="402"/>
        <v>2.7245533807033696E+42</v>
      </c>
      <c r="LZV29" s="2">
        <f t="shared" si="402"/>
        <v>2.7517989145104034E+42</v>
      </c>
      <c r="LZW29" s="2">
        <f t="shared" si="402"/>
        <v>2.7793169036555073E+42</v>
      </c>
      <c r="LZX29" s="2">
        <f t="shared" si="402"/>
        <v>2.8071100726920627E+42</v>
      </c>
      <c r="LZY29" s="2">
        <f t="shared" si="402"/>
        <v>2.8351811734189833E+42</v>
      </c>
      <c r="LZZ29" s="2">
        <f t="shared" si="402"/>
        <v>2.863532985153173E+42</v>
      </c>
      <c r="MAA29" s="2">
        <f t="shared" si="402"/>
        <v>2.8921683150047045E+42</v>
      </c>
      <c r="MAB29" s="2">
        <f t="shared" si="402"/>
        <v>2.9210899981547514E+42</v>
      </c>
      <c r="MAC29" s="2">
        <f t="shared" si="402"/>
        <v>2.9503008981362991E+42</v>
      </c>
      <c r="MAD29" s="2">
        <f t="shared" si="402"/>
        <v>2.9798039071176622E+42</v>
      </c>
      <c r="MAE29" s="2">
        <f t="shared" si="402"/>
        <v>3.0096019461888389E+42</v>
      </c>
      <c r="MAF29" s="2">
        <f t="shared" si="402"/>
        <v>3.0396979656507272E+42</v>
      </c>
      <c r="MAG29" s="2">
        <f t="shared" si="402"/>
        <v>3.0700949453072343E+42</v>
      </c>
      <c r="MAH29" s="2">
        <f t="shared" si="402"/>
        <v>3.1007958947603068E+42</v>
      </c>
      <c r="MAI29" s="2">
        <f t="shared" si="402"/>
        <v>3.1318038537079096E+42</v>
      </c>
      <c r="MAJ29" s="2">
        <f t="shared" si="402"/>
        <v>3.1631218922449889E+42</v>
      </c>
      <c r="MAK29" s="2">
        <f t="shared" si="402"/>
        <v>3.1947531111674387E+42</v>
      </c>
      <c r="MAL29" s="2">
        <f t="shared" si="402"/>
        <v>3.2267006422791133E+42</v>
      </c>
      <c r="MAM29" s="2">
        <f t="shared" si="402"/>
        <v>3.2589676487019042E+42</v>
      </c>
      <c r="MAN29" s="2">
        <f t="shared" si="402"/>
        <v>3.2915573251889231E+42</v>
      </c>
      <c r="MAO29" s="2">
        <f t="shared" si="402"/>
        <v>3.3244728984408125E+42</v>
      </c>
      <c r="MAP29" s="2">
        <f t="shared" si="402"/>
        <v>3.3577176274252205E+42</v>
      </c>
      <c r="MAQ29" s="2">
        <f t="shared" si="402"/>
        <v>3.3912948036994728E+42</v>
      </c>
      <c r="MAR29" s="2">
        <f t="shared" si="402"/>
        <v>3.4252077517364675E+42</v>
      </c>
      <c r="MAS29" s="2">
        <f t="shared" si="402"/>
        <v>3.4594598292538325E+42</v>
      </c>
      <c r="MAT29" s="2">
        <f t="shared" si="402"/>
        <v>3.4940544275463709E+42</v>
      </c>
      <c r="MAU29" s="2">
        <f t="shared" si="402"/>
        <v>3.5289949718218346E+42</v>
      </c>
      <c r="MAV29" s="2">
        <f t="shared" si="402"/>
        <v>3.5642849215400533E+42</v>
      </c>
      <c r="MAW29" s="2">
        <f t="shared" si="402"/>
        <v>3.5999277707554537E+42</v>
      </c>
      <c r="MAX29" s="2">
        <f t="shared" si="402"/>
        <v>3.6359270484630082E+42</v>
      </c>
      <c r="MAY29" s="2">
        <f t="shared" si="402"/>
        <v>3.6722863189476386E+42</v>
      </c>
      <c r="MAZ29" s="2">
        <f t="shared" si="402"/>
        <v>3.7090091821371148E+42</v>
      </c>
      <c r="MBA29" s="2">
        <f t="shared" si="402"/>
        <v>3.7460992739584862E+42</v>
      </c>
      <c r="MBB29" s="2">
        <f t="shared" si="402"/>
        <v>3.7835602666980713E+42</v>
      </c>
      <c r="MBC29" s="2">
        <f t="shared" si="402"/>
        <v>3.8213958693650521E+42</v>
      </c>
      <c r="MBD29" s="2">
        <f t="shared" si="402"/>
        <v>3.8596098280587025E+42</v>
      </c>
      <c r="MBE29" s="2">
        <f t="shared" si="402"/>
        <v>3.8982059263392895E+42</v>
      </c>
      <c r="MBF29" s="2">
        <f t="shared" si="402"/>
        <v>3.9371879856026826E+42</v>
      </c>
      <c r="MBG29" s="2">
        <f t="shared" si="402"/>
        <v>3.9765598654587092E+42</v>
      </c>
      <c r="MBH29" s="2">
        <f t="shared" si="402"/>
        <v>4.0163254641132962E+42</v>
      </c>
      <c r="MBI29" s="2">
        <f t="shared" si="402"/>
        <v>4.0564887187544292E+42</v>
      </c>
      <c r="MBJ29" s="2">
        <f t="shared" si="402"/>
        <v>4.0970536059419737E+42</v>
      </c>
      <c r="MBK29" s="2">
        <f t="shared" si="402"/>
        <v>4.1380241420013937E+42</v>
      </c>
      <c r="MBL29" s="2">
        <f t="shared" ref="MBL29:MDW29" si="403">MBK29*(1+$Q$41)</f>
        <v>4.1794043834214079E+42</v>
      </c>
      <c r="MBM29" s="2">
        <f t="shared" si="403"/>
        <v>4.221198427255622E+42</v>
      </c>
      <c r="MBN29" s="2">
        <f t="shared" si="403"/>
        <v>4.2634104115281783E+42</v>
      </c>
      <c r="MBO29" s="2">
        <f t="shared" si="403"/>
        <v>4.3060445156434599E+42</v>
      </c>
      <c r="MBP29" s="2">
        <f t="shared" si="403"/>
        <v>4.3491049607998945E+42</v>
      </c>
      <c r="MBQ29" s="2">
        <f t="shared" si="403"/>
        <v>4.3925960104078933E+42</v>
      </c>
      <c r="MBR29" s="2">
        <f t="shared" si="403"/>
        <v>4.4365219705119722E+42</v>
      </c>
      <c r="MBS29" s="2">
        <f t="shared" si="403"/>
        <v>4.4808871902170918E+42</v>
      </c>
      <c r="MBT29" s="2">
        <f t="shared" si="403"/>
        <v>4.5256960621192624E+42</v>
      </c>
      <c r="MBU29" s="2">
        <f t="shared" si="403"/>
        <v>4.5709530227404548E+42</v>
      </c>
      <c r="MBV29" s="2">
        <f t="shared" si="403"/>
        <v>4.6166625529678593E+42</v>
      </c>
      <c r="MBW29" s="2">
        <f t="shared" si="403"/>
        <v>4.662829178497538E+42</v>
      </c>
      <c r="MBX29" s="2">
        <f t="shared" si="403"/>
        <v>4.7094574702825135E+42</v>
      </c>
      <c r="MBY29" s="2">
        <f t="shared" si="403"/>
        <v>4.7565520449853388E+42</v>
      </c>
      <c r="MBZ29" s="2">
        <f t="shared" si="403"/>
        <v>4.8041175654351922E+42</v>
      </c>
      <c r="MCA29" s="2">
        <f t="shared" si="403"/>
        <v>4.8521587410895442E+42</v>
      </c>
      <c r="MCB29" s="2">
        <f t="shared" si="403"/>
        <v>4.9006803285004394E+42</v>
      </c>
      <c r="MCC29" s="2">
        <f t="shared" si="403"/>
        <v>4.9496871317854436E+42</v>
      </c>
      <c r="MCD29" s="2">
        <f t="shared" si="403"/>
        <v>4.9991840031032981E+42</v>
      </c>
      <c r="MCE29" s="2">
        <f t="shared" si="403"/>
        <v>5.0491758431343314E+42</v>
      </c>
      <c r="MCF29" s="2">
        <f t="shared" si="403"/>
        <v>5.0996676015656746E+42</v>
      </c>
      <c r="MCG29" s="2">
        <f t="shared" si="403"/>
        <v>5.1506642775813314E+42</v>
      </c>
      <c r="MCH29" s="2">
        <f t="shared" si="403"/>
        <v>5.2021709203571448E+42</v>
      </c>
      <c r="MCI29" s="2">
        <f t="shared" si="403"/>
        <v>5.2541926295607162E+42</v>
      </c>
      <c r="MCJ29" s="2">
        <f t="shared" si="403"/>
        <v>5.3067345558563235E+42</v>
      </c>
      <c r="MCK29" s="2">
        <f t="shared" si="403"/>
        <v>5.3598019014148866E+42</v>
      </c>
      <c r="MCL29" s="2">
        <f t="shared" si="403"/>
        <v>5.4133999204290358E+42</v>
      </c>
      <c r="MCM29" s="2">
        <f t="shared" si="403"/>
        <v>5.4675339196333265E+42</v>
      </c>
      <c r="MCN29" s="2">
        <f t="shared" si="403"/>
        <v>5.52220925882966E+42</v>
      </c>
      <c r="MCO29" s="2">
        <f t="shared" si="403"/>
        <v>5.5774313514179562E+42</v>
      </c>
      <c r="MCP29" s="2">
        <f t="shared" si="403"/>
        <v>5.6332056649321355E+42</v>
      </c>
      <c r="MCQ29" s="2">
        <f t="shared" si="403"/>
        <v>5.6895377215814565E+42</v>
      </c>
      <c r="MCR29" s="2">
        <f t="shared" si="403"/>
        <v>5.7464330987972711E+42</v>
      </c>
      <c r="MCS29" s="2">
        <f t="shared" si="403"/>
        <v>5.8038974297852435E+42</v>
      </c>
      <c r="MCT29" s="2">
        <f t="shared" si="403"/>
        <v>5.8619364040830962E+42</v>
      </c>
      <c r="MCU29" s="2">
        <f t="shared" si="403"/>
        <v>5.9205557681239279E+42</v>
      </c>
      <c r="MCV29" s="2">
        <f t="shared" si="403"/>
        <v>5.979761325805167E+42</v>
      </c>
      <c r="MCW29" s="2">
        <f t="shared" si="403"/>
        <v>6.0395589390632188E+42</v>
      </c>
      <c r="MCX29" s="2">
        <f t="shared" si="403"/>
        <v>6.0999545284538512E+42</v>
      </c>
      <c r="MCY29" s="2">
        <f t="shared" si="403"/>
        <v>6.16095407373839E+42</v>
      </c>
      <c r="MCZ29" s="2">
        <f t="shared" si="403"/>
        <v>6.2225636144757743E+42</v>
      </c>
      <c r="MDA29" s="2">
        <f t="shared" si="403"/>
        <v>6.2847892506205327E+42</v>
      </c>
      <c r="MDB29" s="2">
        <f t="shared" si="403"/>
        <v>6.3476371431267377E+42</v>
      </c>
      <c r="MDC29" s="2">
        <f t="shared" si="403"/>
        <v>6.4111135145580054E+42</v>
      </c>
      <c r="MDD29" s="2">
        <f t="shared" si="403"/>
        <v>6.475224649703585E+42</v>
      </c>
      <c r="MDE29" s="2">
        <f t="shared" si="403"/>
        <v>6.5399768962006212E+42</v>
      </c>
      <c r="MDF29" s="2">
        <f t="shared" si="403"/>
        <v>6.6053766651626274E+42</v>
      </c>
      <c r="MDG29" s="2">
        <f t="shared" si="403"/>
        <v>6.6714304318142539E+42</v>
      </c>
      <c r="MDH29" s="2">
        <f t="shared" si="403"/>
        <v>6.738144736132396E+42</v>
      </c>
      <c r="MDI29" s="2">
        <f t="shared" si="403"/>
        <v>6.8055261834937196E+42</v>
      </c>
      <c r="MDJ29" s="2">
        <f t="shared" si="403"/>
        <v>6.8735814453286563E+42</v>
      </c>
      <c r="MDK29" s="2">
        <f t="shared" si="403"/>
        <v>6.9423172597819435E+42</v>
      </c>
      <c r="MDL29" s="2">
        <f t="shared" si="403"/>
        <v>7.0117404323797625E+42</v>
      </c>
      <c r="MDM29" s="2">
        <f t="shared" si="403"/>
        <v>7.0818578367035607E+42</v>
      </c>
      <c r="MDN29" s="2">
        <f t="shared" si="403"/>
        <v>7.1526764150705964E+42</v>
      </c>
      <c r="MDO29" s="2">
        <f t="shared" si="403"/>
        <v>7.2242031792213028E+42</v>
      </c>
      <c r="MDP29" s="2">
        <f t="shared" si="403"/>
        <v>7.2964452110135159E+42</v>
      </c>
      <c r="MDQ29" s="2">
        <f t="shared" si="403"/>
        <v>7.3694096631236514E+42</v>
      </c>
      <c r="MDR29" s="2">
        <f t="shared" si="403"/>
        <v>7.4431037597548879E+42</v>
      </c>
      <c r="MDS29" s="2">
        <f t="shared" si="403"/>
        <v>7.5175347973524363E+42</v>
      </c>
      <c r="MDT29" s="2">
        <f t="shared" si="403"/>
        <v>7.592710145325961E+42</v>
      </c>
      <c r="MDU29" s="2">
        <f t="shared" si="403"/>
        <v>7.6686372467792201E+42</v>
      </c>
      <c r="MDV29" s="2">
        <f t="shared" si="403"/>
        <v>7.7453236192470127E+42</v>
      </c>
      <c r="MDW29" s="2">
        <f t="shared" si="403"/>
        <v>7.8227768554394829E+42</v>
      </c>
      <c r="MDX29" s="2">
        <f t="shared" ref="MDX29:MGI29" si="404">MDW29*(1+$Q$41)</f>
        <v>7.9010046239938784E+42</v>
      </c>
      <c r="MDY29" s="2">
        <f t="shared" si="404"/>
        <v>7.9800146702338178E+42</v>
      </c>
      <c r="MDZ29" s="2">
        <f t="shared" si="404"/>
        <v>8.0598148169361559E+42</v>
      </c>
      <c r="MEA29" s="2">
        <f t="shared" si="404"/>
        <v>8.1404129651055171E+42</v>
      </c>
      <c r="MEB29" s="2">
        <f t="shared" si="404"/>
        <v>8.221817094756572E+42</v>
      </c>
      <c r="MEC29" s="2">
        <f t="shared" si="404"/>
        <v>8.3040352657041376E+42</v>
      </c>
      <c r="MED29" s="2">
        <f t="shared" si="404"/>
        <v>8.3870756183611797E+42</v>
      </c>
      <c r="MEE29" s="2">
        <f t="shared" si="404"/>
        <v>8.470946374544792E+42</v>
      </c>
      <c r="MEF29" s="2">
        <f t="shared" si="404"/>
        <v>8.5556558382902399E+42</v>
      </c>
      <c r="MEG29" s="2">
        <f t="shared" si="404"/>
        <v>8.641212396673143E+42</v>
      </c>
      <c r="MEH29" s="2">
        <f t="shared" si="404"/>
        <v>8.7276245206398741E+42</v>
      </c>
      <c r="MEI29" s="2">
        <f t="shared" si="404"/>
        <v>8.8149007658462726E+42</v>
      </c>
      <c r="MEJ29" s="2">
        <f t="shared" si="404"/>
        <v>8.9030497735047357E+42</v>
      </c>
      <c r="MEK29" s="2">
        <f t="shared" si="404"/>
        <v>8.9920802712397833E+42</v>
      </c>
      <c r="MEL29" s="2">
        <f t="shared" si="404"/>
        <v>9.0820010739521813E+42</v>
      </c>
      <c r="MEM29" s="2">
        <f t="shared" si="404"/>
        <v>9.1728210846917031E+42</v>
      </c>
      <c r="MEN29" s="2">
        <f t="shared" si="404"/>
        <v>9.2645492955386203E+42</v>
      </c>
      <c r="MEO29" s="2">
        <f t="shared" si="404"/>
        <v>9.3571947884940062E+42</v>
      </c>
      <c r="MEP29" s="2">
        <f t="shared" si="404"/>
        <v>9.4507667363789468E+42</v>
      </c>
      <c r="MEQ29" s="2">
        <f t="shared" si="404"/>
        <v>9.545274403742737E+42</v>
      </c>
      <c r="MER29" s="2">
        <f t="shared" si="404"/>
        <v>9.6407271477801642E+42</v>
      </c>
      <c r="MES29" s="2">
        <f t="shared" si="404"/>
        <v>9.7371344192579655E+42</v>
      </c>
      <c r="MET29" s="2">
        <f t="shared" si="404"/>
        <v>9.8345057634505447E+42</v>
      </c>
      <c r="MEU29" s="2">
        <f t="shared" si="404"/>
        <v>9.9328508210850499E+42</v>
      </c>
      <c r="MEV29" s="2">
        <f t="shared" si="404"/>
        <v>1.00321793292959E+43</v>
      </c>
      <c r="MEW29" s="2">
        <f t="shared" si="404"/>
        <v>1.0132501122588859E+43</v>
      </c>
      <c r="MEX29" s="2">
        <f t="shared" si="404"/>
        <v>1.0233826133814747E+43</v>
      </c>
      <c r="MEY29" s="2">
        <f t="shared" si="404"/>
        <v>1.0336164395152894E+43</v>
      </c>
      <c r="MEZ29" s="2">
        <f t="shared" si="404"/>
        <v>1.0439526039104423E+43</v>
      </c>
      <c r="MFA29" s="2">
        <f t="shared" si="404"/>
        <v>1.0543921299495467E+43</v>
      </c>
      <c r="MFB29" s="2">
        <f t="shared" si="404"/>
        <v>1.0649360512490422E+43</v>
      </c>
      <c r="MFC29" s="2">
        <f t="shared" si="404"/>
        <v>1.0755854117615327E+43</v>
      </c>
      <c r="MFD29" s="2">
        <f t="shared" si="404"/>
        <v>1.086341265879148E+43</v>
      </c>
      <c r="MFE29" s="2">
        <f t="shared" si="404"/>
        <v>1.0972046785379394E+43</v>
      </c>
      <c r="MFF29" s="2">
        <f t="shared" si="404"/>
        <v>1.1081767253233188E+43</v>
      </c>
      <c r="MFG29" s="2">
        <f t="shared" si="404"/>
        <v>1.119258492576552E+43</v>
      </c>
      <c r="MFH29" s="2">
        <f t="shared" si="404"/>
        <v>1.1304510775023177E+43</v>
      </c>
      <c r="MFI29" s="2">
        <f t="shared" si="404"/>
        <v>1.1417555882773408E+43</v>
      </c>
      <c r="MFJ29" s="2">
        <f t="shared" si="404"/>
        <v>1.1531731441601142E+43</v>
      </c>
      <c r="MFK29" s="2">
        <f t="shared" si="404"/>
        <v>1.1647048756017153E+43</v>
      </c>
      <c r="MFL29" s="2">
        <f t="shared" si="404"/>
        <v>1.1763519243577326E+43</v>
      </c>
      <c r="MFM29" s="2">
        <f t="shared" si="404"/>
        <v>1.1881154436013099E+43</v>
      </c>
      <c r="MFN29" s="2">
        <f t="shared" si="404"/>
        <v>1.199996598037323E+43</v>
      </c>
      <c r="MFO29" s="2">
        <f t="shared" si="404"/>
        <v>1.2119965640176963E+43</v>
      </c>
      <c r="MFP29" s="2">
        <f t="shared" si="404"/>
        <v>1.2241165296578733E+43</v>
      </c>
      <c r="MFQ29" s="2">
        <f t="shared" si="404"/>
        <v>1.236357694954452E+43</v>
      </c>
      <c r="MFR29" s="2">
        <f t="shared" si="404"/>
        <v>1.2487212719039965E+43</v>
      </c>
      <c r="MFS29" s="2">
        <f t="shared" si="404"/>
        <v>1.2612084846230366E+43</v>
      </c>
      <c r="MFT29" s="2">
        <f t="shared" si="404"/>
        <v>1.273820569469267E+43</v>
      </c>
      <c r="MFU29" s="2">
        <f t="shared" si="404"/>
        <v>1.2865587751639596E+43</v>
      </c>
      <c r="MFV29" s="2">
        <f t="shared" si="404"/>
        <v>1.2994243629155992E+43</v>
      </c>
      <c r="MFW29" s="2">
        <f t="shared" si="404"/>
        <v>1.3124186065447552E+43</v>
      </c>
      <c r="MFX29" s="2">
        <f t="shared" si="404"/>
        <v>1.3255427926102028E+43</v>
      </c>
      <c r="MFY29" s="2">
        <f t="shared" si="404"/>
        <v>1.3387982205363048E+43</v>
      </c>
      <c r="MFZ29" s="2">
        <f t="shared" si="404"/>
        <v>1.3521862027416678E+43</v>
      </c>
      <c r="MGA29" s="2">
        <f t="shared" si="404"/>
        <v>1.3657080647690844E+43</v>
      </c>
      <c r="MGB29" s="2">
        <f t="shared" si="404"/>
        <v>1.3793651454167754E+43</v>
      </c>
      <c r="MGC29" s="2">
        <f t="shared" si="404"/>
        <v>1.3931587968709432E+43</v>
      </c>
      <c r="MGD29" s="2">
        <f t="shared" si="404"/>
        <v>1.4070903848396526E+43</v>
      </c>
      <c r="MGE29" s="2">
        <f t="shared" si="404"/>
        <v>1.4211612886880491E+43</v>
      </c>
      <c r="MGF29" s="2">
        <f t="shared" si="404"/>
        <v>1.4353729015749295E+43</v>
      </c>
      <c r="MGG29" s="2">
        <f t="shared" si="404"/>
        <v>1.4497266305906789E+43</v>
      </c>
      <c r="MGH29" s="2">
        <f t="shared" si="404"/>
        <v>1.4642238968965855E+43</v>
      </c>
      <c r="MGI29" s="2">
        <f t="shared" si="404"/>
        <v>1.4788661358655513E+43</v>
      </c>
      <c r="MGJ29" s="2">
        <f t="shared" ref="MGJ29:MIU29" si="405">MGI29*(1+$Q$41)</f>
        <v>1.493654797224207E+43</v>
      </c>
      <c r="MGK29" s="2">
        <f t="shared" si="405"/>
        <v>1.508591345196449E+43</v>
      </c>
      <c r="MGL29" s="2">
        <f t="shared" si="405"/>
        <v>1.5236772586484135E+43</v>
      </c>
      <c r="MGM29" s="2">
        <f t="shared" si="405"/>
        <v>1.5389140312348976E+43</v>
      </c>
      <c r="MGN29" s="2">
        <f t="shared" si="405"/>
        <v>1.5543031715472466E+43</v>
      </c>
      <c r="MGO29" s="2">
        <f t="shared" si="405"/>
        <v>1.5698462032627191E+43</v>
      </c>
      <c r="MGP29" s="2">
        <f t="shared" si="405"/>
        <v>1.5855446652953462E+43</v>
      </c>
      <c r="MGQ29" s="2">
        <f t="shared" si="405"/>
        <v>1.6014001119482998E+43</v>
      </c>
      <c r="MGR29" s="2">
        <f t="shared" si="405"/>
        <v>1.6174141130677827E+43</v>
      </c>
      <c r="MGS29" s="2">
        <f t="shared" si="405"/>
        <v>1.6335882541984606E+43</v>
      </c>
      <c r="MGT29" s="2">
        <f t="shared" si="405"/>
        <v>1.6499241367404452E+43</v>
      </c>
      <c r="MGU29" s="2">
        <f t="shared" si="405"/>
        <v>1.6664233781078496E+43</v>
      </c>
      <c r="MGV29" s="2">
        <f t="shared" si="405"/>
        <v>1.6830876118889282E+43</v>
      </c>
      <c r="MGW29" s="2">
        <f t="shared" si="405"/>
        <v>1.6999184880078176E+43</v>
      </c>
      <c r="MGX29" s="2">
        <f t="shared" si="405"/>
        <v>1.7169176728878957E+43</v>
      </c>
      <c r="MGY29" s="2">
        <f t="shared" si="405"/>
        <v>1.7340868496167746E+43</v>
      </c>
      <c r="MGZ29" s="2">
        <f t="shared" si="405"/>
        <v>1.7514277181129424E+43</v>
      </c>
      <c r="MHA29" s="2">
        <f t="shared" si="405"/>
        <v>1.7689419952940719E+43</v>
      </c>
      <c r="MHB29" s="2">
        <f t="shared" si="405"/>
        <v>1.7866314152470127E+43</v>
      </c>
      <c r="MHC29" s="2">
        <f t="shared" si="405"/>
        <v>1.8044977293994829E+43</v>
      </c>
      <c r="MHD29" s="2">
        <f t="shared" si="405"/>
        <v>1.8225427066934778E+43</v>
      </c>
      <c r="MHE29" s="2">
        <f t="shared" si="405"/>
        <v>1.8407681337604126E+43</v>
      </c>
      <c r="MHF29" s="2">
        <f t="shared" si="405"/>
        <v>1.8591758150980168E+43</v>
      </c>
      <c r="MHG29" s="2">
        <f t="shared" si="405"/>
        <v>1.8777675732489971E+43</v>
      </c>
      <c r="MHH29" s="2">
        <f t="shared" si="405"/>
        <v>1.8965452489814871E+43</v>
      </c>
      <c r="MHI29" s="2">
        <f t="shared" si="405"/>
        <v>1.9155107014713019E+43</v>
      </c>
      <c r="MHJ29" s="2">
        <f t="shared" si="405"/>
        <v>1.9346658084860149E+43</v>
      </c>
      <c r="MHK29" s="2">
        <f t="shared" si="405"/>
        <v>1.9540124665708751E+43</v>
      </c>
      <c r="MHL29" s="2">
        <f t="shared" si="405"/>
        <v>1.9735525912365839E+43</v>
      </c>
      <c r="MHM29" s="2">
        <f t="shared" si="405"/>
        <v>1.9932881171489496E+43</v>
      </c>
      <c r="MHN29" s="2">
        <f t="shared" si="405"/>
        <v>2.0132209983204392E+43</v>
      </c>
      <c r="MHO29" s="2">
        <f t="shared" si="405"/>
        <v>2.0333532083036437E+43</v>
      </c>
      <c r="MHP29" s="2">
        <f t="shared" si="405"/>
        <v>2.0536867403866802E+43</v>
      </c>
      <c r="MHQ29" s="2">
        <f t="shared" si="405"/>
        <v>2.0742236077905471E+43</v>
      </c>
      <c r="MHR29" s="2">
        <f t="shared" si="405"/>
        <v>2.0949658438684525E+43</v>
      </c>
      <c r="MHS29" s="2">
        <f t="shared" si="405"/>
        <v>2.1159155023071371E+43</v>
      </c>
      <c r="MHT29" s="2">
        <f t="shared" si="405"/>
        <v>2.1370746573302084E+43</v>
      </c>
      <c r="MHU29" s="2">
        <f t="shared" si="405"/>
        <v>2.1584454039035104E+43</v>
      </c>
      <c r="MHV29" s="2">
        <f t="shared" si="405"/>
        <v>2.1800298579425455E+43</v>
      </c>
      <c r="MHW29" s="2">
        <f t="shared" si="405"/>
        <v>2.201830156521971E+43</v>
      </c>
      <c r="MHX29" s="2">
        <f t="shared" si="405"/>
        <v>2.2238484580871906E+43</v>
      </c>
      <c r="MHY29" s="2">
        <f t="shared" si="405"/>
        <v>2.2460869426680625E+43</v>
      </c>
      <c r="MHZ29" s="2">
        <f t="shared" si="405"/>
        <v>2.2685478120947434E+43</v>
      </c>
      <c r="MIA29" s="2">
        <f t="shared" si="405"/>
        <v>2.2912332902156909E+43</v>
      </c>
      <c r="MIB29" s="2">
        <f t="shared" si="405"/>
        <v>2.3141456231178479E+43</v>
      </c>
      <c r="MIC29" s="2">
        <f t="shared" si="405"/>
        <v>2.3372870793490262E+43</v>
      </c>
      <c r="MID29" s="2">
        <f t="shared" si="405"/>
        <v>2.3606599501425164E+43</v>
      </c>
      <c r="MIE29" s="2">
        <f t="shared" si="405"/>
        <v>2.3842665496439413E+43</v>
      </c>
      <c r="MIF29" s="2">
        <f t="shared" si="405"/>
        <v>2.4081092151403809E+43</v>
      </c>
      <c r="MIG29" s="2">
        <f t="shared" si="405"/>
        <v>2.432190307291785E+43</v>
      </c>
      <c r="MIH29" s="2">
        <f t="shared" si="405"/>
        <v>2.4565122103647027E+43</v>
      </c>
      <c r="MII29" s="2">
        <f t="shared" si="405"/>
        <v>2.4810773324683497E+43</v>
      </c>
      <c r="MIJ29" s="2">
        <f t="shared" si="405"/>
        <v>2.5058881057930335E+43</v>
      </c>
      <c r="MIK29" s="2">
        <f t="shared" si="405"/>
        <v>2.530946986850964E+43</v>
      </c>
      <c r="MIL29" s="2">
        <f t="shared" si="405"/>
        <v>2.5562564567194735E+43</v>
      </c>
      <c r="MIM29" s="2">
        <f t="shared" si="405"/>
        <v>2.5818190212866681E+43</v>
      </c>
      <c r="MIN29" s="2">
        <f t="shared" si="405"/>
        <v>2.6076372114995347E+43</v>
      </c>
      <c r="MIO29" s="2">
        <f t="shared" si="405"/>
        <v>2.6337135836145301E+43</v>
      </c>
      <c r="MIP29" s="2">
        <f t="shared" si="405"/>
        <v>2.6600507194506756E+43</v>
      </c>
      <c r="MIQ29" s="2">
        <f t="shared" si="405"/>
        <v>2.6866512266451822E+43</v>
      </c>
      <c r="MIR29" s="2">
        <f t="shared" si="405"/>
        <v>2.7135177389116339E+43</v>
      </c>
      <c r="MIS29" s="2">
        <f t="shared" si="405"/>
        <v>2.7406529163007501E+43</v>
      </c>
      <c r="MIT29" s="2">
        <f t="shared" si="405"/>
        <v>2.7680594454637575E+43</v>
      </c>
      <c r="MIU29" s="2">
        <f t="shared" si="405"/>
        <v>2.795740039918395E+43</v>
      </c>
      <c r="MIV29" s="2">
        <f t="shared" ref="MIV29:MLG29" si="406">MIU29*(1+$Q$41)</f>
        <v>2.823697440317579E+43</v>
      </c>
      <c r="MIW29" s="2">
        <f t="shared" si="406"/>
        <v>2.8519344147207548E+43</v>
      </c>
      <c r="MIX29" s="2">
        <f t="shared" si="406"/>
        <v>2.8804537588679624E+43</v>
      </c>
      <c r="MIY29" s="2">
        <f t="shared" si="406"/>
        <v>2.9092582964566421E+43</v>
      </c>
      <c r="MIZ29" s="2">
        <f t="shared" si="406"/>
        <v>2.9383508794212086E+43</v>
      </c>
      <c r="MJA29" s="2">
        <f t="shared" si="406"/>
        <v>2.9677343882154209E+43</v>
      </c>
      <c r="MJB29" s="2">
        <f t="shared" si="406"/>
        <v>2.9974117320975754E+43</v>
      </c>
      <c r="MJC29" s="2">
        <f t="shared" si="406"/>
        <v>3.0273858494185512E+43</v>
      </c>
      <c r="MJD29" s="2">
        <f t="shared" si="406"/>
        <v>3.0576597079127365E+43</v>
      </c>
      <c r="MJE29" s="2">
        <f t="shared" si="406"/>
        <v>3.0882363049918641E+43</v>
      </c>
      <c r="MJF29" s="2">
        <f t="shared" si="406"/>
        <v>3.1191186680417826E+43</v>
      </c>
      <c r="MJG29" s="2">
        <f t="shared" si="406"/>
        <v>3.1503098547222005E+43</v>
      </c>
      <c r="MJH29" s="2">
        <f t="shared" si="406"/>
        <v>3.1818129532694223E+43</v>
      </c>
      <c r="MJI29" s="2">
        <f t="shared" si="406"/>
        <v>3.2136310828021168E+43</v>
      </c>
      <c r="MJJ29" s="2">
        <f t="shared" si="406"/>
        <v>3.245767393630138E+43</v>
      </c>
      <c r="MJK29" s="2">
        <f t="shared" si="406"/>
        <v>3.2782250675664392E+43</v>
      </c>
      <c r="MJL29" s="2">
        <f t="shared" si="406"/>
        <v>3.3110073182421036E+43</v>
      </c>
      <c r="MJM29" s="2">
        <f t="shared" si="406"/>
        <v>3.3441173914245248E+43</v>
      </c>
      <c r="MJN29" s="2">
        <f t="shared" si="406"/>
        <v>3.3775585653387702E+43</v>
      </c>
      <c r="MJO29" s="2">
        <f t="shared" si="406"/>
        <v>3.4113341509921578E+43</v>
      </c>
      <c r="MJP29" s="2">
        <f t="shared" si="406"/>
        <v>3.4454474925020797E+43</v>
      </c>
      <c r="MJQ29" s="2">
        <f t="shared" si="406"/>
        <v>3.4799019674271003E+43</v>
      </c>
      <c r="MJR29" s="2">
        <f t="shared" si="406"/>
        <v>3.5147009871013713E+43</v>
      </c>
      <c r="MJS29" s="2">
        <f t="shared" si="406"/>
        <v>3.5498479969723851E+43</v>
      </c>
      <c r="MJT29" s="2">
        <f t="shared" si="406"/>
        <v>3.5853464769421089E+43</v>
      </c>
      <c r="MJU29" s="2">
        <f t="shared" si="406"/>
        <v>3.6211999417115301E+43</v>
      </c>
      <c r="MJV29" s="2">
        <f t="shared" si="406"/>
        <v>3.6574119411286455E+43</v>
      </c>
      <c r="MJW29" s="2">
        <f t="shared" si="406"/>
        <v>3.693986060539932E+43</v>
      </c>
      <c r="MJX29" s="2">
        <f t="shared" si="406"/>
        <v>3.7309259211453313E+43</v>
      </c>
      <c r="MJY29" s="2">
        <f t="shared" si="406"/>
        <v>3.7682351803567844E+43</v>
      </c>
      <c r="MJZ29" s="2">
        <f t="shared" si="406"/>
        <v>3.8059175321603522E+43</v>
      </c>
      <c r="MKA29" s="2">
        <f t="shared" si="406"/>
        <v>3.8439767074819556E+43</v>
      </c>
      <c r="MKB29" s="2">
        <f t="shared" si="406"/>
        <v>3.8824164745567751E+43</v>
      </c>
      <c r="MKC29" s="2">
        <f t="shared" si="406"/>
        <v>3.9212406393023429E+43</v>
      </c>
      <c r="MKD29" s="2">
        <f t="shared" si="406"/>
        <v>3.9604530456953661E+43</v>
      </c>
      <c r="MKE29" s="2">
        <f t="shared" si="406"/>
        <v>4.00005757615232E+43</v>
      </c>
      <c r="MKF29" s="2">
        <f t="shared" si="406"/>
        <v>4.0400581519138433E+43</v>
      </c>
      <c r="MKG29" s="2">
        <f t="shared" si="406"/>
        <v>4.0804587334329819E+43</v>
      </c>
      <c r="MKH29" s="2">
        <f t="shared" si="406"/>
        <v>4.1212633207673117E+43</v>
      </c>
      <c r="MKI29" s="2">
        <f t="shared" si="406"/>
        <v>4.1624759539749848E+43</v>
      </c>
      <c r="MKJ29" s="2">
        <f t="shared" si="406"/>
        <v>4.2041007135147346E+43</v>
      </c>
      <c r="MKK29" s="2">
        <f t="shared" si="406"/>
        <v>4.2461417206498822E+43</v>
      </c>
      <c r="MKL29" s="2">
        <f t="shared" si="406"/>
        <v>4.2886031378563808E+43</v>
      </c>
      <c r="MKM29" s="2">
        <f t="shared" si="406"/>
        <v>4.3314891692349445E+43</v>
      </c>
      <c r="MKN29" s="2">
        <f t="shared" si="406"/>
        <v>4.3748040609272941E+43</v>
      </c>
      <c r="MKO29" s="2">
        <f t="shared" si="406"/>
        <v>4.4185521015365669E+43</v>
      </c>
      <c r="MKP29" s="2">
        <f t="shared" si="406"/>
        <v>4.4627376225519325E+43</v>
      </c>
      <c r="MKQ29" s="2">
        <f t="shared" si="406"/>
        <v>4.5073649987774515E+43</v>
      </c>
      <c r="MKR29" s="2">
        <f t="shared" si="406"/>
        <v>4.5524386487652263E+43</v>
      </c>
      <c r="MKS29" s="2">
        <f t="shared" si="406"/>
        <v>4.5979630352528785E+43</v>
      </c>
      <c r="MKT29" s="2">
        <f t="shared" si="406"/>
        <v>4.6439426656054073E+43</v>
      </c>
      <c r="MKU29" s="2">
        <f t="shared" si="406"/>
        <v>4.6903820922614617E+43</v>
      </c>
      <c r="MKV29" s="2">
        <f t="shared" si="406"/>
        <v>4.7372859131840767E+43</v>
      </c>
      <c r="MKW29" s="2">
        <f t="shared" si="406"/>
        <v>4.7846587723159177E+43</v>
      </c>
      <c r="MKX29" s="2">
        <f t="shared" si="406"/>
        <v>4.8325053600390771E+43</v>
      </c>
      <c r="MKY29" s="2">
        <f t="shared" si="406"/>
        <v>4.8808304136394684E+43</v>
      </c>
      <c r="MKZ29" s="2">
        <f t="shared" si="406"/>
        <v>4.9296387177758635E+43</v>
      </c>
      <c r="MLA29" s="2">
        <f t="shared" si="406"/>
        <v>4.9789351049536218E+43</v>
      </c>
      <c r="MLB29" s="2">
        <f t="shared" si="406"/>
        <v>5.028724456003158E+43</v>
      </c>
      <c r="MLC29" s="2">
        <f t="shared" si="406"/>
        <v>5.0790117005631896E+43</v>
      </c>
      <c r="MLD29" s="2">
        <f t="shared" si="406"/>
        <v>5.1298018175688213E+43</v>
      </c>
      <c r="MLE29" s="2">
        <f t="shared" si="406"/>
        <v>5.1810998357445093E+43</v>
      </c>
      <c r="MLF29" s="2">
        <f t="shared" si="406"/>
        <v>5.2329108341019546E+43</v>
      </c>
      <c r="MLG29" s="2">
        <f t="shared" si="406"/>
        <v>5.2852399424429746E+43</v>
      </c>
      <c r="MLH29" s="2">
        <f t="shared" ref="MLH29:MNS29" si="407">MLG29*(1+$Q$41)</f>
        <v>5.3380923418674039E+43</v>
      </c>
      <c r="MLI29" s="2">
        <f t="shared" si="407"/>
        <v>5.3914732652860784E+43</v>
      </c>
      <c r="MLJ29" s="2">
        <f t="shared" si="407"/>
        <v>5.4453879979389389E+43</v>
      </c>
      <c r="MLK29" s="2">
        <f t="shared" si="407"/>
        <v>5.4998418779183284E+43</v>
      </c>
      <c r="MLL29" s="2">
        <f t="shared" si="407"/>
        <v>5.554840296697512E+43</v>
      </c>
      <c r="MLM29" s="2">
        <f t="shared" si="407"/>
        <v>5.6103886996644869E+43</v>
      </c>
      <c r="MLN29" s="2">
        <f t="shared" si="407"/>
        <v>5.6664925866611318E+43</v>
      </c>
      <c r="MLO29" s="2">
        <f t="shared" si="407"/>
        <v>5.723157512527743E+43</v>
      </c>
      <c r="MLP29" s="2">
        <f t="shared" si="407"/>
        <v>5.7803890876530205E+43</v>
      </c>
      <c r="MLQ29" s="2">
        <f t="shared" si="407"/>
        <v>5.8381929785295508E+43</v>
      </c>
      <c r="MLR29" s="2">
        <f t="shared" si="407"/>
        <v>5.8965749083148467E+43</v>
      </c>
      <c r="MLS29" s="2">
        <f t="shared" si="407"/>
        <v>5.9555406573979957E+43</v>
      </c>
      <c r="MLT29" s="2">
        <f t="shared" si="407"/>
        <v>6.015096063971976E+43</v>
      </c>
      <c r="MLU29" s="2">
        <f t="shared" si="407"/>
        <v>6.0752470246116954E+43</v>
      </c>
      <c r="MLV29" s="2">
        <f t="shared" si="407"/>
        <v>6.1359994948578119E+43</v>
      </c>
      <c r="MLW29" s="2">
        <f t="shared" si="407"/>
        <v>6.1973594898063902E+43</v>
      </c>
      <c r="MLX29" s="2">
        <f t="shared" si="407"/>
        <v>6.2593330847044538E+43</v>
      </c>
      <c r="MLY29" s="2">
        <f t="shared" si="407"/>
        <v>6.3219264155514981E+43</v>
      </c>
      <c r="MLZ29" s="2">
        <f t="shared" si="407"/>
        <v>6.3851456797070131E+43</v>
      </c>
      <c r="MMA29" s="2">
        <f t="shared" si="407"/>
        <v>6.4489971365040833E+43</v>
      </c>
      <c r="MMB29" s="2">
        <f t="shared" si="407"/>
        <v>6.513487107869124E+43</v>
      </c>
      <c r="MMC29" s="2">
        <f t="shared" si="407"/>
        <v>6.5786219789478157E+43</v>
      </c>
      <c r="MMD29" s="2">
        <f t="shared" si="407"/>
        <v>6.6444081987372938E+43</v>
      </c>
      <c r="MME29" s="2">
        <f t="shared" si="407"/>
        <v>6.7108522807246669E+43</v>
      </c>
      <c r="MMF29" s="2">
        <f t="shared" si="407"/>
        <v>6.7779608035319136E+43</v>
      </c>
      <c r="MMG29" s="2">
        <f t="shared" si="407"/>
        <v>6.8457404115672326E+43</v>
      </c>
      <c r="MMH29" s="2">
        <f t="shared" si="407"/>
        <v>6.9141978156829055E+43</v>
      </c>
      <c r="MMI29" s="2">
        <f t="shared" si="407"/>
        <v>6.983339793839735E+43</v>
      </c>
      <c r="MMJ29" s="2">
        <f t="shared" si="407"/>
        <v>7.053173191778132E+43</v>
      </c>
      <c r="MMK29" s="2">
        <f t="shared" si="407"/>
        <v>7.1237049236959129E+43</v>
      </c>
      <c r="MML29" s="2">
        <f t="shared" si="407"/>
        <v>7.1949419729328721E+43</v>
      </c>
      <c r="MMM29" s="2">
        <f t="shared" si="407"/>
        <v>7.2668913926622007E+43</v>
      </c>
      <c r="MMN29" s="2">
        <f t="shared" si="407"/>
        <v>7.3395603065888227E+43</v>
      </c>
      <c r="MMO29" s="2">
        <f t="shared" si="407"/>
        <v>7.4129559096547107E+43</v>
      </c>
      <c r="MMP29" s="2">
        <f t="shared" si="407"/>
        <v>7.4870854687512579E+43</v>
      </c>
      <c r="MMQ29" s="2">
        <f t="shared" si="407"/>
        <v>7.5619563234387701E+43</v>
      </c>
      <c r="MMR29" s="2">
        <f t="shared" si="407"/>
        <v>7.6375758866731581E+43</v>
      </c>
      <c r="MMS29" s="2">
        <f t="shared" si="407"/>
        <v>7.7139516455398896E+43</v>
      </c>
      <c r="MMT29" s="2">
        <f t="shared" si="407"/>
        <v>7.7910911619952886E+43</v>
      </c>
      <c r="MMU29" s="2">
        <f t="shared" si="407"/>
        <v>7.8690020736152414E+43</v>
      </c>
      <c r="MMV29" s="2">
        <f t="shared" si="407"/>
        <v>7.9476920943513936E+43</v>
      </c>
      <c r="MMW29" s="2">
        <f t="shared" si="407"/>
        <v>8.0271690152949072E+43</v>
      </c>
      <c r="MMX29" s="2">
        <f t="shared" si="407"/>
        <v>8.107440705447856E+43</v>
      </c>
      <c r="MMY29" s="2">
        <f t="shared" si="407"/>
        <v>8.188515112502335E+43</v>
      </c>
      <c r="MMZ29" s="2">
        <f t="shared" si="407"/>
        <v>8.2704002636273584E+43</v>
      </c>
      <c r="MNA29" s="2">
        <f t="shared" si="407"/>
        <v>8.3531042662636318E+43</v>
      </c>
      <c r="MNB29" s="2">
        <f t="shared" si="407"/>
        <v>8.4366353089262683E+43</v>
      </c>
      <c r="MNC29" s="2">
        <f t="shared" si="407"/>
        <v>8.5210016620155311E+43</v>
      </c>
      <c r="MND29" s="2">
        <f t="shared" si="407"/>
        <v>8.6062116786356868E+43</v>
      </c>
      <c r="MNE29" s="2">
        <f t="shared" si="407"/>
        <v>8.6922737954220436E+43</v>
      </c>
      <c r="MNF29" s="2">
        <f t="shared" si="407"/>
        <v>8.7791965333762644E+43</v>
      </c>
      <c r="MNG29" s="2">
        <f t="shared" si="407"/>
        <v>8.8669884987100268E+43</v>
      </c>
      <c r="MNH29" s="2">
        <f t="shared" si="407"/>
        <v>8.9556583836971274E+43</v>
      </c>
      <c r="MNI29" s="2">
        <f t="shared" si="407"/>
        <v>9.0452149675340984E+43</v>
      </c>
      <c r="MNJ29" s="2">
        <f t="shared" si="407"/>
        <v>9.1356671172094401E+43</v>
      </c>
      <c r="MNK29" s="2">
        <f t="shared" si="407"/>
        <v>9.2270237883815348E+43</v>
      </c>
      <c r="MNL29" s="2">
        <f t="shared" si="407"/>
        <v>9.3192940262653497E+43</v>
      </c>
      <c r="MNM29" s="2">
        <f t="shared" si="407"/>
        <v>9.4124869665280035E+43</v>
      </c>
      <c r="MNN29" s="2">
        <f t="shared" si="407"/>
        <v>9.5066118361932834E+43</v>
      </c>
      <c r="MNO29" s="2">
        <f t="shared" si="407"/>
        <v>9.6016779545552162E+43</v>
      </c>
      <c r="MNP29" s="2">
        <f t="shared" si="407"/>
        <v>9.6976947341007688E+43</v>
      </c>
      <c r="MNQ29" s="2">
        <f t="shared" si="407"/>
        <v>9.7946716814417774E+43</v>
      </c>
      <c r="MNR29" s="2">
        <f t="shared" si="407"/>
        <v>9.8926183982561961E+43</v>
      </c>
      <c r="MNS29" s="2">
        <f t="shared" si="407"/>
        <v>9.9915445822387575E+43</v>
      </c>
      <c r="MNT29" s="2">
        <f t="shared" ref="MNT29:MQE29" si="408">MNS29*(1+$Q$41)</f>
        <v>1.0091460028061145E+44</v>
      </c>
      <c r="MNU29" s="2">
        <f t="shared" si="408"/>
        <v>1.0192374628341756E+44</v>
      </c>
      <c r="MNV29" s="2">
        <f t="shared" si="408"/>
        <v>1.0294298374625173E+44</v>
      </c>
      <c r="MNW29" s="2">
        <f t="shared" si="408"/>
        <v>1.0397241358371425E+44</v>
      </c>
      <c r="MNX29" s="2">
        <f t="shared" si="408"/>
        <v>1.050121377195514E+44</v>
      </c>
      <c r="MNY29" s="2">
        <f t="shared" si="408"/>
        <v>1.0606225909674692E+44</v>
      </c>
      <c r="MNZ29" s="2">
        <f t="shared" si="408"/>
        <v>1.0712288168771439E+44</v>
      </c>
      <c r="MOA29" s="2">
        <f t="shared" si="408"/>
        <v>1.0819411050459152E+44</v>
      </c>
      <c r="MOB29" s="2">
        <f t="shared" si="408"/>
        <v>1.0927605160963744E+44</v>
      </c>
      <c r="MOC29" s="2">
        <f t="shared" si="408"/>
        <v>1.1036881212573381E+44</v>
      </c>
      <c r="MOD29" s="2">
        <f t="shared" si="408"/>
        <v>1.1147250024699116E+44</v>
      </c>
      <c r="MOE29" s="2">
        <f t="shared" si="408"/>
        <v>1.1258722524946107E+44</v>
      </c>
      <c r="MOF29" s="2">
        <f t="shared" si="408"/>
        <v>1.1371309750195568E+44</v>
      </c>
      <c r="MOG29" s="2">
        <f t="shared" si="408"/>
        <v>1.1485022847697524E+44</v>
      </c>
      <c r="MOH29" s="2">
        <f t="shared" si="408"/>
        <v>1.1599873076174501E+44</v>
      </c>
      <c r="MOI29" s="2">
        <f t="shared" si="408"/>
        <v>1.1715871806936245E+44</v>
      </c>
      <c r="MOJ29" s="2">
        <f t="shared" si="408"/>
        <v>1.1833030525005609E+44</v>
      </c>
      <c r="MOK29" s="2">
        <f t="shared" si="408"/>
        <v>1.1951360830255664E+44</v>
      </c>
      <c r="MOL29" s="2">
        <f t="shared" si="408"/>
        <v>1.2070874438558221E+44</v>
      </c>
      <c r="MOM29" s="2">
        <f t="shared" si="408"/>
        <v>1.2191583182943803E+44</v>
      </c>
      <c r="MON29" s="2">
        <f t="shared" si="408"/>
        <v>1.2313499014773241E+44</v>
      </c>
      <c r="MOO29" s="2">
        <f t="shared" si="408"/>
        <v>1.2436634004920974E+44</v>
      </c>
      <c r="MOP29" s="2">
        <f t="shared" si="408"/>
        <v>1.2561000344970183E+44</v>
      </c>
      <c r="MOQ29" s="2">
        <f t="shared" si="408"/>
        <v>1.2686610348419886E+44</v>
      </c>
      <c r="MOR29" s="2">
        <f t="shared" si="408"/>
        <v>1.2813476451904085E+44</v>
      </c>
      <c r="MOS29" s="2">
        <f t="shared" si="408"/>
        <v>1.2941611216423126E+44</v>
      </c>
      <c r="MOT29" s="2">
        <f t="shared" si="408"/>
        <v>1.3071027328587357E+44</v>
      </c>
      <c r="MOU29" s="2">
        <f t="shared" si="408"/>
        <v>1.320173760187323E+44</v>
      </c>
      <c r="MOV29" s="2">
        <f t="shared" si="408"/>
        <v>1.3333754977891963E+44</v>
      </c>
      <c r="MOW29" s="2">
        <f t="shared" si="408"/>
        <v>1.3467092527670883E+44</v>
      </c>
      <c r="MOX29" s="2">
        <f t="shared" si="408"/>
        <v>1.3601763452947592E+44</v>
      </c>
      <c r="MOY29" s="2">
        <f t="shared" si="408"/>
        <v>1.3737781087477069E+44</v>
      </c>
      <c r="MOZ29" s="2">
        <f t="shared" si="408"/>
        <v>1.387515889835184E+44</v>
      </c>
      <c r="MPA29" s="2">
        <f t="shared" si="408"/>
        <v>1.4013910487335358E+44</v>
      </c>
      <c r="MPB29" s="2">
        <f t="shared" si="408"/>
        <v>1.4154049592208712E+44</v>
      </c>
      <c r="MPC29" s="2">
        <f t="shared" si="408"/>
        <v>1.4295590088130799E+44</v>
      </c>
      <c r="MPD29" s="2">
        <f t="shared" si="408"/>
        <v>1.4438545989012107E+44</v>
      </c>
      <c r="MPE29" s="2">
        <f t="shared" si="408"/>
        <v>1.4582931448902229E+44</v>
      </c>
      <c r="MPF29" s="2">
        <f t="shared" si="408"/>
        <v>1.4728760763391252E+44</v>
      </c>
      <c r="MPG29" s="2">
        <f t="shared" si="408"/>
        <v>1.4876048371025164E+44</v>
      </c>
      <c r="MPH29" s="2">
        <f t="shared" si="408"/>
        <v>1.5024808854735415E+44</v>
      </c>
      <c r="MPI29" s="2">
        <f t="shared" si="408"/>
        <v>1.5175056943282769E+44</v>
      </c>
      <c r="MPJ29" s="2">
        <f t="shared" si="408"/>
        <v>1.5326807512715596E+44</v>
      </c>
      <c r="MPK29" s="2">
        <f t="shared" si="408"/>
        <v>1.5480075587842753E+44</v>
      </c>
      <c r="MPL29" s="2">
        <f t="shared" si="408"/>
        <v>1.563487634372118E+44</v>
      </c>
      <c r="MPM29" s="2">
        <f t="shared" si="408"/>
        <v>1.5791225107158391E+44</v>
      </c>
      <c r="MPN29" s="2">
        <f t="shared" si="408"/>
        <v>1.5949137358229975E+44</v>
      </c>
      <c r="MPO29" s="2">
        <f t="shared" si="408"/>
        <v>1.6108628731812274E+44</v>
      </c>
      <c r="MPP29" s="2">
        <f t="shared" si="408"/>
        <v>1.6269715019130398E+44</v>
      </c>
      <c r="MPQ29" s="2">
        <f t="shared" si="408"/>
        <v>1.6432412169321701E+44</v>
      </c>
      <c r="MPR29" s="2">
        <f t="shared" si="408"/>
        <v>1.6596736291014919E+44</v>
      </c>
      <c r="MPS29" s="2">
        <f t="shared" si="408"/>
        <v>1.6762703653925069E+44</v>
      </c>
      <c r="MPT29" s="2">
        <f t="shared" si="408"/>
        <v>1.693033069046432E+44</v>
      </c>
      <c r="MPU29" s="2">
        <f t="shared" si="408"/>
        <v>1.7099633997368963E+44</v>
      </c>
      <c r="MPV29" s="2">
        <f t="shared" si="408"/>
        <v>1.7270630337342653E+44</v>
      </c>
      <c r="MPW29" s="2">
        <f t="shared" si="408"/>
        <v>1.744333664071608E+44</v>
      </c>
      <c r="MPX29" s="2">
        <f t="shared" si="408"/>
        <v>1.7617770007123241E+44</v>
      </c>
      <c r="MPY29" s="2">
        <f t="shared" si="408"/>
        <v>1.7793947707194473E+44</v>
      </c>
      <c r="MPZ29" s="2">
        <f t="shared" si="408"/>
        <v>1.7971887184266416E+44</v>
      </c>
      <c r="MQA29" s="2">
        <f t="shared" si="408"/>
        <v>1.8151606056109081E+44</v>
      </c>
      <c r="MQB29" s="2">
        <f t="shared" si="408"/>
        <v>1.8333122116670173E+44</v>
      </c>
      <c r="MQC29" s="2">
        <f t="shared" si="408"/>
        <v>1.8516453337836874E+44</v>
      </c>
      <c r="MQD29" s="2">
        <f t="shared" si="408"/>
        <v>1.8701617871215244E+44</v>
      </c>
      <c r="MQE29" s="2">
        <f t="shared" si="408"/>
        <v>1.8888634049927398E+44</v>
      </c>
      <c r="MQF29" s="2">
        <f t="shared" ref="MQF29:MSQ29" si="409">MQE29*(1+$Q$41)</f>
        <v>1.907752039042667E+44</v>
      </c>
      <c r="MQG29" s="2">
        <f t="shared" si="409"/>
        <v>1.9268295594330938E+44</v>
      </c>
      <c r="MQH29" s="2">
        <f t="shared" si="409"/>
        <v>1.9460978550274248E+44</v>
      </c>
      <c r="MQI29" s="2">
        <f t="shared" si="409"/>
        <v>1.9655588335776989E+44</v>
      </c>
      <c r="MQJ29" s="2">
        <f t="shared" si="409"/>
        <v>1.9852144219134758E+44</v>
      </c>
      <c r="MQK29" s="2">
        <f t="shared" si="409"/>
        <v>2.0050665661326105E+44</v>
      </c>
      <c r="MQL29" s="2">
        <f t="shared" si="409"/>
        <v>2.0251172317939365E+44</v>
      </c>
      <c r="MQM29" s="2">
        <f t="shared" si="409"/>
        <v>2.0453684041118758E+44</v>
      </c>
      <c r="MQN29" s="2">
        <f t="shared" si="409"/>
        <v>2.0658220881529946E+44</v>
      </c>
      <c r="MQO29" s="2">
        <f t="shared" si="409"/>
        <v>2.0864803090345246E+44</v>
      </c>
      <c r="MQP29" s="2">
        <f t="shared" si="409"/>
        <v>2.1073451121248698E+44</v>
      </c>
      <c r="MQQ29" s="2">
        <f t="shared" si="409"/>
        <v>2.1284185632461185E+44</v>
      </c>
      <c r="MQR29" s="2">
        <f t="shared" si="409"/>
        <v>2.1497027488785796E+44</v>
      </c>
      <c r="MQS29" s="2">
        <f t="shared" si="409"/>
        <v>2.1711997763673656E+44</v>
      </c>
      <c r="MQT29" s="2">
        <f t="shared" si="409"/>
        <v>2.1929117741310392E+44</v>
      </c>
      <c r="MQU29" s="2">
        <f t="shared" si="409"/>
        <v>2.2148408918723494E+44</v>
      </c>
      <c r="MQV29" s="2">
        <f t="shared" si="409"/>
        <v>2.2369893007910729E+44</v>
      </c>
      <c r="MQW29" s="2">
        <f t="shared" si="409"/>
        <v>2.2593591937989839E+44</v>
      </c>
      <c r="MQX29" s="2">
        <f t="shared" si="409"/>
        <v>2.2819527857369738E+44</v>
      </c>
      <c r="MQY29" s="2">
        <f t="shared" si="409"/>
        <v>2.3047723135943437E+44</v>
      </c>
      <c r="MQZ29" s="2">
        <f t="shared" si="409"/>
        <v>2.3278200367302874E+44</v>
      </c>
      <c r="MRA29" s="2">
        <f t="shared" si="409"/>
        <v>2.3510982370975901E+44</v>
      </c>
      <c r="MRB29" s="2">
        <f t="shared" si="409"/>
        <v>2.3746092194685662E+44</v>
      </c>
      <c r="MRC29" s="2">
        <f t="shared" si="409"/>
        <v>2.3983553116632518E+44</v>
      </c>
      <c r="MRD29" s="2">
        <f t="shared" si="409"/>
        <v>2.4223388647798841E+44</v>
      </c>
      <c r="MRE29" s="2">
        <f t="shared" si="409"/>
        <v>2.4465622534276832E+44</v>
      </c>
      <c r="MRF29" s="2">
        <f t="shared" si="409"/>
        <v>2.4710278759619601E+44</v>
      </c>
      <c r="MRG29" s="2">
        <f t="shared" si="409"/>
        <v>2.4957381547215799E+44</v>
      </c>
      <c r="MRH29" s="2">
        <f t="shared" si="409"/>
        <v>2.5206955362687957E+44</v>
      </c>
      <c r="MRI29" s="2">
        <f t="shared" si="409"/>
        <v>2.5459024916314836E+44</v>
      </c>
      <c r="MRJ29" s="2">
        <f t="shared" si="409"/>
        <v>2.5713615165477984E+44</v>
      </c>
      <c r="MRK29" s="2">
        <f t="shared" si="409"/>
        <v>2.5970751317132765E+44</v>
      </c>
      <c r="MRL29" s="2">
        <f t="shared" si="409"/>
        <v>2.6230458830304092E+44</v>
      </c>
      <c r="MRM29" s="2">
        <f t="shared" si="409"/>
        <v>2.6492763418607134E+44</v>
      </c>
      <c r="MRN29" s="2">
        <f t="shared" si="409"/>
        <v>2.6757691052793204E+44</v>
      </c>
      <c r="MRO29" s="2">
        <f t="shared" si="409"/>
        <v>2.7025267963321137E+44</v>
      </c>
      <c r="MRP29" s="2">
        <f t="shared" si="409"/>
        <v>2.7295520642954348E+44</v>
      </c>
      <c r="MRQ29" s="2">
        <f t="shared" si="409"/>
        <v>2.756847584938389E+44</v>
      </c>
      <c r="MRR29" s="2">
        <f t="shared" si="409"/>
        <v>2.7844160607877732E+44</v>
      </c>
      <c r="MRS29" s="2">
        <f t="shared" si="409"/>
        <v>2.8122602213956509E+44</v>
      </c>
      <c r="MRT29" s="2">
        <f t="shared" si="409"/>
        <v>2.8403828236096075E+44</v>
      </c>
      <c r="MRU29" s="2">
        <f t="shared" si="409"/>
        <v>2.8687866518457034E+44</v>
      </c>
      <c r="MRV29" s="2">
        <f t="shared" si="409"/>
        <v>2.8974745183641605E+44</v>
      </c>
      <c r="MRW29" s="2">
        <f t="shared" si="409"/>
        <v>2.9264492635478021E+44</v>
      </c>
      <c r="MRX29" s="2">
        <f t="shared" si="409"/>
        <v>2.9557137561832802E+44</v>
      </c>
      <c r="MRY29" s="2">
        <f t="shared" si="409"/>
        <v>2.9852708937451129E+44</v>
      </c>
      <c r="MRZ29" s="2">
        <f t="shared" si="409"/>
        <v>3.0151236026825642E+44</v>
      </c>
      <c r="MSA29" s="2">
        <f t="shared" si="409"/>
        <v>3.0452748387093899E+44</v>
      </c>
      <c r="MSB29" s="2">
        <f t="shared" si="409"/>
        <v>3.0757275870964838E+44</v>
      </c>
      <c r="MSC29" s="2">
        <f t="shared" si="409"/>
        <v>3.1064848629674488E+44</v>
      </c>
      <c r="MSD29" s="2">
        <f t="shared" si="409"/>
        <v>3.1375497115971234E+44</v>
      </c>
      <c r="MSE29" s="2">
        <f t="shared" si="409"/>
        <v>3.1689252087130947E+44</v>
      </c>
      <c r="MSF29" s="2">
        <f t="shared" si="409"/>
        <v>3.2006144608002256E+44</v>
      </c>
      <c r="MSG29" s="2">
        <f t="shared" si="409"/>
        <v>3.2326206054082281E+44</v>
      </c>
      <c r="MSH29" s="2">
        <f t="shared" si="409"/>
        <v>3.2649468114623104E+44</v>
      </c>
      <c r="MSI29" s="2">
        <f t="shared" si="409"/>
        <v>3.2975962795769337E+44</v>
      </c>
      <c r="MSJ29" s="2">
        <f t="shared" si="409"/>
        <v>3.330572242372703E+44</v>
      </c>
      <c r="MSK29" s="2">
        <f t="shared" si="409"/>
        <v>3.3638779647964299E+44</v>
      </c>
      <c r="MSL29" s="2">
        <f t="shared" si="409"/>
        <v>3.3975167444443944E+44</v>
      </c>
      <c r="MSM29" s="2">
        <f t="shared" si="409"/>
        <v>3.4314919118888382E+44</v>
      </c>
      <c r="MSN29" s="2">
        <f t="shared" si="409"/>
        <v>3.4658068310077267E+44</v>
      </c>
      <c r="MSO29" s="2">
        <f t="shared" si="409"/>
        <v>3.5004648993178042E+44</v>
      </c>
      <c r="MSP29" s="2">
        <f t="shared" si="409"/>
        <v>3.5354695483109822E+44</v>
      </c>
      <c r="MSQ29" s="2">
        <f t="shared" si="409"/>
        <v>3.5708242437940922E+44</v>
      </c>
      <c r="MSR29" s="2">
        <f t="shared" ref="MSR29:MVC29" si="410">MSQ29*(1+$Q$41)</f>
        <v>3.6065324862320334E+44</v>
      </c>
      <c r="MSS29" s="2">
        <f t="shared" si="410"/>
        <v>3.6425978110943538E+44</v>
      </c>
      <c r="MST29" s="2">
        <f t="shared" si="410"/>
        <v>3.6790237892052978E+44</v>
      </c>
      <c r="MSU29" s="2">
        <f t="shared" si="410"/>
        <v>3.7158140270973507E+44</v>
      </c>
      <c r="MSV29" s="2">
        <f t="shared" si="410"/>
        <v>3.7529721673683241E+44</v>
      </c>
      <c r="MSW29" s="2">
        <f t="shared" si="410"/>
        <v>3.7905018890420073E+44</v>
      </c>
      <c r="MSX29" s="2">
        <f t="shared" si="410"/>
        <v>3.8284069079324273E+44</v>
      </c>
      <c r="MSY29" s="2">
        <f t="shared" si="410"/>
        <v>3.8666909770117514E+44</v>
      </c>
      <c r="MSZ29" s="2">
        <f t="shared" si="410"/>
        <v>3.9053578867818693E+44</v>
      </c>
      <c r="MTA29" s="2">
        <f t="shared" si="410"/>
        <v>3.9444114656496878E+44</v>
      </c>
      <c r="MTB29" s="2">
        <f t="shared" si="410"/>
        <v>3.9838555803061848E+44</v>
      </c>
      <c r="MTC29" s="2">
        <f t="shared" si="410"/>
        <v>4.0236941361092468E+44</v>
      </c>
      <c r="MTD29" s="2">
        <f t="shared" si="410"/>
        <v>4.0639310774703393E+44</v>
      </c>
      <c r="MTE29" s="2">
        <f t="shared" si="410"/>
        <v>4.1045703882450428E+44</v>
      </c>
      <c r="MTF29" s="2">
        <f t="shared" si="410"/>
        <v>4.1456160921274937E+44</v>
      </c>
      <c r="MTG29" s="2">
        <f t="shared" si="410"/>
        <v>4.1870722530487688E+44</v>
      </c>
      <c r="MTH29" s="2">
        <f t="shared" si="410"/>
        <v>4.2289429755792562E+44</v>
      </c>
      <c r="MTI29" s="2">
        <f t="shared" si="410"/>
        <v>4.2712324053350489E+44</v>
      </c>
      <c r="MTJ29" s="2">
        <f t="shared" si="410"/>
        <v>4.3139447293883995E+44</v>
      </c>
      <c r="MTK29" s="2">
        <f t="shared" si="410"/>
        <v>4.3570841766822835E+44</v>
      </c>
      <c r="MTL29" s="2">
        <f t="shared" si="410"/>
        <v>4.4006550184491066E+44</v>
      </c>
      <c r="MTM29" s="2">
        <f t="shared" si="410"/>
        <v>4.4446615686335973E+44</v>
      </c>
      <c r="MTN29" s="2">
        <f t="shared" si="410"/>
        <v>4.4891081843199337E+44</v>
      </c>
      <c r="MTO29" s="2">
        <f t="shared" si="410"/>
        <v>4.5339992661631332E+44</v>
      </c>
      <c r="MTP29" s="2">
        <f t="shared" si="410"/>
        <v>4.5793392588247648E+44</v>
      </c>
      <c r="MTQ29" s="2">
        <f t="shared" si="410"/>
        <v>4.6251326514130125E+44</v>
      </c>
      <c r="MTR29" s="2">
        <f t="shared" si="410"/>
        <v>4.6713839779271428E+44</v>
      </c>
      <c r="MTS29" s="2">
        <f t="shared" si="410"/>
        <v>4.7180978177064145E+44</v>
      </c>
      <c r="MTT29" s="2">
        <f t="shared" si="410"/>
        <v>4.765278795883479E+44</v>
      </c>
      <c r="MTU29" s="2">
        <f t="shared" si="410"/>
        <v>4.8129315838423137E+44</v>
      </c>
      <c r="MTV29" s="2">
        <f t="shared" si="410"/>
        <v>4.8610608996807365E+44</v>
      </c>
      <c r="MTW29" s="2">
        <f t="shared" si="410"/>
        <v>4.9096715086775441E+44</v>
      </c>
      <c r="MTX29" s="2">
        <f t="shared" si="410"/>
        <v>4.9587682237643196E+44</v>
      </c>
      <c r="MTY29" s="2">
        <f t="shared" si="410"/>
        <v>5.0083559060019632E+44</v>
      </c>
      <c r="MTZ29" s="2">
        <f t="shared" si="410"/>
        <v>5.0584394650619825E+44</v>
      </c>
      <c r="MUA29" s="2">
        <f t="shared" si="410"/>
        <v>5.1090238597126025E+44</v>
      </c>
      <c r="MUB29" s="2">
        <f t="shared" si="410"/>
        <v>5.1601140983097285E+44</v>
      </c>
      <c r="MUC29" s="2">
        <f t="shared" si="410"/>
        <v>5.2117152392928257E+44</v>
      </c>
      <c r="MUD29" s="2">
        <f t="shared" si="410"/>
        <v>5.263832391685754E+44</v>
      </c>
      <c r="MUE29" s="2">
        <f t="shared" si="410"/>
        <v>5.316470715602612E+44</v>
      </c>
      <c r="MUF29" s="2">
        <f t="shared" si="410"/>
        <v>5.3696354227586377E+44</v>
      </c>
      <c r="MUG29" s="2">
        <f t="shared" si="410"/>
        <v>5.4233317769862241E+44</v>
      </c>
      <c r="MUH29" s="2">
        <f t="shared" si="410"/>
        <v>5.4775650947560866E+44</v>
      </c>
      <c r="MUI29" s="2">
        <f t="shared" si="410"/>
        <v>5.5323407457036475E+44</v>
      </c>
      <c r="MUJ29" s="2">
        <f t="shared" si="410"/>
        <v>5.5876641531606841E+44</v>
      </c>
      <c r="MUK29" s="2">
        <f t="shared" si="410"/>
        <v>5.6435407946922907E+44</v>
      </c>
      <c r="MUL29" s="2">
        <f t="shared" si="410"/>
        <v>5.6999762026392138E+44</v>
      </c>
      <c r="MUM29" s="2">
        <f t="shared" si="410"/>
        <v>5.7569759646656058E+44</v>
      </c>
      <c r="MUN29" s="2">
        <f t="shared" si="410"/>
        <v>5.8145457243122623E+44</v>
      </c>
      <c r="MUO29" s="2">
        <f t="shared" si="410"/>
        <v>5.872691181555385E+44</v>
      </c>
      <c r="MUP29" s="2">
        <f t="shared" si="410"/>
        <v>5.931418093370939E+44</v>
      </c>
      <c r="MUQ29" s="2">
        <f t="shared" si="410"/>
        <v>5.9907322743046483E+44</v>
      </c>
      <c r="MUR29" s="2">
        <f t="shared" si="410"/>
        <v>6.0506395970476946E+44</v>
      </c>
      <c r="MUS29" s="2">
        <f t="shared" si="410"/>
        <v>6.1111459930181714E+44</v>
      </c>
      <c r="MUT29" s="2">
        <f t="shared" si="410"/>
        <v>6.1722574529483529E+44</v>
      </c>
      <c r="MUU29" s="2">
        <f t="shared" si="410"/>
        <v>6.2339800274778368E+44</v>
      </c>
      <c r="MUV29" s="2">
        <f t="shared" si="410"/>
        <v>6.2963198277526152E+44</v>
      </c>
      <c r="MUW29" s="2">
        <f t="shared" si="410"/>
        <v>6.3592830260301414E+44</v>
      </c>
      <c r="MUX29" s="2">
        <f t="shared" si="410"/>
        <v>6.4228758562904428E+44</v>
      </c>
      <c r="MUY29" s="2">
        <f t="shared" si="410"/>
        <v>6.4871046148533469E+44</v>
      </c>
      <c r="MUZ29" s="2">
        <f t="shared" si="410"/>
        <v>6.5519756610018805E+44</v>
      </c>
      <c r="MVA29" s="2">
        <f t="shared" si="410"/>
        <v>6.6174954176118995E+44</v>
      </c>
      <c r="MVB29" s="2">
        <f t="shared" si="410"/>
        <v>6.6836703717880189E+44</v>
      </c>
      <c r="MVC29" s="2">
        <f t="shared" si="410"/>
        <v>6.7505070755058992E+44</v>
      </c>
      <c r="MVD29" s="2">
        <f t="shared" ref="MVD29:MXO29" si="411">MVC29*(1+$Q$41)</f>
        <v>6.8180121462609583E+44</v>
      </c>
      <c r="MVE29" s="2">
        <f t="shared" si="411"/>
        <v>6.8861922677235676E+44</v>
      </c>
      <c r="MVF29" s="2">
        <f t="shared" si="411"/>
        <v>6.9550541904008037E+44</v>
      </c>
      <c r="MVG29" s="2">
        <f t="shared" si="411"/>
        <v>7.0246047323048115E+44</v>
      </c>
      <c r="MVH29" s="2">
        <f t="shared" si="411"/>
        <v>7.09485077962786E+44</v>
      </c>
      <c r="MVI29" s="2">
        <f t="shared" si="411"/>
        <v>7.1657992874241388E+44</v>
      </c>
      <c r="MVJ29" s="2">
        <f t="shared" si="411"/>
        <v>7.2374572802983804E+44</v>
      </c>
      <c r="MVK29" s="2">
        <f t="shared" si="411"/>
        <v>7.3098318531013647E+44</v>
      </c>
      <c r="MVL29" s="2">
        <f t="shared" si="411"/>
        <v>7.3829301716323777E+44</v>
      </c>
      <c r="MVM29" s="2">
        <f t="shared" si="411"/>
        <v>7.4567594733487022E+44</v>
      </c>
      <c r="MVN29" s="2">
        <f t="shared" si="411"/>
        <v>7.5313270680821897E+44</v>
      </c>
      <c r="MVO29" s="2">
        <f t="shared" si="411"/>
        <v>7.6066403387630123E+44</v>
      </c>
      <c r="MVP29" s="2">
        <f t="shared" si="411"/>
        <v>7.6827067421506423E+44</v>
      </c>
      <c r="MVQ29" s="2">
        <f t="shared" si="411"/>
        <v>7.7595338095721484E+44</v>
      </c>
      <c r="MVR29" s="2">
        <f t="shared" si="411"/>
        <v>7.8371291476678698E+44</v>
      </c>
      <c r="MVS29" s="2">
        <f t="shared" si="411"/>
        <v>7.9155004391445485E+44</v>
      </c>
      <c r="MVT29" s="2">
        <f t="shared" si="411"/>
        <v>7.9946554435359939E+44</v>
      </c>
      <c r="MVU29" s="2">
        <f t="shared" si="411"/>
        <v>8.0746019979713536E+44</v>
      </c>
      <c r="MVV29" s="2">
        <f t="shared" si="411"/>
        <v>8.1553480179510678E+44</v>
      </c>
      <c r="MVW29" s="2">
        <f t="shared" si="411"/>
        <v>8.2369014981305783E+44</v>
      </c>
      <c r="MVX29" s="2">
        <f t="shared" si="411"/>
        <v>8.3192705131118844E+44</v>
      </c>
      <c r="MVY29" s="2">
        <f t="shared" si="411"/>
        <v>8.4024632182430028E+44</v>
      </c>
      <c r="MVZ29" s="2">
        <f t="shared" si="411"/>
        <v>8.4864878504254321E+44</v>
      </c>
      <c r="MWA29" s="2">
        <f t="shared" si="411"/>
        <v>8.5713527289296867E+44</v>
      </c>
      <c r="MWB29" s="2">
        <f t="shared" si="411"/>
        <v>8.6570662562189844E+44</v>
      </c>
      <c r="MWC29" s="2">
        <f t="shared" si="411"/>
        <v>8.7436369187811751E+44</v>
      </c>
      <c r="MWD29" s="2">
        <f t="shared" si="411"/>
        <v>8.8310732879689874E+44</v>
      </c>
      <c r="MWE29" s="2">
        <f t="shared" si="411"/>
        <v>8.9193840208486781E+44</v>
      </c>
      <c r="MWF29" s="2">
        <f t="shared" si="411"/>
        <v>9.0085778610571647E+44</v>
      </c>
      <c r="MWG29" s="2">
        <f t="shared" si="411"/>
        <v>9.0986636396677361E+44</v>
      </c>
      <c r="MWH29" s="2">
        <f t="shared" si="411"/>
        <v>9.1896502760644128E+44</v>
      </c>
      <c r="MWI29" s="2">
        <f t="shared" si="411"/>
        <v>9.2815467788250577E+44</v>
      </c>
      <c r="MWJ29" s="2">
        <f t="shared" si="411"/>
        <v>9.3743622466133086E+44</v>
      </c>
      <c r="MWK29" s="2">
        <f t="shared" si="411"/>
        <v>9.468105869079441E+44</v>
      </c>
      <c r="MWL29" s="2">
        <f t="shared" si="411"/>
        <v>9.5627869277702353E+44</v>
      </c>
      <c r="MWM29" s="2">
        <f t="shared" si="411"/>
        <v>9.6584147970479378E+44</v>
      </c>
      <c r="MWN29" s="2">
        <f t="shared" si="411"/>
        <v>9.7549989450184172E+44</v>
      </c>
      <c r="MWO29" s="2">
        <f t="shared" si="411"/>
        <v>9.8525489344686014E+44</v>
      </c>
      <c r="MWP29" s="2">
        <f t="shared" si="411"/>
        <v>9.9510744238132879E+44</v>
      </c>
      <c r="MWQ29" s="2">
        <f t="shared" si="411"/>
        <v>1.0050585168051421E+45</v>
      </c>
      <c r="MWR29" s="2">
        <f t="shared" si="411"/>
        <v>1.0151091019731934E+45</v>
      </c>
      <c r="MWS29" s="2">
        <f t="shared" si="411"/>
        <v>1.0252601929929254E+45</v>
      </c>
      <c r="MWT29" s="2">
        <f t="shared" si="411"/>
        <v>1.0355127949228547E+45</v>
      </c>
      <c r="MWU29" s="2">
        <f t="shared" si="411"/>
        <v>1.0458679228720833E+45</v>
      </c>
      <c r="MWV29" s="2">
        <f t="shared" si="411"/>
        <v>1.0563266021008041E+45</v>
      </c>
      <c r="MWW29" s="2">
        <f t="shared" si="411"/>
        <v>1.0668898681218121E+45</v>
      </c>
      <c r="MWX29" s="2">
        <f t="shared" si="411"/>
        <v>1.0775587668030303E+45</v>
      </c>
      <c r="MWY29" s="2">
        <f t="shared" si="411"/>
        <v>1.0883343544710606E+45</v>
      </c>
      <c r="MWZ29" s="2">
        <f t="shared" si="411"/>
        <v>1.0992176980157711E+45</v>
      </c>
      <c r="MXA29" s="2">
        <f t="shared" si="411"/>
        <v>1.1102098749959288E+45</v>
      </c>
      <c r="MXB29" s="2">
        <f t="shared" si="411"/>
        <v>1.1213119737458882E+45</v>
      </c>
      <c r="MXC29" s="2">
        <f t="shared" si="411"/>
        <v>1.132525093483347E+45</v>
      </c>
      <c r="MXD29" s="2">
        <f t="shared" si="411"/>
        <v>1.1438503444181805E+45</v>
      </c>
      <c r="MXE29" s="2">
        <f t="shared" si="411"/>
        <v>1.1552888478623623E+45</v>
      </c>
      <c r="MXF29" s="2">
        <f t="shared" si="411"/>
        <v>1.1668417363409858E+45</v>
      </c>
      <c r="MXG29" s="2">
        <f t="shared" si="411"/>
        <v>1.1785101537043957E+45</v>
      </c>
      <c r="MXH29" s="2">
        <f t="shared" si="411"/>
        <v>1.1902952552414396E+45</v>
      </c>
      <c r="MXI29" s="2">
        <f t="shared" si="411"/>
        <v>1.202198207793854E+45</v>
      </c>
      <c r="MXJ29" s="2">
        <f t="shared" si="411"/>
        <v>1.2142201898717926E+45</v>
      </c>
      <c r="MXK29" s="2">
        <f t="shared" si="411"/>
        <v>1.2263623917705105E+45</v>
      </c>
      <c r="MXL29" s="2">
        <f t="shared" si="411"/>
        <v>1.2386260156882155E+45</v>
      </c>
      <c r="MXM29" s="2">
        <f t="shared" si="411"/>
        <v>1.2510122758450977E+45</v>
      </c>
      <c r="MXN29" s="2">
        <f t="shared" si="411"/>
        <v>1.2635223986035487E+45</v>
      </c>
      <c r="MXO29" s="2">
        <f t="shared" si="411"/>
        <v>1.2761576225895842E+45</v>
      </c>
      <c r="MXP29" s="2">
        <f t="shared" ref="MXP29:NAA29" si="412">MXO29*(1+$Q$41)</f>
        <v>1.28891919881548E+45</v>
      </c>
      <c r="MXQ29" s="2">
        <f t="shared" si="412"/>
        <v>1.3018083908036349E+45</v>
      </c>
      <c r="MXR29" s="2">
        <f t="shared" si="412"/>
        <v>1.3148264747116712E+45</v>
      </c>
      <c r="MXS29" s="2">
        <f t="shared" si="412"/>
        <v>1.3279747394587879E+45</v>
      </c>
      <c r="MXT29" s="2">
        <f t="shared" si="412"/>
        <v>1.3412544868533758E+45</v>
      </c>
      <c r="MXU29" s="2">
        <f t="shared" si="412"/>
        <v>1.3546670317219096E+45</v>
      </c>
      <c r="MXV29" s="2">
        <f t="shared" si="412"/>
        <v>1.3682137020391288E+45</v>
      </c>
      <c r="MXW29" s="2">
        <f t="shared" si="412"/>
        <v>1.38189583905952E+45</v>
      </c>
      <c r="MXX29" s="2">
        <f t="shared" si="412"/>
        <v>1.3957147974501152E+45</v>
      </c>
      <c r="MXY29" s="2">
        <f t="shared" si="412"/>
        <v>1.4096719454246164E+45</v>
      </c>
      <c r="MXZ29" s="2">
        <f t="shared" si="412"/>
        <v>1.4237686648788625E+45</v>
      </c>
      <c r="MYA29" s="2">
        <f t="shared" si="412"/>
        <v>1.4380063515276513E+45</v>
      </c>
      <c r="MYB29" s="2">
        <f t="shared" si="412"/>
        <v>1.4523864150429279E+45</v>
      </c>
      <c r="MYC29" s="2">
        <f t="shared" si="412"/>
        <v>1.4669102791933573E+45</v>
      </c>
      <c r="MYD29" s="2">
        <f t="shared" si="412"/>
        <v>1.4815793819852908E+45</v>
      </c>
      <c r="MYE29" s="2">
        <f t="shared" si="412"/>
        <v>1.4963951758051437E+45</v>
      </c>
      <c r="MYF29" s="2">
        <f t="shared" si="412"/>
        <v>1.5113591275631951E+45</v>
      </c>
      <c r="MYG29" s="2">
        <f t="shared" si="412"/>
        <v>1.5264727188388272E+45</v>
      </c>
      <c r="MYH29" s="2">
        <f t="shared" si="412"/>
        <v>1.5417374460272154E+45</v>
      </c>
      <c r="MYI29" s="2">
        <f t="shared" si="412"/>
        <v>1.5571548204874875E+45</v>
      </c>
      <c r="MYJ29" s="2">
        <f t="shared" si="412"/>
        <v>1.5727263686923624E+45</v>
      </c>
      <c r="MYK29" s="2">
        <f t="shared" si="412"/>
        <v>1.5884536323792862E+45</v>
      </c>
      <c r="MYL29" s="2">
        <f t="shared" si="412"/>
        <v>1.604338168703079E+45</v>
      </c>
      <c r="MYM29" s="2">
        <f t="shared" si="412"/>
        <v>1.6203815503901097E+45</v>
      </c>
      <c r="MYN29" s="2">
        <f t="shared" si="412"/>
        <v>1.6365853658940109E+45</v>
      </c>
      <c r="MYO29" s="2">
        <f t="shared" si="412"/>
        <v>1.6529512195529509E+45</v>
      </c>
      <c r="MYP29" s="2">
        <f t="shared" si="412"/>
        <v>1.6694807317484805E+45</v>
      </c>
      <c r="MYQ29" s="2">
        <f t="shared" si="412"/>
        <v>1.6861755390659654E+45</v>
      </c>
      <c r="MYR29" s="2">
        <f t="shared" si="412"/>
        <v>1.703037294456625E+45</v>
      </c>
      <c r="MYS29" s="2">
        <f t="shared" si="412"/>
        <v>1.7200676674011913E+45</v>
      </c>
      <c r="MYT29" s="2">
        <f t="shared" si="412"/>
        <v>1.7372683440752032E+45</v>
      </c>
      <c r="MYU29" s="2">
        <f t="shared" si="412"/>
        <v>1.7546410275159553E+45</v>
      </c>
      <c r="MYV29" s="2">
        <f t="shared" si="412"/>
        <v>1.772187437791115E+45</v>
      </c>
      <c r="MYW29" s="2">
        <f t="shared" si="412"/>
        <v>1.7899093121690261E+45</v>
      </c>
      <c r="MYX29" s="2">
        <f t="shared" si="412"/>
        <v>1.8078084052907163E+45</v>
      </c>
      <c r="MYY29" s="2">
        <f t="shared" si="412"/>
        <v>1.8258864893436236E+45</v>
      </c>
      <c r="MYZ29" s="2">
        <f t="shared" si="412"/>
        <v>1.8441453542370598E+45</v>
      </c>
      <c r="MZA29" s="2">
        <f t="shared" si="412"/>
        <v>1.8625868077794305E+45</v>
      </c>
      <c r="MZB29" s="2">
        <f t="shared" si="412"/>
        <v>1.8812126758572248E+45</v>
      </c>
      <c r="MZC29" s="2">
        <f t="shared" si="412"/>
        <v>1.9000248026157971E+45</v>
      </c>
      <c r="MZD29" s="2">
        <f t="shared" si="412"/>
        <v>1.9190250506419551E+45</v>
      </c>
      <c r="MZE29" s="2">
        <f t="shared" si="412"/>
        <v>1.9382153011483746E+45</v>
      </c>
      <c r="MZF29" s="2">
        <f t="shared" si="412"/>
        <v>1.9575974541598583E+45</v>
      </c>
      <c r="MZG29" s="2">
        <f t="shared" si="412"/>
        <v>1.977173428701457E+45</v>
      </c>
      <c r="MZH29" s="2">
        <f t="shared" si="412"/>
        <v>1.9969451629884717E+45</v>
      </c>
      <c r="MZI29" s="2">
        <f t="shared" si="412"/>
        <v>2.0169146146183563E+45</v>
      </c>
      <c r="MZJ29" s="2">
        <f t="shared" si="412"/>
        <v>2.0370837607645399E+45</v>
      </c>
      <c r="MZK29" s="2">
        <f t="shared" si="412"/>
        <v>2.0574545983721855E+45</v>
      </c>
      <c r="MZL29" s="2">
        <f t="shared" si="412"/>
        <v>2.0780291443559074E+45</v>
      </c>
      <c r="MZM29" s="2">
        <f t="shared" si="412"/>
        <v>2.0988094357994666E+45</v>
      </c>
      <c r="MZN29" s="2">
        <f t="shared" si="412"/>
        <v>2.1197975301574613E+45</v>
      </c>
      <c r="MZO29" s="2">
        <f t="shared" si="412"/>
        <v>2.1409955054590359E+45</v>
      </c>
      <c r="MZP29" s="2">
        <f t="shared" si="412"/>
        <v>2.1624054605136261E+45</v>
      </c>
      <c r="MZQ29" s="2">
        <f t="shared" si="412"/>
        <v>2.1840295151187625E+45</v>
      </c>
      <c r="MZR29" s="2">
        <f t="shared" si="412"/>
        <v>2.2058698102699502E+45</v>
      </c>
      <c r="MZS29" s="2">
        <f t="shared" si="412"/>
        <v>2.2279285083726497E+45</v>
      </c>
      <c r="MZT29" s="2">
        <f t="shared" si="412"/>
        <v>2.2502077934563762E+45</v>
      </c>
      <c r="MZU29" s="2">
        <f t="shared" si="412"/>
        <v>2.27270987139094E+45</v>
      </c>
      <c r="MZV29" s="2">
        <f t="shared" si="412"/>
        <v>2.2954369701048496E+45</v>
      </c>
      <c r="MZW29" s="2">
        <f t="shared" si="412"/>
        <v>2.3183913398058982E+45</v>
      </c>
      <c r="MZX29" s="2">
        <f t="shared" si="412"/>
        <v>2.3415752532039571E+45</v>
      </c>
      <c r="MZY29" s="2">
        <f t="shared" si="412"/>
        <v>2.3649910057359967E+45</v>
      </c>
      <c r="MZZ29" s="2">
        <f t="shared" si="412"/>
        <v>2.3886409157933567E+45</v>
      </c>
      <c r="NAA29" s="2">
        <f t="shared" si="412"/>
        <v>2.4125273249512903E+45</v>
      </c>
      <c r="NAB29" s="2">
        <f t="shared" ref="NAB29:NCM29" si="413">NAA29*(1+$Q$41)</f>
        <v>2.4366525982008032E+45</v>
      </c>
      <c r="NAC29" s="2">
        <f t="shared" si="413"/>
        <v>2.4610191241828114E+45</v>
      </c>
      <c r="NAD29" s="2">
        <f t="shared" si="413"/>
        <v>2.4856293154246395E+45</v>
      </c>
      <c r="NAE29" s="2">
        <f t="shared" si="413"/>
        <v>2.510485608578886E+45</v>
      </c>
      <c r="NAF29" s="2">
        <f t="shared" si="413"/>
        <v>2.535590464664675E+45</v>
      </c>
      <c r="NAG29" s="2">
        <f t="shared" si="413"/>
        <v>2.5609463693113219E+45</v>
      </c>
      <c r="NAH29" s="2">
        <f t="shared" si="413"/>
        <v>2.5865558330044352E+45</v>
      </c>
      <c r="NAI29" s="2">
        <f t="shared" si="413"/>
        <v>2.6124213913344797E+45</v>
      </c>
      <c r="NAJ29" s="2">
        <f t="shared" si="413"/>
        <v>2.6385456052478244E+45</v>
      </c>
      <c r="NAK29" s="2">
        <f t="shared" si="413"/>
        <v>2.6649310613003027E+45</v>
      </c>
      <c r="NAL29" s="2">
        <f t="shared" si="413"/>
        <v>2.6915803719133058E+45</v>
      </c>
      <c r="NAM29" s="2">
        <f t="shared" si="413"/>
        <v>2.718496175632439E+45</v>
      </c>
      <c r="NAN29" s="2">
        <f t="shared" si="413"/>
        <v>2.7456811373887635E+45</v>
      </c>
      <c r="NAO29" s="2">
        <f t="shared" si="413"/>
        <v>2.773137948762651E+45</v>
      </c>
      <c r="NAP29" s="2">
        <f t="shared" si="413"/>
        <v>2.8008693282502776E+45</v>
      </c>
      <c r="NAQ29" s="2">
        <f t="shared" si="413"/>
        <v>2.8288780215327803E+45</v>
      </c>
      <c r="NAR29" s="2">
        <f t="shared" si="413"/>
        <v>2.8571668017481084E+45</v>
      </c>
      <c r="NAS29" s="2">
        <f t="shared" si="413"/>
        <v>2.8857384697655897E+45</v>
      </c>
      <c r="NAT29" s="2">
        <f t="shared" si="413"/>
        <v>2.9145958544632458E+45</v>
      </c>
      <c r="NAU29" s="2">
        <f t="shared" si="413"/>
        <v>2.9437418130078785E+45</v>
      </c>
      <c r="NAV29" s="2">
        <f t="shared" si="413"/>
        <v>2.9731792311379574E+45</v>
      </c>
      <c r="NAW29" s="2">
        <f t="shared" si="413"/>
        <v>3.002911023449337E+45</v>
      </c>
      <c r="NAX29" s="2">
        <f t="shared" si="413"/>
        <v>3.0329401336838304E+45</v>
      </c>
      <c r="NAY29" s="2">
        <f t="shared" si="413"/>
        <v>3.0632695350206685E+45</v>
      </c>
      <c r="NAZ29" s="2">
        <f t="shared" si="413"/>
        <v>3.0939022303708752E+45</v>
      </c>
      <c r="NBA29" s="2">
        <f t="shared" si="413"/>
        <v>3.1248412526745842E+45</v>
      </c>
      <c r="NBB29" s="2">
        <f t="shared" si="413"/>
        <v>3.1560896652013303E+45</v>
      </c>
      <c r="NBC29" s="2">
        <f t="shared" si="413"/>
        <v>3.1876505618533436E+45</v>
      </c>
      <c r="NBD29" s="2">
        <f t="shared" si="413"/>
        <v>3.2195270674718771E+45</v>
      </c>
      <c r="NBE29" s="2">
        <f t="shared" si="413"/>
        <v>3.2517223381465957E+45</v>
      </c>
      <c r="NBF29" s="2">
        <f t="shared" si="413"/>
        <v>3.2842395615280615E+45</v>
      </c>
      <c r="NBG29" s="2">
        <f t="shared" si="413"/>
        <v>3.3170819571433423E+45</v>
      </c>
      <c r="NBH29" s="2">
        <f t="shared" si="413"/>
        <v>3.350252776714776E+45</v>
      </c>
      <c r="NBI29" s="2">
        <f t="shared" si="413"/>
        <v>3.383755304481924E+45</v>
      </c>
      <c r="NBJ29" s="2">
        <f t="shared" si="413"/>
        <v>3.4175928575267431E+45</v>
      </c>
      <c r="NBK29" s="2">
        <f t="shared" si="413"/>
        <v>3.4517687861020104E+45</v>
      </c>
      <c r="NBL29" s="2">
        <f t="shared" si="413"/>
        <v>3.4862864739630303E+45</v>
      </c>
      <c r="NBM29" s="2">
        <f t="shared" si="413"/>
        <v>3.5211493387026607E+45</v>
      </c>
      <c r="NBN29" s="2">
        <f t="shared" si="413"/>
        <v>3.5563608320896873E+45</v>
      </c>
      <c r="NBO29" s="2">
        <f t="shared" si="413"/>
        <v>3.5919244404105839E+45</v>
      </c>
      <c r="NBP29" s="2">
        <f t="shared" si="413"/>
        <v>3.6278436848146895E+45</v>
      </c>
      <c r="NBQ29" s="2">
        <f t="shared" si="413"/>
        <v>3.6641221216628364E+45</v>
      </c>
      <c r="NBR29" s="2">
        <f t="shared" si="413"/>
        <v>3.7007633428794651E+45</v>
      </c>
      <c r="NBS29" s="2">
        <f t="shared" si="413"/>
        <v>3.7377709763082599E+45</v>
      </c>
      <c r="NBT29" s="2">
        <f t="shared" si="413"/>
        <v>3.7751486860713424E+45</v>
      </c>
      <c r="NBU29" s="2">
        <f t="shared" si="413"/>
        <v>3.8129001729320558E+45</v>
      </c>
      <c r="NBV29" s="2">
        <f t="shared" si="413"/>
        <v>3.8510291746613766E+45</v>
      </c>
      <c r="NBW29" s="2">
        <f t="shared" si="413"/>
        <v>3.8895394664079903E+45</v>
      </c>
      <c r="NBX29" s="2">
        <f t="shared" si="413"/>
        <v>3.9284348610720701E+45</v>
      </c>
      <c r="NBY29" s="2">
        <f t="shared" si="413"/>
        <v>3.9677192096827909E+45</v>
      </c>
      <c r="NBZ29" s="2">
        <f t="shared" si="413"/>
        <v>4.0073964017796187E+45</v>
      </c>
      <c r="NCA29" s="2">
        <f t="shared" si="413"/>
        <v>4.0474703657974149E+45</v>
      </c>
      <c r="NCB29" s="2">
        <f t="shared" si="413"/>
        <v>4.0879450694553888E+45</v>
      </c>
      <c r="NCC29" s="2">
        <f t="shared" si="413"/>
        <v>4.1288245201499427E+45</v>
      </c>
      <c r="NCD29" s="2">
        <f t="shared" si="413"/>
        <v>4.1701127653514422E+45</v>
      </c>
      <c r="NCE29" s="2">
        <f t="shared" si="413"/>
        <v>4.2118138930049568E+45</v>
      </c>
      <c r="NCF29" s="2">
        <f t="shared" si="413"/>
        <v>4.2539320319350067E+45</v>
      </c>
      <c r="NCG29" s="2">
        <f t="shared" si="413"/>
        <v>4.2964713522543567E+45</v>
      </c>
      <c r="NCH29" s="2">
        <f t="shared" si="413"/>
        <v>4.3394360657769E+45</v>
      </c>
      <c r="NCI29" s="2">
        <f t="shared" si="413"/>
        <v>4.3828304264346688E+45</v>
      </c>
      <c r="NCJ29" s="2">
        <f t="shared" si="413"/>
        <v>4.4266587306990155E+45</v>
      </c>
      <c r="NCK29" s="2">
        <f t="shared" si="413"/>
        <v>4.4709253180060054E+45</v>
      </c>
      <c r="NCL29" s="2">
        <f t="shared" si="413"/>
        <v>4.5156345711860654E+45</v>
      </c>
      <c r="NCM29" s="2">
        <f t="shared" si="413"/>
        <v>4.5607909168979262E+45</v>
      </c>
      <c r="NCN29" s="2">
        <f t="shared" ref="NCN29:NEY29" si="414">NCM29*(1+$Q$41)</f>
        <v>4.6063988260669053E+45</v>
      </c>
      <c r="NCO29" s="2">
        <f t="shared" si="414"/>
        <v>4.6524628143275744E+45</v>
      </c>
      <c r="NCP29" s="2">
        <f t="shared" si="414"/>
        <v>4.6989874424708502E+45</v>
      </c>
      <c r="NCQ29" s="2">
        <f t="shared" si="414"/>
        <v>4.745977316895559E+45</v>
      </c>
      <c r="NCR29" s="2">
        <f t="shared" si="414"/>
        <v>4.7934370900645144E+45</v>
      </c>
      <c r="NCS29" s="2">
        <f t="shared" si="414"/>
        <v>4.8413714609651593E+45</v>
      </c>
      <c r="NCT29" s="2">
        <f t="shared" si="414"/>
        <v>4.8897851755748109E+45</v>
      </c>
      <c r="NCU29" s="2">
        <f t="shared" si="414"/>
        <v>4.9386830273305593E+45</v>
      </c>
      <c r="NCV29" s="2">
        <f t="shared" si="414"/>
        <v>4.9880698576038651E+45</v>
      </c>
      <c r="NCW29" s="2">
        <f t="shared" si="414"/>
        <v>5.0379505561799041E+45</v>
      </c>
      <c r="NCX29" s="2">
        <f t="shared" si="414"/>
        <v>5.0883300617417034E+45</v>
      </c>
      <c r="NCY29" s="2">
        <f t="shared" si="414"/>
        <v>5.1392133623591204E+45</v>
      </c>
      <c r="NCZ29" s="2">
        <f t="shared" si="414"/>
        <v>5.1906054959827118E+45</v>
      </c>
      <c r="NDA29" s="2">
        <f t="shared" si="414"/>
        <v>5.2425115509425392E+45</v>
      </c>
      <c r="NDB29" s="2">
        <f t="shared" si="414"/>
        <v>5.2949366664519647E+45</v>
      </c>
      <c r="NDC29" s="2">
        <f t="shared" si="414"/>
        <v>5.3478860331164847E+45</v>
      </c>
      <c r="NDD29" s="2">
        <f t="shared" si="414"/>
        <v>5.4013648934476498E+45</v>
      </c>
      <c r="NDE29" s="2">
        <f t="shared" si="414"/>
        <v>5.4553785423821262E+45</v>
      </c>
      <c r="NDF29" s="2">
        <f t="shared" si="414"/>
        <v>5.5099323278059475E+45</v>
      </c>
      <c r="NDG29" s="2">
        <f t="shared" si="414"/>
        <v>5.5650316510840068E+45</v>
      </c>
      <c r="NDH29" s="2">
        <f t="shared" si="414"/>
        <v>5.6206819675948467E+45</v>
      </c>
      <c r="NDI29" s="2">
        <f t="shared" si="414"/>
        <v>5.6768887872707953E+45</v>
      </c>
      <c r="NDJ29" s="2">
        <f t="shared" si="414"/>
        <v>5.7336576751435032E+45</v>
      </c>
      <c r="NDK29" s="2">
        <f t="shared" si="414"/>
        <v>5.7909942518949382E+45</v>
      </c>
      <c r="NDL29" s="2">
        <f t="shared" si="414"/>
        <v>5.8489041944138874E+45</v>
      </c>
      <c r="NDM29" s="2">
        <f t="shared" si="414"/>
        <v>5.9073932363580261E+45</v>
      </c>
      <c r="NDN29" s="2">
        <f t="shared" si="414"/>
        <v>5.9664671687216067E+45</v>
      </c>
      <c r="NDO29" s="2">
        <f t="shared" si="414"/>
        <v>6.0261318404088231E+45</v>
      </c>
      <c r="NDP29" s="2">
        <f t="shared" si="414"/>
        <v>6.0863931588129117E+45</v>
      </c>
      <c r="NDQ29" s="2">
        <f t="shared" si="414"/>
        <v>6.1472570904010405E+45</v>
      </c>
      <c r="NDR29" s="2">
        <f t="shared" si="414"/>
        <v>6.2087296613050516E+45</v>
      </c>
      <c r="NDS29" s="2">
        <f t="shared" si="414"/>
        <v>6.2708169579181027E+45</v>
      </c>
      <c r="NDT29" s="2">
        <f t="shared" si="414"/>
        <v>6.3335251274972844E+45</v>
      </c>
      <c r="NDU29" s="2">
        <f t="shared" si="414"/>
        <v>6.3968603787722569E+45</v>
      </c>
      <c r="NDV29" s="2">
        <f t="shared" si="414"/>
        <v>6.4608289825599793E+45</v>
      </c>
      <c r="NDW29" s="2">
        <f t="shared" si="414"/>
        <v>6.525437272385579E+45</v>
      </c>
      <c r="NDX29" s="2">
        <f t="shared" si="414"/>
        <v>6.5906916451094345E+45</v>
      </c>
      <c r="NDY29" s="2">
        <f t="shared" si="414"/>
        <v>6.656598561560529E+45</v>
      </c>
      <c r="NDZ29" s="2">
        <f t="shared" si="414"/>
        <v>6.723164547176134E+45</v>
      </c>
      <c r="NEA29" s="2">
        <f t="shared" si="414"/>
        <v>6.7903961926478956E+45</v>
      </c>
      <c r="NEB29" s="2">
        <f t="shared" si="414"/>
        <v>6.8583001545743742E+45</v>
      </c>
      <c r="NEC29" s="2">
        <f t="shared" si="414"/>
        <v>6.9268831561201186E+45</v>
      </c>
      <c r="NED29" s="2">
        <f t="shared" si="414"/>
        <v>6.9961519876813198E+45</v>
      </c>
      <c r="NEE29" s="2">
        <f t="shared" si="414"/>
        <v>7.0661135075581335E+45</v>
      </c>
      <c r="NEF29" s="2">
        <f t="shared" si="414"/>
        <v>7.1367746426337144E+45</v>
      </c>
      <c r="NEG29" s="2">
        <f t="shared" si="414"/>
        <v>7.2081423890600516E+45</v>
      </c>
      <c r="NEH29" s="2">
        <f t="shared" si="414"/>
        <v>7.2802238129506527E+45</v>
      </c>
      <c r="NEI29" s="2">
        <f t="shared" si="414"/>
        <v>7.353026051080159E+45</v>
      </c>
      <c r="NEJ29" s="2">
        <f t="shared" si="414"/>
        <v>7.4265563115909609E+45</v>
      </c>
      <c r="NEK29" s="2">
        <f t="shared" si="414"/>
        <v>7.5008218747068709E+45</v>
      </c>
      <c r="NEL29" s="2">
        <f t="shared" si="414"/>
        <v>7.5758300934539393E+45</v>
      </c>
      <c r="NEM29" s="2">
        <f t="shared" si="414"/>
        <v>7.6515883943884792E+45</v>
      </c>
      <c r="NEN29" s="2">
        <f t="shared" si="414"/>
        <v>7.7281042783323642E+45</v>
      </c>
      <c r="NEO29" s="2">
        <f t="shared" si="414"/>
        <v>7.8053853211156873E+45</v>
      </c>
      <c r="NEP29" s="2">
        <f t="shared" si="414"/>
        <v>7.8834391743268439E+45</v>
      </c>
      <c r="NEQ29" s="2">
        <f t="shared" si="414"/>
        <v>7.9622735660701129E+45</v>
      </c>
      <c r="NER29" s="2">
        <f t="shared" si="414"/>
        <v>8.041896301730814E+45</v>
      </c>
      <c r="NES29" s="2">
        <f t="shared" si="414"/>
        <v>8.1223152647481224E+45</v>
      </c>
      <c r="NET29" s="2">
        <f t="shared" si="414"/>
        <v>8.2035384173956043E+45</v>
      </c>
      <c r="NEU29" s="2">
        <f t="shared" si="414"/>
        <v>8.2855738015695598E+45</v>
      </c>
      <c r="NEV29" s="2">
        <f t="shared" si="414"/>
        <v>8.3684295395852559E+45</v>
      </c>
      <c r="NEW29" s="2">
        <f t="shared" si="414"/>
        <v>8.4521138349811087E+45</v>
      </c>
      <c r="NEX29" s="2">
        <f t="shared" si="414"/>
        <v>8.5366349733309193E+45</v>
      </c>
      <c r="NEY29" s="2">
        <f t="shared" si="414"/>
        <v>8.6220013230642288E+45</v>
      </c>
      <c r="NEZ29" s="2">
        <f t="shared" ref="NEZ29:NHK29" si="415">NEY29*(1+$Q$41)</f>
        <v>8.708221336294871E+45</v>
      </c>
      <c r="NFA29" s="2">
        <f t="shared" si="415"/>
        <v>8.7953035496578197E+45</v>
      </c>
      <c r="NFB29" s="2">
        <f t="shared" si="415"/>
        <v>8.8832565851543986E+45</v>
      </c>
      <c r="NFC29" s="2">
        <f t="shared" si="415"/>
        <v>8.9720891510059424E+45</v>
      </c>
      <c r="NFD29" s="2">
        <f t="shared" si="415"/>
        <v>9.0618100425160022E+45</v>
      </c>
      <c r="NFE29" s="2">
        <f t="shared" si="415"/>
        <v>9.1524281429411619E+45</v>
      </c>
      <c r="NFF29" s="2">
        <f t="shared" si="415"/>
        <v>9.2439524243705731E+45</v>
      </c>
      <c r="NFG29" s="2">
        <f t="shared" si="415"/>
        <v>9.3363919486142784E+45</v>
      </c>
      <c r="NFH29" s="2">
        <f t="shared" si="415"/>
        <v>9.4297558681004209E+45</v>
      </c>
      <c r="NFI29" s="2">
        <f t="shared" si="415"/>
        <v>9.5240534267814258E+45</v>
      </c>
      <c r="NFJ29" s="2">
        <f t="shared" si="415"/>
        <v>9.6192939610492403E+45</v>
      </c>
      <c r="NFK29" s="2">
        <f t="shared" si="415"/>
        <v>9.7154869006597325E+45</v>
      </c>
      <c r="NFL29" s="2">
        <f t="shared" si="415"/>
        <v>9.8126417696663296E+45</v>
      </c>
      <c r="NFM29" s="2">
        <f t="shared" si="415"/>
        <v>9.910768187362993E+45</v>
      </c>
      <c r="NFN29" s="2">
        <f t="shared" si="415"/>
        <v>1.0009875869236623E+46</v>
      </c>
      <c r="NFO29" s="2">
        <f t="shared" si="415"/>
        <v>1.010997462792899E+46</v>
      </c>
      <c r="NFP29" s="2">
        <f t="shared" si="415"/>
        <v>1.0211074374208279E+46</v>
      </c>
      <c r="NFQ29" s="2">
        <f t="shared" si="415"/>
        <v>1.0313185117950362E+46</v>
      </c>
      <c r="NFR29" s="2">
        <f t="shared" si="415"/>
        <v>1.0416316969129866E+46</v>
      </c>
      <c r="NFS29" s="2">
        <f t="shared" si="415"/>
        <v>1.0520480138821165E+46</v>
      </c>
      <c r="NFT29" s="2">
        <f t="shared" si="415"/>
        <v>1.0625684940209376E+46</v>
      </c>
      <c r="NFU29" s="2">
        <f t="shared" si="415"/>
        <v>1.0731941789611469E+46</v>
      </c>
      <c r="NFV29" s="2">
        <f t="shared" si="415"/>
        <v>1.0839261207507584E+46</v>
      </c>
      <c r="NFW29" s="2">
        <f t="shared" si="415"/>
        <v>1.0947653819582659E+46</v>
      </c>
      <c r="NFX29" s="2">
        <f t="shared" si="415"/>
        <v>1.1057130357778487E+46</v>
      </c>
      <c r="NFY29" s="2">
        <f t="shared" si="415"/>
        <v>1.1167701661356272E+46</v>
      </c>
      <c r="NFZ29" s="2">
        <f t="shared" si="415"/>
        <v>1.1279378677969834E+46</v>
      </c>
      <c r="NGA29" s="2">
        <f t="shared" si="415"/>
        <v>1.1392172464749533E+46</v>
      </c>
      <c r="NGB29" s="2">
        <f t="shared" si="415"/>
        <v>1.1506094189397029E+46</v>
      </c>
      <c r="NGC29" s="2">
        <f t="shared" si="415"/>
        <v>1.1621155131290999E+46</v>
      </c>
      <c r="NGD29" s="2">
        <f t="shared" si="415"/>
        <v>1.1737366682603909E+46</v>
      </c>
      <c r="NGE29" s="2">
        <f t="shared" si="415"/>
        <v>1.1854740349429947E+46</v>
      </c>
      <c r="NGF29" s="2">
        <f t="shared" si="415"/>
        <v>1.1973287752924247E+46</v>
      </c>
      <c r="NGG29" s="2">
        <f t="shared" si="415"/>
        <v>1.2093020630453489E+46</v>
      </c>
      <c r="NGH29" s="2">
        <f t="shared" si="415"/>
        <v>1.2213950836758025E+46</v>
      </c>
      <c r="NGI29" s="2">
        <f t="shared" si="415"/>
        <v>1.2336090345125604E+46</v>
      </c>
      <c r="NGJ29" s="2">
        <f t="shared" si="415"/>
        <v>1.2459451248576861E+46</v>
      </c>
      <c r="NGK29" s="2">
        <f t="shared" si="415"/>
        <v>1.2584045761062629E+46</v>
      </c>
      <c r="NGL29" s="2">
        <f t="shared" si="415"/>
        <v>1.2709886218673257E+46</v>
      </c>
      <c r="NGM29" s="2">
        <f t="shared" si="415"/>
        <v>1.2836985080859989E+46</v>
      </c>
      <c r="NGN29" s="2">
        <f t="shared" si="415"/>
        <v>1.2965354931668588E+46</v>
      </c>
      <c r="NGO29" s="2">
        <f t="shared" si="415"/>
        <v>1.3095008480985274E+46</v>
      </c>
      <c r="NGP29" s="2">
        <f t="shared" si="415"/>
        <v>1.3225958565795126E+46</v>
      </c>
      <c r="NGQ29" s="2">
        <f t="shared" si="415"/>
        <v>1.3358218151453078E+46</v>
      </c>
      <c r="NGR29" s="2">
        <f t="shared" si="415"/>
        <v>1.3491800332967608E+46</v>
      </c>
      <c r="NGS29" s="2">
        <f t="shared" si="415"/>
        <v>1.3626718336297285E+46</v>
      </c>
      <c r="NGT29" s="2">
        <f t="shared" si="415"/>
        <v>1.3762985519660257E+46</v>
      </c>
      <c r="NGU29" s="2">
        <f t="shared" si="415"/>
        <v>1.3900615374856859E+46</v>
      </c>
      <c r="NGV29" s="2">
        <f t="shared" si="415"/>
        <v>1.4039621528605429E+46</v>
      </c>
      <c r="NGW29" s="2">
        <f t="shared" si="415"/>
        <v>1.4180017743891482E+46</v>
      </c>
      <c r="NGX29" s="2">
        <f t="shared" si="415"/>
        <v>1.4321817921330396E+46</v>
      </c>
      <c r="NGY29" s="2">
        <f t="shared" si="415"/>
        <v>1.44650361005437E+46</v>
      </c>
      <c r="NGZ29" s="2">
        <f t="shared" si="415"/>
        <v>1.4609686461549138E+46</v>
      </c>
      <c r="NHA29" s="2">
        <f t="shared" si="415"/>
        <v>1.4755783326164629E+46</v>
      </c>
      <c r="NHB29" s="2">
        <f t="shared" si="415"/>
        <v>1.4903341159426276E+46</v>
      </c>
      <c r="NHC29" s="2">
        <f t="shared" si="415"/>
        <v>1.5052374571020539E+46</v>
      </c>
      <c r="NHD29" s="2">
        <f t="shared" si="415"/>
        <v>1.5202898316730745E+46</v>
      </c>
      <c r="NHE29" s="2">
        <f t="shared" si="415"/>
        <v>1.5354927299898052E+46</v>
      </c>
      <c r="NHF29" s="2">
        <f t="shared" si="415"/>
        <v>1.5508476572897033E+46</v>
      </c>
      <c r="NHG29" s="2">
        <f t="shared" si="415"/>
        <v>1.5663561338626003E+46</v>
      </c>
      <c r="NHH29" s="2">
        <f t="shared" si="415"/>
        <v>1.5820196952012263E+46</v>
      </c>
      <c r="NHI29" s="2">
        <f t="shared" si="415"/>
        <v>1.5978398921532385E+46</v>
      </c>
      <c r="NHJ29" s="2">
        <f t="shared" si="415"/>
        <v>1.6138182910747708E+46</v>
      </c>
      <c r="NHK29" s="2">
        <f t="shared" si="415"/>
        <v>1.6299564739855186E+46</v>
      </c>
      <c r="NHL29" s="2">
        <f t="shared" ref="NHL29:NJW29" si="416">NHK29*(1+$Q$41)</f>
        <v>1.6462560387253737E+46</v>
      </c>
      <c r="NHM29" s="2">
        <f t="shared" si="416"/>
        <v>1.6627185991126275E+46</v>
      </c>
      <c r="NHN29" s="2">
        <f t="shared" si="416"/>
        <v>1.6793457851037538E+46</v>
      </c>
      <c r="NHO29" s="2">
        <f t="shared" si="416"/>
        <v>1.6961392429547914E+46</v>
      </c>
      <c r="NHP29" s="2">
        <f t="shared" si="416"/>
        <v>1.7131006353843393E+46</v>
      </c>
      <c r="NHQ29" s="2">
        <f t="shared" si="416"/>
        <v>1.7302316417381827E+46</v>
      </c>
      <c r="NHR29" s="2">
        <f t="shared" si="416"/>
        <v>1.7475339581555645E+46</v>
      </c>
      <c r="NHS29" s="2">
        <f t="shared" si="416"/>
        <v>1.7650092977371202E+46</v>
      </c>
      <c r="NHT29" s="2">
        <f t="shared" si="416"/>
        <v>1.7826593907144913E+46</v>
      </c>
      <c r="NHU29" s="2">
        <f t="shared" si="416"/>
        <v>1.8004859846216364E+46</v>
      </c>
      <c r="NHV29" s="2">
        <f t="shared" si="416"/>
        <v>1.8184908444678529E+46</v>
      </c>
      <c r="NHW29" s="2">
        <f t="shared" si="416"/>
        <v>1.8366757529125315E+46</v>
      </c>
      <c r="NHX29" s="2">
        <f t="shared" si="416"/>
        <v>1.8550425104416568E+46</v>
      </c>
      <c r="NHY29" s="2">
        <f t="shared" si="416"/>
        <v>1.8735929355460733E+46</v>
      </c>
      <c r="NHZ29" s="2">
        <f t="shared" si="416"/>
        <v>1.8923288649015339E+46</v>
      </c>
      <c r="NIA29" s="2">
        <f t="shared" si="416"/>
        <v>1.9112521535505493E+46</v>
      </c>
      <c r="NIB29" s="2">
        <f t="shared" si="416"/>
        <v>1.9303646750860549E+46</v>
      </c>
      <c r="NIC29" s="2">
        <f t="shared" si="416"/>
        <v>1.9496683218369156E+46</v>
      </c>
      <c r="NID29" s="2">
        <f t="shared" si="416"/>
        <v>1.9691650050552847E+46</v>
      </c>
      <c r="NIE29" s="2">
        <f t="shared" si="416"/>
        <v>1.9888566551058377E+46</v>
      </c>
      <c r="NIF29" s="2">
        <f t="shared" si="416"/>
        <v>2.008745221656896E+46</v>
      </c>
      <c r="NIG29" s="2">
        <f t="shared" si="416"/>
        <v>2.028832673873465E+46</v>
      </c>
      <c r="NIH29" s="2">
        <f t="shared" si="416"/>
        <v>2.0491210006121995E+46</v>
      </c>
      <c r="NII29" s="2">
        <f t="shared" si="416"/>
        <v>2.0696122106183215E+46</v>
      </c>
      <c r="NIJ29" s="2">
        <f t="shared" si="416"/>
        <v>2.0903083327245046E+46</v>
      </c>
      <c r="NIK29" s="2">
        <f t="shared" si="416"/>
        <v>2.1112114160517496E+46</v>
      </c>
      <c r="NIL29" s="2">
        <f t="shared" si="416"/>
        <v>2.1323235302122672E+46</v>
      </c>
      <c r="NIM29" s="2">
        <f t="shared" si="416"/>
        <v>2.1536467655143899E+46</v>
      </c>
      <c r="NIN29" s="2">
        <f t="shared" si="416"/>
        <v>2.1751832331695338E+46</v>
      </c>
      <c r="NIO29" s="2">
        <f t="shared" si="416"/>
        <v>2.196935065501229E+46</v>
      </c>
      <c r="NIP29" s="2">
        <f t="shared" si="416"/>
        <v>2.2189044161562413E+46</v>
      </c>
      <c r="NIQ29" s="2">
        <f t="shared" si="416"/>
        <v>2.2410934603178038E+46</v>
      </c>
      <c r="NIR29" s="2">
        <f t="shared" si="416"/>
        <v>2.2635043949209819E+46</v>
      </c>
      <c r="NIS29" s="2">
        <f t="shared" si="416"/>
        <v>2.2861394388701919E+46</v>
      </c>
      <c r="NIT29" s="2">
        <f t="shared" si="416"/>
        <v>2.3090008332588939E+46</v>
      </c>
      <c r="NIU29" s="2">
        <f t="shared" si="416"/>
        <v>2.3320908415914828E+46</v>
      </c>
      <c r="NIV29" s="2">
        <f t="shared" si="416"/>
        <v>2.3554117500073976E+46</v>
      </c>
      <c r="NIW29" s="2">
        <f t="shared" si="416"/>
        <v>2.3789658675074715E+46</v>
      </c>
      <c r="NIX29" s="2">
        <f t="shared" si="416"/>
        <v>2.4027555261825463E+46</v>
      </c>
      <c r="NIY29" s="2">
        <f t="shared" si="416"/>
        <v>2.4267830814443719E+46</v>
      </c>
      <c r="NIZ29" s="2">
        <f t="shared" si="416"/>
        <v>2.4510509122588155E+46</v>
      </c>
      <c r="NJA29" s="2">
        <f t="shared" si="416"/>
        <v>2.4755614213814037E+46</v>
      </c>
      <c r="NJB29" s="2">
        <f t="shared" si="416"/>
        <v>2.5003170355952179E+46</v>
      </c>
      <c r="NJC29" s="2">
        <f t="shared" si="416"/>
        <v>2.5253202059511701E+46</v>
      </c>
      <c r="NJD29" s="2">
        <f t="shared" si="416"/>
        <v>2.5505734080106819E+46</v>
      </c>
      <c r="NJE29" s="2">
        <f t="shared" si="416"/>
        <v>2.5760791420907889E+46</v>
      </c>
      <c r="NJF29" s="2">
        <f t="shared" si="416"/>
        <v>2.6018399335116969E+46</v>
      </c>
      <c r="NJG29" s="2">
        <f t="shared" si="416"/>
        <v>2.6278583328468137E+46</v>
      </c>
      <c r="NJH29" s="2">
        <f t="shared" si="416"/>
        <v>2.6541369161752819E+46</v>
      </c>
      <c r="NJI29" s="2">
        <f t="shared" si="416"/>
        <v>2.6806782853370345E+46</v>
      </c>
      <c r="NJJ29" s="2">
        <f t="shared" si="416"/>
        <v>2.7074850681904048E+46</v>
      </c>
      <c r="NJK29" s="2">
        <f t="shared" si="416"/>
        <v>2.7345599188723086E+46</v>
      </c>
      <c r="NJL29" s="2">
        <f t="shared" si="416"/>
        <v>2.7619055180610319E+46</v>
      </c>
      <c r="NJM29" s="2">
        <f t="shared" si="416"/>
        <v>2.7895245732416421E+46</v>
      </c>
      <c r="NJN29" s="2">
        <f t="shared" si="416"/>
        <v>2.8174198189740588E+46</v>
      </c>
      <c r="NJO29" s="2">
        <f t="shared" si="416"/>
        <v>2.8455940171637991E+46</v>
      </c>
      <c r="NJP29" s="2">
        <f t="shared" si="416"/>
        <v>2.874049957335437E+46</v>
      </c>
      <c r="NJQ29" s="2">
        <f t="shared" si="416"/>
        <v>2.9027904569087913E+46</v>
      </c>
      <c r="NJR29" s="2">
        <f t="shared" si="416"/>
        <v>2.9318183614778795E+46</v>
      </c>
      <c r="NJS29" s="2">
        <f t="shared" si="416"/>
        <v>2.9611365450926585E+46</v>
      </c>
      <c r="NJT29" s="2">
        <f t="shared" si="416"/>
        <v>2.9907479105435849E+46</v>
      </c>
      <c r="NJU29" s="2">
        <f t="shared" si="416"/>
        <v>3.0206553896490209E+46</v>
      </c>
      <c r="NJV29" s="2">
        <f t="shared" si="416"/>
        <v>3.050861943545511E+46</v>
      </c>
      <c r="NJW29" s="2">
        <f t="shared" si="416"/>
        <v>3.081370562980966E+46</v>
      </c>
      <c r="NJX29" s="2">
        <f t="shared" ref="NJX29:NMI29" si="417">NJW29*(1+$Q$41)</f>
        <v>3.1121842686107759E+46</v>
      </c>
      <c r="NJY29" s="2">
        <f t="shared" si="417"/>
        <v>3.1433061112968835E+46</v>
      </c>
      <c r="NJZ29" s="2">
        <f t="shared" si="417"/>
        <v>3.1747391724098524E+46</v>
      </c>
      <c r="NKA29" s="2">
        <f t="shared" si="417"/>
        <v>3.2064865641339509E+46</v>
      </c>
      <c r="NKB29" s="2">
        <f t="shared" si="417"/>
        <v>3.2385514297752904E+46</v>
      </c>
      <c r="NKC29" s="2">
        <f t="shared" si="417"/>
        <v>3.270936944073043E+46</v>
      </c>
      <c r="NKD29" s="2">
        <f t="shared" si="417"/>
        <v>3.3036463135137736E+46</v>
      </c>
      <c r="NKE29" s="2">
        <f t="shared" si="417"/>
        <v>3.3366827766489111E+46</v>
      </c>
      <c r="NKF29" s="2">
        <f t="shared" si="417"/>
        <v>3.3700496044154005E+46</v>
      </c>
      <c r="NKG29" s="2">
        <f t="shared" si="417"/>
        <v>3.4037501004595545E+46</v>
      </c>
      <c r="NKH29" s="2">
        <f t="shared" si="417"/>
        <v>3.4377876014641501E+46</v>
      </c>
      <c r="NKI29" s="2">
        <f t="shared" si="417"/>
        <v>3.4721654774787918E+46</v>
      </c>
      <c r="NKJ29" s="2">
        <f t="shared" si="417"/>
        <v>3.5068871322535799E+46</v>
      </c>
      <c r="NKK29" s="2">
        <f t="shared" si="417"/>
        <v>3.5419560035761158E+46</v>
      </c>
      <c r="NKL29" s="2">
        <f t="shared" si="417"/>
        <v>3.5773755636118768E+46</v>
      </c>
      <c r="NKM29" s="2">
        <f t="shared" si="417"/>
        <v>3.6131493192479956E+46</v>
      </c>
      <c r="NKN29" s="2">
        <f t="shared" si="417"/>
        <v>3.6492808124404754E+46</v>
      </c>
      <c r="NKO29" s="2">
        <f t="shared" si="417"/>
        <v>3.6857736205648803E+46</v>
      </c>
      <c r="NKP29" s="2">
        <f t="shared" si="417"/>
        <v>3.7226313567705294E+46</v>
      </c>
      <c r="NKQ29" s="2">
        <f t="shared" si="417"/>
        <v>3.7598576703382347E+46</v>
      </c>
      <c r="NKR29" s="2">
        <f t="shared" si="417"/>
        <v>3.7974562470416172E+46</v>
      </c>
      <c r="NKS29" s="2">
        <f t="shared" si="417"/>
        <v>3.8354308095120334E+46</v>
      </c>
      <c r="NKT29" s="2">
        <f t="shared" si="417"/>
        <v>3.873785117607154E+46</v>
      </c>
      <c r="NKU29" s="2">
        <f t="shared" si="417"/>
        <v>3.9125229687832258E+46</v>
      </c>
      <c r="NKV29" s="2">
        <f t="shared" si="417"/>
        <v>3.9516481984710578E+46</v>
      </c>
      <c r="NKW29" s="2">
        <f t="shared" si="417"/>
        <v>3.9911646804557687E+46</v>
      </c>
      <c r="NKX29" s="2">
        <f t="shared" si="417"/>
        <v>4.0310763272603265E+46</v>
      </c>
      <c r="NKY29" s="2">
        <f t="shared" si="417"/>
        <v>4.0713870905329296E+46</v>
      </c>
      <c r="NKZ29" s="2">
        <f t="shared" si="417"/>
        <v>4.1121009614382591E+46</v>
      </c>
      <c r="NLA29" s="2">
        <f t="shared" si="417"/>
        <v>4.1532219710526419E+46</v>
      </c>
      <c r="NLB29" s="2">
        <f t="shared" si="417"/>
        <v>4.1947541907631686E+46</v>
      </c>
      <c r="NLC29" s="2">
        <f t="shared" si="417"/>
        <v>4.2367017326708004E+46</v>
      </c>
      <c r="NLD29" s="2">
        <f t="shared" si="417"/>
        <v>4.2790687499975085E+46</v>
      </c>
      <c r="NLE29" s="2">
        <f t="shared" si="417"/>
        <v>4.3218594374974838E+46</v>
      </c>
      <c r="NLF29" s="2">
        <f t="shared" si="417"/>
        <v>4.3650780318724587E+46</v>
      </c>
      <c r="NLG29" s="2">
        <f t="shared" si="417"/>
        <v>4.4087288121911835E+46</v>
      </c>
      <c r="NLH29" s="2">
        <f t="shared" si="417"/>
        <v>4.4528161003130952E+46</v>
      </c>
      <c r="NLI29" s="2">
        <f t="shared" si="417"/>
        <v>4.4973442613162261E+46</v>
      </c>
      <c r="NLJ29" s="2">
        <f t="shared" si="417"/>
        <v>4.5423177039293884E+46</v>
      </c>
      <c r="NLK29" s="2">
        <f t="shared" si="417"/>
        <v>4.5877408809686822E+46</v>
      </c>
      <c r="NLL29" s="2">
        <f t="shared" si="417"/>
        <v>4.633618289778369E+46</v>
      </c>
      <c r="NLM29" s="2">
        <f t="shared" si="417"/>
        <v>4.6799544726761527E+46</v>
      </c>
      <c r="NLN29" s="2">
        <f t="shared" si="417"/>
        <v>4.7267540174029138E+46</v>
      </c>
      <c r="NLO29" s="2">
        <f t="shared" si="417"/>
        <v>4.774021557576943E+46</v>
      </c>
      <c r="NLP29" s="2">
        <f t="shared" si="417"/>
        <v>4.8217617731527128E+46</v>
      </c>
      <c r="NLQ29" s="2">
        <f t="shared" si="417"/>
        <v>4.8699793908842404E+46</v>
      </c>
      <c r="NLR29" s="2">
        <f t="shared" si="417"/>
        <v>4.9186791847930832E+46</v>
      </c>
      <c r="NLS29" s="2">
        <f t="shared" si="417"/>
        <v>4.9678659766410138E+46</v>
      </c>
      <c r="NLT29" s="2">
        <f t="shared" si="417"/>
        <v>5.0175446364074237E+46</v>
      </c>
      <c r="NLU29" s="2">
        <f t="shared" si="417"/>
        <v>5.067720082771498E+46</v>
      </c>
      <c r="NLV29" s="2">
        <f t="shared" si="417"/>
        <v>5.1183972835992132E+46</v>
      </c>
      <c r="NLW29" s="2">
        <f t="shared" si="417"/>
        <v>5.1695812564352058E+46</v>
      </c>
      <c r="NLX29" s="2">
        <f t="shared" si="417"/>
        <v>5.2212770689995577E+46</v>
      </c>
      <c r="NLY29" s="2">
        <f t="shared" si="417"/>
        <v>5.2734898396895535E+46</v>
      </c>
      <c r="NLZ29" s="2">
        <f t="shared" si="417"/>
        <v>5.3262247380864487E+46</v>
      </c>
      <c r="NMA29" s="2">
        <f t="shared" si="417"/>
        <v>5.3794869854673134E+46</v>
      </c>
      <c r="NMB29" s="2">
        <f t="shared" si="417"/>
        <v>5.4332818553219865E+46</v>
      </c>
      <c r="NMC29" s="2">
        <f t="shared" si="417"/>
        <v>5.4876146738752069E+46</v>
      </c>
      <c r="NMD29" s="2">
        <f t="shared" si="417"/>
        <v>5.5424908206139587E+46</v>
      </c>
      <c r="NME29" s="2">
        <f t="shared" si="417"/>
        <v>5.5979157288200978E+46</v>
      </c>
      <c r="NMF29" s="2">
        <f t="shared" si="417"/>
        <v>5.6538948861082993E+46</v>
      </c>
      <c r="NMG29" s="2">
        <f t="shared" si="417"/>
        <v>5.7104338349693822E+46</v>
      </c>
      <c r="NMH29" s="2">
        <f t="shared" si="417"/>
        <v>5.767538173319076E+46</v>
      </c>
      <c r="NMI29" s="2">
        <f t="shared" si="417"/>
        <v>5.8252135550522665E+46</v>
      </c>
      <c r="NMJ29" s="2">
        <f t="shared" ref="NMJ29:NOU29" si="418">NMI29*(1+$Q$41)</f>
        <v>5.8834656906027891E+46</v>
      </c>
      <c r="NMK29" s="2">
        <f t="shared" si="418"/>
        <v>5.942300347508817E+46</v>
      </c>
      <c r="NML29" s="2">
        <f t="shared" si="418"/>
        <v>6.0017233509839054E+46</v>
      </c>
      <c r="NMM29" s="2">
        <f t="shared" si="418"/>
        <v>6.0617405844937449E+46</v>
      </c>
      <c r="NMN29" s="2">
        <f t="shared" si="418"/>
        <v>6.1223579903386828E+46</v>
      </c>
      <c r="NMO29" s="2">
        <f t="shared" si="418"/>
        <v>6.1835815702420698E+46</v>
      </c>
      <c r="NMP29" s="2">
        <f t="shared" si="418"/>
        <v>6.2454173859444905E+46</v>
      </c>
      <c r="NMQ29" s="2">
        <f t="shared" si="418"/>
        <v>6.3078715598039352E+46</v>
      </c>
      <c r="NMR29" s="2">
        <f t="shared" si="418"/>
        <v>6.3709502754019744E+46</v>
      </c>
      <c r="NMS29" s="2">
        <f t="shared" si="418"/>
        <v>6.4346597781559945E+46</v>
      </c>
      <c r="NMT29" s="2">
        <f t="shared" si="418"/>
        <v>6.4990063759375542E+46</v>
      </c>
      <c r="NMU29" s="2">
        <f t="shared" si="418"/>
        <v>6.5639964396969295E+46</v>
      </c>
      <c r="NMV29" s="2">
        <f t="shared" si="418"/>
        <v>6.6296364040938985E+46</v>
      </c>
      <c r="NMW29" s="2">
        <f t="shared" si="418"/>
        <v>6.6959327681348374E+46</v>
      </c>
      <c r="NMX29" s="2">
        <f t="shared" si="418"/>
        <v>6.7628920958161863E+46</v>
      </c>
      <c r="NMY29" s="2">
        <f t="shared" si="418"/>
        <v>6.8305210167743483E+46</v>
      </c>
      <c r="NMZ29" s="2">
        <f t="shared" si="418"/>
        <v>6.8988262269420919E+46</v>
      </c>
      <c r="NNA29" s="2">
        <f t="shared" si="418"/>
        <v>6.9678144892115128E+46</v>
      </c>
      <c r="NNB29" s="2">
        <f t="shared" si="418"/>
        <v>7.0374926341036285E+46</v>
      </c>
      <c r="NNC29" s="2">
        <f t="shared" si="418"/>
        <v>7.1078675604446649E+46</v>
      </c>
      <c r="NND29" s="2">
        <f t="shared" si="418"/>
        <v>7.1789462360491115E+46</v>
      </c>
      <c r="NNE29" s="2">
        <f t="shared" si="418"/>
        <v>7.2507356984096032E+46</v>
      </c>
      <c r="NNF29" s="2">
        <f t="shared" si="418"/>
        <v>7.3232430553936989E+46</v>
      </c>
      <c r="NNG29" s="2">
        <f t="shared" si="418"/>
        <v>7.3964754859476358E+46</v>
      </c>
      <c r="NNH29" s="2">
        <f t="shared" si="418"/>
        <v>7.4704402408071123E+46</v>
      </c>
      <c r="NNI29" s="2">
        <f t="shared" si="418"/>
        <v>7.5451446432151832E+46</v>
      </c>
      <c r="NNJ29" s="2">
        <f t="shared" si="418"/>
        <v>7.6205960896473356E+46</v>
      </c>
      <c r="NNK29" s="2">
        <f t="shared" si="418"/>
        <v>7.6968020505438087E+46</v>
      </c>
      <c r="NNL29" s="2">
        <f t="shared" si="418"/>
        <v>7.7737700710492472E+46</v>
      </c>
      <c r="NNM29" s="2">
        <f t="shared" si="418"/>
        <v>7.8515077717597397E+46</v>
      </c>
      <c r="NNN29" s="2">
        <f t="shared" si="418"/>
        <v>7.9300228494773376E+46</v>
      </c>
      <c r="NNO29" s="2">
        <f t="shared" si="418"/>
        <v>8.009323077972111E+46</v>
      </c>
      <c r="NNP29" s="2">
        <f t="shared" si="418"/>
        <v>8.0894163087518324E+46</v>
      </c>
      <c r="NNQ29" s="2">
        <f t="shared" si="418"/>
        <v>8.1703104718393509E+46</v>
      </c>
      <c r="NNR29" s="2">
        <f t="shared" si="418"/>
        <v>8.2520135765577446E+46</v>
      </c>
      <c r="NNS29" s="2">
        <f t="shared" si="418"/>
        <v>8.3345337123233223E+46</v>
      </c>
      <c r="NNT29" s="2">
        <f t="shared" si="418"/>
        <v>8.4178790494465553E+46</v>
      </c>
      <c r="NNU29" s="2">
        <f t="shared" si="418"/>
        <v>8.5020578399410213E+46</v>
      </c>
      <c r="NNV29" s="2">
        <f t="shared" si="418"/>
        <v>8.5870784183404316E+46</v>
      </c>
      <c r="NNW29" s="2">
        <f t="shared" si="418"/>
        <v>8.6729492025238359E+46</v>
      </c>
      <c r="NNX29" s="2">
        <f t="shared" si="418"/>
        <v>8.7596786945490741E+46</v>
      </c>
      <c r="NNY29" s="2">
        <f t="shared" si="418"/>
        <v>8.847275481494565E+46</v>
      </c>
      <c r="NNZ29" s="2">
        <f t="shared" si="418"/>
        <v>8.9357482363095103E+46</v>
      </c>
      <c r="NOA29" s="2">
        <f t="shared" si="418"/>
        <v>9.0251057186726051E+46</v>
      </c>
      <c r="NOB29" s="2">
        <f t="shared" si="418"/>
        <v>9.1153567758593317E+46</v>
      </c>
      <c r="NOC29" s="2">
        <f t="shared" si="418"/>
        <v>9.206510343617925E+46</v>
      </c>
      <c r="NOD29" s="2">
        <f t="shared" si="418"/>
        <v>9.2985754470541053E+46</v>
      </c>
      <c r="NOE29" s="2">
        <f t="shared" si="418"/>
        <v>9.3915612015246461E+46</v>
      </c>
      <c r="NOF29" s="2">
        <f t="shared" si="418"/>
        <v>9.4854768135398927E+46</v>
      </c>
      <c r="NOG29" s="2">
        <f t="shared" si="418"/>
        <v>9.5803315816752927E+46</v>
      </c>
      <c r="NOH29" s="2">
        <f t="shared" si="418"/>
        <v>9.6761348974920449E+46</v>
      </c>
      <c r="NOI29" s="2">
        <f t="shared" si="418"/>
        <v>9.7728962464669649E+46</v>
      </c>
      <c r="NOJ29" s="2">
        <f t="shared" si="418"/>
        <v>9.8706252089316355E+46</v>
      </c>
      <c r="NOK29" s="2">
        <f t="shared" si="418"/>
        <v>9.9693314610209526E+46</v>
      </c>
      <c r="NOL29" s="2">
        <f t="shared" si="418"/>
        <v>1.0069024775631162E+47</v>
      </c>
      <c r="NOM29" s="2">
        <f t="shared" si="418"/>
        <v>1.0169715023387475E+47</v>
      </c>
      <c r="NON29" s="2">
        <f t="shared" si="418"/>
        <v>1.0271412173621349E+47</v>
      </c>
      <c r="NOO29" s="2">
        <f t="shared" si="418"/>
        <v>1.0374126295357563E+47</v>
      </c>
      <c r="NOP29" s="2">
        <f t="shared" si="418"/>
        <v>1.0477867558311138E+47</v>
      </c>
      <c r="NOQ29" s="2">
        <f t="shared" si="418"/>
        <v>1.0582646233894249E+47</v>
      </c>
      <c r="NOR29" s="2">
        <f t="shared" si="418"/>
        <v>1.0688472696233191E+47</v>
      </c>
      <c r="NOS29" s="2">
        <f t="shared" si="418"/>
        <v>1.0795357423195524E+47</v>
      </c>
      <c r="NOT29" s="2">
        <f t="shared" si="418"/>
        <v>1.0903310997427479E+47</v>
      </c>
      <c r="NOU29" s="2">
        <f t="shared" si="418"/>
        <v>1.1012344107401753E+47</v>
      </c>
      <c r="NOV29" s="2">
        <f t="shared" ref="NOV29:NRG29" si="419">NOU29*(1+$Q$41)</f>
        <v>1.1122467548475771E+47</v>
      </c>
      <c r="NOW29" s="2">
        <f t="shared" si="419"/>
        <v>1.1233692223960529E+47</v>
      </c>
      <c r="NOX29" s="2">
        <f t="shared" si="419"/>
        <v>1.1346029146200133E+47</v>
      </c>
      <c r="NOY29" s="2">
        <f t="shared" si="419"/>
        <v>1.1459489437662134E+47</v>
      </c>
      <c r="NOZ29" s="2">
        <f t="shared" si="419"/>
        <v>1.1574084332038755E+47</v>
      </c>
      <c r="NPA29" s="2">
        <f t="shared" si="419"/>
        <v>1.1689825175359144E+47</v>
      </c>
      <c r="NPB29" s="2">
        <f t="shared" si="419"/>
        <v>1.1806723427112734E+47</v>
      </c>
      <c r="NPC29" s="2">
        <f t="shared" si="419"/>
        <v>1.1924790661383861E+47</v>
      </c>
      <c r="NPD29" s="2">
        <f t="shared" si="419"/>
        <v>1.2044038567997701E+47</v>
      </c>
      <c r="NPE29" s="2">
        <f t="shared" si="419"/>
        <v>1.2164478953677679E+47</v>
      </c>
      <c r="NPF29" s="2">
        <f t="shared" si="419"/>
        <v>1.2286123743214456E+47</v>
      </c>
      <c r="NPG29" s="2">
        <f t="shared" si="419"/>
        <v>1.2408984980646601E+47</v>
      </c>
      <c r="NPH29" s="2">
        <f t="shared" si="419"/>
        <v>1.2533074830453068E+47</v>
      </c>
      <c r="NPI29" s="2">
        <f t="shared" si="419"/>
        <v>1.2658405578757599E+47</v>
      </c>
      <c r="NPJ29" s="2">
        <f t="shared" si="419"/>
        <v>1.2784989634545175E+47</v>
      </c>
      <c r="NPK29" s="2">
        <f t="shared" si="419"/>
        <v>1.2912839530890628E+47</v>
      </c>
      <c r="NPL29" s="2">
        <f t="shared" si="419"/>
        <v>1.3041967926199534E+47</v>
      </c>
      <c r="NPM29" s="2">
        <f t="shared" si="419"/>
        <v>1.3172387605461529E+47</v>
      </c>
      <c r="NPN29" s="2">
        <f t="shared" si="419"/>
        <v>1.3304111481516144E+47</v>
      </c>
      <c r="NPO29" s="2">
        <f t="shared" si="419"/>
        <v>1.3437152596331305E+47</v>
      </c>
      <c r="NPP29" s="2">
        <f t="shared" si="419"/>
        <v>1.3571524122294617E+47</v>
      </c>
      <c r="NPQ29" s="2">
        <f t="shared" si="419"/>
        <v>1.3707239363517563E+47</v>
      </c>
      <c r="NPR29" s="2">
        <f t="shared" si="419"/>
        <v>1.3844311757152739E+47</v>
      </c>
      <c r="NPS29" s="2">
        <f t="shared" si="419"/>
        <v>1.3982754874724267E+47</v>
      </c>
      <c r="NPT29" s="2">
        <f t="shared" si="419"/>
        <v>1.412258242347151E+47</v>
      </c>
      <c r="NPU29" s="2">
        <f t="shared" si="419"/>
        <v>1.4263808247706225E+47</v>
      </c>
      <c r="NPV29" s="2">
        <f t="shared" si="419"/>
        <v>1.4406446330183288E+47</v>
      </c>
      <c r="NPW29" s="2">
        <f t="shared" si="419"/>
        <v>1.4550510793485122E+47</v>
      </c>
      <c r="NPX29" s="2">
        <f t="shared" si="419"/>
        <v>1.4696015901419973E+47</v>
      </c>
      <c r="NPY29" s="2">
        <f t="shared" si="419"/>
        <v>1.4842976060434172E+47</v>
      </c>
      <c r="NPZ29" s="2">
        <f t="shared" si="419"/>
        <v>1.4991405821038513E+47</v>
      </c>
      <c r="NQA29" s="2">
        <f t="shared" si="419"/>
        <v>1.5141319879248898E+47</v>
      </c>
      <c r="NQB29" s="2">
        <f t="shared" si="419"/>
        <v>1.5292733078041387E+47</v>
      </c>
      <c r="NQC29" s="2">
        <f t="shared" si="419"/>
        <v>1.54456604088218E+47</v>
      </c>
      <c r="NQD29" s="2">
        <f t="shared" si="419"/>
        <v>1.5600117012910019E+47</v>
      </c>
      <c r="NQE29" s="2">
        <f t="shared" si="419"/>
        <v>1.5756118183039119E+47</v>
      </c>
      <c r="NQF29" s="2">
        <f t="shared" si="419"/>
        <v>1.591367936486951E+47</v>
      </c>
      <c r="NQG29" s="2">
        <f t="shared" si="419"/>
        <v>1.6072816158518204E+47</v>
      </c>
      <c r="NQH29" s="2">
        <f t="shared" si="419"/>
        <v>1.6233544320103385E+47</v>
      </c>
      <c r="NQI29" s="2">
        <f t="shared" si="419"/>
        <v>1.639587976330442E+47</v>
      </c>
      <c r="NQJ29" s="2">
        <f t="shared" si="419"/>
        <v>1.6559838560937464E+47</v>
      </c>
      <c r="NQK29" s="2">
        <f t="shared" si="419"/>
        <v>1.6725436946546838E+47</v>
      </c>
      <c r="NQL29" s="2">
        <f t="shared" si="419"/>
        <v>1.6892691316012307E+47</v>
      </c>
      <c r="NQM29" s="2">
        <f t="shared" si="419"/>
        <v>1.7061618229172431E+47</v>
      </c>
      <c r="NQN29" s="2">
        <f t="shared" si="419"/>
        <v>1.7232234411464155E+47</v>
      </c>
      <c r="NQO29" s="2">
        <f t="shared" si="419"/>
        <v>1.7404556755578797E+47</v>
      </c>
      <c r="NQP29" s="2">
        <f t="shared" si="419"/>
        <v>1.7578602323134585E+47</v>
      </c>
      <c r="NQQ29" s="2">
        <f t="shared" si="419"/>
        <v>1.7754388346365931E+47</v>
      </c>
      <c r="NQR29" s="2">
        <f t="shared" si="419"/>
        <v>1.7931932229829591E+47</v>
      </c>
      <c r="NQS29" s="2">
        <f t="shared" si="419"/>
        <v>1.8111251552127888E+47</v>
      </c>
      <c r="NQT29" s="2">
        <f t="shared" si="419"/>
        <v>1.8292364067649168E+47</v>
      </c>
      <c r="NQU29" s="2">
        <f t="shared" si="419"/>
        <v>1.847528770832566E+47</v>
      </c>
      <c r="NQV29" s="2">
        <f t="shared" si="419"/>
        <v>1.8660040585408915E+47</v>
      </c>
      <c r="NQW29" s="2">
        <f t="shared" si="419"/>
        <v>1.8846640991263005E+47</v>
      </c>
      <c r="NQX29" s="2">
        <f t="shared" si="419"/>
        <v>1.9035107401175634E+47</v>
      </c>
      <c r="NQY29" s="2">
        <f t="shared" si="419"/>
        <v>1.9225458475187392E+47</v>
      </c>
      <c r="NQZ29" s="2">
        <f t="shared" si="419"/>
        <v>1.9417713059939265E+47</v>
      </c>
      <c r="NRA29" s="2">
        <f t="shared" si="419"/>
        <v>1.9611890190538659E+47</v>
      </c>
      <c r="NRB29" s="2">
        <f t="shared" si="419"/>
        <v>1.9808009092444047E+47</v>
      </c>
      <c r="NRC29" s="2">
        <f t="shared" si="419"/>
        <v>2.0006089183368488E+47</v>
      </c>
      <c r="NRD29" s="2">
        <f t="shared" si="419"/>
        <v>2.0206150075202175E+47</v>
      </c>
      <c r="NRE29" s="2">
        <f t="shared" si="419"/>
        <v>2.0408211575954195E+47</v>
      </c>
      <c r="NRF29" s="2">
        <f t="shared" si="419"/>
        <v>2.0612293691713737E+47</v>
      </c>
      <c r="NRG29" s="2">
        <f t="shared" si="419"/>
        <v>2.0818416628630875E+47</v>
      </c>
      <c r="NRH29" s="2">
        <f t="shared" ref="NRH29:NTS29" si="420">NRG29*(1+$Q$41)</f>
        <v>2.1026600794917184E+47</v>
      </c>
      <c r="NRI29" s="2">
        <f t="shared" si="420"/>
        <v>2.1236866802866357E+47</v>
      </c>
      <c r="NRJ29" s="2">
        <f t="shared" si="420"/>
        <v>2.1449235470895023E+47</v>
      </c>
      <c r="NRK29" s="2">
        <f t="shared" si="420"/>
        <v>2.1663727825603972E+47</v>
      </c>
      <c r="NRL29" s="2">
        <f t="shared" si="420"/>
        <v>2.1880365103860013E+47</v>
      </c>
      <c r="NRM29" s="2">
        <f t="shared" si="420"/>
        <v>2.2099168754898612E+47</v>
      </c>
      <c r="NRN29" s="2">
        <f t="shared" si="420"/>
        <v>2.2320160442447597E+47</v>
      </c>
      <c r="NRO29" s="2">
        <f t="shared" si="420"/>
        <v>2.2543362046872074E+47</v>
      </c>
      <c r="NRP29" s="2">
        <f t="shared" si="420"/>
        <v>2.2768795667340794E+47</v>
      </c>
      <c r="NRQ29" s="2">
        <f t="shared" si="420"/>
        <v>2.2996483624014204E+47</v>
      </c>
      <c r="NRR29" s="2">
        <f t="shared" si="420"/>
        <v>2.3226448460254348E+47</v>
      </c>
      <c r="NRS29" s="2">
        <f t="shared" si="420"/>
        <v>2.345871294485689E+47</v>
      </c>
      <c r="NRT29" s="2">
        <f t="shared" si="420"/>
        <v>2.3693300074305459E+47</v>
      </c>
      <c r="NRU29" s="2">
        <f t="shared" si="420"/>
        <v>2.3930233075048512E+47</v>
      </c>
      <c r="NRV29" s="2">
        <f t="shared" si="420"/>
        <v>2.4169535405798996E+47</v>
      </c>
      <c r="NRW29" s="2">
        <f t="shared" si="420"/>
        <v>2.4411230759856985E+47</v>
      </c>
      <c r="NRX29" s="2">
        <f t="shared" si="420"/>
        <v>2.4655343067455555E+47</v>
      </c>
      <c r="NRY29" s="2">
        <f t="shared" si="420"/>
        <v>2.4901896498130112E+47</v>
      </c>
      <c r="NRZ29" s="2">
        <f t="shared" si="420"/>
        <v>2.5150915463111413E+47</v>
      </c>
      <c r="NSA29" s="2">
        <f t="shared" si="420"/>
        <v>2.5402424617742529E+47</v>
      </c>
      <c r="NSB29" s="2">
        <f t="shared" si="420"/>
        <v>2.5656448863919955E+47</v>
      </c>
      <c r="NSC29" s="2">
        <f t="shared" si="420"/>
        <v>2.5913013352559155E+47</v>
      </c>
      <c r="NSD29" s="2">
        <f t="shared" si="420"/>
        <v>2.6172143486084747E+47</v>
      </c>
      <c r="NSE29" s="2">
        <f t="shared" si="420"/>
        <v>2.6433864920945594E+47</v>
      </c>
      <c r="NSF29" s="2">
        <f t="shared" si="420"/>
        <v>2.6698203570155052E+47</v>
      </c>
      <c r="NSG29" s="2">
        <f t="shared" si="420"/>
        <v>2.6965185605856602E+47</v>
      </c>
      <c r="NSH29" s="2">
        <f t="shared" si="420"/>
        <v>2.7234837461915168E+47</v>
      </c>
      <c r="NSI29" s="2">
        <f t="shared" si="420"/>
        <v>2.7507185836534321E+47</v>
      </c>
      <c r="NSJ29" s="2">
        <f t="shared" si="420"/>
        <v>2.7782257694899666E+47</v>
      </c>
      <c r="NSK29" s="2">
        <f t="shared" si="420"/>
        <v>2.8060080271848662E+47</v>
      </c>
      <c r="NSL29" s="2">
        <f t="shared" si="420"/>
        <v>2.8340681074567151E+47</v>
      </c>
      <c r="NSM29" s="2">
        <f t="shared" si="420"/>
        <v>2.8624087885312822E+47</v>
      </c>
      <c r="NSN29" s="2">
        <f t="shared" si="420"/>
        <v>2.8910328764165951E+47</v>
      </c>
      <c r="NSO29" s="2">
        <f t="shared" si="420"/>
        <v>2.919943205180761E+47</v>
      </c>
      <c r="NSP29" s="2">
        <f t="shared" si="420"/>
        <v>2.9491426372325686E+47</v>
      </c>
      <c r="NSQ29" s="2">
        <f t="shared" si="420"/>
        <v>2.9786340636048945E+47</v>
      </c>
      <c r="NSR29" s="2">
        <f t="shared" si="420"/>
        <v>3.0084204042409435E+47</v>
      </c>
      <c r="NSS29" s="2">
        <f t="shared" si="420"/>
        <v>3.038504608283353E+47</v>
      </c>
      <c r="NST29" s="2">
        <f t="shared" si="420"/>
        <v>3.0688896543661864E+47</v>
      </c>
      <c r="NSU29" s="2">
        <f t="shared" si="420"/>
        <v>3.0995785509098484E+47</v>
      </c>
      <c r="NSV29" s="2">
        <f t="shared" si="420"/>
        <v>3.1305743364189468E+47</v>
      </c>
      <c r="NSW29" s="2">
        <f t="shared" si="420"/>
        <v>3.1618800797831363E+47</v>
      </c>
      <c r="NSX29" s="2">
        <f t="shared" si="420"/>
        <v>3.1934988805809677E+47</v>
      </c>
      <c r="NSY29" s="2">
        <f t="shared" si="420"/>
        <v>3.2254338693867776E+47</v>
      </c>
      <c r="NSZ29" s="2">
        <f t="shared" si="420"/>
        <v>3.2576882080806456E+47</v>
      </c>
      <c r="NTA29" s="2">
        <f t="shared" si="420"/>
        <v>3.2902650901614519E+47</v>
      </c>
      <c r="NTB29" s="2">
        <f t="shared" si="420"/>
        <v>3.3231677410630664E+47</v>
      </c>
      <c r="NTC29" s="2">
        <f t="shared" si="420"/>
        <v>3.3563994184736972E+47</v>
      </c>
      <c r="NTD29" s="2">
        <f t="shared" si="420"/>
        <v>3.3899634126584343E+47</v>
      </c>
      <c r="NTE29" s="2">
        <f t="shared" si="420"/>
        <v>3.4238630467850186E+47</v>
      </c>
      <c r="NTF29" s="2">
        <f t="shared" si="420"/>
        <v>3.458101677252869E+47</v>
      </c>
      <c r="NTG29" s="2">
        <f t="shared" si="420"/>
        <v>3.4926826940253977E+47</v>
      </c>
      <c r="NTH29" s="2">
        <f t="shared" si="420"/>
        <v>3.5276095209656515E+47</v>
      </c>
      <c r="NTI29" s="2">
        <f t="shared" si="420"/>
        <v>3.5628856161753081E+47</v>
      </c>
      <c r="NTJ29" s="2">
        <f t="shared" si="420"/>
        <v>3.5985144723370612E+47</v>
      </c>
      <c r="NTK29" s="2">
        <f t="shared" si="420"/>
        <v>3.6344996170604318E+47</v>
      </c>
      <c r="NTL29" s="2">
        <f t="shared" si="420"/>
        <v>3.6708446132310365E+47</v>
      </c>
      <c r="NTM29" s="2">
        <f t="shared" si="420"/>
        <v>3.7075530593633468E+47</v>
      </c>
      <c r="NTN29" s="2">
        <f t="shared" si="420"/>
        <v>3.7446285899569801E+47</v>
      </c>
      <c r="NTO29" s="2">
        <f t="shared" si="420"/>
        <v>3.7820748758565499E+47</v>
      </c>
      <c r="NTP29" s="2">
        <f t="shared" si="420"/>
        <v>3.8198956246151152E+47</v>
      </c>
      <c r="NTQ29" s="2">
        <f t="shared" si="420"/>
        <v>3.8580945808612662E+47</v>
      </c>
      <c r="NTR29" s="2">
        <f t="shared" si="420"/>
        <v>3.8966755266698792E+47</v>
      </c>
      <c r="NTS29" s="2">
        <f t="shared" si="420"/>
        <v>3.9356422819365777E+47</v>
      </c>
      <c r="NTT29" s="2">
        <f t="shared" ref="NTT29:NWE29" si="421">NTS29*(1+$Q$41)</f>
        <v>3.9749987047559433E+47</v>
      </c>
      <c r="NTU29" s="2">
        <f t="shared" si="421"/>
        <v>4.014748691803503E+47</v>
      </c>
      <c r="NTV29" s="2">
        <f t="shared" si="421"/>
        <v>4.0548961787215383E+47</v>
      </c>
      <c r="NTW29" s="2">
        <f t="shared" si="421"/>
        <v>4.095445140508754E+47</v>
      </c>
      <c r="NTX29" s="2">
        <f t="shared" si="421"/>
        <v>4.1363995919138413E+47</v>
      </c>
      <c r="NTY29" s="2">
        <f t="shared" si="421"/>
        <v>4.1777635878329795E+47</v>
      </c>
      <c r="NTZ29" s="2">
        <f t="shared" si="421"/>
        <v>4.2195412237113089E+47</v>
      </c>
      <c r="NUA29" s="2">
        <f t="shared" si="421"/>
        <v>4.2617366359484223E+47</v>
      </c>
      <c r="NUB29" s="2">
        <f t="shared" si="421"/>
        <v>4.3043540023079064E+47</v>
      </c>
      <c r="NUC29" s="2">
        <f t="shared" si="421"/>
        <v>4.3473975423309853E+47</v>
      </c>
      <c r="NUD29" s="2">
        <f t="shared" si="421"/>
        <v>4.3908715177542955E+47</v>
      </c>
      <c r="NUE29" s="2">
        <f t="shared" si="421"/>
        <v>4.4347802329318383E+47</v>
      </c>
      <c r="NUF29" s="2">
        <f t="shared" si="421"/>
        <v>4.4791280352611565E+47</v>
      </c>
      <c r="NUG29" s="2">
        <f t="shared" si="421"/>
        <v>4.5239193156137685E+47</v>
      </c>
      <c r="NUH29" s="2">
        <f t="shared" si="421"/>
        <v>4.569158508769906E+47</v>
      </c>
      <c r="NUI29" s="2">
        <f t="shared" si="421"/>
        <v>4.6148500938576052E+47</v>
      </c>
      <c r="NUJ29" s="2">
        <f t="shared" si="421"/>
        <v>4.6609985947961812E+47</v>
      </c>
      <c r="NUK29" s="2">
        <f t="shared" si="421"/>
        <v>4.7076085807441433E+47</v>
      </c>
      <c r="NUL29" s="2">
        <f t="shared" si="421"/>
        <v>4.7546846665515844E+47</v>
      </c>
      <c r="NUM29" s="2">
        <f t="shared" si="421"/>
        <v>4.8022315132170999E+47</v>
      </c>
      <c r="NUN29" s="2">
        <f t="shared" si="421"/>
        <v>4.8502538283492709E+47</v>
      </c>
      <c r="NUO29" s="2">
        <f t="shared" si="421"/>
        <v>4.8987563666327637E+47</v>
      </c>
      <c r="NUP29" s="2">
        <f t="shared" si="421"/>
        <v>4.9477439302990912E+47</v>
      </c>
      <c r="NUQ29" s="2">
        <f t="shared" si="421"/>
        <v>4.9972213696020825E+47</v>
      </c>
      <c r="NUR29" s="2">
        <f t="shared" si="421"/>
        <v>5.0471935832981033E+47</v>
      </c>
      <c r="NUS29" s="2">
        <f t="shared" si="421"/>
        <v>5.0976655191310845E+47</v>
      </c>
      <c r="NUT29" s="2">
        <f t="shared" si="421"/>
        <v>5.1486421743223953E+47</v>
      </c>
      <c r="NUU29" s="2">
        <f t="shared" si="421"/>
        <v>5.2001285960656192E+47</v>
      </c>
      <c r="NUV29" s="2">
        <f t="shared" si="421"/>
        <v>5.2521298820262757E+47</v>
      </c>
      <c r="NUW29" s="2">
        <f t="shared" si="421"/>
        <v>5.3046511808465388E+47</v>
      </c>
      <c r="NUX29" s="2">
        <f t="shared" si="421"/>
        <v>5.3576976926550039E+47</v>
      </c>
      <c r="NUY29" s="2">
        <f t="shared" si="421"/>
        <v>5.4112746695815543E+47</v>
      </c>
      <c r="NUZ29" s="2">
        <f t="shared" si="421"/>
        <v>5.4653874162773698E+47</v>
      </c>
      <c r="NVA29" s="2">
        <f t="shared" si="421"/>
        <v>5.5200412904401435E+47</v>
      </c>
      <c r="NVB29" s="2">
        <f t="shared" si="421"/>
        <v>5.5752417033445451E+47</v>
      </c>
      <c r="NVC29" s="2">
        <f t="shared" si="421"/>
        <v>5.6309941203779908E+47</v>
      </c>
      <c r="NVD29" s="2">
        <f t="shared" si="421"/>
        <v>5.6873040615817704E+47</v>
      </c>
      <c r="NVE29" s="2">
        <f t="shared" si="421"/>
        <v>5.7441771021975881E+47</v>
      </c>
      <c r="NVF29" s="2">
        <f t="shared" si="421"/>
        <v>5.8016188732195637E+47</v>
      </c>
      <c r="NVG29" s="2">
        <f t="shared" si="421"/>
        <v>5.859635061951759E+47</v>
      </c>
      <c r="NVH29" s="2">
        <f t="shared" si="421"/>
        <v>5.9182314125712764E+47</v>
      </c>
      <c r="NVI29" s="2">
        <f t="shared" si="421"/>
        <v>5.9774137266969893E+47</v>
      </c>
      <c r="NVJ29" s="2">
        <f t="shared" si="421"/>
        <v>6.0371878639639592E+47</v>
      </c>
      <c r="NVK29" s="2">
        <f t="shared" si="421"/>
        <v>6.0975597426035986E+47</v>
      </c>
      <c r="NVL29" s="2">
        <f t="shared" si="421"/>
        <v>6.158535340029635E+47</v>
      </c>
      <c r="NVM29" s="2">
        <f t="shared" si="421"/>
        <v>6.2201206934299316E+47</v>
      </c>
      <c r="NVN29" s="2">
        <f t="shared" si="421"/>
        <v>6.2823219003642308E+47</v>
      </c>
      <c r="NVO29" s="2">
        <f t="shared" si="421"/>
        <v>6.3451451193678734E+47</v>
      </c>
      <c r="NVP29" s="2">
        <f t="shared" si="421"/>
        <v>6.4085965705615522E+47</v>
      </c>
      <c r="NVQ29" s="2">
        <f t="shared" si="421"/>
        <v>6.4726825362671679E+47</v>
      </c>
      <c r="NVR29" s="2">
        <f t="shared" si="421"/>
        <v>6.5374093616298394E+47</v>
      </c>
      <c r="NVS29" s="2">
        <f t="shared" si="421"/>
        <v>6.6027834552461376E+47</v>
      </c>
      <c r="NVT29" s="2">
        <f t="shared" si="421"/>
        <v>6.6688112897985988E+47</v>
      </c>
      <c r="NVU29" s="2">
        <f t="shared" si="421"/>
        <v>6.7354994026965847E+47</v>
      </c>
      <c r="NVV29" s="2">
        <f t="shared" si="421"/>
        <v>6.802854396723551E+47</v>
      </c>
      <c r="NVW29" s="2">
        <f t="shared" si="421"/>
        <v>6.8708829406907865E+47</v>
      </c>
      <c r="NVX29" s="2">
        <f t="shared" si="421"/>
        <v>6.9395917700976942E+47</v>
      </c>
      <c r="NVY29" s="2">
        <f t="shared" si="421"/>
        <v>7.0089876877986712E+47</v>
      </c>
      <c r="NVZ29" s="2">
        <f t="shared" si="421"/>
        <v>7.0790775646766582E+47</v>
      </c>
      <c r="NWA29" s="2">
        <f t="shared" si="421"/>
        <v>7.1498683403234247E+47</v>
      </c>
      <c r="NWB29" s="2">
        <f t="shared" si="421"/>
        <v>7.2213670237266589E+47</v>
      </c>
      <c r="NWC29" s="2">
        <f t="shared" si="421"/>
        <v>7.2935806939639259E+47</v>
      </c>
      <c r="NWD29" s="2">
        <f t="shared" si="421"/>
        <v>7.3665165009035656E+47</v>
      </c>
      <c r="NWE29" s="2">
        <f t="shared" si="421"/>
        <v>7.440181665912601E+47</v>
      </c>
      <c r="NWF29" s="2">
        <f t="shared" ref="NWF29:NYQ29" si="422">NWE29*(1+$Q$41)</f>
        <v>7.5145834825717265E+47</v>
      </c>
      <c r="NWG29" s="2">
        <f t="shared" si="422"/>
        <v>7.5897293173974432E+47</v>
      </c>
      <c r="NWH29" s="2">
        <f t="shared" si="422"/>
        <v>7.6656266105714173E+47</v>
      </c>
      <c r="NWI29" s="2">
        <f t="shared" si="422"/>
        <v>7.7422828766771321E+47</v>
      </c>
      <c r="NWJ29" s="2">
        <f t="shared" si="422"/>
        <v>7.8197057054439036E+47</v>
      </c>
      <c r="NWK29" s="2">
        <f t="shared" si="422"/>
        <v>7.8979027624983419E+47</v>
      </c>
      <c r="NWL29" s="2">
        <f t="shared" si="422"/>
        <v>7.9768817901233261E+47</v>
      </c>
      <c r="NWM29" s="2">
        <f t="shared" si="422"/>
        <v>8.0566506080245603E+47</v>
      </c>
      <c r="NWN29" s="2">
        <f t="shared" si="422"/>
        <v>8.1372171141048052E+47</v>
      </c>
      <c r="NWO29" s="2">
        <f t="shared" si="422"/>
        <v>8.218589285245853E+47</v>
      </c>
      <c r="NWP29" s="2">
        <f t="shared" si="422"/>
        <v>8.3007751780983111E+47</v>
      </c>
      <c r="NWQ29" s="2">
        <f t="shared" si="422"/>
        <v>8.3837829298792948E+47</v>
      </c>
      <c r="NWR29" s="2">
        <f t="shared" si="422"/>
        <v>8.4676207591780883E+47</v>
      </c>
      <c r="NWS29" s="2">
        <f t="shared" si="422"/>
        <v>8.5522969667698685E+47</v>
      </c>
      <c r="NWT29" s="2">
        <f t="shared" si="422"/>
        <v>8.637819936437568E+47</v>
      </c>
      <c r="NWU29" s="2">
        <f t="shared" si="422"/>
        <v>8.7241981358019445E+47</v>
      </c>
      <c r="NWV29" s="2">
        <f t="shared" si="422"/>
        <v>8.8114401171599632E+47</v>
      </c>
      <c r="NWW29" s="2">
        <f t="shared" si="422"/>
        <v>8.8995545183315633E+47</v>
      </c>
      <c r="NWX29" s="2">
        <f t="shared" si="422"/>
        <v>8.9885500635148793E+47</v>
      </c>
      <c r="NWY29" s="2">
        <f t="shared" si="422"/>
        <v>9.0784355641500286E+47</v>
      </c>
      <c r="NWZ29" s="2">
        <f t="shared" si="422"/>
        <v>9.1692199197915289E+47</v>
      </c>
      <c r="NXA29" s="2">
        <f t="shared" si="422"/>
        <v>9.2609121189894442E+47</v>
      </c>
      <c r="NXB29" s="2">
        <f t="shared" si="422"/>
        <v>9.3535212401793381E+47</v>
      </c>
      <c r="NXC29" s="2">
        <f t="shared" si="422"/>
        <v>9.4470564525811315E+47</v>
      </c>
      <c r="NXD29" s="2">
        <f t="shared" si="422"/>
        <v>9.5415270171069436E+47</v>
      </c>
      <c r="NXE29" s="2">
        <f t="shared" si="422"/>
        <v>9.6369422872780139E+47</v>
      </c>
      <c r="NXF29" s="2">
        <f t="shared" si="422"/>
        <v>9.7333117101507939E+47</v>
      </c>
      <c r="NXG29" s="2">
        <f t="shared" si="422"/>
        <v>9.830644827252302E+47</v>
      </c>
      <c r="NXH29" s="2">
        <f t="shared" si="422"/>
        <v>9.9289512755248246E+47</v>
      </c>
      <c r="NXI29" s="2">
        <f t="shared" si="422"/>
        <v>1.0028240788280072E+48</v>
      </c>
      <c r="NXJ29" s="2">
        <f t="shared" si="422"/>
        <v>1.0128523196162873E+48</v>
      </c>
      <c r="NXK29" s="2">
        <f t="shared" si="422"/>
        <v>1.0229808428124503E+48</v>
      </c>
      <c r="NXL29" s="2">
        <f t="shared" si="422"/>
        <v>1.0332106512405748E+48</v>
      </c>
      <c r="NXM29" s="2">
        <f t="shared" si="422"/>
        <v>1.0435427577529806E+48</v>
      </c>
      <c r="NXN29" s="2">
        <f t="shared" si="422"/>
        <v>1.0539781853305104E+48</v>
      </c>
      <c r="NXO29" s="2">
        <f t="shared" si="422"/>
        <v>1.0645179671838155E+48</v>
      </c>
      <c r="NXP29" s="2">
        <f t="shared" si="422"/>
        <v>1.0751631468556536E+48</v>
      </c>
      <c r="NXQ29" s="2">
        <f t="shared" si="422"/>
        <v>1.0859147783242101E+48</v>
      </c>
      <c r="NXR29" s="2">
        <f t="shared" si="422"/>
        <v>1.0967739261074521E+48</v>
      </c>
      <c r="NXS29" s="2">
        <f t="shared" si="422"/>
        <v>1.1077416653685267E+48</v>
      </c>
      <c r="NXT29" s="2">
        <f t="shared" si="422"/>
        <v>1.1188190820222119E+48</v>
      </c>
      <c r="NXU29" s="2">
        <f t="shared" si="422"/>
        <v>1.130007272842434E+48</v>
      </c>
      <c r="NXV29" s="2">
        <f t="shared" si="422"/>
        <v>1.1413073455708583E+48</v>
      </c>
      <c r="NXW29" s="2">
        <f t="shared" si="422"/>
        <v>1.1527204190265669E+48</v>
      </c>
      <c r="NXX29" s="2">
        <f t="shared" si="422"/>
        <v>1.1642476232168326E+48</v>
      </c>
      <c r="NXY29" s="2">
        <f t="shared" si="422"/>
        <v>1.1758900994490009E+48</v>
      </c>
      <c r="NXZ29" s="2">
        <f t="shared" si="422"/>
        <v>1.1876490004434909E+48</v>
      </c>
      <c r="NYA29" s="2">
        <f t="shared" si="422"/>
        <v>1.1995254904479258E+48</v>
      </c>
      <c r="NYB29" s="2">
        <f t="shared" si="422"/>
        <v>1.2115207453524051E+48</v>
      </c>
      <c r="NYC29" s="2">
        <f t="shared" si="422"/>
        <v>1.2236359528059291E+48</v>
      </c>
      <c r="NYD29" s="2">
        <f t="shared" si="422"/>
        <v>1.2358723123339884E+48</v>
      </c>
      <c r="NYE29" s="2">
        <f t="shared" si="422"/>
        <v>1.2482310354573283E+48</v>
      </c>
      <c r="NYF29" s="2">
        <f t="shared" si="422"/>
        <v>1.2607133458119015E+48</v>
      </c>
      <c r="NYG29" s="2">
        <f t="shared" si="422"/>
        <v>1.2733204792700205E+48</v>
      </c>
      <c r="NYH29" s="2">
        <f t="shared" si="422"/>
        <v>1.2860536840627208E+48</v>
      </c>
      <c r="NYI29" s="2">
        <f t="shared" si="422"/>
        <v>1.2989142209033479E+48</v>
      </c>
      <c r="NYJ29" s="2">
        <f t="shared" si="422"/>
        <v>1.3119033631123815E+48</v>
      </c>
      <c r="NYK29" s="2">
        <f t="shared" si="422"/>
        <v>1.3250223967435054E+48</v>
      </c>
      <c r="NYL29" s="2">
        <f t="shared" si="422"/>
        <v>1.3382726207109404E+48</v>
      </c>
      <c r="NYM29" s="2">
        <f t="shared" si="422"/>
        <v>1.3516553469180498E+48</v>
      </c>
      <c r="NYN29" s="2">
        <f t="shared" si="422"/>
        <v>1.3651719003872303E+48</v>
      </c>
      <c r="NYO29" s="2">
        <f t="shared" si="422"/>
        <v>1.3788236193911027E+48</v>
      </c>
      <c r="NYP29" s="2">
        <f t="shared" si="422"/>
        <v>1.3926118555850138E+48</v>
      </c>
      <c r="NYQ29" s="2">
        <f t="shared" si="422"/>
        <v>1.4065379741408639E+48</v>
      </c>
      <c r="NYR29" s="2">
        <f t="shared" ref="NYR29:OBC29" si="423">NYQ29*(1+$Q$41)</f>
        <v>1.4206033538822726E+48</v>
      </c>
      <c r="NYS29" s="2">
        <f t="shared" si="423"/>
        <v>1.4348093874210953E+48</v>
      </c>
      <c r="NYT29" s="2">
        <f t="shared" si="423"/>
        <v>1.4491574812953062E+48</v>
      </c>
      <c r="NYU29" s="2">
        <f t="shared" si="423"/>
        <v>1.4636490561082593E+48</v>
      </c>
      <c r="NYV29" s="2">
        <f t="shared" si="423"/>
        <v>1.4782855466693418E+48</v>
      </c>
      <c r="NYW29" s="2">
        <f t="shared" si="423"/>
        <v>1.4930684021360351E+48</v>
      </c>
      <c r="NYX29" s="2">
        <f t="shared" si="423"/>
        <v>1.5079990861573954E+48</v>
      </c>
      <c r="NYY29" s="2">
        <f t="shared" si="423"/>
        <v>1.5230790770189694E+48</v>
      </c>
      <c r="NYZ29" s="2">
        <f t="shared" si="423"/>
        <v>1.5383098677891591E+48</v>
      </c>
      <c r="NZA29" s="2">
        <f t="shared" si="423"/>
        <v>1.5536929664670506E+48</v>
      </c>
      <c r="NZB29" s="2">
        <f t="shared" si="423"/>
        <v>1.5692298961317212E+48</v>
      </c>
      <c r="NZC29" s="2">
        <f t="shared" si="423"/>
        <v>1.5849221950930384E+48</v>
      </c>
      <c r="NZD29" s="2">
        <f t="shared" si="423"/>
        <v>1.6007714170439688E+48</v>
      </c>
      <c r="NZE29" s="2">
        <f t="shared" si="423"/>
        <v>1.6167791312144086E+48</v>
      </c>
      <c r="NZF29" s="2">
        <f t="shared" si="423"/>
        <v>1.6329469225265525E+48</v>
      </c>
      <c r="NZG29" s="2">
        <f t="shared" si="423"/>
        <v>1.6492763917518181E+48</v>
      </c>
      <c r="NZH29" s="2">
        <f t="shared" si="423"/>
        <v>1.6657691556693362E+48</v>
      </c>
      <c r="NZI29" s="2">
        <f t="shared" si="423"/>
        <v>1.6824268472260297E+48</v>
      </c>
      <c r="NZJ29" s="2">
        <f t="shared" si="423"/>
        <v>1.6992511156982901E+48</v>
      </c>
      <c r="NZK29" s="2">
        <f t="shared" si="423"/>
        <v>1.7162436268552729E+48</v>
      </c>
      <c r="NZL29" s="2">
        <f t="shared" si="423"/>
        <v>1.7334060631238256E+48</v>
      </c>
      <c r="NZM29" s="2">
        <f t="shared" si="423"/>
        <v>1.7507401237550638E+48</v>
      </c>
      <c r="NZN29" s="2">
        <f t="shared" si="423"/>
        <v>1.7682475249926146E+48</v>
      </c>
      <c r="NZO29" s="2">
        <f t="shared" si="423"/>
        <v>1.7859300002425407E+48</v>
      </c>
      <c r="NZP29" s="2">
        <f t="shared" si="423"/>
        <v>1.8037893002449662E+48</v>
      </c>
      <c r="NZQ29" s="2">
        <f t="shared" si="423"/>
        <v>1.8218271932474157E+48</v>
      </c>
      <c r="NZR29" s="2">
        <f t="shared" si="423"/>
        <v>1.8400454651798898E+48</v>
      </c>
      <c r="NZS29" s="2">
        <f t="shared" si="423"/>
        <v>1.8584459198316886E+48</v>
      </c>
      <c r="NZT29" s="2">
        <f t="shared" si="423"/>
        <v>1.8770303790300054E+48</v>
      </c>
      <c r="NZU29" s="2">
        <f t="shared" si="423"/>
        <v>1.8958006828203056E+48</v>
      </c>
      <c r="NZV29" s="2">
        <f t="shared" si="423"/>
        <v>1.9147586896485086E+48</v>
      </c>
      <c r="NZW29" s="2">
        <f t="shared" si="423"/>
        <v>1.9339062765449938E+48</v>
      </c>
      <c r="NZX29" s="2">
        <f t="shared" si="423"/>
        <v>1.9532453393104438E+48</v>
      </c>
      <c r="NZY29" s="2">
        <f t="shared" si="423"/>
        <v>1.9727777927035483E+48</v>
      </c>
      <c r="NZZ29" s="2">
        <f t="shared" si="423"/>
        <v>1.9925055706305839E+48</v>
      </c>
      <c r="OAA29" s="2">
        <f t="shared" si="423"/>
        <v>2.0124306263368897E+48</v>
      </c>
      <c r="OAB29" s="2">
        <f t="shared" si="423"/>
        <v>2.0325549326002587E+48</v>
      </c>
      <c r="OAC29" s="2">
        <f t="shared" si="423"/>
        <v>2.0528804819262612E+48</v>
      </c>
      <c r="OAD29" s="2">
        <f t="shared" si="423"/>
        <v>2.0734092867455238E+48</v>
      </c>
      <c r="OAE29" s="2">
        <f t="shared" si="423"/>
        <v>2.0941433796129792E+48</v>
      </c>
      <c r="OAF29" s="2">
        <f t="shared" si="423"/>
        <v>2.115084813409109E+48</v>
      </c>
      <c r="OAG29" s="2">
        <f t="shared" si="423"/>
        <v>2.1362356615432002E+48</v>
      </c>
      <c r="OAH29" s="2">
        <f t="shared" si="423"/>
        <v>2.1575980181586323E+48</v>
      </c>
      <c r="OAI29" s="2">
        <f t="shared" si="423"/>
        <v>2.1791739983402185E+48</v>
      </c>
      <c r="OAJ29" s="2">
        <f t="shared" si="423"/>
        <v>2.2009657383236208E+48</v>
      </c>
      <c r="OAK29" s="2">
        <f t="shared" si="423"/>
        <v>2.222975395706857E+48</v>
      </c>
      <c r="OAL29" s="2">
        <f t="shared" si="423"/>
        <v>2.2452051496639254E+48</v>
      </c>
      <c r="OAM29" s="2">
        <f t="shared" si="423"/>
        <v>2.2676572011605647E+48</v>
      </c>
      <c r="OAN29" s="2">
        <f t="shared" si="423"/>
        <v>2.2903337731721704E+48</v>
      </c>
      <c r="OAO29" s="2">
        <f t="shared" si="423"/>
        <v>2.3132371109038921E+48</v>
      </c>
      <c r="OAP29" s="2">
        <f t="shared" si="423"/>
        <v>2.3363694820129311E+48</v>
      </c>
      <c r="OAQ29" s="2">
        <f t="shared" si="423"/>
        <v>2.3597331768330603E+48</v>
      </c>
      <c r="OAR29" s="2">
        <f t="shared" si="423"/>
        <v>2.3833305086013909E+48</v>
      </c>
      <c r="OAS29" s="2">
        <f t="shared" si="423"/>
        <v>2.4071638136874048E+48</v>
      </c>
      <c r="OAT29" s="2">
        <f t="shared" si="423"/>
        <v>2.4312354518242787E+48</v>
      </c>
      <c r="OAU29" s="2">
        <f t="shared" si="423"/>
        <v>2.4555478063425214E+48</v>
      </c>
      <c r="OAV29" s="2">
        <f t="shared" si="423"/>
        <v>2.4801032844059466E+48</v>
      </c>
      <c r="OAW29" s="2">
        <f t="shared" si="423"/>
        <v>2.5049043172500061E+48</v>
      </c>
      <c r="OAX29" s="2">
        <f t="shared" si="423"/>
        <v>2.529953360422506E+48</v>
      </c>
      <c r="OAY29" s="2">
        <f t="shared" si="423"/>
        <v>2.5552528940267311E+48</v>
      </c>
      <c r="OAZ29" s="2">
        <f t="shared" si="423"/>
        <v>2.5808054229669985E+48</v>
      </c>
      <c r="OBA29" s="2">
        <f t="shared" si="423"/>
        <v>2.6066134771966686E+48</v>
      </c>
      <c r="OBB29" s="2">
        <f t="shared" si="423"/>
        <v>2.6326796119686351E+48</v>
      </c>
      <c r="OBC29" s="2">
        <f t="shared" si="423"/>
        <v>2.6590064080883216E+48</v>
      </c>
      <c r="OBD29" s="2">
        <f t="shared" ref="OBD29:ODO29" si="424">OBC29*(1+$Q$41)</f>
        <v>2.685596472169205E+48</v>
      </c>
      <c r="OBE29" s="2">
        <f t="shared" si="424"/>
        <v>2.7124524368908969E+48</v>
      </c>
      <c r="OBF29" s="2">
        <f t="shared" si="424"/>
        <v>2.7395769612598059E+48</v>
      </c>
      <c r="OBG29" s="2">
        <f t="shared" si="424"/>
        <v>2.7669727308724039E+48</v>
      </c>
      <c r="OBH29" s="2">
        <f t="shared" si="424"/>
        <v>2.7946424581811278E+48</v>
      </c>
      <c r="OBI29" s="2">
        <f t="shared" si="424"/>
        <v>2.8225888827629391E+48</v>
      </c>
      <c r="OBJ29" s="2">
        <f t="shared" si="424"/>
        <v>2.8508147715905687E+48</v>
      </c>
      <c r="OBK29" s="2">
        <f t="shared" si="424"/>
        <v>2.8793229193064744E+48</v>
      </c>
      <c r="OBL29" s="2">
        <f t="shared" si="424"/>
        <v>2.9081161484995392E+48</v>
      </c>
      <c r="OBM29" s="2">
        <f t="shared" si="424"/>
        <v>2.9371973099845347E+48</v>
      </c>
      <c r="OBN29" s="2">
        <f t="shared" si="424"/>
        <v>2.9665692830843802E+48</v>
      </c>
      <c r="OBO29" s="2">
        <f t="shared" si="424"/>
        <v>2.9962349759152242E+48</v>
      </c>
      <c r="OBP29" s="2">
        <f t="shared" si="424"/>
        <v>3.0261973256743765E+48</v>
      </c>
      <c r="OBQ29" s="2">
        <f t="shared" si="424"/>
        <v>3.0564592989311204E+48</v>
      </c>
      <c r="OBR29" s="2">
        <f t="shared" si="424"/>
        <v>3.0870238919204315E+48</v>
      </c>
      <c r="OBS29" s="2">
        <f t="shared" si="424"/>
        <v>3.1178941308396358E+48</v>
      </c>
      <c r="OBT29" s="2">
        <f t="shared" si="424"/>
        <v>3.149073072148032E+48</v>
      </c>
      <c r="OBU29" s="2">
        <f t="shared" si="424"/>
        <v>3.1805638028695122E+48</v>
      </c>
      <c r="OBV29" s="2">
        <f t="shared" si="424"/>
        <v>3.2123694408982071E+48</v>
      </c>
      <c r="OBW29" s="2">
        <f t="shared" si="424"/>
        <v>3.2444931353071894E+48</v>
      </c>
      <c r="OBX29" s="2">
        <f t="shared" si="424"/>
        <v>3.2769380666602616E+48</v>
      </c>
      <c r="OBY29" s="2">
        <f t="shared" si="424"/>
        <v>3.309707447326864E+48</v>
      </c>
      <c r="OBZ29" s="2">
        <f t="shared" si="424"/>
        <v>3.3428045218001326E+48</v>
      </c>
      <c r="OCA29" s="2">
        <f t="shared" si="424"/>
        <v>3.3762325670181337E+48</v>
      </c>
      <c r="OCB29" s="2">
        <f t="shared" si="424"/>
        <v>3.4099948926883151E+48</v>
      </c>
      <c r="OCC29" s="2">
        <f t="shared" si="424"/>
        <v>3.4440948416151984E+48</v>
      </c>
      <c r="OCD29" s="2">
        <f t="shared" si="424"/>
        <v>3.4785357900313507E+48</v>
      </c>
      <c r="OCE29" s="2">
        <f t="shared" si="424"/>
        <v>3.5133211479316644E+48</v>
      </c>
      <c r="OCF29" s="2">
        <f t="shared" si="424"/>
        <v>3.5484543594109809E+48</v>
      </c>
      <c r="OCG29" s="2">
        <f t="shared" si="424"/>
        <v>3.5839389030050905E+48</v>
      </c>
      <c r="OCH29" s="2">
        <f t="shared" si="424"/>
        <v>3.6197782920351416E+48</v>
      </c>
      <c r="OCI29" s="2">
        <f t="shared" si="424"/>
        <v>3.655976074955493E+48</v>
      </c>
      <c r="OCJ29" s="2">
        <f t="shared" si="424"/>
        <v>3.6925358357050481E+48</v>
      </c>
      <c r="OCK29" s="2">
        <f t="shared" si="424"/>
        <v>3.7294611940620983E+48</v>
      </c>
      <c r="OCL29" s="2">
        <f t="shared" si="424"/>
        <v>3.7667558060027193E+48</v>
      </c>
      <c r="OCM29" s="2">
        <f t="shared" si="424"/>
        <v>3.8044233640627466E+48</v>
      </c>
      <c r="OCN29" s="2">
        <f t="shared" si="424"/>
        <v>3.8424675977033741E+48</v>
      </c>
      <c r="OCO29" s="2">
        <f t="shared" si="424"/>
        <v>3.8808922736804079E+48</v>
      </c>
      <c r="OCP29" s="2">
        <f t="shared" si="424"/>
        <v>3.9197011964172118E+48</v>
      </c>
      <c r="OCQ29" s="2">
        <f t="shared" si="424"/>
        <v>3.9588982083813838E+48</v>
      </c>
      <c r="OCR29" s="2">
        <f t="shared" si="424"/>
        <v>3.998487190465198E+48</v>
      </c>
      <c r="OCS29" s="2">
        <f t="shared" si="424"/>
        <v>4.0384720623698502E+48</v>
      </c>
      <c r="OCT29" s="2">
        <f t="shared" si="424"/>
        <v>4.0788567829935487E+48</v>
      </c>
      <c r="OCU29" s="2">
        <f t="shared" si="424"/>
        <v>4.1196453508234841E+48</v>
      </c>
      <c r="OCV29" s="2">
        <f t="shared" si="424"/>
        <v>4.160841804331719E+48</v>
      </c>
      <c r="OCW29" s="2">
        <f t="shared" si="424"/>
        <v>4.202450222375036E+48</v>
      </c>
      <c r="OCX29" s="2">
        <f t="shared" si="424"/>
        <v>4.2444747245987863E+48</v>
      </c>
      <c r="OCY29" s="2">
        <f t="shared" si="424"/>
        <v>4.2869194718447745E+48</v>
      </c>
      <c r="OCZ29" s="2">
        <f t="shared" si="424"/>
        <v>4.3297886665632225E+48</v>
      </c>
      <c r="ODA29" s="2">
        <f t="shared" si="424"/>
        <v>4.3730865532288549E+48</v>
      </c>
      <c r="ODB29" s="2">
        <f t="shared" si="424"/>
        <v>4.4168174187611435E+48</v>
      </c>
      <c r="ODC29" s="2">
        <f t="shared" si="424"/>
        <v>4.4609855929487551E+48</v>
      </c>
      <c r="ODD29" s="2">
        <f t="shared" si="424"/>
        <v>4.505595448878243E+48</v>
      </c>
      <c r="ODE29" s="2">
        <f t="shared" si="424"/>
        <v>4.5506514033670257E+48</v>
      </c>
      <c r="ODF29" s="2">
        <f t="shared" si="424"/>
        <v>4.596157917400696E+48</v>
      </c>
      <c r="ODG29" s="2">
        <f t="shared" si="424"/>
        <v>4.6421194965747031E+48</v>
      </c>
      <c r="ODH29" s="2">
        <f t="shared" si="424"/>
        <v>4.68854069154045E+48</v>
      </c>
      <c r="ODI29" s="2">
        <f t="shared" si="424"/>
        <v>4.7354260984558543E+48</v>
      </c>
      <c r="ODJ29" s="2">
        <f t="shared" si="424"/>
        <v>4.7827803594404131E+48</v>
      </c>
      <c r="ODK29" s="2">
        <f t="shared" si="424"/>
        <v>4.8306081630348176E+48</v>
      </c>
      <c r="ODL29" s="2">
        <f t="shared" si="424"/>
        <v>4.8789142446651655E+48</v>
      </c>
      <c r="ODM29" s="2">
        <f t="shared" si="424"/>
        <v>4.9277033871118174E+48</v>
      </c>
      <c r="ODN29" s="2">
        <f t="shared" si="424"/>
        <v>4.9769804209829359E+48</v>
      </c>
      <c r="ODO29" s="2">
        <f t="shared" si="424"/>
        <v>5.0267502251927652E+48</v>
      </c>
      <c r="ODP29" s="2">
        <f t="shared" ref="ODP29:OGA29" si="425">ODO29*(1+$Q$41)</f>
        <v>5.0770177274446927E+48</v>
      </c>
      <c r="ODQ29" s="2">
        <f t="shared" si="425"/>
        <v>5.1277879047191399E+48</v>
      </c>
      <c r="ODR29" s="2">
        <f t="shared" si="425"/>
        <v>5.1790657837663312E+48</v>
      </c>
      <c r="ODS29" s="2">
        <f t="shared" si="425"/>
        <v>5.2308564416039942E+48</v>
      </c>
      <c r="ODT29" s="2">
        <f t="shared" si="425"/>
        <v>5.2831650060200342E+48</v>
      </c>
      <c r="ODU29" s="2">
        <f t="shared" si="425"/>
        <v>5.3359966560802345E+48</v>
      </c>
      <c r="ODV29" s="2">
        <f t="shared" si="425"/>
        <v>5.3893566226410371E+48</v>
      </c>
      <c r="ODW29" s="2">
        <f t="shared" si="425"/>
        <v>5.4432501888674473E+48</v>
      </c>
      <c r="ODX29" s="2">
        <f t="shared" si="425"/>
        <v>5.4976826907561215E+48</v>
      </c>
      <c r="ODY29" s="2">
        <f t="shared" si="425"/>
        <v>5.5526595176636828E+48</v>
      </c>
      <c r="ODZ29" s="2">
        <f t="shared" si="425"/>
        <v>5.6081861128403195E+48</v>
      </c>
      <c r="OEA29" s="2">
        <f t="shared" si="425"/>
        <v>5.664267973968723E+48</v>
      </c>
      <c r="OEB29" s="2">
        <f t="shared" si="425"/>
        <v>5.7209106537084103E+48</v>
      </c>
      <c r="OEC29" s="2">
        <f t="shared" si="425"/>
        <v>5.7781197602454945E+48</v>
      </c>
      <c r="OED29" s="2">
        <f t="shared" si="425"/>
        <v>5.8359009578479493E+48</v>
      </c>
      <c r="OEE29" s="2">
        <f t="shared" si="425"/>
        <v>5.8942599674264287E+48</v>
      </c>
      <c r="OEF29" s="2">
        <f t="shared" si="425"/>
        <v>5.9532025671006931E+48</v>
      </c>
      <c r="OEG29" s="2">
        <f t="shared" si="425"/>
        <v>6.0127345927717003E+48</v>
      </c>
      <c r="OEH29" s="2">
        <f t="shared" si="425"/>
        <v>6.0728619386994173E+48</v>
      </c>
      <c r="OEI29" s="2">
        <f t="shared" si="425"/>
        <v>6.1335905580864115E+48</v>
      </c>
      <c r="OEJ29" s="2">
        <f t="shared" si="425"/>
        <v>6.194926463667276E+48</v>
      </c>
      <c r="OEK29" s="2">
        <f t="shared" si="425"/>
        <v>6.2568757283039488E+48</v>
      </c>
      <c r="OEL29" s="2">
        <f t="shared" si="425"/>
        <v>6.3194444855869882E+48</v>
      </c>
      <c r="OEM29" s="2">
        <f t="shared" si="425"/>
        <v>6.382638930442858E+48</v>
      </c>
      <c r="OEN29" s="2">
        <f t="shared" si="425"/>
        <v>6.4464653197472872E+48</v>
      </c>
      <c r="OEO29" s="2">
        <f t="shared" si="425"/>
        <v>6.5109299729447607E+48</v>
      </c>
      <c r="OEP29" s="2">
        <f t="shared" si="425"/>
        <v>6.5760392726742086E+48</v>
      </c>
      <c r="OEQ29" s="2">
        <f t="shared" si="425"/>
        <v>6.6417996654009509E+48</v>
      </c>
      <c r="OER29" s="2">
        <f t="shared" si="425"/>
        <v>6.70821766205496E+48</v>
      </c>
      <c r="OES29" s="2">
        <f t="shared" si="425"/>
        <v>6.7752998386755097E+48</v>
      </c>
      <c r="OET29" s="2">
        <f t="shared" si="425"/>
        <v>6.8430528370622652E+48</v>
      </c>
      <c r="OEU29" s="2">
        <f t="shared" si="425"/>
        <v>6.9114833654328879E+48</v>
      </c>
      <c r="OEV29" s="2">
        <f t="shared" si="425"/>
        <v>6.980598199087217E+48</v>
      </c>
      <c r="OEW29" s="2">
        <f t="shared" si="425"/>
        <v>7.0504041810780895E+48</v>
      </c>
      <c r="OEX29" s="2">
        <f t="shared" si="425"/>
        <v>7.1209082228888703E+48</v>
      </c>
      <c r="OEY29" s="2">
        <f t="shared" si="425"/>
        <v>7.1921173051177592E+48</v>
      </c>
      <c r="OEZ29" s="2">
        <f t="shared" si="425"/>
        <v>7.2640384781689372E+48</v>
      </c>
      <c r="OFA29" s="2">
        <f t="shared" si="425"/>
        <v>7.3366788629506271E+48</v>
      </c>
      <c r="OFB29" s="2">
        <f t="shared" si="425"/>
        <v>7.4100456515801333E+48</v>
      </c>
      <c r="OFC29" s="2">
        <f t="shared" si="425"/>
        <v>7.4841461080959341E+48</v>
      </c>
      <c r="OFD29" s="2">
        <f t="shared" si="425"/>
        <v>7.558987569176894E+48</v>
      </c>
      <c r="OFE29" s="2">
        <f t="shared" si="425"/>
        <v>7.6345774448686633E+48</v>
      </c>
      <c r="OFF29" s="2">
        <f t="shared" si="425"/>
        <v>7.7109232193173502E+48</v>
      </c>
      <c r="OFG29" s="2">
        <f t="shared" si="425"/>
        <v>7.7880324515105232E+48</v>
      </c>
      <c r="OFH29" s="2">
        <f t="shared" si="425"/>
        <v>7.8659127760256289E+48</v>
      </c>
      <c r="OFI29" s="2">
        <f t="shared" si="425"/>
        <v>7.9445719037858858E+48</v>
      </c>
      <c r="OFJ29" s="2">
        <f t="shared" si="425"/>
        <v>8.0240176228237447E+48</v>
      </c>
      <c r="OFK29" s="2">
        <f t="shared" si="425"/>
        <v>8.1042577990519827E+48</v>
      </c>
      <c r="OFL29" s="2">
        <f t="shared" si="425"/>
        <v>8.1853003770425025E+48</v>
      </c>
      <c r="OFM29" s="2">
        <f t="shared" si="425"/>
        <v>8.2671533808129273E+48</v>
      </c>
      <c r="OFN29" s="2">
        <f t="shared" si="425"/>
        <v>8.3498249146210564E+48</v>
      </c>
      <c r="OFO29" s="2">
        <f t="shared" si="425"/>
        <v>8.4333231637672668E+48</v>
      </c>
      <c r="OFP29" s="2">
        <f t="shared" si="425"/>
        <v>8.5176563954049401E+48</v>
      </c>
      <c r="OFQ29" s="2">
        <f t="shared" si="425"/>
        <v>8.6028329593589891E+48</v>
      </c>
      <c r="OFR29" s="2">
        <f t="shared" si="425"/>
        <v>8.6888612889525793E+48</v>
      </c>
      <c r="OFS29" s="2">
        <f t="shared" si="425"/>
        <v>8.7757499018421046E+48</v>
      </c>
      <c r="OFT29" s="2">
        <f t="shared" si="425"/>
        <v>8.8635074008605254E+48</v>
      </c>
      <c r="OFU29" s="2">
        <f t="shared" si="425"/>
        <v>8.9521424748691311E+48</v>
      </c>
      <c r="OFV29" s="2">
        <f t="shared" si="425"/>
        <v>9.041663899617822E+48</v>
      </c>
      <c r="OFW29" s="2">
        <f t="shared" si="425"/>
        <v>9.1320805386140001E+48</v>
      </c>
      <c r="OFX29" s="2">
        <f t="shared" si="425"/>
        <v>9.2234013440001408E+48</v>
      </c>
      <c r="OFY29" s="2">
        <f t="shared" si="425"/>
        <v>9.3156353574401417E+48</v>
      </c>
      <c r="OFZ29" s="2">
        <f t="shared" si="425"/>
        <v>9.4087917110145433E+48</v>
      </c>
      <c r="OGA29" s="2">
        <f t="shared" si="425"/>
        <v>9.5028796281246883E+48</v>
      </c>
      <c r="OGB29" s="2">
        <f t="shared" ref="OGB29:OIM29" si="426">OGA29*(1+$Q$41)</f>
        <v>9.5979084244059351E+48</v>
      </c>
      <c r="OGC29" s="2">
        <f t="shared" si="426"/>
        <v>9.6938875086499949E+48</v>
      </c>
      <c r="OGD29" s="2">
        <f t="shared" si="426"/>
        <v>9.7908263837364953E+48</v>
      </c>
      <c r="OGE29" s="2">
        <f t="shared" si="426"/>
        <v>9.8887346475738605E+48</v>
      </c>
      <c r="OGF29" s="2">
        <f t="shared" si="426"/>
        <v>9.9876219940495988E+48</v>
      </c>
      <c r="OGG29" s="2">
        <f t="shared" si="426"/>
        <v>1.0087498213990095E+49</v>
      </c>
      <c r="OGH29" s="2">
        <f t="shared" si="426"/>
        <v>1.0188373196129996E+49</v>
      </c>
      <c r="OGI29" s="2">
        <f t="shared" si="426"/>
        <v>1.0290256928091296E+49</v>
      </c>
      <c r="OGJ29" s="2">
        <f t="shared" si="426"/>
        <v>1.0393159497372209E+49</v>
      </c>
      <c r="OGK29" s="2">
        <f t="shared" si="426"/>
        <v>1.0497091092345931E+49</v>
      </c>
      <c r="OGL29" s="2">
        <f t="shared" si="426"/>
        <v>1.060206200326939E+49</v>
      </c>
      <c r="OGM29" s="2">
        <f t="shared" si="426"/>
        <v>1.0708082623302084E+49</v>
      </c>
      <c r="OGN29" s="2">
        <f t="shared" si="426"/>
        <v>1.0815163449535106E+49</v>
      </c>
      <c r="OGO29" s="2">
        <f t="shared" si="426"/>
        <v>1.0923315084030457E+49</v>
      </c>
      <c r="OGP29" s="2">
        <f t="shared" si="426"/>
        <v>1.1032548234870761E+49</v>
      </c>
      <c r="OGQ29" s="2">
        <f t="shared" si="426"/>
        <v>1.114287371721947E+49</v>
      </c>
      <c r="OGR29" s="2">
        <f t="shared" si="426"/>
        <v>1.1254302454391664E+49</v>
      </c>
      <c r="OGS29" s="2">
        <f t="shared" si="426"/>
        <v>1.1366845478935581E+49</v>
      </c>
      <c r="OGT29" s="2">
        <f t="shared" si="426"/>
        <v>1.1480513933724937E+49</v>
      </c>
      <c r="OGU29" s="2">
        <f t="shared" si="426"/>
        <v>1.1595319073062187E+49</v>
      </c>
      <c r="OGV29" s="2">
        <f t="shared" si="426"/>
        <v>1.1711272263792808E+49</v>
      </c>
      <c r="OGW29" s="2">
        <f t="shared" si="426"/>
        <v>1.1828384986430737E+49</v>
      </c>
      <c r="OGX29" s="2">
        <f t="shared" si="426"/>
        <v>1.1946668836295045E+49</v>
      </c>
      <c r="OGY29" s="2">
        <f t="shared" si="426"/>
        <v>1.2066135524657996E+49</v>
      </c>
      <c r="OGZ29" s="2">
        <f t="shared" si="426"/>
        <v>1.2186796879904576E+49</v>
      </c>
      <c r="OHA29" s="2">
        <f t="shared" si="426"/>
        <v>1.2308664848703621E+49</v>
      </c>
      <c r="OHB29" s="2">
        <f t="shared" si="426"/>
        <v>1.2431751497190658E+49</v>
      </c>
      <c r="OHC29" s="2">
        <f t="shared" si="426"/>
        <v>1.2556069012162565E+49</v>
      </c>
      <c r="OHD29" s="2">
        <f t="shared" si="426"/>
        <v>1.2681629702284191E+49</v>
      </c>
      <c r="OHE29" s="2">
        <f t="shared" si="426"/>
        <v>1.2808445999307032E+49</v>
      </c>
      <c r="OHF29" s="2">
        <f t="shared" si="426"/>
        <v>1.2936530459300103E+49</v>
      </c>
      <c r="OHG29" s="2">
        <f t="shared" si="426"/>
        <v>1.3065895763893103E+49</v>
      </c>
      <c r="OHH29" s="2">
        <f t="shared" si="426"/>
        <v>1.3196554721532034E+49</v>
      </c>
      <c r="OHI29" s="2">
        <f t="shared" si="426"/>
        <v>1.3328520268747355E+49</v>
      </c>
      <c r="OHJ29" s="2">
        <f t="shared" si="426"/>
        <v>1.346180547143483E+49</v>
      </c>
      <c r="OHK29" s="2">
        <f t="shared" si="426"/>
        <v>1.359642352614918E+49</v>
      </c>
      <c r="OHL29" s="2">
        <f t="shared" si="426"/>
        <v>1.3732387761410673E+49</v>
      </c>
      <c r="OHM29" s="2">
        <f t="shared" si="426"/>
        <v>1.3869711639024779E+49</v>
      </c>
      <c r="OHN29" s="2">
        <f t="shared" si="426"/>
        <v>1.4008408755415027E+49</v>
      </c>
      <c r="OHO29" s="2">
        <f t="shared" si="426"/>
        <v>1.4148492842969176E+49</v>
      </c>
      <c r="OHP29" s="2">
        <f t="shared" si="426"/>
        <v>1.4289977771398869E+49</v>
      </c>
      <c r="OHQ29" s="2">
        <f t="shared" si="426"/>
        <v>1.4432877549112857E+49</v>
      </c>
      <c r="OHR29" s="2">
        <f t="shared" si="426"/>
        <v>1.4577206324603985E+49</v>
      </c>
      <c r="OHS29" s="2">
        <f t="shared" si="426"/>
        <v>1.4722978387850026E+49</v>
      </c>
      <c r="OHT29" s="2">
        <f t="shared" si="426"/>
        <v>1.4870208171728526E+49</v>
      </c>
      <c r="OHU29" s="2">
        <f t="shared" si="426"/>
        <v>1.5018910253445813E+49</v>
      </c>
      <c r="OHV29" s="2">
        <f t="shared" si="426"/>
        <v>1.5169099355980272E+49</v>
      </c>
      <c r="OHW29" s="2">
        <f t="shared" si="426"/>
        <v>1.5320790349540074E+49</v>
      </c>
      <c r="OHX29" s="2">
        <f t="shared" si="426"/>
        <v>1.5473998253035474E+49</v>
      </c>
      <c r="OHY29" s="2">
        <f t="shared" si="426"/>
        <v>1.562873823556583E+49</v>
      </c>
      <c r="OHZ29" s="2">
        <f t="shared" si="426"/>
        <v>1.5785025617921488E+49</v>
      </c>
      <c r="OIA29" s="2">
        <f t="shared" si="426"/>
        <v>1.5942875874100702E+49</v>
      </c>
      <c r="OIB29" s="2">
        <f t="shared" si="426"/>
        <v>1.610230463284171E+49</v>
      </c>
      <c r="OIC29" s="2">
        <f t="shared" si="426"/>
        <v>1.6263327679170126E+49</v>
      </c>
      <c r="OID29" s="2">
        <f t="shared" si="426"/>
        <v>1.6425960955961828E+49</v>
      </c>
      <c r="OIE29" s="2">
        <f t="shared" si="426"/>
        <v>1.6590220565521446E+49</v>
      </c>
      <c r="OIF29" s="2">
        <f t="shared" si="426"/>
        <v>1.6756122771176659E+49</v>
      </c>
      <c r="OIG29" s="2">
        <f t="shared" si="426"/>
        <v>1.6923683998888426E+49</v>
      </c>
      <c r="OIH29" s="2">
        <f t="shared" si="426"/>
        <v>1.7092920838877311E+49</v>
      </c>
      <c r="OII29" s="2">
        <f t="shared" si="426"/>
        <v>1.7263850047266085E+49</v>
      </c>
      <c r="OIJ29" s="2">
        <f t="shared" si="426"/>
        <v>1.7436488547738747E+49</v>
      </c>
      <c r="OIK29" s="2">
        <f t="shared" si="426"/>
        <v>1.7610853433216134E+49</v>
      </c>
      <c r="OIL29" s="2">
        <f t="shared" si="426"/>
        <v>1.7786961967548294E+49</v>
      </c>
      <c r="OIM29" s="2">
        <f t="shared" si="426"/>
        <v>1.7964831587223776E+49</v>
      </c>
      <c r="OIN29" s="2">
        <f t="shared" ref="OIN29:OKY29" si="427">OIM29*(1+$Q$41)</f>
        <v>1.8144479903096014E+49</v>
      </c>
      <c r="OIO29" s="2">
        <f t="shared" si="427"/>
        <v>1.8325924702126974E+49</v>
      </c>
      <c r="OIP29" s="2">
        <f t="shared" si="427"/>
        <v>1.8509183949148243E+49</v>
      </c>
      <c r="OIQ29" s="2">
        <f t="shared" si="427"/>
        <v>1.8694275788639725E+49</v>
      </c>
      <c r="OIR29" s="2">
        <f t="shared" si="427"/>
        <v>1.8881218546526122E+49</v>
      </c>
      <c r="OIS29" s="2">
        <f t="shared" si="427"/>
        <v>1.9070030731991384E+49</v>
      </c>
      <c r="OIT29" s="2">
        <f t="shared" si="427"/>
        <v>1.9260731039311298E+49</v>
      </c>
      <c r="OIU29" s="2">
        <f t="shared" si="427"/>
        <v>1.9453338349704412E+49</v>
      </c>
      <c r="OIV29" s="2">
        <f t="shared" si="427"/>
        <v>1.9647871733201457E+49</v>
      </c>
      <c r="OIW29" s="2">
        <f t="shared" si="427"/>
        <v>1.9844350450533473E+49</v>
      </c>
      <c r="OIX29" s="2">
        <f t="shared" si="427"/>
        <v>2.0042793955038809E+49</v>
      </c>
      <c r="OIY29" s="2">
        <f t="shared" si="427"/>
        <v>2.0243221894589198E+49</v>
      </c>
      <c r="OIZ29" s="2">
        <f t="shared" si="427"/>
        <v>2.044565411353509E+49</v>
      </c>
      <c r="OJA29" s="2">
        <f t="shared" si="427"/>
        <v>2.0650110654670442E+49</v>
      </c>
      <c r="OJB29" s="2">
        <f t="shared" si="427"/>
        <v>2.0856611761217145E+49</v>
      </c>
      <c r="OJC29" s="2">
        <f t="shared" si="427"/>
        <v>2.1065177878829316E+49</v>
      </c>
      <c r="OJD29" s="2">
        <f t="shared" si="427"/>
        <v>2.1275829657617609E+49</v>
      </c>
      <c r="OJE29" s="2">
        <f t="shared" si="427"/>
        <v>2.1488587954193786E+49</v>
      </c>
      <c r="OJF29" s="2">
        <f t="shared" si="427"/>
        <v>2.1703473833735723E+49</v>
      </c>
      <c r="OJG29" s="2">
        <f t="shared" si="427"/>
        <v>2.1920508572073081E+49</v>
      </c>
      <c r="OJH29" s="2">
        <f t="shared" si="427"/>
        <v>2.2139713657793811E+49</v>
      </c>
      <c r="OJI29" s="2">
        <f t="shared" si="427"/>
        <v>2.2361110794371748E+49</v>
      </c>
      <c r="OJJ29" s="2">
        <f t="shared" si="427"/>
        <v>2.2584721902315464E+49</v>
      </c>
      <c r="OJK29" s="2">
        <f t="shared" si="427"/>
        <v>2.2810569121338619E+49</v>
      </c>
      <c r="OJL29" s="2">
        <f t="shared" si="427"/>
        <v>2.3038674812552005E+49</v>
      </c>
      <c r="OJM29" s="2">
        <f t="shared" si="427"/>
        <v>2.3269061560677526E+49</v>
      </c>
      <c r="OJN29" s="2">
        <f t="shared" si="427"/>
        <v>2.3501752176284299E+49</v>
      </c>
      <c r="OJO29" s="2">
        <f t="shared" si="427"/>
        <v>2.3736769698047143E+49</v>
      </c>
      <c r="OJP29" s="2">
        <f t="shared" si="427"/>
        <v>2.3974137395027617E+49</v>
      </c>
      <c r="OJQ29" s="2">
        <f t="shared" si="427"/>
        <v>2.4213878768977896E+49</v>
      </c>
      <c r="OJR29" s="2">
        <f t="shared" si="427"/>
        <v>2.4456017556667676E+49</v>
      </c>
      <c r="OJS29" s="2">
        <f t="shared" si="427"/>
        <v>2.4700577732234351E+49</v>
      </c>
      <c r="OJT29" s="2">
        <f t="shared" si="427"/>
        <v>2.4947583509556696E+49</v>
      </c>
      <c r="OJU29" s="2">
        <f t="shared" si="427"/>
        <v>2.5197059344652261E+49</v>
      </c>
      <c r="OJV29" s="2">
        <f t="shared" si="427"/>
        <v>2.5449029938098783E+49</v>
      </c>
      <c r="OJW29" s="2">
        <f t="shared" si="427"/>
        <v>2.5703520237479773E+49</v>
      </c>
      <c r="OJX29" s="2">
        <f t="shared" si="427"/>
        <v>2.5960555439854572E+49</v>
      </c>
      <c r="OJY29" s="2">
        <f t="shared" si="427"/>
        <v>2.6220160994253119E+49</v>
      </c>
      <c r="OJZ29" s="2">
        <f t="shared" si="427"/>
        <v>2.6482362604195649E+49</v>
      </c>
      <c r="OKA29" s="2">
        <f t="shared" si="427"/>
        <v>2.6747186230237604E+49</v>
      </c>
      <c r="OKB29" s="2">
        <f t="shared" si="427"/>
        <v>2.7014658092539983E+49</v>
      </c>
      <c r="OKC29" s="2">
        <f t="shared" si="427"/>
        <v>2.7284804673465384E+49</v>
      </c>
      <c r="OKD29" s="2">
        <f t="shared" si="427"/>
        <v>2.7557652720200039E+49</v>
      </c>
      <c r="OKE29" s="2">
        <f t="shared" si="427"/>
        <v>2.7833229247402041E+49</v>
      </c>
      <c r="OKF29" s="2">
        <f t="shared" si="427"/>
        <v>2.8111561539876061E+49</v>
      </c>
      <c r="OKG29" s="2">
        <f t="shared" si="427"/>
        <v>2.8392677155274822E+49</v>
      </c>
      <c r="OKH29" s="2">
        <f t="shared" si="427"/>
        <v>2.8676603926827569E+49</v>
      </c>
      <c r="OKI29" s="2">
        <f t="shared" si="427"/>
        <v>2.8963369966095846E+49</v>
      </c>
      <c r="OKJ29" s="2">
        <f t="shared" si="427"/>
        <v>2.9253003665756805E+49</v>
      </c>
      <c r="OKK29" s="2">
        <f t="shared" si="427"/>
        <v>2.9545533702414375E+49</v>
      </c>
      <c r="OKL29" s="2">
        <f t="shared" si="427"/>
        <v>2.9840989039438518E+49</v>
      </c>
      <c r="OKM29" s="2">
        <f t="shared" si="427"/>
        <v>3.0139398929832904E+49</v>
      </c>
      <c r="OKN29" s="2">
        <f t="shared" si="427"/>
        <v>3.0440792919131234E+49</v>
      </c>
      <c r="OKO29" s="2">
        <f t="shared" si="427"/>
        <v>3.0745200848322547E+49</v>
      </c>
      <c r="OKP29" s="2">
        <f t="shared" si="427"/>
        <v>3.1052652856805771E+49</v>
      </c>
      <c r="OKQ29" s="2">
        <f t="shared" si="427"/>
        <v>3.1363179385373829E+49</v>
      </c>
      <c r="OKR29" s="2">
        <f t="shared" si="427"/>
        <v>3.1676811179227567E+49</v>
      </c>
      <c r="OKS29" s="2">
        <f t="shared" si="427"/>
        <v>3.1993579291019845E+49</v>
      </c>
      <c r="OKT29" s="2">
        <f t="shared" si="427"/>
        <v>3.2313515083930046E+49</v>
      </c>
      <c r="OKU29" s="2">
        <f t="shared" si="427"/>
        <v>3.2636650234769349E+49</v>
      </c>
      <c r="OKV29" s="2">
        <f t="shared" si="427"/>
        <v>3.2963016737117042E+49</v>
      </c>
      <c r="OKW29" s="2">
        <f t="shared" si="427"/>
        <v>3.3292646904488211E+49</v>
      </c>
      <c r="OKX29" s="2">
        <f t="shared" si="427"/>
        <v>3.3625573373533094E+49</v>
      </c>
      <c r="OKY29" s="2">
        <f t="shared" si="427"/>
        <v>3.3961829107268427E+49</v>
      </c>
      <c r="OKZ29" s="2">
        <f t="shared" ref="OKZ29:ONK29" si="428">OKY29*(1+$Q$41)</f>
        <v>3.430144739834111E+49</v>
      </c>
      <c r="OLA29" s="2">
        <f t="shared" si="428"/>
        <v>3.4644461872324522E+49</v>
      </c>
      <c r="OLB29" s="2">
        <f t="shared" si="428"/>
        <v>3.4990906491047769E+49</v>
      </c>
      <c r="OLC29" s="2">
        <f t="shared" si="428"/>
        <v>3.5340815555958249E+49</v>
      </c>
      <c r="OLD29" s="2">
        <f t="shared" si="428"/>
        <v>3.569422371151783E+49</v>
      </c>
      <c r="OLE29" s="2">
        <f t="shared" si="428"/>
        <v>3.6051165948633008E+49</v>
      </c>
      <c r="OLF29" s="2">
        <f t="shared" si="428"/>
        <v>3.6411677608119339E+49</v>
      </c>
      <c r="OLG29" s="2">
        <f t="shared" si="428"/>
        <v>3.6775794384200531E+49</v>
      </c>
      <c r="OLH29" s="2">
        <f t="shared" si="428"/>
        <v>3.7143552328042538E+49</v>
      </c>
      <c r="OLI29" s="2">
        <f t="shared" si="428"/>
        <v>3.7514987851322962E+49</v>
      </c>
      <c r="OLJ29" s="2">
        <f t="shared" si="428"/>
        <v>3.789013772983619E+49</v>
      </c>
      <c r="OLK29" s="2">
        <f t="shared" si="428"/>
        <v>3.8269039107134551E+49</v>
      </c>
      <c r="OLL29" s="2">
        <f t="shared" si="428"/>
        <v>3.8651729498205899E+49</v>
      </c>
      <c r="OLM29" s="2">
        <f t="shared" si="428"/>
        <v>3.9038246793187957E+49</v>
      </c>
      <c r="OLN29" s="2">
        <f t="shared" si="428"/>
        <v>3.9428629261119838E+49</v>
      </c>
      <c r="OLO29" s="2">
        <f t="shared" si="428"/>
        <v>3.9822915553731039E+49</v>
      </c>
      <c r="OLP29" s="2">
        <f t="shared" si="428"/>
        <v>4.0221144709268351E+49</v>
      </c>
      <c r="OLQ29" s="2">
        <f t="shared" si="428"/>
        <v>4.0623356156361033E+49</v>
      </c>
      <c r="OLR29" s="2">
        <f t="shared" si="428"/>
        <v>4.1029589717924642E+49</v>
      </c>
      <c r="OLS29" s="2">
        <f t="shared" si="428"/>
        <v>4.143988561510389E+49</v>
      </c>
      <c r="OLT29" s="2">
        <f t="shared" si="428"/>
        <v>4.1854284471254932E+49</v>
      </c>
      <c r="OLU29" s="2">
        <f t="shared" si="428"/>
        <v>4.2272827315967483E+49</v>
      </c>
      <c r="OLV29" s="2">
        <f t="shared" si="428"/>
        <v>4.2695555589127161E+49</v>
      </c>
      <c r="OLW29" s="2">
        <f t="shared" si="428"/>
        <v>4.3122511145018434E+49</v>
      </c>
      <c r="OLX29" s="2">
        <f t="shared" si="428"/>
        <v>4.3553736256468616E+49</v>
      </c>
      <c r="OLY29" s="2">
        <f t="shared" si="428"/>
        <v>4.3989273619033303E+49</v>
      </c>
      <c r="OLZ29" s="2">
        <f t="shared" si="428"/>
        <v>4.4429166355223637E+49</v>
      </c>
      <c r="OMA29" s="2">
        <f t="shared" si="428"/>
        <v>4.4873458018775873E+49</v>
      </c>
      <c r="OMB29" s="2">
        <f t="shared" si="428"/>
        <v>4.5322192598963632E+49</v>
      </c>
      <c r="OMC29" s="2">
        <f t="shared" si="428"/>
        <v>4.577541452495327E+49</v>
      </c>
      <c r="OMD29" s="2">
        <f t="shared" si="428"/>
        <v>4.6233168670202803E+49</v>
      </c>
      <c r="OME29" s="2">
        <f t="shared" si="428"/>
        <v>4.6695500356904829E+49</v>
      </c>
      <c r="OMF29" s="2">
        <f t="shared" si="428"/>
        <v>4.7162455360473873E+49</v>
      </c>
      <c r="OMG29" s="2">
        <f t="shared" si="428"/>
        <v>4.7634079914078617E+49</v>
      </c>
      <c r="OMH29" s="2">
        <f t="shared" si="428"/>
        <v>4.8110420713219401E+49</v>
      </c>
      <c r="OMI29" s="2">
        <f t="shared" si="428"/>
        <v>4.8591524920351599E+49</v>
      </c>
      <c r="OMJ29" s="2">
        <f t="shared" si="428"/>
        <v>4.9077440169555116E+49</v>
      </c>
      <c r="OMK29" s="2">
        <f t="shared" si="428"/>
        <v>4.9568214571250672E+49</v>
      </c>
      <c r="OML29" s="2">
        <f t="shared" si="428"/>
        <v>5.0063896716963182E+49</v>
      </c>
      <c r="OMM29" s="2">
        <f t="shared" si="428"/>
        <v>5.0564535684132817E+49</v>
      </c>
      <c r="OMN29" s="2">
        <f t="shared" si="428"/>
        <v>5.1070181040974144E+49</v>
      </c>
      <c r="OMO29" s="2">
        <f t="shared" si="428"/>
        <v>5.1580882851383889E+49</v>
      </c>
      <c r="OMP29" s="2">
        <f t="shared" si="428"/>
        <v>5.2096691679897726E+49</v>
      </c>
      <c r="OMQ29" s="2">
        <f t="shared" si="428"/>
        <v>5.2617658596696701E+49</v>
      </c>
      <c r="OMR29" s="2">
        <f t="shared" si="428"/>
        <v>5.3143835182663665E+49</v>
      </c>
      <c r="OMS29" s="2">
        <f t="shared" si="428"/>
        <v>5.3675273534490302E+49</v>
      </c>
      <c r="OMT29" s="2">
        <f t="shared" si="428"/>
        <v>5.4212026269835202E+49</v>
      </c>
      <c r="OMU29" s="2">
        <f t="shared" si="428"/>
        <v>5.4754146532533559E+49</v>
      </c>
      <c r="OMV29" s="2">
        <f t="shared" si="428"/>
        <v>5.53016879978589E+49</v>
      </c>
      <c r="OMW29" s="2">
        <f t="shared" si="428"/>
        <v>5.5854704877837486E+49</v>
      </c>
      <c r="OMX29" s="2">
        <f t="shared" si="428"/>
        <v>5.6413251926615866E+49</v>
      </c>
      <c r="OMY29" s="2">
        <f t="shared" si="428"/>
        <v>5.6977384445882022E+49</v>
      </c>
      <c r="OMZ29" s="2">
        <f t="shared" si="428"/>
        <v>5.7547158290340844E+49</v>
      </c>
      <c r="ONA29" s="2">
        <f t="shared" si="428"/>
        <v>5.8122629873244254E+49</v>
      </c>
      <c r="ONB29" s="2">
        <f t="shared" si="428"/>
        <v>5.8703856171976701E+49</v>
      </c>
      <c r="ONC29" s="2">
        <f t="shared" si="428"/>
        <v>5.9290894733696471E+49</v>
      </c>
      <c r="OND29" s="2">
        <f t="shared" si="428"/>
        <v>5.9883803681033439E+49</v>
      </c>
      <c r="ONE29" s="2">
        <f t="shared" si="428"/>
        <v>6.0482641717843768E+49</v>
      </c>
      <c r="ONF29" s="2">
        <f t="shared" si="428"/>
        <v>6.1087468135022206E+49</v>
      </c>
      <c r="ONG29" s="2">
        <f t="shared" si="428"/>
        <v>6.1698342816372426E+49</v>
      </c>
      <c r="ONH29" s="2">
        <f t="shared" si="428"/>
        <v>6.2315326244536147E+49</v>
      </c>
      <c r="ONI29" s="2">
        <f t="shared" si="428"/>
        <v>6.2938479506981508E+49</v>
      </c>
      <c r="ONJ29" s="2">
        <f t="shared" si="428"/>
        <v>6.3567864302051323E+49</v>
      </c>
      <c r="ONK29" s="2">
        <f t="shared" si="428"/>
        <v>6.4203542945071841E+49</v>
      </c>
      <c r="ONL29" s="2">
        <f t="shared" ref="ONL29:OPW29" si="429">ONK29*(1+$Q$41)</f>
        <v>6.4845578374522561E+49</v>
      </c>
      <c r="ONM29" s="2">
        <f t="shared" si="429"/>
        <v>6.5494034158267785E+49</v>
      </c>
      <c r="ONN29" s="2">
        <f t="shared" si="429"/>
        <v>6.6148974499850461E+49</v>
      </c>
      <c r="ONO29" s="2">
        <f t="shared" si="429"/>
        <v>6.6810464244848967E+49</v>
      </c>
      <c r="ONP29" s="2">
        <f t="shared" si="429"/>
        <v>6.747856888729746E+49</v>
      </c>
      <c r="ONQ29" s="2">
        <f t="shared" si="429"/>
        <v>6.8153354576170439E+49</v>
      </c>
      <c r="ONR29" s="2">
        <f t="shared" si="429"/>
        <v>6.8834888121932146E+49</v>
      </c>
      <c r="ONS29" s="2">
        <f t="shared" si="429"/>
        <v>6.9523237003151466E+49</v>
      </c>
      <c r="ONT29" s="2">
        <f t="shared" si="429"/>
        <v>7.021846937318298E+49</v>
      </c>
      <c r="ONU29" s="2">
        <f t="shared" si="429"/>
        <v>7.0920654066914814E+49</v>
      </c>
      <c r="ONV29" s="2">
        <f t="shared" si="429"/>
        <v>7.1629860607583964E+49</v>
      </c>
      <c r="ONW29" s="2">
        <f t="shared" si="429"/>
        <v>7.2346159213659806E+49</v>
      </c>
      <c r="ONX29" s="2">
        <f t="shared" si="429"/>
        <v>7.3069620805796404E+49</v>
      </c>
      <c r="ONY29" s="2">
        <f t="shared" si="429"/>
        <v>7.3800317013854369E+49</v>
      </c>
      <c r="ONZ29" s="2">
        <f t="shared" si="429"/>
        <v>7.4538320183992918E+49</v>
      </c>
      <c r="OOA29" s="2">
        <f t="shared" si="429"/>
        <v>7.528370338583285E+49</v>
      </c>
      <c r="OOB29" s="2">
        <f t="shared" si="429"/>
        <v>7.6036540419691177E+49</v>
      </c>
      <c r="OOC29" s="2">
        <f t="shared" si="429"/>
        <v>7.6796905823888091E+49</v>
      </c>
      <c r="OOD29" s="2">
        <f t="shared" si="429"/>
        <v>7.7564874882126969E+49</v>
      </c>
      <c r="OOE29" s="2">
        <f t="shared" si="429"/>
        <v>7.834052363094824E+49</v>
      </c>
      <c r="OOF29" s="2">
        <f t="shared" si="429"/>
        <v>7.9123928867257727E+49</v>
      </c>
      <c r="OOG29" s="2">
        <f t="shared" si="429"/>
        <v>7.9915168155930308E+49</v>
      </c>
      <c r="OOH29" s="2">
        <f t="shared" si="429"/>
        <v>8.0714319837489614E+49</v>
      </c>
      <c r="OOI29" s="2">
        <f t="shared" si="429"/>
        <v>8.1521463035864511E+49</v>
      </c>
      <c r="OOJ29" s="2">
        <f t="shared" si="429"/>
        <v>8.2336677666223152E+49</v>
      </c>
      <c r="OOK29" s="2">
        <f t="shared" si="429"/>
        <v>8.3160044442885389E+49</v>
      </c>
      <c r="OOL29" s="2">
        <f t="shared" si="429"/>
        <v>8.3991644887314242E+49</v>
      </c>
      <c r="OOM29" s="2">
        <f t="shared" si="429"/>
        <v>8.4831561336187386E+49</v>
      </c>
      <c r="OON29" s="2">
        <f t="shared" si="429"/>
        <v>8.5679876949549261E+49</v>
      </c>
      <c r="OOO29" s="2">
        <f t="shared" si="429"/>
        <v>8.6536675719044751E+49</v>
      </c>
      <c r="OOP29" s="2">
        <f t="shared" si="429"/>
        <v>8.7402042476235198E+49</v>
      </c>
      <c r="OOQ29" s="2">
        <f t="shared" si="429"/>
        <v>8.8276062900997547E+49</v>
      </c>
      <c r="OOR29" s="2">
        <f t="shared" si="429"/>
        <v>8.9158823530007521E+49</v>
      </c>
      <c r="OOS29" s="2">
        <f t="shared" si="429"/>
        <v>9.0050411765307592E+49</v>
      </c>
      <c r="OOT29" s="2">
        <f t="shared" si="429"/>
        <v>9.0950915882960665E+49</v>
      </c>
      <c r="OOU29" s="2">
        <f t="shared" si="429"/>
        <v>9.1860425041790269E+49</v>
      </c>
      <c r="OOV29" s="2">
        <f t="shared" si="429"/>
        <v>9.2779029292208177E+49</v>
      </c>
      <c r="OOW29" s="2">
        <f t="shared" si="429"/>
        <v>9.3706819585130268E+49</v>
      </c>
      <c r="OOX29" s="2">
        <f t="shared" si="429"/>
        <v>9.4643887780981577E+49</v>
      </c>
      <c r="OOY29" s="2">
        <f t="shared" si="429"/>
        <v>9.5590326658791385E+49</v>
      </c>
      <c r="OOZ29" s="2">
        <f t="shared" si="429"/>
        <v>9.6546229925379299E+49</v>
      </c>
      <c r="OPA29" s="2">
        <f t="shared" si="429"/>
        <v>9.7511692224633097E+49</v>
      </c>
      <c r="OPB29" s="2">
        <f t="shared" si="429"/>
        <v>9.8486809146879424E+49</v>
      </c>
      <c r="OPC29" s="2">
        <f t="shared" si="429"/>
        <v>9.9471677238348209E+49</v>
      </c>
      <c r="OPD29" s="2">
        <f t="shared" si="429"/>
        <v>1.0046639401073169E+50</v>
      </c>
      <c r="OPE29" s="2">
        <f t="shared" si="429"/>
        <v>1.0147105795083901E+50</v>
      </c>
      <c r="OPF29" s="2">
        <f t="shared" si="429"/>
        <v>1.0248576853034739E+50</v>
      </c>
      <c r="OPG29" s="2">
        <f t="shared" si="429"/>
        <v>1.0351062621565087E+50</v>
      </c>
      <c r="OPH29" s="2">
        <f t="shared" si="429"/>
        <v>1.0454573247780738E+50</v>
      </c>
      <c r="OPI29" s="2">
        <f t="shared" si="429"/>
        <v>1.0559118980258546E+50</v>
      </c>
      <c r="OPJ29" s="2">
        <f t="shared" si="429"/>
        <v>1.0664710170061132E+50</v>
      </c>
      <c r="OPK29" s="2">
        <f t="shared" si="429"/>
        <v>1.0771357271761744E+50</v>
      </c>
      <c r="OPL29" s="2">
        <f t="shared" si="429"/>
        <v>1.0879070844479362E+50</v>
      </c>
      <c r="OPM29" s="2">
        <f t="shared" si="429"/>
        <v>1.0987861552924155E+50</v>
      </c>
      <c r="OPN29" s="2">
        <f t="shared" si="429"/>
        <v>1.1097740168453397E+50</v>
      </c>
      <c r="OPO29" s="2">
        <f t="shared" si="429"/>
        <v>1.1208717570137932E+50</v>
      </c>
      <c r="OPP29" s="2">
        <f t="shared" si="429"/>
        <v>1.1320804745839311E+50</v>
      </c>
      <c r="OPQ29" s="2">
        <f t="shared" si="429"/>
        <v>1.1434012793297705E+50</v>
      </c>
      <c r="OPR29" s="2">
        <f t="shared" si="429"/>
        <v>1.1548352921230682E+50</v>
      </c>
      <c r="OPS29" s="2">
        <f t="shared" si="429"/>
        <v>1.1663836450442989E+50</v>
      </c>
      <c r="OPT29" s="2">
        <f t="shared" si="429"/>
        <v>1.1780474814947419E+50</v>
      </c>
      <c r="OPU29" s="2">
        <f t="shared" si="429"/>
        <v>1.1898279563096893E+50</v>
      </c>
      <c r="OPV29" s="2">
        <f t="shared" si="429"/>
        <v>1.2017262358727863E+50</v>
      </c>
      <c r="OPW29" s="2">
        <f t="shared" si="429"/>
        <v>1.2137434982315142E+50</v>
      </c>
      <c r="OPX29" s="2">
        <f t="shared" ref="OPX29:OSI29" si="430">OPW29*(1+$Q$41)</f>
        <v>1.2258809332138294E+50</v>
      </c>
      <c r="OPY29" s="2">
        <f t="shared" si="430"/>
        <v>1.2381397425459677E+50</v>
      </c>
      <c r="OPZ29" s="2">
        <f t="shared" si="430"/>
        <v>1.2505211399714274E+50</v>
      </c>
      <c r="OQA29" s="2">
        <f t="shared" si="430"/>
        <v>1.2630263513711417E+50</v>
      </c>
      <c r="OQB29" s="2">
        <f t="shared" si="430"/>
        <v>1.2756566148848532E+50</v>
      </c>
      <c r="OQC29" s="2">
        <f t="shared" si="430"/>
        <v>1.2884131810337017E+50</v>
      </c>
      <c r="OQD29" s="2">
        <f t="shared" si="430"/>
        <v>1.3012973128440389E+50</v>
      </c>
      <c r="OQE29" s="2">
        <f t="shared" si="430"/>
        <v>1.3143102859724793E+50</v>
      </c>
      <c r="OQF29" s="2">
        <f t="shared" si="430"/>
        <v>1.3274533888322042E+50</v>
      </c>
      <c r="OQG29" s="2">
        <f t="shared" si="430"/>
        <v>1.3407279227205262E+50</v>
      </c>
      <c r="OQH29" s="2">
        <f t="shared" si="430"/>
        <v>1.3541352019477314E+50</v>
      </c>
      <c r="OQI29" s="2">
        <f t="shared" si="430"/>
        <v>1.3676765539672088E+50</v>
      </c>
      <c r="OQJ29" s="2">
        <f t="shared" si="430"/>
        <v>1.3813533195068809E+50</v>
      </c>
      <c r="OQK29" s="2">
        <f t="shared" si="430"/>
        <v>1.3951668527019497E+50</v>
      </c>
      <c r="OQL29" s="2">
        <f t="shared" si="430"/>
        <v>1.4091185212289693E+50</v>
      </c>
      <c r="OQM29" s="2">
        <f t="shared" si="430"/>
        <v>1.4232097064412589E+50</v>
      </c>
      <c r="OQN29" s="2">
        <f t="shared" si="430"/>
        <v>1.4374418035056715E+50</v>
      </c>
      <c r="OQO29" s="2">
        <f t="shared" si="430"/>
        <v>1.4518162215407282E+50</v>
      </c>
      <c r="OQP29" s="2">
        <f t="shared" si="430"/>
        <v>1.4663343837561356E+50</v>
      </c>
      <c r="OQQ29" s="2">
        <f t="shared" si="430"/>
        <v>1.480997727593697E+50</v>
      </c>
      <c r="OQR29" s="2">
        <f t="shared" si="430"/>
        <v>1.495807704869634E+50</v>
      </c>
      <c r="OQS29" s="2">
        <f t="shared" si="430"/>
        <v>1.5107657819183303E+50</v>
      </c>
      <c r="OQT29" s="2">
        <f t="shared" si="430"/>
        <v>1.5258734397375137E+50</v>
      </c>
      <c r="OQU29" s="2">
        <f t="shared" si="430"/>
        <v>1.5411321741348889E+50</v>
      </c>
      <c r="OQV29" s="2">
        <f t="shared" si="430"/>
        <v>1.5565434958762378E+50</v>
      </c>
      <c r="OQW29" s="2">
        <f t="shared" si="430"/>
        <v>1.5721089308350002E+50</v>
      </c>
      <c r="OQX29" s="2">
        <f t="shared" si="430"/>
        <v>1.5878300201433502E+50</v>
      </c>
      <c r="OQY29" s="2">
        <f t="shared" si="430"/>
        <v>1.6037083203447838E+50</v>
      </c>
      <c r="OQZ29" s="2">
        <f t="shared" si="430"/>
        <v>1.6197454035482315E+50</v>
      </c>
      <c r="ORA29" s="2">
        <f t="shared" si="430"/>
        <v>1.6359428575837138E+50</v>
      </c>
      <c r="ORB29" s="2">
        <f t="shared" si="430"/>
        <v>1.652302286159551E+50</v>
      </c>
      <c r="ORC29" s="2">
        <f t="shared" si="430"/>
        <v>1.6688253090211465E+50</v>
      </c>
      <c r="ORD29" s="2">
        <f t="shared" si="430"/>
        <v>1.685513562111358E+50</v>
      </c>
      <c r="ORE29" s="2">
        <f t="shared" si="430"/>
        <v>1.7023686977324717E+50</v>
      </c>
      <c r="ORF29" s="2">
        <f t="shared" si="430"/>
        <v>1.7193923847097965E+50</v>
      </c>
      <c r="ORG29" s="2">
        <f t="shared" si="430"/>
        <v>1.7365863085568944E+50</v>
      </c>
      <c r="ORH29" s="2">
        <f t="shared" si="430"/>
        <v>1.7539521716424632E+50</v>
      </c>
      <c r="ORI29" s="2">
        <f t="shared" si="430"/>
        <v>1.7714916933588879E+50</v>
      </c>
      <c r="ORJ29" s="2">
        <f t="shared" si="430"/>
        <v>1.7892066102924767E+50</v>
      </c>
      <c r="ORK29" s="2">
        <f t="shared" si="430"/>
        <v>1.8070986763954015E+50</v>
      </c>
      <c r="ORL29" s="2">
        <f t="shared" si="430"/>
        <v>1.8251696631593555E+50</v>
      </c>
      <c r="ORM29" s="2">
        <f t="shared" si="430"/>
        <v>1.8434213597909491E+50</v>
      </c>
      <c r="ORN29" s="2">
        <f t="shared" si="430"/>
        <v>1.8618555733888586E+50</v>
      </c>
      <c r="ORO29" s="2">
        <f t="shared" si="430"/>
        <v>1.8804741291227471E+50</v>
      </c>
      <c r="ORP29" s="2">
        <f t="shared" si="430"/>
        <v>1.8992788704139747E+50</v>
      </c>
      <c r="ORQ29" s="2">
        <f t="shared" si="430"/>
        <v>1.9182716591181144E+50</v>
      </c>
      <c r="ORR29" s="2">
        <f t="shared" si="430"/>
        <v>1.9374543757092956E+50</v>
      </c>
      <c r="ORS29" s="2">
        <f t="shared" si="430"/>
        <v>1.9568289194663887E+50</v>
      </c>
      <c r="ORT29" s="2">
        <f t="shared" si="430"/>
        <v>1.9763972086610528E+50</v>
      </c>
      <c r="ORU29" s="2">
        <f t="shared" si="430"/>
        <v>1.9961611807476634E+50</v>
      </c>
      <c r="ORV29" s="2">
        <f t="shared" si="430"/>
        <v>2.0161227925551399E+50</v>
      </c>
      <c r="ORW29" s="2">
        <f t="shared" si="430"/>
        <v>2.0362840204806915E+50</v>
      </c>
      <c r="ORX29" s="2">
        <f t="shared" si="430"/>
        <v>2.0566468606854982E+50</v>
      </c>
      <c r="ORY29" s="2">
        <f t="shared" si="430"/>
        <v>2.0772133292923534E+50</v>
      </c>
      <c r="ORZ29" s="2">
        <f t="shared" si="430"/>
        <v>2.0979854625852771E+50</v>
      </c>
      <c r="OSA29" s="2">
        <f t="shared" si="430"/>
        <v>2.1189653172111298E+50</v>
      </c>
      <c r="OSB29" s="2">
        <f t="shared" si="430"/>
        <v>2.1401549703832409E+50</v>
      </c>
      <c r="OSC29" s="2">
        <f t="shared" si="430"/>
        <v>2.1615565200870732E+50</v>
      </c>
      <c r="OSD29" s="2">
        <f t="shared" si="430"/>
        <v>2.1831720852879441E+50</v>
      </c>
      <c r="OSE29" s="2">
        <f t="shared" si="430"/>
        <v>2.2050038061408237E+50</v>
      </c>
      <c r="OSF29" s="2">
        <f t="shared" si="430"/>
        <v>2.2270538442022322E+50</v>
      </c>
      <c r="OSG29" s="2">
        <f t="shared" si="430"/>
        <v>2.2493243826442544E+50</v>
      </c>
      <c r="OSH29" s="2">
        <f t="shared" si="430"/>
        <v>2.2718176264706968E+50</v>
      </c>
      <c r="OSI29" s="2">
        <f t="shared" si="430"/>
        <v>2.2945358027354037E+50</v>
      </c>
      <c r="OSJ29" s="2">
        <f t="shared" ref="OSJ29:OUU29" si="431">OSI29*(1+$Q$41)</f>
        <v>2.3174811607627577E+50</v>
      </c>
      <c r="OSK29" s="2">
        <f t="shared" si="431"/>
        <v>2.3406559723703855E+50</v>
      </c>
      <c r="OSL29" s="2">
        <f t="shared" si="431"/>
        <v>2.3640625320940894E+50</v>
      </c>
      <c r="OSM29" s="2">
        <f t="shared" si="431"/>
        <v>2.3877031574150303E+50</v>
      </c>
      <c r="OSN29" s="2">
        <f t="shared" si="431"/>
        <v>2.4115801889891808E+50</v>
      </c>
      <c r="OSO29" s="2">
        <f t="shared" si="431"/>
        <v>2.4356959908790726E+50</v>
      </c>
      <c r="OSP29" s="2">
        <f t="shared" si="431"/>
        <v>2.4600529507878632E+50</v>
      </c>
      <c r="OSQ29" s="2">
        <f t="shared" si="431"/>
        <v>2.484653480295742E+50</v>
      </c>
      <c r="OSR29" s="2">
        <f t="shared" si="431"/>
        <v>2.5095000150986994E+50</v>
      </c>
      <c r="OSS29" s="2">
        <f t="shared" si="431"/>
        <v>2.5345950152496863E+50</v>
      </c>
      <c r="OST29" s="2">
        <f t="shared" si="431"/>
        <v>2.5599409654021832E+50</v>
      </c>
      <c r="OSU29" s="2">
        <f t="shared" si="431"/>
        <v>2.5855403750562049E+50</v>
      </c>
      <c r="OSV29" s="2">
        <f t="shared" si="431"/>
        <v>2.611395778806767E+50</v>
      </c>
      <c r="OSW29" s="2">
        <f t="shared" si="431"/>
        <v>2.6375097365948348E+50</v>
      </c>
      <c r="OSX29" s="2">
        <f t="shared" si="431"/>
        <v>2.6638848339607831E+50</v>
      </c>
      <c r="OSY29" s="2">
        <f t="shared" si="431"/>
        <v>2.6905236823003909E+50</v>
      </c>
      <c r="OSZ29" s="2">
        <f t="shared" si="431"/>
        <v>2.7174289191233949E+50</v>
      </c>
      <c r="OTA29" s="2">
        <f t="shared" si="431"/>
        <v>2.7446032083146289E+50</v>
      </c>
      <c r="OTB29" s="2">
        <f t="shared" si="431"/>
        <v>2.7720492403977751E+50</v>
      </c>
      <c r="OTC29" s="2">
        <f t="shared" si="431"/>
        <v>2.799769732801753E+50</v>
      </c>
      <c r="OTD29" s="2">
        <f t="shared" si="431"/>
        <v>2.8277674301297704E+50</v>
      </c>
      <c r="OTE29" s="2">
        <f t="shared" si="431"/>
        <v>2.856045104431068E+50</v>
      </c>
      <c r="OTF29" s="2">
        <f t="shared" si="431"/>
        <v>2.8846055554753789E+50</v>
      </c>
      <c r="OTG29" s="2">
        <f t="shared" si="431"/>
        <v>2.9134516110301328E+50</v>
      </c>
      <c r="OTH29" s="2">
        <f t="shared" si="431"/>
        <v>2.9425861271404341E+50</v>
      </c>
      <c r="OTI29" s="2">
        <f t="shared" si="431"/>
        <v>2.9720119884118385E+50</v>
      </c>
      <c r="OTJ29" s="2">
        <f t="shared" si="431"/>
        <v>3.0017321082959571E+50</v>
      </c>
      <c r="OTK29" s="2">
        <f t="shared" si="431"/>
        <v>3.0317494293789168E+50</v>
      </c>
      <c r="OTL29" s="2">
        <f t="shared" si="431"/>
        <v>3.0620669236727059E+50</v>
      </c>
      <c r="OTM29" s="2">
        <f t="shared" si="431"/>
        <v>3.0926875929094329E+50</v>
      </c>
      <c r="OTN29" s="2">
        <f t="shared" si="431"/>
        <v>3.1236144688385274E+50</v>
      </c>
      <c r="OTO29" s="2">
        <f t="shared" si="431"/>
        <v>3.1548506135269128E+50</v>
      </c>
      <c r="OTP29" s="2">
        <f t="shared" si="431"/>
        <v>3.1863991196621819E+50</v>
      </c>
      <c r="OTQ29" s="2">
        <f t="shared" si="431"/>
        <v>3.2182631108588039E+50</v>
      </c>
      <c r="OTR29" s="2">
        <f t="shared" si="431"/>
        <v>3.2504457419673918E+50</v>
      </c>
      <c r="OTS29" s="2">
        <f t="shared" si="431"/>
        <v>3.2829501993870655E+50</v>
      </c>
      <c r="OTT29" s="2">
        <f t="shared" si="431"/>
        <v>3.3157797013809362E+50</v>
      </c>
      <c r="OTU29" s="2">
        <f t="shared" si="431"/>
        <v>3.3489374983947454E+50</v>
      </c>
      <c r="OTV29" s="2">
        <f t="shared" si="431"/>
        <v>3.3824268733786931E+50</v>
      </c>
      <c r="OTW29" s="2">
        <f t="shared" si="431"/>
        <v>3.4162511421124802E+50</v>
      </c>
      <c r="OTX29" s="2">
        <f t="shared" si="431"/>
        <v>3.450413653533605E+50</v>
      </c>
      <c r="OTY29" s="2">
        <f t="shared" si="431"/>
        <v>3.4849177900689412E+50</v>
      </c>
      <c r="OTZ29" s="2">
        <f t="shared" si="431"/>
        <v>3.5197669679696308E+50</v>
      </c>
      <c r="OUA29" s="2">
        <f t="shared" si="431"/>
        <v>3.554964637649327E+50</v>
      </c>
      <c r="OUB29" s="2">
        <f t="shared" si="431"/>
        <v>3.5905142840258203E+50</v>
      </c>
      <c r="OUC29" s="2">
        <f t="shared" si="431"/>
        <v>3.6264194268660786E+50</v>
      </c>
      <c r="OUD29" s="2">
        <f t="shared" si="431"/>
        <v>3.6626836211347393E+50</v>
      </c>
      <c r="OUE29" s="2">
        <f t="shared" si="431"/>
        <v>3.6993104573460867E+50</v>
      </c>
      <c r="OUF29" s="2">
        <f t="shared" si="431"/>
        <v>3.7363035619195476E+50</v>
      </c>
      <c r="OUG29" s="2">
        <f t="shared" si="431"/>
        <v>3.7736665975387434E+50</v>
      </c>
      <c r="OUH29" s="2">
        <f t="shared" si="431"/>
        <v>3.8114032635141308E+50</v>
      </c>
      <c r="OUI29" s="2">
        <f t="shared" si="431"/>
        <v>3.8495172961492722E+50</v>
      </c>
      <c r="OUJ29" s="2">
        <f t="shared" si="431"/>
        <v>3.8880124691107646E+50</v>
      </c>
      <c r="OUK29" s="2">
        <f t="shared" si="431"/>
        <v>3.9268925938018722E+50</v>
      </c>
      <c r="OUL29" s="2">
        <f t="shared" si="431"/>
        <v>3.966161519739891E+50</v>
      </c>
      <c r="OUM29" s="2">
        <f t="shared" si="431"/>
        <v>4.0058231349372904E+50</v>
      </c>
      <c r="OUN29" s="2">
        <f t="shared" si="431"/>
        <v>4.0458813662866633E+50</v>
      </c>
      <c r="OUO29" s="2">
        <f t="shared" si="431"/>
        <v>4.0863401799495296E+50</v>
      </c>
      <c r="OUP29" s="2">
        <f t="shared" si="431"/>
        <v>4.1272035817490252E+50</v>
      </c>
      <c r="OUQ29" s="2">
        <f t="shared" si="431"/>
        <v>4.1684756175665152E+50</v>
      </c>
      <c r="OUR29" s="2">
        <f t="shared" si="431"/>
        <v>4.21016037374218E+50</v>
      </c>
      <c r="OUS29" s="2">
        <f t="shared" si="431"/>
        <v>4.2522619774796015E+50</v>
      </c>
      <c r="OUT29" s="2">
        <f t="shared" si="431"/>
        <v>4.2947845972543972E+50</v>
      </c>
      <c r="OUU29" s="2">
        <f t="shared" si="431"/>
        <v>4.337732443226941E+50</v>
      </c>
      <c r="OUV29" s="2">
        <f t="shared" ref="OUV29:OXG29" si="432">OUU29*(1+$Q$41)</f>
        <v>4.3811097676592102E+50</v>
      </c>
      <c r="OUW29" s="2">
        <f t="shared" si="432"/>
        <v>4.4249208653358021E+50</v>
      </c>
      <c r="OUX29" s="2">
        <f t="shared" si="432"/>
        <v>4.46917007398916E+50</v>
      </c>
      <c r="OUY29" s="2">
        <f t="shared" si="432"/>
        <v>4.5138617747290516E+50</v>
      </c>
      <c r="OUZ29" s="2">
        <f t="shared" si="432"/>
        <v>4.5590003924763417E+50</v>
      </c>
      <c r="OVA29" s="2">
        <f t="shared" si="432"/>
        <v>4.6045903964011052E+50</v>
      </c>
      <c r="OVB29" s="2">
        <f t="shared" si="432"/>
        <v>4.6506363003651159E+50</v>
      </c>
      <c r="OVC29" s="2">
        <f t="shared" si="432"/>
        <v>4.6971426633687675E+50</v>
      </c>
      <c r="OVD29" s="2">
        <f t="shared" si="432"/>
        <v>4.7441140900024555E+50</v>
      </c>
      <c r="OVE29" s="2">
        <f t="shared" si="432"/>
        <v>4.79155523090248E+50</v>
      </c>
      <c r="OVF29" s="2">
        <f t="shared" si="432"/>
        <v>4.8394707832115045E+50</v>
      </c>
      <c r="OVG29" s="2">
        <f t="shared" si="432"/>
        <v>4.8878654910436198E+50</v>
      </c>
      <c r="OVH29" s="2">
        <f t="shared" si="432"/>
        <v>4.936744145954056E+50</v>
      </c>
      <c r="OVI29" s="2">
        <f t="shared" si="432"/>
        <v>4.9861115874135968E+50</v>
      </c>
      <c r="OVJ29" s="2">
        <f t="shared" si="432"/>
        <v>5.0359727032877327E+50</v>
      </c>
      <c r="OVK29" s="2">
        <f t="shared" si="432"/>
        <v>5.0863324303206099E+50</v>
      </c>
      <c r="OVL29" s="2">
        <f t="shared" si="432"/>
        <v>5.1371957546238162E+50</v>
      </c>
      <c r="OVM29" s="2">
        <f t="shared" si="432"/>
        <v>5.1885677121700542E+50</v>
      </c>
      <c r="OVN29" s="2">
        <f t="shared" si="432"/>
        <v>5.2404533892917549E+50</v>
      </c>
      <c r="OVO29" s="2">
        <f t="shared" si="432"/>
        <v>5.2928579231846724E+50</v>
      </c>
      <c r="OVP29" s="2">
        <f t="shared" si="432"/>
        <v>5.3457865024165194E+50</v>
      </c>
      <c r="OVQ29" s="2">
        <f t="shared" si="432"/>
        <v>5.3992443674406847E+50</v>
      </c>
      <c r="OVR29" s="2">
        <f t="shared" si="432"/>
        <v>5.4532368111150913E+50</v>
      </c>
      <c r="OVS29" s="2">
        <f t="shared" si="432"/>
        <v>5.507769179226242E+50</v>
      </c>
      <c r="OVT29" s="2">
        <f t="shared" si="432"/>
        <v>5.5628468710185046E+50</v>
      </c>
      <c r="OVU29" s="2">
        <f t="shared" si="432"/>
        <v>5.6184753397286896E+50</v>
      </c>
      <c r="OVV29" s="2">
        <f t="shared" si="432"/>
        <v>5.6746600931259768E+50</v>
      </c>
      <c r="OVW29" s="2">
        <f t="shared" si="432"/>
        <v>5.7314066940572365E+50</v>
      </c>
      <c r="OVX29" s="2">
        <f t="shared" si="432"/>
        <v>5.7887207609978086E+50</v>
      </c>
      <c r="OVY29" s="2">
        <f t="shared" si="432"/>
        <v>5.8466079686077868E+50</v>
      </c>
      <c r="OVZ29" s="2">
        <f t="shared" si="432"/>
        <v>5.9050740482938644E+50</v>
      </c>
      <c r="OWA29" s="2">
        <f t="shared" si="432"/>
        <v>5.9641247887768031E+50</v>
      </c>
      <c r="OWB29" s="2">
        <f t="shared" si="432"/>
        <v>6.0237660366645715E+50</v>
      </c>
      <c r="OWC29" s="2">
        <f t="shared" si="432"/>
        <v>6.0840036970312177E+50</v>
      </c>
      <c r="OWD29" s="2">
        <f t="shared" si="432"/>
        <v>6.1448437340015297E+50</v>
      </c>
      <c r="OWE29" s="2">
        <f t="shared" si="432"/>
        <v>6.2062921713415447E+50</v>
      </c>
      <c r="OWF29" s="2">
        <f t="shared" si="432"/>
        <v>6.2683550930549599E+50</v>
      </c>
      <c r="OWG29" s="2">
        <f t="shared" si="432"/>
        <v>6.3310386439855092E+50</v>
      </c>
      <c r="OWH29" s="2">
        <f t="shared" si="432"/>
        <v>6.3943490304253644E+50</v>
      </c>
      <c r="OWI29" s="2">
        <f t="shared" si="432"/>
        <v>6.458292520729618E+50</v>
      </c>
      <c r="OWJ29" s="2">
        <f t="shared" si="432"/>
        <v>6.5228754459369141E+50</v>
      </c>
      <c r="OWK29" s="2">
        <f t="shared" si="432"/>
        <v>6.5881042003962829E+50</v>
      </c>
      <c r="OWL29" s="2">
        <f t="shared" si="432"/>
        <v>6.6539852424002459E+50</v>
      </c>
      <c r="OWM29" s="2">
        <f t="shared" si="432"/>
        <v>6.7205250948242486E+50</v>
      </c>
      <c r="OWN29" s="2">
        <f t="shared" si="432"/>
        <v>6.7877303457724908E+50</v>
      </c>
      <c r="OWO29" s="2">
        <f t="shared" si="432"/>
        <v>6.8556076492302155E+50</v>
      </c>
      <c r="OWP29" s="2">
        <f t="shared" si="432"/>
        <v>6.9241637257225179E+50</v>
      </c>
      <c r="OWQ29" s="2">
        <f t="shared" si="432"/>
        <v>6.9934053629797435E+50</v>
      </c>
      <c r="OWR29" s="2">
        <f t="shared" si="432"/>
        <v>7.0633394166095409E+50</v>
      </c>
      <c r="OWS29" s="2">
        <f t="shared" si="432"/>
        <v>7.1339728107756366E+50</v>
      </c>
      <c r="OWT29" s="2">
        <f t="shared" si="432"/>
        <v>7.2053125388833927E+50</v>
      </c>
      <c r="OWU29" s="2">
        <f t="shared" si="432"/>
        <v>7.2773656642722265E+50</v>
      </c>
      <c r="OWV29" s="2">
        <f t="shared" si="432"/>
        <v>7.350139320914949E+50</v>
      </c>
      <c r="OWW29" s="2">
        <f t="shared" si="432"/>
        <v>7.4236407141240985E+50</v>
      </c>
      <c r="OWX29" s="2">
        <f t="shared" si="432"/>
        <v>7.4978771212653394E+50</v>
      </c>
      <c r="OWY29" s="2">
        <f t="shared" si="432"/>
        <v>7.5728558924779924E+50</v>
      </c>
      <c r="OWZ29" s="2">
        <f t="shared" si="432"/>
        <v>7.6485844514027729E+50</v>
      </c>
      <c r="OXA29" s="2">
        <f t="shared" si="432"/>
        <v>7.7250702959168005E+50</v>
      </c>
      <c r="OXB29" s="2">
        <f t="shared" si="432"/>
        <v>7.8023209988759687E+50</v>
      </c>
      <c r="OXC29" s="2">
        <f t="shared" si="432"/>
        <v>7.8803442088647288E+50</v>
      </c>
      <c r="OXD29" s="2">
        <f t="shared" si="432"/>
        <v>7.9591476509533765E+50</v>
      </c>
      <c r="OXE29" s="2">
        <f t="shared" si="432"/>
        <v>8.0387391274629109E+50</v>
      </c>
      <c r="OXF29" s="2">
        <f t="shared" si="432"/>
        <v>8.1191265187375405E+50</v>
      </c>
      <c r="OXG29" s="2">
        <f t="shared" si="432"/>
        <v>8.2003177839249167E+50</v>
      </c>
      <c r="OXH29" s="2">
        <f t="shared" ref="OXH29:OZS29" si="433">OXG29*(1+$Q$41)</f>
        <v>8.2823209617641666E+50</v>
      </c>
      <c r="OXI29" s="2">
        <f t="shared" si="433"/>
        <v>8.3651441713818082E+50</v>
      </c>
      <c r="OXJ29" s="2">
        <f t="shared" si="433"/>
        <v>8.4487956130956258E+50</v>
      </c>
      <c r="OXK29" s="2">
        <f t="shared" si="433"/>
        <v>8.5332835692265826E+50</v>
      </c>
      <c r="OXL29" s="2">
        <f t="shared" si="433"/>
        <v>8.6186164049188478E+50</v>
      </c>
      <c r="OXM29" s="2">
        <f t="shared" si="433"/>
        <v>8.7048025689680357E+50</v>
      </c>
      <c r="OXN29" s="2">
        <f t="shared" si="433"/>
        <v>8.7918505946577165E+50</v>
      </c>
      <c r="OXO29" s="2">
        <f t="shared" si="433"/>
        <v>8.879769100604294E+50</v>
      </c>
      <c r="OXP29" s="2">
        <f t="shared" si="433"/>
        <v>8.9685667916103365E+50</v>
      </c>
      <c r="OXQ29" s="2">
        <f t="shared" si="433"/>
        <v>9.0582524595264401E+50</v>
      </c>
      <c r="OXR29" s="2">
        <f t="shared" si="433"/>
        <v>9.1488349841217052E+50</v>
      </c>
      <c r="OXS29" s="2">
        <f t="shared" si="433"/>
        <v>9.2403233339629228E+50</v>
      </c>
      <c r="OXT29" s="2">
        <f t="shared" si="433"/>
        <v>9.3327265673025515E+50</v>
      </c>
      <c r="OXU29" s="2">
        <f t="shared" si="433"/>
        <v>9.4260538329755768E+50</v>
      </c>
      <c r="OXV29" s="2">
        <f t="shared" si="433"/>
        <v>9.5203143713053327E+50</v>
      </c>
      <c r="OXW29" s="2">
        <f t="shared" si="433"/>
        <v>9.6155175150183862E+50</v>
      </c>
      <c r="OXX29" s="2">
        <f t="shared" si="433"/>
        <v>9.7116726901685704E+50</v>
      </c>
      <c r="OXY29" s="2">
        <f t="shared" si="433"/>
        <v>9.8087894170702568E+50</v>
      </c>
      <c r="OXZ29" s="2">
        <f t="shared" si="433"/>
        <v>9.906877311240959E+50</v>
      </c>
      <c r="OYA29" s="2">
        <f t="shared" si="433"/>
        <v>1.0005946084353369E+51</v>
      </c>
      <c r="OYB29" s="2">
        <f t="shared" si="433"/>
        <v>1.0106005545196904E+51</v>
      </c>
      <c r="OYC29" s="2">
        <f t="shared" si="433"/>
        <v>1.0207065600648872E+51</v>
      </c>
      <c r="OYD29" s="2">
        <f t="shared" si="433"/>
        <v>1.0309136256655362E+51</v>
      </c>
      <c r="OYE29" s="2">
        <f t="shared" si="433"/>
        <v>1.0412227619221916E+51</v>
      </c>
      <c r="OYF29" s="2">
        <f t="shared" si="433"/>
        <v>1.0516349895414134E+51</v>
      </c>
      <c r="OYG29" s="2">
        <f t="shared" si="433"/>
        <v>1.0621513394368276E+51</v>
      </c>
      <c r="OYH29" s="2">
        <f t="shared" si="433"/>
        <v>1.0727728528311958E+51</v>
      </c>
      <c r="OYI29" s="2">
        <f t="shared" si="433"/>
        <v>1.0835005813595077E+51</v>
      </c>
      <c r="OYJ29" s="2">
        <f t="shared" si="433"/>
        <v>1.0943355871731028E+51</v>
      </c>
      <c r="OYK29" s="2">
        <f t="shared" si="433"/>
        <v>1.1052789430448338E+51</v>
      </c>
      <c r="OYL29" s="2">
        <f t="shared" si="433"/>
        <v>1.1163317324752822E+51</v>
      </c>
      <c r="OYM29" s="2">
        <f t="shared" si="433"/>
        <v>1.1274950498000351E+51</v>
      </c>
      <c r="OYN29" s="2">
        <f t="shared" si="433"/>
        <v>1.1387700002980355E+51</v>
      </c>
      <c r="OYO29" s="2">
        <f t="shared" si="433"/>
        <v>1.1501577003010158E+51</v>
      </c>
      <c r="OYP29" s="2">
        <f t="shared" si="433"/>
        <v>1.1616592773040259E+51</v>
      </c>
      <c r="OYQ29" s="2">
        <f t="shared" si="433"/>
        <v>1.1732758700770662E+51</v>
      </c>
      <c r="OYR29" s="2">
        <f t="shared" si="433"/>
        <v>1.1850086287778369E+51</v>
      </c>
      <c r="OYS29" s="2">
        <f t="shared" si="433"/>
        <v>1.1968587150656154E+51</v>
      </c>
      <c r="OYT29" s="2">
        <f t="shared" si="433"/>
        <v>1.2088273022162715E+51</v>
      </c>
      <c r="OYU29" s="2">
        <f t="shared" si="433"/>
        <v>1.2209155752384343E+51</v>
      </c>
      <c r="OYV29" s="2">
        <f t="shared" si="433"/>
        <v>1.2331247309908187E+51</v>
      </c>
      <c r="OYW29" s="2">
        <f t="shared" si="433"/>
        <v>1.2454559783007269E+51</v>
      </c>
      <c r="OYX29" s="2">
        <f t="shared" si="433"/>
        <v>1.2579105380837342E+51</v>
      </c>
      <c r="OYY29" s="2">
        <f t="shared" si="433"/>
        <v>1.2704896434645715E+51</v>
      </c>
      <c r="OYZ29" s="2">
        <f t="shared" si="433"/>
        <v>1.2831945398992172E+51</v>
      </c>
      <c r="OZA29" s="2">
        <f t="shared" si="433"/>
        <v>1.2960264852982094E+51</v>
      </c>
      <c r="OZB29" s="2">
        <f t="shared" si="433"/>
        <v>1.3089867501511914E+51</v>
      </c>
      <c r="OZC29" s="2">
        <f t="shared" si="433"/>
        <v>1.3220766176527033E+51</v>
      </c>
      <c r="OZD29" s="2">
        <f t="shared" si="433"/>
        <v>1.3352973838292304E+51</v>
      </c>
      <c r="OZE29" s="2">
        <f t="shared" si="433"/>
        <v>1.3486503576675227E+51</v>
      </c>
      <c r="OZF29" s="2">
        <f t="shared" si="433"/>
        <v>1.362136861244198E+51</v>
      </c>
      <c r="OZG29" s="2">
        <f t="shared" si="433"/>
        <v>1.37575822985664E+51</v>
      </c>
      <c r="OZH29" s="2">
        <f t="shared" si="433"/>
        <v>1.3895158121552064E+51</v>
      </c>
      <c r="OZI29" s="2">
        <f t="shared" si="433"/>
        <v>1.4034109702767584E+51</v>
      </c>
      <c r="OZJ29" s="2">
        <f t="shared" si="433"/>
        <v>1.417445079979526E+51</v>
      </c>
      <c r="OZK29" s="2">
        <f t="shared" si="433"/>
        <v>1.4316195307793213E+51</v>
      </c>
      <c r="OZL29" s="2">
        <f t="shared" si="433"/>
        <v>1.4459357260871145E+51</v>
      </c>
      <c r="OZM29" s="2">
        <f t="shared" si="433"/>
        <v>1.4603950833479856E+51</v>
      </c>
      <c r="OZN29" s="2">
        <f t="shared" si="433"/>
        <v>1.4749990341814654E+51</v>
      </c>
      <c r="OZO29" s="2">
        <f t="shared" si="433"/>
        <v>1.4897490245232802E+51</v>
      </c>
      <c r="OZP29" s="2">
        <f t="shared" si="433"/>
        <v>1.5046465147685129E+51</v>
      </c>
      <c r="OZQ29" s="2">
        <f t="shared" si="433"/>
        <v>1.5196929799161981E+51</v>
      </c>
      <c r="OZR29" s="2">
        <f t="shared" si="433"/>
        <v>1.5348899097153601E+51</v>
      </c>
      <c r="OZS29" s="2">
        <f t="shared" si="433"/>
        <v>1.5502388088125137E+51</v>
      </c>
      <c r="OZT29" s="2">
        <f t="shared" ref="OZT29:PCE29" si="434">OZS29*(1+$Q$41)</f>
        <v>1.5657411969006387E+51</v>
      </c>
      <c r="OZU29" s="2">
        <f t="shared" si="434"/>
        <v>1.5813986088696452E+51</v>
      </c>
      <c r="OZV29" s="2">
        <f t="shared" si="434"/>
        <v>1.5972125949583417E+51</v>
      </c>
      <c r="OZW29" s="2">
        <f t="shared" si="434"/>
        <v>1.6131847209079252E+51</v>
      </c>
      <c r="OZX29" s="2">
        <f t="shared" si="434"/>
        <v>1.6293165681170043E+51</v>
      </c>
      <c r="OZY29" s="2">
        <f t="shared" si="434"/>
        <v>1.6456097337981743E+51</v>
      </c>
      <c r="OZZ29" s="2">
        <f t="shared" si="434"/>
        <v>1.6620658311361561E+51</v>
      </c>
      <c r="PAA29" s="2">
        <f t="shared" si="434"/>
        <v>1.6786864894475178E+51</v>
      </c>
      <c r="PAB29" s="2">
        <f t="shared" si="434"/>
        <v>1.695473354341993E+51</v>
      </c>
      <c r="PAC29" s="2">
        <f t="shared" si="434"/>
        <v>1.7124280878854128E+51</v>
      </c>
      <c r="PAD29" s="2">
        <f t="shared" si="434"/>
        <v>1.7295523687642669E+51</v>
      </c>
      <c r="PAE29" s="2">
        <f t="shared" si="434"/>
        <v>1.7468478924519097E+51</v>
      </c>
      <c r="PAF29" s="2">
        <f t="shared" si="434"/>
        <v>1.7643163713764288E+51</v>
      </c>
      <c r="PAG29" s="2">
        <f t="shared" si="434"/>
        <v>1.7819595350901933E+51</v>
      </c>
      <c r="PAH29" s="2">
        <f t="shared" si="434"/>
        <v>1.7997791304410951E+51</v>
      </c>
      <c r="PAI29" s="2">
        <f t="shared" si="434"/>
        <v>1.8177769217455062E+51</v>
      </c>
      <c r="PAJ29" s="2">
        <f t="shared" si="434"/>
        <v>1.8359546909629611E+51</v>
      </c>
      <c r="PAK29" s="2">
        <f t="shared" si="434"/>
        <v>1.8543142378725909E+51</v>
      </c>
      <c r="PAL29" s="2">
        <f t="shared" si="434"/>
        <v>1.8728573802513167E+51</v>
      </c>
      <c r="PAM29" s="2">
        <f t="shared" si="434"/>
        <v>1.8915859540538298E+51</v>
      </c>
      <c r="PAN29" s="2">
        <f t="shared" si="434"/>
        <v>1.9105018135943682E+51</v>
      </c>
      <c r="PAO29" s="2">
        <f t="shared" si="434"/>
        <v>1.9296068317303118E+51</v>
      </c>
      <c r="PAP29" s="2">
        <f t="shared" si="434"/>
        <v>1.9489029000476149E+51</v>
      </c>
      <c r="PAQ29" s="2">
        <f t="shared" si="434"/>
        <v>1.9683919290480911E+51</v>
      </c>
      <c r="PAR29" s="2">
        <f t="shared" si="434"/>
        <v>1.9880758483385721E+51</v>
      </c>
      <c r="PAS29" s="2">
        <f t="shared" si="434"/>
        <v>2.0079566068219577E+51</v>
      </c>
      <c r="PAT29" s="2">
        <f t="shared" si="434"/>
        <v>2.0280361728901774E+51</v>
      </c>
      <c r="PAU29" s="2">
        <f t="shared" si="434"/>
        <v>2.0483165346190792E+51</v>
      </c>
      <c r="PAV29" s="2">
        <f t="shared" si="434"/>
        <v>2.0687996999652701E+51</v>
      </c>
      <c r="PAW29" s="2">
        <f t="shared" si="434"/>
        <v>2.0894876969649229E+51</v>
      </c>
      <c r="PAX29" s="2">
        <f t="shared" si="434"/>
        <v>2.110382573934572E+51</v>
      </c>
      <c r="PAY29" s="2">
        <f t="shared" si="434"/>
        <v>2.1314863996739179E+51</v>
      </c>
      <c r="PAZ29" s="2">
        <f t="shared" si="434"/>
        <v>2.1528012636706569E+51</v>
      </c>
      <c r="PBA29" s="2">
        <f t="shared" si="434"/>
        <v>2.1743292763073634E+51</v>
      </c>
      <c r="PBB29" s="2">
        <f t="shared" si="434"/>
        <v>2.1960725690704372E+51</v>
      </c>
      <c r="PBC29" s="2">
        <f t="shared" si="434"/>
        <v>2.2180332947611416E+51</v>
      </c>
      <c r="PBD29" s="2">
        <f t="shared" si="434"/>
        <v>2.2402136277087529E+51</v>
      </c>
      <c r="PBE29" s="2">
        <f t="shared" si="434"/>
        <v>2.2626157639858406E+51</v>
      </c>
      <c r="PBF29" s="2">
        <f t="shared" si="434"/>
        <v>2.2852419216256989E+51</v>
      </c>
      <c r="PBG29" s="2">
        <f t="shared" si="434"/>
        <v>2.3080943408419559E+51</v>
      </c>
      <c r="PBH29" s="2">
        <f t="shared" si="434"/>
        <v>2.3311752842503754E+51</v>
      </c>
      <c r="PBI29" s="2">
        <f t="shared" si="434"/>
        <v>2.3544870370928792E+51</v>
      </c>
      <c r="PBJ29" s="2">
        <f t="shared" si="434"/>
        <v>2.378031907463808E+51</v>
      </c>
      <c r="PBK29" s="2">
        <f t="shared" si="434"/>
        <v>2.4018122265384462E+51</v>
      </c>
      <c r="PBL29" s="2">
        <f t="shared" si="434"/>
        <v>2.4258303488038306E+51</v>
      </c>
      <c r="PBM29" s="2">
        <f t="shared" si="434"/>
        <v>2.4500886522918688E+51</v>
      </c>
      <c r="PBN29" s="2">
        <f t="shared" si="434"/>
        <v>2.4745895388147875E+51</v>
      </c>
      <c r="PBO29" s="2">
        <f t="shared" si="434"/>
        <v>2.4993354342029353E+51</v>
      </c>
      <c r="PBP29" s="2">
        <f t="shared" si="434"/>
        <v>2.5243287885449646E+51</v>
      </c>
      <c r="PBQ29" s="2">
        <f t="shared" si="434"/>
        <v>2.5495720764304144E+51</v>
      </c>
      <c r="PBR29" s="2">
        <f t="shared" si="434"/>
        <v>2.5750677971947186E+51</v>
      </c>
      <c r="PBS29" s="2">
        <f t="shared" si="434"/>
        <v>2.6008184751666659E+51</v>
      </c>
      <c r="PBT29" s="2">
        <f t="shared" si="434"/>
        <v>2.6268266599183326E+51</v>
      </c>
      <c r="PBU29" s="2">
        <f t="shared" si="434"/>
        <v>2.6530949265175161E+51</v>
      </c>
      <c r="PBV29" s="2">
        <f t="shared" si="434"/>
        <v>2.6796258757826911E+51</v>
      </c>
      <c r="PBW29" s="2">
        <f t="shared" si="434"/>
        <v>2.7064221345405179E+51</v>
      </c>
      <c r="PBX29" s="2">
        <f t="shared" si="434"/>
        <v>2.7334863558859231E+51</v>
      </c>
      <c r="PBY29" s="2">
        <f t="shared" si="434"/>
        <v>2.7608212194447824E+51</v>
      </c>
      <c r="PBZ29" s="2">
        <f t="shared" si="434"/>
        <v>2.7884294316392303E+51</v>
      </c>
      <c r="PCA29" s="2">
        <f t="shared" si="434"/>
        <v>2.8163137259556226E+51</v>
      </c>
      <c r="PCB29" s="2">
        <f t="shared" si="434"/>
        <v>2.8444768632151788E+51</v>
      </c>
      <c r="PCC29" s="2">
        <f t="shared" si="434"/>
        <v>2.8729216318473306E+51</v>
      </c>
      <c r="PCD29" s="2">
        <f t="shared" si="434"/>
        <v>2.9016508481658039E+51</v>
      </c>
      <c r="PCE29" s="2">
        <f t="shared" si="434"/>
        <v>2.930667356647462E+51</v>
      </c>
      <c r="PCF29" s="2">
        <f t="shared" ref="PCF29:PEQ29" si="435">PCE29*(1+$Q$41)</f>
        <v>2.9599740302139368E+51</v>
      </c>
      <c r="PCG29" s="2">
        <f t="shared" si="435"/>
        <v>2.9895737705160761E+51</v>
      </c>
      <c r="PCH29" s="2">
        <f t="shared" si="435"/>
        <v>3.0194695082212371E+51</v>
      </c>
      <c r="PCI29" s="2">
        <f t="shared" si="435"/>
        <v>3.0496642033034495E+51</v>
      </c>
      <c r="PCJ29" s="2">
        <f t="shared" si="435"/>
        <v>3.0801608453364837E+51</v>
      </c>
      <c r="PCK29" s="2">
        <f t="shared" si="435"/>
        <v>3.1109624537898485E+51</v>
      </c>
      <c r="PCL29" s="2">
        <f t="shared" si="435"/>
        <v>3.1420720783277472E+51</v>
      </c>
      <c r="PCM29" s="2">
        <f t="shared" si="435"/>
        <v>3.1734927991110246E+51</v>
      </c>
      <c r="PCN29" s="2">
        <f t="shared" si="435"/>
        <v>3.205227727102135E+51</v>
      </c>
      <c r="PCO29" s="2">
        <f t="shared" si="435"/>
        <v>3.2372800043731562E+51</v>
      </c>
      <c r="PCP29" s="2">
        <f t="shared" si="435"/>
        <v>3.269652804416888E+51</v>
      </c>
      <c r="PCQ29" s="2">
        <f t="shared" si="435"/>
        <v>3.3023493324610573E+51</v>
      </c>
      <c r="PCR29" s="2">
        <f t="shared" si="435"/>
        <v>3.3353728257856682E+51</v>
      </c>
      <c r="PCS29" s="2">
        <f t="shared" si="435"/>
        <v>3.3687265540435246E+51</v>
      </c>
      <c r="PCT29" s="2">
        <f t="shared" si="435"/>
        <v>3.4024138195839599E+51</v>
      </c>
      <c r="PCU29" s="2">
        <f t="shared" si="435"/>
        <v>3.4364379577797995E+51</v>
      </c>
      <c r="PCV29" s="2">
        <f t="shared" si="435"/>
        <v>3.4708023373575972E+51</v>
      </c>
      <c r="PCW29" s="2">
        <f t="shared" si="435"/>
        <v>3.5055103607311735E+51</v>
      </c>
      <c r="PCX29" s="2">
        <f t="shared" si="435"/>
        <v>3.5405654643384855E+51</v>
      </c>
      <c r="PCY29" s="2">
        <f t="shared" si="435"/>
        <v>3.5759711189818706E+51</v>
      </c>
      <c r="PCZ29" s="2">
        <f t="shared" si="435"/>
        <v>3.6117308301716895E+51</v>
      </c>
      <c r="PDA29" s="2">
        <f t="shared" si="435"/>
        <v>3.6478481384734063E+51</v>
      </c>
      <c r="PDB29" s="2">
        <f t="shared" si="435"/>
        <v>3.6843266198581407E+51</v>
      </c>
      <c r="PDC29" s="2">
        <f t="shared" si="435"/>
        <v>3.7211698860567222E+51</v>
      </c>
      <c r="PDD29" s="2">
        <f t="shared" si="435"/>
        <v>3.7583815849172893E+51</v>
      </c>
      <c r="PDE29" s="2">
        <f t="shared" si="435"/>
        <v>3.795965400766462E+51</v>
      </c>
      <c r="PDF29" s="2">
        <f t="shared" si="435"/>
        <v>3.8339250547741264E+51</v>
      </c>
      <c r="PDG29" s="2">
        <f t="shared" si="435"/>
        <v>3.872264305321868E+51</v>
      </c>
      <c r="PDH29" s="2">
        <f t="shared" si="435"/>
        <v>3.9109869483750866E+51</v>
      </c>
      <c r="PDI29" s="2">
        <f t="shared" si="435"/>
        <v>3.9500968178588375E+51</v>
      </c>
      <c r="PDJ29" s="2">
        <f t="shared" si="435"/>
        <v>3.9895977860374257E+51</v>
      </c>
      <c r="PDK29" s="2">
        <f t="shared" si="435"/>
        <v>4.0294937638977998E+51</v>
      </c>
      <c r="PDL29" s="2">
        <f t="shared" si="435"/>
        <v>4.0697887015367775E+51</v>
      </c>
      <c r="PDM29" s="2">
        <f t="shared" si="435"/>
        <v>4.1104865885521455E+51</v>
      </c>
      <c r="PDN29" s="2">
        <f t="shared" si="435"/>
        <v>4.151591454437667E+51</v>
      </c>
      <c r="PDO29" s="2">
        <f t="shared" si="435"/>
        <v>4.1931073689820439E+51</v>
      </c>
      <c r="PDP29" s="2">
        <f t="shared" si="435"/>
        <v>4.2350384426718642E+51</v>
      </c>
      <c r="PDQ29" s="2">
        <f t="shared" si="435"/>
        <v>4.2773888270985831E+51</v>
      </c>
      <c r="PDR29" s="2">
        <f t="shared" si="435"/>
        <v>4.320162715369569E+51</v>
      </c>
      <c r="PDS29" s="2">
        <f t="shared" si="435"/>
        <v>4.3633643425232647E+51</v>
      </c>
      <c r="PDT29" s="2">
        <f t="shared" si="435"/>
        <v>4.406997985948497E+51</v>
      </c>
      <c r="PDU29" s="2">
        <f t="shared" si="435"/>
        <v>4.451067965807982E+51</v>
      </c>
      <c r="PDV29" s="2">
        <f t="shared" si="435"/>
        <v>4.495578645466062E+51</v>
      </c>
      <c r="PDW29" s="2">
        <f t="shared" si="435"/>
        <v>4.5405344319207226E+51</v>
      </c>
      <c r="PDX29" s="2">
        <f t="shared" si="435"/>
        <v>4.5859397762399296E+51</v>
      </c>
      <c r="PDY29" s="2">
        <f t="shared" si="435"/>
        <v>4.6317991740023288E+51</v>
      </c>
      <c r="PDZ29" s="2">
        <f t="shared" si="435"/>
        <v>4.6781171657423519E+51</v>
      </c>
      <c r="PEA29" s="2">
        <f t="shared" si="435"/>
        <v>4.7248983373997755E+51</v>
      </c>
      <c r="PEB29" s="2">
        <f t="shared" si="435"/>
        <v>4.7721473207737732E+51</v>
      </c>
      <c r="PEC29" s="2">
        <f t="shared" si="435"/>
        <v>4.8198687939815113E+51</v>
      </c>
      <c r="PED29" s="2">
        <f t="shared" si="435"/>
        <v>4.8680674819213266E+51</v>
      </c>
      <c r="PEE29" s="2">
        <f t="shared" si="435"/>
        <v>4.9167481567405402E+51</v>
      </c>
      <c r="PEF29" s="2">
        <f t="shared" si="435"/>
        <v>4.9659156383079454E+51</v>
      </c>
      <c r="PEG29" s="2">
        <f t="shared" si="435"/>
        <v>5.0155747946910246E+51</v>
      </c>
      <c r="PEH29" s="2">
        <f t="shared" si="435"/>
        <v>5.0657305426379347E+51</v>
      </c>
      <c r="PEI29" s="2">
        <f t="shared" si="435"/>
        <v>5.1163878480643142E+51</v>
      </c>
      <c r="PEJ29" s="2">
        <f t="shared" si="435"/>
        <v>5.1675517265449572E+51</v>
      </c>
      <c r="PEK29" s="2">
        <f t="shared" si="435"/>
        <v>5.2192272438104067E+51</v>
      </c>
      <c r="PEL29" s="2">
        <f t="shared" si="435"/>
        <v>5.2714195162485111E+51</v>
      </c>
      <c r="PEM29" s="2">
        <f t="shared" si="435"/>
        <v>5.324133711410996E+51</v>
      </c>
      <c r="PEN29" s="2">
        <f t="shared" si="435"/>
        <v>5.3773750485251057E+51</v>
      </c>
      <c r="PEO29" s="2">
        <f t="shared" si="435"/>
        <v>5.4311487990103568E+51</v>
      </c>
      <c r="PEP29" s="2">
        <f t="shared" si="435"/>
        <v>5.4854602870004606E+51</v>
      </c>
      <c r="PEQ29" s="2">
        <f t="shared" si="435"/>
        <v>5.5403148898704653E+51</v>
      </c>
      <c r="PER29" s="2">
        <f t="shared" ref="PER29:PHC29" si="436">PEQ29*(1+$Q$41)</f>
        <v>5.5957180387691703E+51</v>
      </c>
      <c r="PES29" s="2">
        <f t="shared" si="436"/>
        <v>5.6516752191568618E+51</v>
      </c>
      <c r="PET29" s="2">
        <f t="shared" si="436"/>
        <v>5.7081919713484301E+51</v>
      </c>
      <c r="PEU29" s="2">
        <f t="shared" si="436"/>
        <v>5.7652738910619144E+51</v>
      </c>
      <c r="PEV29" s="2">
        <f t="shared" si="436"/>
        <v>5.8229266299725334E+51</v>
      </c>
      <c r="PEW29" s="2">
        <f t="shared" si="436"/>
        <v>5.8811558962722588E+51</v>
      </c>
      <c r="PEX29" s="2">
        <f t="shared" si="436"/>
        <v>5.9399674552349812E+51</v>
      </c>
      <c r="PEY29" s="2">
        <f t="shared" si="436"/>
        <v>5.9993671297873316E+51</v>
      </c>
      <c r="PEZ29" s="2">
        <f t="shared" si="436"/>
        <v>6.0593608010852048E+51</v>
      </c>
      <c r="PFA29" s="2">
        <f t="shared" si="436"/>
        <v>6.119954409096057E+51</v>
      </c>
      <c r="PFB29" s="2">
        <f t="shared" si="436"/>
        <v>6.1811539531870173E+51</v>
      </c>
      <c r="PFC29" s="2">
        <f t="shared" si="436"/>
        <v>6.2429654927188878E+51</v>
      </c>
      <c r="PFD29" s="2">
        <f t="shared" si="436"/>
        <v>6.3053951476460766E+51</v>
      </c>
      <c r="PFE29" s="2">
        <f t="shared" si="436"/>
        <v>6.3684490991225368E+51</v>
      </c>
      <c r="PFF29" s="2">
        <f t="shared" si="436"/>
        <v>6.4321335901137621E+51</v>
      </c>
      <c r="PFG29" s="2">
        <f t="shared" si="436"/>
        <v>6.4964549260148994E+51</v>
      </c>
      <c r="PFH29" s="2">
        <f t="shared" si="436"/>
        <v>6.5614194752750488E+51</v>
      </c>
      <c r="PFI29" s="2">
        <f t="shared" si="436"/>
        <v>6.6270336700277987E+51</v>
      </c>
      <c r="PFJ29" s="2">
        <f t="shared" si="436"/>
        <v>6.6933040067280763E+51</v>
      </c>
      <c r="PFK29" s="2">
        <f t="shared" si="436"/>
        <v>6.7602370467953567E+51</v>
      </c>
      <c r="PFL29" s="2">
        <f t="shared" si="436"/>
        <v>6.8278394172633104E+51</v>
      </c>
      <c r="PFM29" s="2">
        <f t="shared" si="436"/>
        <v>6.8961178114359442E+51</v>
      </c>
      <c r="PFN29" s="2">
        <f t="shared" si="436"/>
        <v>6.9650789895503042E+51</v>
      </c>
      <c r="PFO29" s="2">
        <f t="shared" si="436"/>
        <v>7.0347297794458068E+51</v>
      </c>
      <c r="PFP29" s="2">
        <f t="shared" si="436"/>
        <v>7.1050770772402648E+51</v>
      </c>
      <c r="PFQ29" s="2">
        <f t="shared" si="436"/>
        <v>7.176127848012667E+51</v>
      </c>
      <c r="PFR29" s="2">
        <f t="shared" si="436"/>
        <v>7.2478891264927933E+51</v>
      </c>
      <c r="PFS29" s="2">
        <f t="shared" si="436"/>
        <v>7.3203680177577215E+51</v>
      </c>
      <c r="PFT29" s="2">
        <f t="shared" si="436"/>
        <v>7.3935716979352989E+51</v>
      </c>
      <c r="PFU29" s="2">
        <f t="shared" si="436"/>
        <v>7.467507414914652E+51</v>
      </c>
      <c r="PFV29" s="2">
        <f t="shared" si="436"/>
        <v>7.542182489063799E+51</v>
      </c>
      <c r="PFW29" s="2">
        <f t="shared" si="436"/>
        <v>7.6176043139544373E+51</v>
      </c>
      <c r="PFX29" s="2">
        <f t="shared" si="436"/>
        <v>7.6937803570939821E+51</v>
      </c>
      <c r="PFY29" s="2">
        <f t="shared" si="436"/>
        <v>7.7707181606649214E+51</v>
      </c>
      <c r="PFZ29" s="2">
        <f t="shared" si="436"/>
        <v>7.8484253422715705E+51</v>
      </c>
      <c r="PGA29" s="2">
        <f t="shared" si="436"/>
        <v>7.9269095956942868E+51</v>
      </c>
      <c r="PGB29" s="2">
        <f t="shared" si="436"/>
        <v>8.00617869165123E+51</v>
      </c>
      <c r="PGC29" s="2">
        <f t="shared" si="436"/>
        <v>8.0862404785677427E+51</v>
      </c>
      <c r="PGD29" s="2">
        <f t="shared" si="436"/>
        <v>8.16710288335342E+51</v>
      </c>
      <c r="PGE29" s="2">
        <f t="shared" si="436"/>
        <v>8.2487739121869546E+51</v>
      </c>
      <c r="PGF29" s="2">
        <f t="shared" si="436"/>
        <v>8.3312616513088247E+51</v>
      </c>
      <c r="PGG29" s="2">
        <f t="shared" si="436"/>
        <v>8.4145742678219134E+51</v>
      </c>
      <c r="PGH29" s="2">
        <f t="shared" si="436"/>
        <v>8.4987200105001323E+51</v>
      </c>
      <c r="PGI29" s="2">
        <f t="shared" si="436"/>
        <v>8.583707210605134E+51</v>
      </c>
      <c r="PGJ29" s="2">
        <f t="shared" si="436"/>
        <v>8.6695442827111856E+51</v>
      </c>
      <c r="PGK29" s="2">
        <f t="shared" si="436"/>
        <v>8.7562397255382972E+51</v>
      </c>
      <c r="PGL29" s="2">
        <f t="shared" si="436"/>
        <v>8.8438021227936799E+51</v>
      </c>
      <c r="PGM29" s="2">
        <f t="shared" si="436"/>
        <v>8.9322401440216162E+51</v>
      </c>
      <c r="PGN29" s="2">
        <f t="shared" si="436"/>
        <v>9.0215625454618324E+51</v>
      </c>
      <c r="PGO29" s="2">
        <f t="shared" si="436"/>
        <v>9.1117781709164507E+51</v>
      </c>
      <c r="PGP29" s="2">
        <f t="shared" si="436"/>
        <v>9.2028959526256152E+51</v>
      </c>
      <c r="PGQ29" s="2">
        <f t="shared" si="436"/>
        <v>9.2949249121518715E+51</v>
      </c>
      <c r="PGR29" s="2">
        <f t="shared" si="436"/>
        <v>9.3878741612733902E+51</v>
      </c>
      <c r="PGS29" s="2">
        <f t="shared" si="436"/>
        <v>9.4817529028861237E+51</v>
      </c>
      <c r="PGT29" s="2">
        <f t="shared" si="436"/>
        <v>9.576570431914985E+51</v>
      </c>
      <c r="PGU29" s="2">
        <f t="shared" si="436"/>
        <v>9.6723361362341348E+51</v>
      </c>
      <c r="PGV29" s="2">
        <f t="shared" si="436"/>
        <v>9.7690594975964761E+51</v>
      </c>
      <c r="PGW29" s="2">
        <f t="shared" si="436"/>
        <v>9.8667500925724403E+51</v>
      </c>
      <c r="PGX29" s="2">
        <f t="shared" si="436"/>
        <v>9.965417593498165E+51</v>
      </c>
      <c r="PGY29" s="2">
        <f t="shared" si="436"/>
        <v>1.0065071769433147E+52</v>
      </c>
      <c r="PGZ29" s="2">
        <f t="shared" si="436"/>
        <v>1.0165722487127478E+52</v>
      </c>
      <c r="PHA29" s="2">
        <f t="shared" si="436"/>
        <v>1.0267379711998753E+52</v>
      </c>
      <c r="PHB29" s="2">
        <f t="shared" si="436"/>
        <v>1.0370053509118741E+52</v>
      </c>
      <c r="PHC29" s="2">
        <f t="shared" si="436"/>
        <v>1.0473754044209928E+52</v>
      </c>
      <c r="PHD29" s="2">
        <f t="shared" ref="PHD29:PJO29" si="437">PHC29*(1+$Q$41)</f>
        <v>1.0578491584652028E+52</v>
      </c>
      <c r="PHE29" s="2">
        <f t="shared" si="437"/>
        <v>1.0684276500498548E+52</v>
      </c>
      <c r="PHF29" s="2">
        <f t="shared" si="437"/>
        <v>1.0791119265503534E+52</v>
      </c>
      <c r="PHG29" s="2">
        <f t="shared" si="437"/>
        <v>1.0899030458158569E+52</v>
      </c>
      <c r="PHH29" s="2">
        <f t="shared" si="437"/>
        <v>1.1008020762740154E+52</v>
      </c>
      <c r="PHI29" s="2">
        <f t="shared" si="437"/>
        <v>1.1118100970367556E+52</v>
      </c>
      <c r="PHJ29" s="2">
        <f t="shared" si="437"/>
        <v>1.1229281980071232E+52</v>
      </c>
      <c r="PHK29" s="2">
        <f t="shared" si="437"/>
        <v>1.1341574799871944E+52</v>
      </c>
      <c r="PHL29" s="2">
        <f t="shared" si="437"/>
        <v>1.1454990547870664E+52</v>
      </c>
      <c r="PHM29" s="2">
        <f t="shared" si="437"/>
        <v>1.1569540453349371E+52</v>
      </c>
      <c r="PHN29" s="2">
        <f t="shared" si="437"/>
        <v>1.1685235857882865E+52</v>
      </c>
      <c r="PHO29" s="2">
        <f t="shared" si="437"/>
        <v>1.1802088216461694E+52</v>
      </c>
      <c r="PHP29" s="2">
        <f t="shared" si="437"/>
        <v>1.1920109098626311E+52</v>
      </c>
      <c r="PHQ29" s="2">
        <f t="shared" si="437"/>
        <v>1.2039310189612574E+52</v>
      </c>
      <c r="PHR29" s="2">
        <f t="shared" si="437"/>
        <v>1.2159703291508701E+52</v>
      </c>
      <c r="PHS29" s="2">
        <f t="shared" si="437"/>
        <v>1.2281300324423789E+52</v>
      </c>
      <c r="PHT29" s="2">
        <f t="shared" si="437"/>
        <v>1.2404113327668028E+52</v>
      </c>
      <c r="PHU29" s="2">
        <f t="shared" si="437"/>
        <v>1.2528154460944707E+52</v>
      </c>
      <c r="PHV29" s="2">
        <f t="shared" si="437"/>
        <v>1.2653436005554155E+52</v>
      </c>
      <c r="PHW29" s="2">
        <f t="shared" si="437"/>
        <v>1.2779970365609698E+52</v>
      </c>
      <c r="PHX29" s="2">
        <f t="shared" si="437"/>
        <v>1.2907770069265793E+52</v>
      </c>
      <c r="PHY29" s="2">
        <f t="shared" si="437"/>
        <v>1.3036847769958452E+52</v>
      </c>
      <c r="PHZ29" s="2">
        <f t="shared" si="437"/>
        <v>1.3167216247658036E+52</v>
      </c>
      <c r="PIA29" s="2">
        <f t="shared" si="437"/>
        <v>1.3298888410134617E+52</v>
      </c>
      <c r="PIB29" s="2">
        <f t="shared" si="437"/>
        <v>1.3431877294235964E+52</v>
      </c>
      <c r="PIC29" s="2">
        <f t="shared" si="437"/>
        <v>1.3566196067178323E+52</v>
      </c>
      <c r="PID29" s="2">
        <f t="shared" si="437"/>
        <v>1.3701858027850106E+52</v>
      </c>
      <c r="PIE29" s="2">
        <f t="shared" si="437"/>
        <v>1.3838876608128608E+52</v>
      </c>
      <c r="PIF29" s="2">
        <f t="shared" si="437"/>
        <v>1.3977265374209894E+52</v>
      </c>
      <c r="PIG29" s="2">
        <f t="shared" si="437"/>
        <v>1.4117038027951994E+52</v>
      </c>
      <c r="PIH29" s="2">
        <f t="shared" si="437"/>
        <v>1.4258208408231514E+52</v>
      </c>
      <c r="PII29" s="2">
        <f t="shared" si="437"/>
        <v>1.440079049231383E+52</v>
      </c>
      <c r="PIJ29" s="2">
        <f t="shared" si="437"/>
        <v>1.4544798397236969E+52</v>
      </c>
      <c r="PIK29" s="2">
        <f t="shared" si="437"/>
        <v>1.469024638120934E+52</v>
      </c>
      <c r="PIL29" s="2">
        <f t="shared" si="437"/>
        <v>1.4837148845021433E+52</v>
      </c>
      <c r="PIM29" s="2">
        <f t="shared" si="437"/>
        <v>1.4985520333471648E+52</v>
      </c>
      <c r="PIN29" s="2">
        <f t="shared" si="437"/>
        <v>1.5135375536806364E+52</v>
      </c>
      <c r="PIO29" s="2">
        <f t="shared" si="437"/>
        <v>1.5286729292174427E+52</v>
      </c>
      <c r="PIP29" s="2">
        <f t="shared" si="437"/>
        <v>1.5439596585096172E+52</v>
      </c>
      <c r="PIQ29" s="2">
        <f t="shared" si="437"/>
        <v>1.5593992550947133E+52</v>
      </c>
      <c r="PIR29" s="2">
        <f t="shared" si="437"/>
        <v>1.5749932476456604E+52</v>
      </c>
      <c r="PIS29" s="2">
        <f t="shared" si="437"/>
        <v>1.590743180122117E+52</v>
      </c>
      <c r="PIT29" s="2">
        <f t="shared" si="437"/>
        <v>1.6066506119233381E+52</v>
      </c>
      <c r="PIU29" s="2">
        <f t="shared" si="437"/>
        <v>1.6227171180425716E+52</v>
      </c>
      <c r="PIV29" s="2">
        <f t="shared" si="437"/>
        <v>1.6389442892229972E+52</v>
      </c>
      <c r="PIW29" s="2">
        <f t="shared" si="437"/>
        <v>1.6553337321152273E+52</v>
      </c>
      <c r="PIX29" s="2">
        <f t="shared" si="437"/>
        <v>1.6718870694363796E+52</v>
      </c>
      <c r="PIY29" s="2">
        <f t="shared" si="437"/>
        <v>1.6886059401307433E+52</v>
      </c>
      <c r="PIZ29" s="2">
        <f t="shared" si="437"/>
        <v>1.7054919995320508E+52</v>
      </c>
      <c r="PJA29" s="2">
        <f t="shared" si="437"/>
        <v>1.7225469195273713E+52</v>
      </c>
      <c r="PJB29" s="2">
        <f t="shared" si="437"/>
        <v>1.7397723887226449E+52</v>
      </c>
      <c r="PJC29" s="2">
        <f t="shared" si="437"/>
        <v>1.7571701126098714E+52</v>
      </c>
      <c r="PJD29" s="2">
        <f t="shared" si="437"/>
        <v>1.77474181373597E+52</v>
      </c>
      <c r="PJE29" s="2">
        <f t="shared" si="437"/>
        <v>1.7924892318733298E+52</v>
      </c>
      <c r="PJF29" s="2">
        <f t="shared" si="437"/>
        <v>1.8104141241920631E+52</v>
      </c>
      <c r="PJG29" s="2">
        <f t="shared" si="437"/>
        <v>1.8285182654339838E+52</v>
      </c>
      <c r="PJH29" s="2">
        <f t="shared" si="437"/>
        <v>1.8468034480883237E+52</v>
      </c>
      <c r="PJI29" s="2">
        <f t="shared" si="437"/>
        <v>1.8652714825692069E+52</v>
      </c>
      <c r="PJJ29" s="2">
        <f t="shared" si="437"/>
        <v>1.8839241973948991E+52</v>
      </c>
      <c r="PJK29" s="2">
        <f t="shared" si="437"/>
        <v>1.9027634393688482E+52</v>
      </c>
      <c r="PJL29" s="2">
        <f t="shared" si="437"/>
        <v>1.9217910737625368E+52</v>
      </c>
      <c r="PJM29" s="2">
        <f t="shared" si="437"/>
        <v>1.9410089845001622E+52</v>
      </c>
      <c r="PJN29" s="2">
        <f t="shared" si="437"/>
        <v>1.9604190743451638E+52</v>
      </c>
      <c r="PJO29" s="2">
        <f t="shared" si="437"/>
        <v>1.9800232650886155E+52</v>
      </c>
      <c r="PJP29" s="2">
        <f t="shared" ref="PJP29:PMA29" si="438">PJO29*(1+$Q$41)</f>
        <v>1.9998234977395017E+52</v>
      </c>
      <c r="PJQ29" s="2">
        <f t="shared" si="438"/>
        <v>2.0198217327168968E+52</v>
      </c>
      <c r="PJR29" s="2">
        <f t="shared" si="438"/>
        <v>2.0400199500440659E+52</v>
      </c>
      <c r="PJS29" s="2">
        <f t="shared" si="438"/>
        <v>2.0604201495445066E+52</v>
      </c>
      <c r="PJT29" s="2">
        <f t="shared" si="438"/>
        <v>2.0810243510399516E+52</v>
      </c>
      <c r="PJU29" s="2">
        <f t="shared" si="438"/>
        <v>2.1018345945503512E+52</v>
      </c>
      <c r="PJV29" s="2">
        <f t="shared" si="438"/>
        <v>2.1228529404958546E+52</v>
      </c>
      <c r="PJW29" s="2">
        <f t="shared" si="438"/>
        <v>2.1440814699008133E+52</v>
      </c>
      <c r="PJX29" s="2">
        <f t="shared" si="438"/>
        <v>2.1655222845998215E+52</v>
      </c>
      <c r="PJY29" s="2">
        <f t="shared" si="438"/>
        <v>2.1871775074458198E+52</v>
      </c>
      <c r="PJZ29" s="2">
        <f t="shared" si="438"/>
        <v>2.2090492825202779E+52</v>
      </c>
      <c r="PKA29" s="2">
        <f t="shared" si="438"/>
        <v>2.2311397753454808E+52</v>
      </c>
      <c r="PKB29" s="2">
        <f t="shared" si="438"/>
        <v>2.2534511730989357E+52</v>
      </c>
      <c r="PKC29" s="2">
        <f t="shared" si="438"/>
        <v>2.275985684829925E+52</v>
      </c>
      <c r="PKD29" s="2">
        <f t="shared" si="438"/>
        <v>2.2987455416782243E+52</v>
      </c>
      <c r="PKE29" s="2">
        <f t="shared" si="438"/>
        <v>2.3217329970950066E+52</v>
      </c>
      <c r="PKF29" s="2">
        <f t="shared" si="438"/>
        <v>2.3449503270659567E+52</v>
      </c>
      <c r="PKG29" s="2">
        <f t="shared" si="438"/>
        <v>2.3683998303366162E+52</v>
      </c>
      <c r="PKH29" s="2">
        <f t="shared" si="438"/>
        <v>2.3920838286399824E+52</v>
      </c>
      <c r="PKI29" s="2">
        <f t="shared" si="438"/>
        <v>2.416004666926382E+52</v>
      </c>
      <c r="PKJ29" s="2">
        <f t="shared" si="438"/>
        <v>2.4401647135956459E+52</v>
      </c>
      <c r="PKK29" s="2">
        <f t="shared" si="438"/>
        <v>2.4645663607316023E+52</v>
      </c>
      <c r="PKL29" s="2">
        <f t="shared" si="438"/>
        <v>2.4892120243389182E+52</v>
      </c>
      <c r="PKM29" s="2">
        <f t="shared" si="438"/>
        <v>2.5141041445823074E+52</v>
      </c>
      <c r="PKN29" s="2">
        <f t="shared" si="438"/>
        <v>2.5392451860281302E+52</v>
      </c>
      <c r="PKO29" s="2">
        <f t="shared" si="438"/>
        <v>2.5646376378884115E+52</v>
      </c>
      <c r="PKP29" s="2">
        <f t="shared" si="438"/>
        <v>2.5902840142672958E+52</v>
      </c>
      <c r="PKQ29" s="2">
        <f t="shared" si="438"/>
        <v>2.6161868544099689E+52</v>
      </c>
      <c r="PKR29" s="2">
        <f t="shared" si="438"/>
        <v>2.6423487229540685E+52</v>
      </c>
      <c r="PKS29" s="2">
        <f t="shared" si="438"/>
        <v>2.6687722101836092E+52</v>
      </c>
      <c r="PKT29" s="2">
        <f t="shared" si="438"/>
        <v>2.6954599322854456E+52</v>
      </c>
      <c r="PKU29" s="2">
        <f t="shared" si="438"/>
        <v>2.7224145316083001E+52</v>
      </c>
      <c r="PKV29" s="2">
        <f t="shared" si="438"/>
        <v>2.7496386769243831E+52</v>
      </c>
      <c r="PKW29" s="2">
        <f t="shared" si="438"/>
        <v>2.7771350636936268E+52</v>
      </c>
      <c r="PKX29" s="2">
        <f t="shared" si="438"/>
        <v>2.8049064143305632E+52</v>
      </c>
      <c r="PKY29" s="2">
        <f t="shared" si="438"/>
        <v>2.8329554784738687E+52</v>
      </c>
      <c r="PKZ29" s="2">
        <f t="shared" si="438"/>
        <v>2.8612850332586072E+52</v>
      </c>
      <c r="PLA29" s="2">
        <f t="shared" si="438"/>
        <v>2.8898978835911934E+52</v>
      </c>
      <c r="PLB29" s="2">
        <f t="shared" si="438"/>
        <v>2.9187968624271055E+52</v>
      </c>
      <c r="PLC29" s="2">
        <f t="shared" si="438"/>
        <v>2.9479848310513765E+52</v>
      </c>
      <c r="PLD29" s="2">
        <f t="shared" si="438"/>
        <v>2.9774646793618903E+52</v>
      </c>
      <c r="PLE29" s="2">
        <f t="shared" si="438"/>
        <v>3.0072393261555093E+52</v>
      </c>
      <c r="PLF29" s="2">
        <f t="shared" si="438"/>
        <v>3.0373117194170645E+52</v>
      </c>
      <c r="PLG29" s="2">
        <f t="shared" si="438"/>
        <v>3.067684836611235E+52</v>
      </c>
      <c r="PLH29" s="2">
        <f t="shared" si="438"/>
        <v>3.0983616849773472E+52</v>
      </c>
      <c r="PLI29" s="2">
        <f t="shared" si="438"/>
        <v>3.1293453018271209E+52</v>
      </c>
      <c r="PLJ29" s="2">
        <f t="shared" si="438"/>
        <v>3.1606387548453923E+52</v>
      </c>
      <c r="PLK29" s="2">
        <f t="shared" si="438"/>
        <v>3.1922451423938462E+52</v>
      </c>
      <c r="PLL29" s="2">
        <f t="shared" si="438"/>
        <v>3.2241675938177848E+52</v>
      </c>
      <c r="PLM29" s="2">
        <f t="shared" si="438"/>
        <v>3.256409269755963E+52</v>
      </c>
      <c r="PLN29" s="2">
        <f t="shared" si="438"/>
        <v>3.2889733624535224E+52</v>
      </c>
      <c r="PLO29" s="2">
        <f t="shared" si="438"/>
        <v>3.3218630960780578E+52</v>
      </c>
      <c r="PLP29" s="2">
        <f t="shared" si="438"/>
        <v>3.3550817270388386E+52</v>
      </c>
      <c r="PLQ29" s="2">
        <f t="shared" si="438"/>
        <v>3.388632544309227E+52</v>
      </c>
      <c r="PLR29" s="2">
        <f t="shared" si="438"/>
        <v>3.4225188697523194E+52</v>
      </c>
      <c r="PLS29" s="2">
        <f t="shared" si="438"/>
        <v>3.4567440584498429E+52</v>
      </c>
      <c r="PLT29" s="2">
        <f t="shared" si="438"/>
        <v>3.4913114990343414E+52</v>
      </c>
      <c r="PLU29" s="2">
        <f t="shared" si="438"/>
        <v>3.5262246140246847E+52</v>
      </c>
      <c r="PLV29" s="2">
        <f t="shared" si="438"/>
        <v>3.5614868601649314E+52</v>
      </c>
      <c r="PLW29" s="2">
        <f t="shared" si="438"/>
        <v>3.5971017287665808E+52</v>
      </c>
      <c r="PLX29" s="2">
        <f t="shared" si="438"/>
        <v>3.6330727460542465E+52</v>
      </c>
      <c r="PLY29" s="2">
        <f t="shared" si="438"/>
        <v>3.669403473514789E+52</v>
      </c>
      <c r="PLZ29" s="2">
        <f t="shared" si="438"/>
        <v>3.7060975082499369E+52</v>
      </c>
      <c r="PMA29" s="2">
        <f t="shared" si="438"/>
        <v>3.7431584833324364E+52</v>
      </c>
      <c r="PMB29" s="2">
        <f t="shared" ref="PMB29:POM29" si="439">PMA29*(1+$Q$41)</f>
        <v>3.7805900681657609E+52</v>
      </c>
      <c r="PMC29" s="2">
        <f t="shared" si="439"/>
        <v>3.8183959688474184E+52</v>
      </c>
      <c r="PMD29" s="2">
        <f t="shared" si="439"/>
        <v>3.8565799285358927E+52</v>
      </c>
      <c r="PME29" s="2">
        <f t="shared" si="439"/>
        <v>3.8951457278212516E+52</v>
      </c>
      <c r="PMF29" s="2">
        <f t="shared" si="439"/>
        <v>3.934097185099464E+52</v>
      </c>
      <c r="PMG29" s="2">
        <f t="shared" si="439"/>
        <v>3.9734381569504589E+52</v>
      </c>
      <c r="PMH29" s="2">
        <f t="shared" si="439"/>
        <v>4.0131725385199636E+52</v>
      </c>
      <c r="PMI29" s="2">
        <f t="shared" si="439"/>
        <v>4.0533042639051634E+52</v>
      </c>
      <c r="PMJ29" s="2">
        <f t="shared" si="439"/>
        <v>4.0938373065442153E+52</v>
      </c>
      <c r="PMK29" s="2">
        <f t="shared" si="439"/>
        <v>4.1347756796096574E+52</v>
      </c>
      <c r="PML29" s="2">
        <f t="shared" si="439"/>
        <v>4.1761234364057542E+52</v>
      </c>
      <c r="PMM29" s="2">
        <f t="shared" si="439"/>
        <v>4.2178846707698115E+52</v>
      </c>
      <c r="PMN29" s="2">
        <f t="shared" si="439"/>
        <v>4.2600635174775095E+52</v>
      </c>
      <c r="PMO29" s="2">
        <f t="shared" si="439"/>
        <v>4.3026641526522846E+52</v>
      </c>
      <c r="PMP29" s="2">
        <f t="shared" si="439"/>
        <v>4.3456907941788073E+52</v>
      </c>
      <c r="PMQ29" s="2">
        <f t="shared" si="439"/>
        <v>4.3891477021205955E+52</v>
      </c>
      <c r="PMR29" s="2">
        <f t="shared" si="439"/>
        <v>4.4330391791418014E+52</v>
      </c>
      <c r="PMS29" s="2">
        <f t="shared" si="439"/>
        <v>4.4773695709332194E+52</v>
      </c>
      <c r="PMT29" s="2">
        <f t="shared" si="439"/>
        <v>4.5221432666425518E+52</v>
      </c>
      <c r="PMU29" s="2">
        <f t="shared" si="439"/>
        <v>4.5673646993089774E+52</v>
      </c>
      <c r="PMV29" s="2">
        <f t="shared" si="439"/>
        <v>4.6130383463020669E+52</v>
      </c>
      <c r="PMW29" s="2">
        <f t="shared" si="439"/>
        <v>4.6591687297650878E+52</v>
      </c>
      <c r="PMX29" s="2">
        <f t="shared" si="439"/>
        <v>4.7057604170627384E+52</v>
      </c>
      <c r="PMY29" s="2">
        <f t="shared" si="439"/>
        <v>4.7528180212333658E+52</v>
      </c>
      <c r="PMZ29" s="2">
        <f t="shared" si="439"/>
        <v>4.8003462014456994E+52</v>
      </c>
      <c r="PNA29" s="2">
        <f t="shared" si="439"/>
        <v>4.8483496634601563E+52</v>
      </c>
      <c r="PNB29" s="2">
        <f t="shared" si="439"/>
        <v>4.8968331600947574E+52</v>
      </c>
      <c r="PNC29" s="2">
        <f t="shared" si="439"/>
        <v>4.9458014916957048E+52</v>
      </c>
      <c r="PND29" s="2">
        <f t="shared" si="439"/>
        <v>4.9952595066126619E+52</v>
      </c>
      <c r="PNE29" s="2">
        <f t="shared" si="439"/>
        <v>5.0452121016787885E+52</v>
      </c>
      <c r="PNF29" s="2">
        <f t="shared" si="439"/>
        <v>5.0956642226955761E+52</v>
      </c>
      <c r="PNG29" s="2">
        <f t="shared" si="439"/>
        <v>5.1466208649225317E+52</v>
      </c>
      <c r="PNH29" s="2">
        <f t="shared" si="439"/>
        <v>5.1980870735717566E+52</v>
      </c>
      <c r="PNI29" s="2">
        <f t="shared" si="439"/>
        <v>5.2500679443074745E+52</v>
      </c>
      <c r="PNJ29" s="2">
        <f t="shared" si="439"/>
        <v>5.3025686237505493E+52</v>
      </c>
      <c r="PNK29" s="2">
        <f t="shared" si="439"/>
        <v>5.3555943099880546E+52</v>
      </c>
      <c r="PNL29" s="2">
        <f t="shared" si="439"/>
        <v>5.4091502530879356E+52</v>
      </c>
      <c r="PNM29" s="2">
        <f t="shared" si="439"/>
        <v>5.4632417556188154E+52</v>
      </c>
      <c r="PNN29" s="2">
        <f t="shared" si="439"/>
        <v>5.5178741731750038E+52</v>
      </c>
      <c r="PNO29" s="2">
        <f t="shared" si="439"/>
        <v>5.5730529149067534E+52</v>
      </c>
      <c r="PNP29" s="2">
        <f t="shared" si="439"/>
        <v>5.6287834440558214E+52</v>
      </c>
      <c r="PNQ29" s="2">
        <f t="shared" si="439"/>
        <v>5.6850712784963795E+52</v>
      </c>
      <c r="PNR29" s="2">
        <f t="shared" si="439"/>
        <v>5.7419219912813431E+52</v>
      </c>
      <c r="PNS29" s="2">
        <f t="shared" si="439"/>
        <v>5.7993412111941567E+52</v>
      </c>
      <c r="PNT29" s="2">
        <f t="shared" si="439"/>
        <v>5.8573346233060983E+52</v>
      </c>
      <c r="PNU29" s="2">
        <f t="shared" si="439"/>
        <v>5.9159079695391594E+52</v>
      </c>
      <c r="PNV29" s="2">
        <f t="shared" si="439"/>
        <v>5.9750670492345514E+52</v>
      </c>
      <c r="PNW29" s="2">
        <f t="shared" si="439"/>
        <v>6.0348177197268971E+52</v>
      </c>
      <c r="PNX29" s="2">
        <f t="shared" si="439"/>
        <v>6.0951658969241664E+52</v>
      </c>
      <c r="PNY29" s="2">
        <f t="shared" si="439"/>
        <v>6.1561175558934079E+52</v>
      </c>
      <c r="PNZ29" s="2">
        <f t="shared" si="439"/>
        <v>6.2176787314523421E+52</v>
      </c>
      <c r="POA29" s="2">
        <f t="shared" si="439"/>
        <v>6.2798555187668656E+52</v>
      </c>
      <c r="POB29" s="2">
        <f t="shared" si="439"/>
        <v>6.3426540739545344E+52</v>
      </c>
      <c r="POC29" s="2">
        <f t="shared" si="439"/>
        <v>6.4060806146940795E+52</v>
      </c>
      <c r="POD29" s="2">
        <f t="shared" si="439"/>
        <v>6.4701414208410209E+52</v>
      </c>
      <c r="POE29" s="2">
        <f t="shared" si="439"/>
        <v>6.5348428350494308E+52</v>
      </c>
      <c r="POF29" s="2">
        <f t="shared" si="439"/>
        <v>6.6001912633999253E+52</v>
      </c>
      <c r="POG29" s="2">
        <f t="shared" si="439"/>
        <v>6.6661931760339247E+52</v>
      </c>
      <c r="POH29" s="2">
        <f t="shared" si="439"/>
        <v>6.7328551077942643E+52</v>
      </c>
      <c r="POI29" s="2">
        <f t="shared" si="439"/>
        <v>6.8001836588722068E+52</v>
      </c>
      <c r="POJ29" s="2">
        <f t="shared" si="439"/>
        <v>6.8681854954609294E+52</v>
      </c>
      <c r="POK29" s="2">
        <f t="shared" si="439"/>
        <v>6.9368673504155385E+52</v>
      </c>
      <c r="POL29" s="2">
        <f t="shared" si="439"/>
        <v>7.0062360239196936E+52</v>
      </c>
      <c r="POM29" s="2">
        <f t="shared" si="439"/>
        <v>7.0762983841588909E+52</v>
      </c>
      <c r="PON29" s="2">
        <f t="shared" ref="PON29:PQY29" si="440">POM29*(1+$Q$41)</f>
        <v>7.1470613680004795E+52</v>
      </c>
      <c r="POO29" s="2">
        <f t="shared" si="440"/>
        <v>7.2185319816804841E+52</v>
      </c>
      <c r="POP29" s="2">
        <f t="shared" si="440"/>
        <v>7.2907173014972886E+52</v>
      </c>
      <c r="POQ29" s="2">
        <f t="shared" si="440"/>
        <v>7.3636244745122614E+52</v>
      </c>
      <c r="POR29" s="2">
        <f t="shared" si="440"/>
        <v>7.4372607192573839E+52</v>
      </c>
      <c r="POS29" s="2">
        <f t="shared" si="440"/>
        <v>7.5116333264499583E+52</v>
      </c>
      <c r="POT29" s="2">
        <f t="shared" si="440"/>
        <v>7.586749659714458E+52</v>
      </c>
      <c r="POU29" s="2">
        <f t="shared" si="440"/>
        <v>7.6626171563116025E+52</v>
      </c>
      <c r="POV29" s="2">
        <f t="shared" si="440"/>
        <v>7.7392433278747187E+52</v>
      </c>
      <c r="POW29" s="2">
        <f t="shared" si="440"/>
        <v>7.8166357611534665E+52</v>
      </c>
      <c r="POX29" s="2">
        <f t="shared" si="440"/>
        <v>7.8948021187650012E+52</v>
      </c>
      <c r="POY29" s="2">
        <f t="shared" si="440"/>
        <v>7.9737501399526515E+52</v>
      </c>
      <c r="POZ29" s="2">
        <f t="shared" si="440"/>
        <v>8.0534876413521779E+52</v>
      </c>
      <c r="PPA29" s="2">
        <f t="shared" si="440"/>
        <v>8.1340225177656999E+52</v>
      </c>
      <c r="PPB29" s="2">
        <f t="shared" si="440"/>
        <v>8.2153627429433571E+52</v>
      </c>
      <c r="PPC29" s="2">
        <f t="shared" si="440"/>
        <v>8.2975163703727912E+52</v>
      </c>
      <c r="PPD29" s="2">
        <f t="shared" si="440"/>
        <v>8.3804915340765187E+52</v>
      </c>
      <c r="PPE29" s="2">
        <f t="shared" si="440"/>
        <v>8.4642964494172843E+52</v>
      </c>
      <c r="PPF29" s="2">
        <f t="shared" si="440"/>
        <v>8.5489394139114568E+52</v>
      </c>
      <c r="PPG29" s="2">
        <f t="shared" si="440"/>
        <v>8.6344288080505711E+52</v>
      </c>
      <c r="PPH29" s="2">
        <f t="shared" si="440"/>
        <v>8.7207730961310764E+52</v>
      </c>
      <c r="PPI29" s="2">
        <f t="shared" si="440"/>
        <v>8.8079808270923877E+52</v>
      </c>
      <c r="PPJ29" s="2">
        <f t="shared" si="440"/>
        <v>8.8960606353633116E+52</v>
      </c>
      <c r="PPK29" s="2">
        <f t="shared" si="440"/>
        <v>8.9850212417169449E+52</v>
      </c>
      <c r="PPL29" s="2">
        <f t="shared" si="440"/>
        <v>9.0748714541341141E+52</v>
      </c>
      <c r="PPM29" s="2">
        <f t="shared" si="440"/>
        <v>9.1656201686754556E+52</v>
      </c>
      <c r="PPN29" s="2">
        <f t="shared" si="440"/>
        <v>9.2572763703622106E+52</v>
      </c>
      <c r="PPO29" s="2">
        <f t="shared" si="440"/>
        <v>9.3498491340658333E+52</v>
      </c>
      <c r="PPP29" s="2">
        <f t="shared" si="440"/>
        <v>9.4433476254064913E+52</v>
      </c>
      <c r="PPQ29" s="2">
        <f t="shared" si="440"/>
        <v>9.537781101660556E+52</v>
      </c>
      <c r="PPR29" s="2">
        <f t="shared" si="440"/>
        <v>9.6331589126771611E+52</v>
      </c>
      <c r="PPS29" s="2">
        <f t="shared" si="440"/>
        <v>9.7294905018039338E+52</v>
      </c>
      <c r="PPT29" s="2">
        <f t="shared" si="440"/>
        <v>9.8267854068219742E+52</v>
      </c>
      <c r="PPU29" s="2">
        <f t="shared" si="440"/>
        <v>9.925053260890195E+52</v>
      </c>
      <c r="PPV29" s="2">
        <f t="shared" si="440"/>
        <v>1.0024303793499097E+53</v>
      </c>
      <c r="PPW29" s="2">
        <f t="shared" si="440"/>
        <v>1.0124546831434089E+53</v>
      </c>
      <c r="PPX29" s="2">
        <f t="shared" si="440"/>
        <v>1.022579229974843E+53</v>
      </c>
      <c r="PPY29" s="2">
        <f t="shared" si="440"/>
        <v>1.0328050222745914E+53</v>
      </c>
      <c r="PPZ29" s="2">
        <f t="shared" si="440"/>
        <v>1.0431330724973374E+53</v>
      </c>
      <c r="PQA29" s="2">
        <f t="shared" si="440"/>
        <v>1.0535644032223108E+53</v>
      </c>
      <c r="PQB29" s="2">
        <f t="shared" si="440"/>
        <v>1.0641000472545339E+53</v>
      </c>
      <c r="PQC29" s="2">
        <f t="shared" si="440"/>
        <v>1.0747410477270791E+53</v>
      </c>
      <c r="PQD29" s="2">
        <f t="shared" si="440"/>
        <v>1.0854884582043499E+53</v>
      </c>
      <c r="PQE29" s="2">
        <f t="shared" si="440"/>
        <v>1.0963433427863933E+53</v>
      </c>
      <c r="PQF29" s="2">
        <f t="shared" si="440"/>
        <v>1.1073067762142572E+53</v>
      </c>
      <c r="PQG29" s="2">
        <f t="shared" si="440"/>
        <v>1.1183798439763998E+53</v>
      </c>
      <c r="PQH29" s="2">
        <f t="shared" si="440"/>
        <v>1.1295636424161638E+53</v>
      </c>
      <c r="PQI29" s="2">
        <f t="shared" si="440"/>
        <v>1.1408592788403255E+53</v>
      </c>
      <c r="PQJ29" s="2">
        <f t="shared" si="440"/>
        <v>1.1522678716287288E+53</v>
      </c>
      <c r="PQK29" s="2">
        <f t="shared" si="440"/>
        <v>1.1637905503450162E+53</v>
      </c>
      <c r="PQL29" s="2">
        <f t="shared" si="440"/>
        <v>1.1754284558484663E+53</v>
      </c>
      <c r="PQM29" s="2">
        <f t="shared" si="440"/>
        <v>1.1871827404069511E+53</v>
      </c>
      <c r="PQN29" s="2">
        <f t="shared" si="440"/>
        <v>1.1990545678110207E+53</v>
      </c>
      <c r="PQO29" s="2">
        <f t="shared" si="440"/>
        <v>1.211045113489131E+53</v>
      </c>
      <c r="PQP29" s="2">
        <f t="shared" si="440"/>
        <v>1.2231555646240222E+53</v>
      </c>
      <c r="PQQ29" s="2">
        <f t="shared" si="440"/>
        <v>1.2353871202702623E+53</v>
      </c>
      <c r="PQR29" s="2">
        <f t="shared" si="440"/>
        <v>1.2477409914729649E+53</v>
      </c>
      <c r="PQS29" s="2">
        <f t="shared" si="440"/>
        <v>1.2602184013876946E+53</v>
      </c>
      <c r="PQT29" s="2">
        <f t="shared" si="440"/>
        <v>1.2728205854015715E+53</v>
      </c>
      <c r="PQU29" s="2">
        <f t="shared" si="440"/>
        <v>1.2855487912555873E+53</v>
      </c>
      <c r="PQV29" s="2">
        <f t="shared" si="440"/>
        <v>1.2984042791681433E+53</v>
      </c>
      <c r="PQW29" s="2">
        <f t="shared" si="440"/>
        <v>1.3113883219598248E+53</v>
      </c>
      <c r="PQX29" s="2">
        <f t="shared" si="440"/>
        <v>1.3245022051794231E+53</v>
      </c>
      <c r="PQY29" s="2">
        <f t="shared" si="440"/>
        <v>1.3377472272312174E+53</v>
      </c>
      <c r="PQZ29" s="2">
        <f t="shared" ref="PQZ29:PTK29" si="441">PQY29*(1+$Q$41)</f>
        <v>1.3511246995035295E+53</v>
      </c>
      <c r="PRA29" s="2">
        <f t="shared" si="441"/>
        <v>1.3646359464985648E+53</v>
      </c>
      <c r="PRB29" s="2">
        <f t="shared" si="441"/>
        <v>1.3782823059635505E+53</v>
      </c>
      <c r="PRC29" s="2">
        <f t="shared" si="441"/>
        <v>1.3920651290231861E+53</v>
      </c>
      <c r="PRD29" s="2">
        <f t="shared" si="441"/>
        <v>1.4059857803134179E+53</v>
      </c>
      <c r="PRE29" s="2">
        <f t="shared" si="441"/>
        <v>1.4200456381165522E+53</v>
      </c>
      <c r="PRF29" s="2">
        <f t="shared" si="441"/>
        <v>1.4342460944977178E+53</v>
      </c>
      <c r="PRG29" s="2">
        <f t="shared" si="441"/>
        <v>1.448588555442695E+53</v>
      </c>
      <c r="PRH29" s="2">
        <f t="shared" si="441"/>
        <v>1.4630744409971219E+53</v>
      </c>
      <c r="PRI29" s="2">
        <f t="shared" si="441"/>
        <v>1.4777051854070932E+53</v>
      </c>
      <c r="PRJ29" s="2">
        <f t="shared" si="441"/>
        <v>1.4924822372611642E+53</v>
      </c>
      <c r="PRK29" s="2">
        <f t="shared" si="441"/>
        <v>1.5074070596337758E+53</v>
      </c>
      <c r="PRL29" s="2">
        <f t="shared" si="441"/>
        <v>1.5224811302301136E+53</v>
      </c>
      <c r="PRM29" s="2">
        <f t="shared" si="441"/>
        <v>1.5377059415324147E+53</v>
      </c>
      <c r="PRN29" s="2">
        <f t="shared" si="441"/>
        <v>1.5530830009477389E+53</v>
      </c>
      <c r="PRO29" s="2">
        <f t="shared" si="441"/>
        <v>1.5686138309572164E+53</v>
      </c>
      <c r="PRP29" s="2">
        <f t="shared" si="441"/>
        <v>1.5842999692667886E+53</v>
      </c>
      <c r="PRQ29" s="2">
        <f t="shared" si="441"/>
        <v>1.6001429689594564E+53</v>
      </c>
      <c r="PRR29" s="2">
        <f t="shared" si="441"/>
        <v>1.6161443986490511E+53</v>
      </c>
      <c r="PRS29" s="2">
        <f t="shared" si="441"/>
        <v>1.6323058426355416E+53</v>
      </c>
      <c r="PRT29" s="2">
        <f t="shared" si="441"/>
        <v>1.6486289010618971E+53</v>
      </c>
      <c r="PRU29" s="2">
        <f t="shared" si="441"/>
        <v>1.6651151900725162E+53</v>
      </c>
      <c r="PRV29" s="2">
        <f t="shared" si="441"/>
        <v>1.6817663419732413E+53</v>
      </c>
      <c r="PRW29" s="2">
        <f t="shared" si="441"/>
        <v>1.6985840053929737E+53</v>
      </c>
      <c r="PRX29" s="2">
        <f t="shared" si="441"/>
        <v>1.7155698454469033E+53</v>
      </c>
      <c r="PRY29" s="2">
        <f t="shared" si="441"/>
        <v>1.7327255439013724E+53</v>
      </c>
      <c r="PRZ29" s="2">
        <f t="shared" si="441"/>
        <v>1.7500527993403862E+53</v>
      </c>
      <c r="PSA29" s="2">
        <f t="shared" si="441"/>
        <v>1.76755332733379E+53</v>
      </c>
      <c r="PSB29" s="2">
        <f t="shared" si="441"/>
        <v>1.7852288606071279E+53</v>
      </c>
      <c r="PSC29" s="2">
        <f t="shared" si="441"/>
        <v>1.8030811492131992E+53</v>
      </c>
      <c r="PSD29" s="2">
        <f t="shared" si="441"/>
        <v>1.8211119607053312E+53</v>
      </c>
      <c r="PSE29" s="2">
        <f t="shared" si="441"/>
        <v>1.8393230803123846E+53</v>
      </c>
      <c r="PSF29" s="2">
        <f t="shared" si="441"/>
        <v>1.8577163111155084E+53</v>
      </c>
      <c r="PSG29" s="2">
        <f t="shared" si="441"/>
        <v>1.8762934742266635E+53</v>
      </c>
      <c r="PSH29" s="2">
        <f t="shared" si="441"/>
        <v>1.8950564089689302E+53</v>
      </c>
      <c r="PSI29" s="2">
        <f t="shared" si="441"/>
        <v>1.9140069730586195E+53</v>
      </c>
      <c r="PSJ29" s="2">
        <f t="shared" si="441"/>
        <v>1.933147042789206E+53</v>
      </c>
      <c r="PSK29" s="2">
        <f t="shared" si="441"/>
        <v>1.9524785132170978E+53</v>
      </c>
      <c r="PSL29" s="2">
        <f t="shared" si="441"/>
        <v>1.9720032983492688E+53</v>
      </c>
      <c r="PSM29" s="2">
        <f t="shared" si="441"/>
        <v>1.9917233313327616E+53</v>
      </c>
      <c r="PSN29" s="2">
        <f t="shared" si="441"/>
        <v>2.0116405646460892E+53</v>
      </c>
      <c r="PSO29" s="2">
        <f t="shared" si="441"/>
        <v>2.0317569702925502E+53</v>
      </c>
      <c r="PSP29" s="2">
        <f t="shared" si="441"/>
        <v>2.0520745399954757E+53</v>
      </c>
      <c r="PSQ29" s="2">
        <f t="shared" si="441"/>
        <v>2.0725952853954307E+53</v>
      </c>
      <c r="PSR29" s="2">
        <f t="shared" si="441"/>
        <v>2.0933212382493851E+53</v>
      </c>
      <c r="PSS29" s="2">
        <f t="shared" si="441"/>
        <v>2.1142544506318788E+53</v>
      </c>
      <c r="PST29" s="2">
        <f t="shared" si="441"/>
        <v>2.1353969951381976E+53</v>
      </c>
      <c r="PSU29" s="2">
        <f t="shared" si="441"/>
        <v>2.1567509650895797E+53</v>
      </c>
      <c r="PSV29" s="2">
        <f t="shared" si="441"/>
        <v>2.1783184747404753E+53</v>
      </c>
      <c r="PSW29" s="2">
        <f t="shared" si="441"/>
        <v>2.20010165948788E+53</v>
      </c>
      <c r="PSX29" s="2">
        <f t="shared" si="441"/>
        <v>2.2221026760827589E+53</v>
      </c>
      <c r="PSY29" s="2">
        <f t="shared" si="441"/>
        <v>2.2443237028435863E+53</v>
      </c>
      <c r="PSZ29" s="2">
        <f t="shared" si="441"/>
        <v>2.2667669398720222E+53</v>
      </c>
      <c r="PTA29" s="2">
        <f t="shared" si="441"/>
        <v>2.2894346092707426E+53</v>
      </c>
      <c r="PTB29" s="2">
        <f t="shared" si="441"/>
        <v>2.3123289553634501E+53</v>
      </c>
      <c r="PTC29" s="2">
        <f t="shared" si="441"/>
        <v>2.3354522449170847E+53</v>
      </c>
      <c r="PTD29" s="2">
        <f t="shared" si="441"/>
        <v>2.3588067673662554E+53</v>
      </c>
      <c r="PTE29" s="2">
        <f t="shared" si="441"/>
        <v>2.3823948350399179E+53</v>
      </c>
      <c r="PTF29" s="2">
        <f t="shared" si="441"/>
        <v>2.4062187833903169E+53</v>
      </c>
      <c r="PTG29" s="2">
        <f t="shared" si="441"/>
        <v>2.4302809712242201E+53</v>
      </c>
      <c r="PTH29" s="2">
        <f t="shared" si="441"/>
        <v>2.4545837809364625E+53</v>
      </c>
      <c r="PTI29" s="2">
        <f t="shared" si="441"/>
        <v>2.4791296187458274E+53</v>
      </c>
      <c r="PTJ29" s="2">
        <f t="shared" si="441"/>
        <v>2.5039209149332858E+53</v>
      </c>
      <c r="PTK29" s="2">
        <f t="shared" si="441"/>
        <v>2.5289601240826187E+53</v>
      </c>
      <c r="PTL29" s="2">
        <f t="shared" ref="PTL29:PVW29" si="442">PTK29*(1+$Q$41)</f>
        <v>2.5542497253234449E+53</v>
      </c>
      <c r="PTM29" s="2">
        <f t="shared" si="442"/>
        <v>2.5797922225766794E+53</v>
      </c>
      <c r="PTN29" s="2">
        <f t="shared" si="442"/>
        <v>2.6055901448024461E+53</v>
      </c>
      <c r="PTO29" s="2">
        <f t="shared" si="442"/>
        <v>2.6316460462504706E+53</v>
      </c>
      <c r="PTP29" s="2">
        <f t="shared" si="442"/>
        <v>2.6579625067129754E+53</v>
      </c>
      <c r="PTQ29" s="2">
        <f t="shared" si="442"/>
        <v>2.6845421317801051E+53</v>
      </c>
      <c r="PTR29" s="2">
        <f t="shared" si="442"/>
        <v>2.7113875530979063E+53</v>
      </c>
      <c r="PTS29" s="2">
        <f t="shared" si="442"/>
        <v>2.7385014286288854E+53</v>
      </c>
      <c r="PTT29" s="2">
        <f t="shared" si="442"/>
        <v>2.7658864429151741E+53</v>
      </c>
      <c r="PTU29" s="2">
        <f t="shared" si="442"/>
        <v>2.7935453073443259E+53</v>
      </c>
      <c r="PTV29" s="2">
        <f t="shared" si="442"/>
        <v>2.821480760417769E+53</v>
      </c>
      <c r="PTW29" s="2">
        <f t="shared" si="442"/>
        <v>2.8496955680219466E+53</v>
      </c>
      <c r="PTX29" s="2">
        <f t="shared" si="442"/>
        <v>2.878192523702166E+53</v>
      </c>
      <c r="PTY29" s="2">
        <f t="shared" si="442"/>
        <v>2.9069744489391878E+53</v>
      </c>
      <c r="PTZ29" s="2">
        <f t="shared" si="442"/>
        <v>2.9360441934285797E+53</v>
      </c>
      <c r="PUA29" s="2">
        <f t="shared" si="442"/>
        <v>2.9654046353628657E+53</v>
      </c>
      <c r="PUB29" s="2">
        <f t="shared" si="442"/>
        <v>2.9950586817164946E+53</v>
      </c>
      <c r="PUC29" s="2">
        <f t="shared" si="442"/>
        <v>3.0250092685336596E+53</v>
      </c>
      <c r="PUD29" s="2">
        <f t="shared" si="442"/>
        <v>3.0552593612189964E+53</v>
      </c>
      <c r="PUE29" s="2">
        <f t="shared" si="442"/>
        <v>3.0858119548311865E+53</v>
      </c>
      <c r="PUF29" s="2">
        <f t="shared" si="442"/>
        <v>3.1166700743794984E+53</v>
      </c>
      <c r="PUG29" s="2">
        <f t="shared" si="442"/>
        <v>3.1478367751232936E+53</v>
      </c>
      <c r="PUH29" s="2">
        <f t="shared" si="442"/>
        <v>3.1793151428745267E+53</v>
      </c>
      <c r="PUI29" s="2">
        <f t="shared" si="442"/>
        <v>3.2111082943032719E+53</v>
      </c>
      <c r="PUJ29" s="2">
        <f t="shared" si="442"/>
        <v>3.2432193772463047E+53</v>
      </c>
      <c r="PUK29" s="2">
        <f t="shared" si="442"/>
        <v>3.2756515710187677E+53</v>
      </c>
      <c r="PUL29" s="2">
        <f t="shared" si="442"/>
        <v>3.3084080867289552E+53</v>
      </c>
      <c r="PUM29" s="2">
        <f t="shared" si="442"/>
        <v>3.3414921675962447E+53</v>
      </c>
      <c r="PUN29" s="2">
        <f t="shared" si="442"/>
        <v>3.3749070892722071E+53</v>
      </c>
      <c r="PUO29" s="2">
        <f t="shared" si="442"/>
        <v>3.408656160164929E+53</v>
      </c>
      <c r="PUP29" s="2">
        <f t="shared" si="442"/>
        <v>3.4427427217665782E+53</v>
      </c>
      <c r="PUQ29" s="2">
        <f t="shared" si="442"/>
        <v>3.4771701489842439E+53</v>
      </c>
      <c r="PUR29" s="2">
        <f t="shared" si="442"/>
        <v>3.5119418504740861E+53</v>
      </c>
      <c r="PUS29" s="2">
        <f t="shared" si="442"/>
        <v>3.5470612689788269E+53</v>
      </c>
      <c r="PUT29" s="2">
        <f t="shared" si="442"/>
        <v>3.5825318816686152E+53</v>
      </c>
      <c r="PUU29" s="2">
        <f t="shared" si="442"/>
        <v>3.6183572004853014E+53</v>
      </c>
      <c r="PUV29" s="2">
        <f t="shared" si="442"/>
        <v>3.6545407724901543E+53</v>
      </c>
      <c r="PUW29" s="2">
        <f t="shared" si="442"/>
        <v>3.6910861802150559E+53</v>
      </c>
      <c r="PUX29" s="2">
        <f t="shared" si="442"/>
        <v>3.7279970420172063E+53</v>
      </c>
      <c r="PUY29" s="2">
        <f t="shared" si="442"/>
        <v>3.7652770124373786E+53</v>
      </c>
      <c r="PUZ29" s="2">
        <f t="shared" si="442"/>
        <v>3.8029297825617523E+53</v>
      </c>
      <c r="PVA29" s="2">
        <f t="shared" si="442"/>
        <v>3.8409590803873701E+53</v>
      </c>
      <c r="PVB29" s="2">
        <f t="shared" si="442"/>
        <v>3.8793686711912436E+53</v>
      </c>
      <c r="PVC29" s="2">
        <f t="shared" si="442"/>
        <v>3.9181623579031563E+53</v>
      </c>
      <c r="PVD29" s="2">
        <f t="shared" si="442"/>
        <v>3.9573439814821879E+53</v>
      </c>
      <c r="PVE29" s="2">
        <f t="shared" si="442"/>
        <v>3.9969174212970098E+53</v>
      </c>
      <c r="PVF29" s="2">
        <f t="shared" si="442"/>
        <v>4.0368865955099798E+53</v>
      </c>
      <c r="PVG29" s="2">
        <f t="shared" si="442"/>
        <v>4.0772554614650796E+53</v>
      </c>
      <c r="PVH29" s="2">
        <f t="shared" si="442"/>
        <v>4.1180280160797302E+53</v>
      </c>
      <c r="PVI29" s="2">
        <f t="shared" si="442"/>
        <v>4.1592082962405272E+53</v>
      </c>
      <c r="PVJ29" s="2">
        <f t="shared" si="442"/>
        <v>4.2008003792029322E+53</v>
      </c>
      <c r="PVK29" s="2">
        <f t="shared" si="442"/>
        <v>4.2428083829949618E+53</v>
      </c>
      <c r="PVL29" s="2">
        <f t="shared" si="442"/>
        <v>4.2852364668249112E+53</v>
      </c>
      <c r="PVM29" s="2">
        <f t="shared" si="442"/>
        <v>4.32808883149316E+53</v>
      </c>
      <c r="PVN29" s="2">
        <f t="shared" si="442"/>
        <v>4.3713697198080912E+53</v>
      </c>
      <c r="PVO29" s="2">
        <f t="shared" si="442"/>
        <v>4.415083417006172E+53</v>
      </c>
      <c r="PVP29" s="2">
        <f t="shared" si="442"/>
        <v>4.4592342511762335E+53</v>
      </c>
      <c r="PVQ29" s="2">
        <f t="shared" si="442"/>
        <v>4.5038265936879957E+53</v>
      </c>
      <c r="PVR29" s="2">
        <f t="shared" si="442"/>
        <v>4.5488648596248755E+53</v>
      </c>
      <c r="PVS29" s="2">
        <f t="shared" si="442"/>
        <v>4.5943535082211246E+53</v>
      </c>
      <c r="PVT29" s="2">
        <f t="shared" si="442"/>
        <v>4.6402970433033359E+53</v>
      </c>
      <c r="PVU29" s="2">
        <f t="shared" si="442"/>
        <v>4.686700013736369E+53</v>
      </c>
      <c r="PVV29" s="2">
        <f t="shared" si="442"/>
        <v>4.7335670138737323E+53</v>
      </c>
      <c r="PVW29" s="2">
        <f t="shared" si="442"/>
        <v>4.7809026840124697E+53</v>
      </c>
      <c r="PVX29" s="2">
        <f t="shared" ref="PVX29:PYI29" si="443">PVW29*(1+$Q$41)</f>
        <v>4.8287117108525946E+53</v>
      </c>
      <c r="PVY29" s="2">
        <f t="shared" si="443"/>
        <v>4.876998827961121E+53</v>
      </c>
      <c r="PVZ29" s="2">
        <f t="shared" si="443"/>
        <v>4.9257688162407321E+53</v>
      </c>
      <c r="PWA29" s="2">
        <f t="shared" si="443"/>
        <v>4.9750265044031397E+53</v>
      </c>
      <c r="PWB29" s="2">
        <f t="shared" si="443"/>
        <v>5.0247767694471707E+53</v>
      </c>
      <c r="PWC29" s="2">
        <f t="shared" si="443"/>
        <v>5.0750245371416423E+53</v>
      </c>
      <c r="PWD29" s="2">
        <f t="shared" si="443"/>
        <v>5.1257747825130588E+53</v>
      </c>
      <c r="PWE29" s="2">
        <f t="shared" si="443"/>
        <v>5.1770325303381891E+53</v>
      </c>
      <c r="PWF29" s="2">
        <f t="shared" si="443"/>
        <v>5.2288028556415713E+53</v>
      </c>
      <c r="PWG29" s="2">
        <f t="shared" si="443"/>
        <v>5.2810908841979869E+53</v>
      </c>
      <c r="PWH29" s="2">
        <f t="shared" si="443"/>
        <v>5.3339017930399667E+53</v>
      </c>
      <c r="PWI29" s="2">
        <f t="shared" si="443"/>
        <v>5.3872408109703668E+53</v>
      </c>
      <c r="PWJ29" s="2">
        <f t="shared" si="443"/>
        <v>5.4411132190800709E+53</v>
      </c>
      <c r="PWK29" s="2">
        <f t="shared" si="443"/>
        <v>5.4955243512708717E+53</v>
      </c>
      <c r="PWL29" s="2">
        <f t="shared" si="443"/>
        <v>5.5504795947835802E+53</v>
      </c>
      <c r="PWM29" s="2">
        <f t="shared" si="443"/>
        <v>5.6059843907314162E+53</v>
      </c>
      <c r="PWN29" s="2">
        <f t="shared" si="443"/>
        <v>5.6620442346387303E+53</v>
      </c>
      <c r="PWO29" s="2">
        <f t="shared" si="443"/>
        <v>5.7186646769851173E+53</v>
      </c>
      <c r="PWP29" s="2">
        <f t="shared" si="443"/>
        <v>5.7758513237549688E+53</v>
      </c>
      <c r="PWQ29" s="2">
        <f t="shared" si="443"/>
        <v>5.8336098369925185E+53</v>
      </c>
      <c r="PWR29" s="2">
        <f t="shared" si="443"/>
        <v>5.8919459353624434E+53</v>
      </c>
      <c r="PWS29" s="2">
        <f t="shared" si="443"/>
        <v>5.9508653947160679E+53</v>
      </c>
      <c r="PWT29" s="2">
        <f t="shared" si="443"/>
        <v>6.0103740486632288E+53</v>
      </c>
      <c r="PWU29" s="2">
        <f t="shared" si="443"/>
        <v>6.070477789149861E+53</v>
      </c>
      <c r="PWV29" s="2">
        <f t="shared" si="443"/>
        <v>6.1311825670413594E+53</v>
      </c>
      <c r="PWW29" s="2">
        <f t="shared" si="443"/>
        <v>6.1924943927117729E+53</v>
      </c>
      <c r="PWX29" s="2">
        <f t="shared" si="443"/>
        <v>6.2544193366388908E+53</v>
      </c>
      <c r="PWY29" s="2">
        <f t="shared" si="443"/>
        <v>6.3169635300052797E+53</v>
      </c>
      <c r="PWZ29" s="2">
        <f t="shared" si="443"/>
        <v>6.3801331653053323E+53</v>
      </c>
      <c r="PXA29" s="2">
        <f t="shared" si="443"/>
        <v>6.4439344969583853E+53</v>
      </c>
      <c r="PXB29" s="2">
        <f t="shared" si="443"/>
        <v>6.5083738419279689E+53</v>
      </c>
      <c r="PXC29" s="2">
        <f t="shared" si="443"/>
        <v>6.5734575803472488E+53</v>
      </c>
      <c r="PXD29" s="2">
        <f t="shared" si="443"/>
        <v>6.639192156150721E+53</v>
      </c>
      <c r="PXE29" s="2">
        <f t="shared" si="443"/>
        <v>6.705584077712228E+53</v>
      </c>
      <c r="PXF29" s="2">
        <f t="shared" si="443"/>
        <v>6.7726399184893503E+53</v>
      </c>
      <c r="PXG29" s="2">
        <f t="shared" si="443"/>
        <v>6.8403663176742442E+53</v>
      </c>
      <c r="PXH29" s="2">
        <f t="shared" si="443"/>
        <v>6.9087699808509864E+53</v>
      </c>
      <c r="PXI29" s="2">
        <f t="shared" si="443"/>
        <v>6.977857680659496E+53</v>
      </c>
      <c r="PXJ29" s="2">
        <f t="shared" si="443"/>
        <v>7.0476362574660914E+53</v>
      </c>
      <c r="PXK29" s="2">
        <f t="shared" si="443"/>
        <v>7.1181126200407521E+53</v>
      </c>
      <c r="PXL29" s="2">
        <f t="shared" si="443"/>
        <v>7.1892937462411594E+53</v>
      </c>
      <c r="PXM29" s="2">
        <f t="shared" si="443"/>
        <v>7.2611866837035711E+53</v>
      </c>
      <c r="PXN29" s="2">
        <f t="shared" si="443"/>
        <v>7.3337985505406071E+53</v>
      </c>
      <c r="PXO29" s="2">
        <f t="shared" si="443"/>
        <v>7.4071365360460135E+53</v>
      </c>
      <c r="PXP29" s="2">
        <f t="shared" si="443"/>
        <v>7.481207901406474E+53</v>
      </c>
      <c r="PXQ29" s="2">
        <f t="shared" si="443"/>
        <v>7.556019980420539E+53</v>
      </c>
      <c r="PXR29" s="2">
        <f t="shared" si="443"/>
        <v>7.6315801802247446E+53</v>
      </c>
      <c r="PXS29" s="2">
        <f t="shared" si="443"/>
        <v>7.7078959820269927E+53</v>
      </c>
      <c r="PXT29" s="2">
        <f t="shared" si="443"/>
        <v>7.7849749418472631E+53</v>
      </c>
      <c r="PXU29" s="2">
        <f t="shared" si="443"/>
        <v>7.8628246912657364E+53</v>
      </c>
      <c r="PXV29" s="2">
        <f t="shared" si="443"/>
        <v>7.9414529381783932E+53</v>
      </c>
      <c r="PXW29" s="2">
        <f t="shared" si="443"/>
        <v>8.0208674675601775E+53</v>
      </c>
      <c r="PXX29" s="2">
        <f t="shared" si="443"/>
        <v>8.1010761422357787E+53</v>
      </c>
      <c r="PXY29" s="2">
        <f t="shared" si="443"/>
        <v>8.1820869036581368E+53</v>
      </c>
      <c r="PXZ29" s="2">
        <f t="shared" si="443"/>
        <v>8.2639077726947185E+53</v>
      </c>
      <c r="PYA29" s="2">
        <f t="shared" si="443"/>
        <v>8.3465468504216654E+53</v>
      </c>
      <c r="PYB29" s="2">
        <f t="shared" si="443"/>
        <v>8.4300123189258818E+53</v>
      </c>
      <c r="PYC29" s="2">
        <f t="shared" si="443"/>
        <v>8.5143124421151401E+53</v>
      </c>
      <c r="PYD29" s="2">
        <f t="shared" si="443"/>
        <v>8.599455566536291E+53</v>
      </c>
      <c r="PYE29" s="2">
        <f t="shared" si="443"/>
        <v>8.6854501222016532E+53</v>
      </c>
      <c r="PYF29" s="2">
        <f t="shared" si="443"/>
        <v>8.7723046234236698E+53</v>
      </c>
      <c r="PYG29" s="2">
        <f t="shared" si="443"/>
        <v>8.8600276696579068E+53</v>
      </c>
      <c r="PYH29" s="2">
        <f t="shared" si="443"/>
        <v>8.9486279463544857E+53</v>
      </c>
      <c r="PYI29" s="2">
        <f t="shared" si="443"/>
        <v>9.038114225818031E+53</v>
      </c>
      <c r="PYJ29" s="2">
        <f t="shared" ref="PYJ29:QAU29" si="444">PYI29*(1+$Q$41)</f>
        <v>9.1284953680762109E+53</v>
      </c>
      <c r="PYK29" s="2">
        <f t="shared" si="444"/>
        <v>9.219780321756973E+53</v>
      </c>
      <c r="PYL29" s="2">
        <f t="shared" si="444"/>
        <v>9.3119781249745426E+53</v>
      </c>
      <c r="PYM29" s="2">
        <f t="shared" si="444"/>
        <v>9.4050979062242889E+53</v>
      </c>
      <c r="PYN29" s="2">
        <f t="shared" si="444"/>
        <v>9.499148885286532E+53</v>
      </c>
      <c r="PYO29" s="2">
        <f t="shared" si="444"/>
        <v>9.5941403741393978E+53</v>
      </c>
      <c r="PYP29" s="2">
        <f t="shared" si="444"/>
        <v>9.6900817778807927E+53</v>
      </c>
      <c r="PYQ29" s="2">
        <f t="shared" si="444"/>
        <v>9.7869825956596001E+53</v>
      </c>
      <c r="PYR29" s="2">
        <f t="shared" si="444"/>
        <v>9.8848524216161969E+53</v>
      </c>
      <c r="PYS29" s="2">
        <f t="shared" si="444"/>
        <v>9.9837009458323585E+53</v>
      </c>
      <c r="PYT29" s="2">
        <f t="shared" si="444"/>
        <v>1.0083537955290681E+54</v>
      </c>
      <c r="PYU29" s="2">
        <f t="shared" si="444"/>
        <v>1.0184373334843589E+54</v>
      </c>
      <c r="PYV29" s="2">
        <f t="shared" si="444"/>
        <v>1.0286217068192025E+54</v>
      </c>
      <c r="PYW29" s="2">
        <f t="shared" si="444"/>
        <v>1.0389079238873946E+54</v>
      </c>
      <c r="PYX29" s="2">
        <f t="shared" si="444"/>
        <v>1.0492970031262685E+54</v>
      </c>
      <c r="PYY29" s="2">
        <f t="shared" si="444"/>
        <v>1.0597899731575312E+54</v>
      </c>
      <c r="PYZ29" s="2">
        <f t="shared" si="444"/>
        <v>1.0703878728891065E+54</v>
      </c>
      <c r="PZA29" s="2">
        <f t="shared" si="444"/>
        <v>1.0810917516179976E+54</v>
      </c>
      <c r="PZB29" s="2">
        <f t="shared" si="444"/>
        <v>1.0919026691341775E+54</v>
      </c>
      <c r="PZC29" s="2">
        <f t="shared" si="444"/>
        <v>1.1028216958255193E+54</v>
      </c>
      <c r="PZD29" s="2">
        <f t="shared" si="444"/>
        <v>1.1138499127837745E+54</v>
      </c>
      <c r="PZE29" s="2">
        <f t="shared" si="444"/>
        <v>1.1249884119116122E+54</v>
      </c>
      <c r="PZF29" s="2">
        <f t="shared" si="444"/>
        <v>1.1362382960307284E+54</v>
      </c>
      <c r="PZG29" s="2">
        <f t="shared" si="444"/>
        <v>1.1476006789910356E+54</v>
      </c>
      <c r="PZH29" s="2">
        <f t="shared" si="444"/>
        <v>1.159076685780946E+54</v>
      </c>
      <c r="PZI29" s="2">
        <f t="shared" si="444"/>
        <v>1.1706674526387554E+54</v>
      </c>
      <c r="PZJ29" s="2">
        <f t="shared" si="444"/>
        <v>1.182374127165143E+54</v>
      </c>
      <c r="PZK29" s="2">
        <f t="shared" si="444"/>
        <v>1.1941978684367945E+54</v>
      </c>
      <c r="PZL29" s="2">
        <f t="shared" si="444"/>
        <v>1.2061398471211625E+54</v>
      </c>
      <c r="PZM29" s="2">
        <f t="shared" si="444"/>
        <v>1.2182012455923741E+54</v>
      </c>
      <c r="PZN29" s="2">
        <f t="shared" si="444"/>
        <v>1.2303832580482979E+54</v>
      </c>
      <c r="PZO29" s="2">
        <f t="shared" si="444"/>
        <v>1.2426870906287809E+54</v>
      </c>
      <c r="PZP29" s="2">
        <f t="shared" si="444"/>
        <v>1.2551139615350688E+54</v>
      </c>
      <c r="PZQ29" s="2">
        <f t="shared" si="444"/>
        <v>1.2676651011504195E+54</v>
      </c>
      <c r="PZR29" s="2">
        <f t="shared" si="444"/>
        <v>1.2803417521619237E+54</v>
      </c>
      <c r="PZS29" s="2">
        <f t="shared" si="444"/>
        <v>1.293145169683543E+54</v>
      </c>
      <c r="PZT29" s="2">
        <f t="shared" si="444"/>
        <v>1.3060766213803785E+54</v>
      </c>
      <c r="PZU29" s="2">
        <f t="shared" si="444"/>
        <v>1.3191373875941823E+54</v>
      </c>
      <c r="PZV29" s="2">
        <f t="shared" si="444"/>
        <v>1.3323287614701242E+54</v>
      </c>
      <c r="PZW29" s="2">
        <f t="shared" si="444"/>
        <v>1.3456520490848254E+54</v>
      </c>
      <c r="PZX29" s="2">
        <f t="shared" si="444"/>
        <v>1.3591085695756736E+54</v>
      </c>
      <c r="PZY29" s="2">
        <f t="shared" si="444"/>
        <v>1.3726996552714303E+54</v>
      </c>
      <c r="PZZ29" s="2">
        <f t="shared" si="444"/>
        <v>1.3864266518241445E+54</v>
      </c>
      <c r="QAA29" s="2">
        <f t="shared" si="444"/>
        <v>1.400290918342386E+54</v>
      </c>
      <c r="QAB29" s="2">
        <f t="shared" si="444"/>
        <v>1.4142938275258098E+54</v>
      </c>
      <c r="QAC29" s="2">
        <f t="shared" si="444"/>
        <v>1.4284367658010679E+54</v>
      </c>
      <c r="QAD29" s="2">
        <f t="shared" si="444"/>
        <v>1.4427211334590786E+54</v>
      </c>
      <c r="QAE29" s="2">
        <f t="shared" si="444"/>
        <v>1.4571483447936694E+54</v>
      </c>
      <c r="QAF29" s="2">
        <f t="shared" si="444"/>
        <v>1.4717198282416061E+54</v>
      </c>
      <c r="QAG29" s="2">
        <f t="shared" si="444"/>
        <v>1.4864370265240222E+54</v>
      </c>
      <c r="QAH29" s="2">
        <f t="shared" si="444"/>
        <v>1.5013013967892623E+54</v>
      </c>
      <c r="QAI29" s="2">
        <f t="shared" si="444"/>
        <v>1.5163144107571549E+54</v>
      </c>
      <c r="QAJ29" s="2">
        <f t="shared" si="444"/>
        <v>1.5314775548647264E+54</v>
      </c>
      <c r="QAK29" s="2">
        <f t="shared" si="444"/>
        <v>1.5467923304133737E+54</v>
      </c>
      <c r="QAL29" s="2">
        <f t="shared" si="444"/>
        <v>1.5622602537175075E+54</v>
      </c>
      <c r="QAM29" s="2">
        <f t="shared" si="444"/>
        <v>1.5778828562546825E+54</v>
      </c>
      <c r="QAN29" s="2">
        <f t="shared" si="444"/>
        <v>1.5936616848172294E+54</v>
      </c>
      <c r="QAO29" s="2">
        <f t="shared" si="444"/>
        <v>1.6095983016654018E+54</v>
      </c>
      <c r="QAP29" s="2">
        <f t="shared" si="444"/>
        <v>1.6256942846820559E+54</v>
      </c>
      <c r="QAQ29" s="2">
        <f t="shared" si="444"/>
        <v>1.6419512275288765E+54</v>
      </c>
      <c r="QAR29" s="2">
        <f t="shared" si="444"/>
        <v>1.6583707398041653E+54</v>
      </c>
      <c r="QAS29" s="2">
        <f t="shared" si="444"/>
        <v>1.6749544472022069E+54</v>
      </c>
      <c r="QAT29" s="2">
        <f t="shared" si="444"/>
        <v>1.6917039916742291E+54</v>
      </c>
      <c r="QAU29" s="2">
        <f t="shared" si="444"/>
        <v>1.7086210315909713E+54</v>
      </c>
      <c r="QAV29" s="2">
        <f t="shared" ref="QAV29:QDG29" si="445">QAU29*(1+$Q$41)</f>
        <v>1.7257072419068809E+54</v>
      </c>
      <c r="QAW29" s="2">
        <f t="shared" si="445"/>
        <v>1.7429643143259496E+54</v>
      </c>
      <c r="QAX29" s="2">
        <f t="shared" si="445"/>
        <v>1.7603939574692091E+54</v>
      </c>
      <c r="QAY29" s="2">
        <f t="shared" si="445"/>
        <v>1.7779978970439014E+54</v>
      </c>
      <c r="QAZ29" s="2">
        <f t="shared" si="445"/>
        <v>1.7957778760143403E+54</v>
      </c>
      <c r="QBA29" s="2">
        <f t="shared" si="445"/>
        <v>1.8137356547744838E+54</v>
      </c>
      <c r="QBB29" s="2">
        <f t="shared" si="445"/>
        <v>1.8318730113222286E+54</v>
      </c>
      <c r="QBC29" s="2">
        <f t="shared" si="445"/>
        <v>1.8501917414354507E+54</v>
      </c>
      <c r="QBD29" s="2">
        <f t="shared" si="445"/>
        <v>1.8686936588498054E+54</v>
      </c>
      <c r="QBE29" s="2">
        <f t="shared" si="445"/>
        <v>1.8873805954383033E+54</v>
      </c>
      <c r="QBF29" s="2">
        <f t="shared" si="445"/>
        <v>1.9062544013926863E+54</v>
      </c>
      <c r="QBG29" s="2">
        <f t="shared" si="445"/>
        <v>1.9253169454066132E+54</v>
      </c>
      <c r="QBH29" s="2">
        <f t="shared" si="445"/>
        <v>1.9445701148606792E+54</v>
      </c>
      <c r="QBI29" s="2">
        <f t="shared" si="445"/>
        <v>1.9640158160092859E+54</v>
      </c>
      <c r="QBJ29" s="2">
        <f t="shared" si="445"/>
        <v>1.9836559741693789E+54</v>
      </c>
      <c r="QBK29" s="2">
        <f t="shared" si="445"/>
        <v>2.0034925339110728E+54</v>
      </c>
      <c r="QBL29" s="2">
        <f t="shared" si="445"/>
        <v>2.0235274592501834E+54</v>
      </c>
      <c r="QBM29" s="2">
        <f t="shared" si="445"/>
        <v>2.0437627338426852E+54</v>
      </c>
      <c r="QBN29" s="2">
        <f t="shared" si="445"/>
        <v>2.0642003611811121E+54</v>
      </c>
      <c r="QBO29" s="2">
        <f t="shared" si="445"/>
        <v>2.0848423647929232E+54</v>
      </c>
      <c r="QBP29" s="2">
        <f t="shared" si="445"/>
        <v>2.1056907884408526E+54</v>
      </c>
      <c r="QBQ29" s="2">
        <f t="shared" si="445"/>
        <v>2.1267476963252612E+54</v>
      </c>
      <c r="QBR29" s="2">
        <f t="shared" si="445"/>
        <v>2.148015173288514E+54</v>
      </c>
      <c r="QBS29" s="2">
        <f t="shared" si="445"/>
        <v>2.1694953250213991E+54</v>
      </c>
      <c r="QBT29" s="2">
        <f t="shared" si="445"/>
        <v>2.191190278271613E+54</v>
      </c>
      <c r="QBU29" s="2">
        <f t="shared" si="445"/>
        <v>2.2131021810543291E+54</v>
      </c>
      <c r="QBV29" s="2">
        <f t="shared" si="445"/>
        <v>2.2352332028648723E+54</v>
      </c>
      <c r="QBW29" s="2">
        <f t="shared" si="445"/>
        <v>2.2575855348935212E+54</v>
      </c>
      <c r="QBX29" s="2">
        <f t="shared" si="445"/>
        <v>2.2801613902424564E+54</v>
      </c>
      <c r="QBY29" s="2">
        <f t="shared" si="445"/>
        <v>2.3029630041448811E+54</v>
      </c>
      <c r="QBZ29" s="2">
        <f t="shared" si="445"/>
        <v>2.32599263418633E+54</v>
      </c>
      <c r="QCA29" s="2">
        <f t="shared" si="445"/>
        <v>2.3492525605281932E+54</v>
      </c>
      <c r="QCB29" s="2">
        <f t="shared" si="445"/>
        <v>2.3727450861334751E+54</v>
      </c>
      <c r="QCC29" s="2">
        <f t="shared" si="445"/>
        <v>2.3964725369948099E+54</v>
      </c>
      <c r="QCD29" s="2">
        <f t="shared" si="445"/>
        <v>2.420437262364758E+54</v>
      </c>
      <c r="QCE29" s="2">
        <f t="shared" si="445"/>
        <v>2.4446416349884055E+54</v>
      </c>
      <c r="QCF29" s="2">
        <f t="shared" si="445"/>
        <v>2.4690880513382896E+54</v>
      </c>
      <c r="QCG29" s="2">
        <f t="shared" si="445"/>
        <v>2.4937789318516724E+54</v>
      </c>
      <c r="QCH29" s="2">
        <f t="shared" si="445"/>
        <v>2.5187167211701891E+54</v>
      </c>
      <c r="QCI29" s="2">
        <f t="shared" si="445"/>
        <v>2.5439038883818911E+54</v>
      </c>
      <c r="QCJ29" s="2">
        <f t="shared" si="445"/>
        <v>2.56934292726571E+54</v>
      </c>
      <c r="QCK29" s="2">
        <f t="shared" si="445"/>
        <v>2.595036356538367E+54</v>
      </c>
      <c r="QCL29" s="2">
        <f t="shared" si="445"/>
        <v>2.6209867201037509E+54</v>
      </c>
      <c r="QCM29" s="2">
        <f t="shared" si="445"/>
        <v>2.6471965873047884E+54</v>
      </c>
      <c r="QCN29" s="2">
        <f t="shared" si="445"/>
        <v>2.6736685531778362E+54</v>
      </c>
      <c r="QCO29" s="2">
        <f t="shared" si="445"/>
        <v>2.7004052387096146E+54</v>
      </c>
      <c r="QCP29" s="2">
        <f t="shared" si="445"/>
        <v>2.7274092910967109E+54</v>
      </c>
      <c r="QCQ29" s="2">
        <f t="shared" si="445"/>
        <v>2.754683384007678E+54</v>
      </c>
      <c r="QCR29" s="2">
        <f t="shared" si="445"/>
        <v>2.7822302178477547E+54</v>
      </c>
      <c r="QCS29" s="2">
        <f t="shared" si="445"/>
        <v>2.8100525200262325E+54</v>
      </c>
      <c r="QCT29" s="2">
        <f t="shared" si="445"/>
        <v>2.8381530452264947E+54</v>
      </c>
      <c r="QCU29" s="2">
        <f t="shared" si="445"/>
        <v>2.8665345756787595E+54</v>
      </c>
      <c r="QCV29" s="2">
        <f t="shared" si="445"/>
        <v>2.8951999214355472E+54</v>
      </c>
      <c r="QCW29" s="2">
        <f t="shared" si="445"/>
        <v>2.9241519206499026E+54</v>
      </c>
      <c r="QCX29" s="2">
        <f t="shared" si="445"/>
        <v>2.9533934398564017E+54</v>
      </c>
      <c r="QCY29" s="2">
        <f t="shared" si="445"/>
        <v>2.9829273742549657E+54</v>
      </c>
      <c r="QCZ29" s="2">
        <f t="shared" si="445"/>
        <v>3.0127566479975155E+54</v>
      </c>
      <c r="QDA29" s="2">
        <f t="shared" si="445"/>
        <v>3.0428842144774905E+54</v>
      </c>
      <c r="QDB29" s="2">
        <f t="shared" si="445"/>
        <v>3.0733130566222657E+54</v>
      </c>
      <c r="QDC29" s="2">
        <f t="shared" si="445"/>
        <v>3.1040461871884883E+54</v>
      </c>
      <c r="QDD29" s="2">
        <f t="shared" si="445"/>
        <v>3.1350866490603731E+54</v>
      </c>
      <c r="QDE29" s="2">
        <f t="shared" si="445"/>
        <v>3.1664375155509772E+54</v>
      </c>
      <c r="QDF29" s="2">
        <f t="shared" si="445"/>
        <v>3.1981018907064868E+54</v>
      </c>
      <c r="QDG29" s="2">
        <f t="shared" si="445"/>
        <v>3.2300829096135514E+54</v>
      </c>
      <c r="QDH29" s="2">
        <f t="shared" ref="QDH29:QFS29" si="446">QDG29*(1+$Q$41)</f>
        <v>3.2623837387096867E+54</v>
      </c>
      <c r="QDI29" s="2">
        <f t="shared" si="446"/>
        <v>3.2950075760967838E+54</v>
      </c>
      <c r="QDJ29" s="2">
        <f t="shared" si="446"/>
        <v>3.3279576518577516E+54</v>
      </c>
      <c r="QDK29" s="2">
        <f t="shared" si="446"/>
        <v>3.3612372283763288E+54</v>
      </c>
      <c r="QDL29" s="2">
        <f t="shared" si="446"/>
        <v>3.394849600660092E+54</v>
      </c>
      <c r="QDM29" s="2">
        <f t="shared" si="446"/>
        <v>3.4287980966666933E+54</v>
      </c>
      <c r="QDN29" s="2">
        <f t="shared" si="446"/>
        <v>3.4630860776333603E+54</v>
      </c>
      <c r="QDO29" s="2">
        <f t="shared" si="446"/>
        <v>3.4977169384096941E+54</v>
      </c>
      <c r="QDP29" s="2">
        <f t="shared" si="446"/>
        <v>3.5326941077937909E+54</v>
      </c>
      <c r="QDQ29" s="2">
        <f t="shared" si="446"/>
        <v>3.568021048871729E+54</v>
      </c>
      <c r="QDR29" s="2">
        <f t="shared" si="446"/>
        <v>3.6037012593604465E+54</v>
      </c>
      <c r="QDS29" s="2">
        <f t="shared" si="446"/>
        <v>3.6397382719540509E+54</v>
      </c>
      <c r="QDT29" s="2">
        <f t="shared" si="446"/>
        <v>3.6761356546735916E+54</v>
      </c>
      <c r="QDU29" s="2">
        <f t="shared" si="446"/>
        <v>3.7128970112203275E+54</v>
      </c>
      <c r="QDV29" s="2">
        <f t="shared" si="446"/>
        <v>3.750025981332531E+54</v>
      </c>
      <c r="QDW29" s="2">
        <f t="shared" si="446"/>
        <v>3.7875262411458564E+54</v>
      </c>
      <c r="QDX29" s="2">
        <f t="shared" si="446"/>
        <v>3.8254015035573152E+54</v>
      </c>
      <c r="QDY29" s="2">
        <f t="shared" si="446"/>
        <v>3.8636555185928885E+54</v>
      </c>
      <c r="QDZ29" s="2">
        <f t="shared" si="446"/>
        <v>3.9022920737788172E+54</v>
      </c>
      <c r="QEA29" s="2">
        <f t="shared" si="446"/>
        <v>3.9413149945166055E+54</v>
      </c>
      <c r="QEB29" s="2">
        <f t="shared" si="446"/>
        <v>3.9807281444617715E+54</v>
      </c>
      <c r="QEC29" s="2">
        <f t="shared" si="446"/>
        <v>4.020535425906389E+54</v>
      </c>
      <c r="QED29" s="2">
        <f t="shared" si="446"/>
        <v>4.0607407801654529E+54</v>
      </c>
      <c r="QEE29" s="2">
        <f t="shared" si="446"/>
        <v>4.1013481879671073E+54</v>
      </c>
      <c r="QEF29" s="2">
        <f t="shared" si="446"/>
        <v>4.1423616698467784E+54</v>
      </c>
      <c r="QEG29" s="2">
        <f t="shared" si="446"/>
        <v>4.1837852865452463E+54</v>
      </c>
      <c r="QEH29" s="2">
        <f t="shared" si="446"/>
        <v>4.2256231394106989E+54</v>
      </c>
      <c r="QEI29" s="2">
        <f t="shared" si="446"/>
        <v>4.2678793708048057E+54</v>
      </c>
      <c r="QEJ29" s="2">
        <f t="shared" si="446"/>
        <v>4.3105581645128536E+54</v>
      </c>
      <c r="QEK29" s="2">
        <f t="shared" si="446"/>
        <v>4.3536637461579822E+54</v>
      </c>
      <c r="QEL29" s="2">
        <f t="shared" si="446"/>
        <v>4.3972003836195618E+54</v>
      </c>
      <c r="QEM29" s="2">
        <f t="shared" si="446"/>
        <v>4.4411723874557575E+54</v>
      </c>
      <c r="QEN29" s="2">
        <f t="shared" si="446"/>
        <v>4.485584111330315E+54</v>
      </c>
      <c r="QEO29" s="2">
        <f t="shared" si="446"/>
        <v>4.5304399524436185E+54</v>
      </c>
      <c r="QEP29" s="2">
        <f t="shared" si="446"/>
        <v>4.5757443519680544E+54</v>
      </c>
      <c r="QEQ29" s="2">
        <f t="shared" si="446"/>
        <v>4.621501795487735E+54</v>
      </c>
      <c r="QER29" s="2">
        <f t="shared" si="446"/>
        <v>4.6677168134426123E+54</v>
      </c>
      <c r="QES29" s="2">
        <f t="shared" si="446"/>
        <v>4.7143939815770384E+54</v>
      </c>
      <c r="QET29" s="2">
        <f t="shared" si="446"/>
        <v>4.7615379213928088E+54</v>
      </c>
      <c r="QEU29" s="2">
        <f t="shared" si="446"/>
        <v>4.809153300606737E+54</v>
      </c>
      <c r="QEV29" s="2">
        <f t="shared" si="446"/>
        <v>4.8572448336128046E+54</v>
      </c>
      <c r="QEW29" s="2">
        <f t="shared" si="446"/>
        <v>4.9058172819489323E+54</v>
      </c>
      <c r="QEX29" s="2">
        <f t="shared" si="446"/>
        <v>4.954875454768422E+54</v>
      </c>
      <c r="QEY29" s="2">
        <f t="shared" si="446"/>
        <v>5.0044242093161064E+54</v>
      </c>
      <c r="QEZ29" s="2">
        <f t="shared" si="446"/>
        <v>5.0544684514092674E+54</v>
      </c>
      <c r="QFA29" s="2">
        <f t="shared" si="446"/>
        <v>5.1050131359233598E+54</v>
      </c>
      <c r="QFB29" s="2">
        <f t="shared" si="446"/>
        <v>5.1560632672825937E+54</v>
      </c>
      <c r="QFC29" s="2">
        <f t="shared" si="446"/>
        <v>5.2076238999554201E+54</v>
      </c>
      <c r="QFD29" s="2">
        <f t="shared" si="446"/>
        <v>5.2597001389549742E+54</v>
      </c>
      <c r="QFE29" s="2">
        <f t="shared" si="446"/>
        <v>5.3122971403445242E+54</v>
      </c>
      <c r="QFF29" s="2">
        <f t="shared" si="446"/>
        <v>5.3654201117479696E+54</v>
      </c>
      <c r="QFG29" s="2">
        <f t="shared" si="446"/>
        <v>5.4190743128654491E+54</v>
      </c>
      <c r="QFH29" s="2">
        <f t="shared" si="446"/>
        <v>5.4732650559941037E+54</v>
      </c>
      <c r="QFI29" s="2">
        <f t="shared" si="446"/>
        <v>5.5279977065540446E+54</v>
      </c>
      <c r="QFJ29" s="2">
        <f t="shared" si="446"/>
        <v>5.5832776836195853E+54</v>
      </c>
      <c r="QFK29" s="2">
        <f t="shared" si="446"/>
        <v>5.6391104604557811E+54</v>
      </c>
      <c r="QFL29" s="2">
        <f t="shared" si="446"/>
        <v>5.6955015650603389E+54</v>
      </c>
      <c r="QFM29" s="2">
        <f t="shared" si="446"/>
        <v>5.7524565807109423E+54</v>
      </c>
      <c r="QFN29" s="2">
        <f t="shared" si="446"/>
        <v>5.809981146518052E+54</v>
      </c>
      <c r="QFO29" s="2">
        <f t="shared" si="446"/>
        <v>5.8680809579832328E+54</v>
      </c>
      <c r="QFP29" s="2">
        <f t="shared" si="446"/>
        <v>5.9267617675630651E+54</v>
      </c>
      <c r="QFQ29" s="2">
        <f t="shared" si="446"/>
        <v>5.9860293852386959E+54</v>
      </c>
      <c r="QFR29" s="2">
        <f t="shared" si="446"/>
        <v>6.045889679091083E+54</v>
      </c>
      <c r="QFS29" s="2">
        <f t="shared" si="446"/>
        <v>6.1063485758819937E+54</v>
      </c>
      <c r="QFT29" s="2">
        <f t="shared" ref="QFT29:QIE29" si="447">QFS29*(1+$Q$41)</f>
        <v>6.1674120616408139E+54</v>
      </c>
      <c r="QFU29" s="2">
        <f t="shared" si="447"/>
        <v>6.2290861822572219E+54</v>
      </c>
      <c r="QFV29" s="2">
        <f t="shared" si="447"/>
        <v>6.2913770440797937E+54</v>
      </c>
      <c r="QFW29" s="2">
        <f t="shared" si="447"/>
        <v>6.3542908145205915E+54</v>
      </c>
      <c r="QFX29" s="2">
        <f t="shared" si="447"/>
        <v>6.4178337226657972E+54</v>
      </c>
      <c r="QFY29" s="2">
        <f t="shared" si="447"/>
        <v>6.482012059892455E+54</v>
      </c>
      <c r="QFZ29" s="2">
        <f t="shared" si="447"/>
        <v>6.5468321804913802E+54</v>
      </c>
      <c r="QGA29" s="2">
        <f t="shared" si="447"/>
        <v>6.6123005022962936E+54</v>
      </c>
      <c r="QGB29" s="2">
        <f t="shared" si="447"/>
        <v>6.6784235073192563E+54</v>
      </c>
      <c r="QGC29" s="2">
        <f t="shared" si="447"/>
        <v>6.7452077423924496E+54</v>
      </c>
      <c r="QGD29" s="2">
        <f t="shared" si="447"/>
        <v>6.8126598198163744E+54</v>
      </c>
      <c r="QGE29" s="2">
        <f t="shared" si="447"/>
        <v>6.8807864180145384E+54</v>
      </c>
      <c r="QGF29" s="2">
        <f t="shared" si="447"/>
        <v>6.9495942821946843E+54</v>
      </c>
      <c r="QGG29" s="2">
        <f t="shared" si="447"/>
        <v>7.0190902250166312E+54</v>
      </c>
      <c r="QGH29" s="2">
        <f t="shared" si="447"/>
        <v>7.0892811272667979E+54</v>
      </c>
      <c r="QGI29" s="2">
        <f t="shared" si="447"/>
        <v>7.1601739385394654E+54</v>
      </c>
      <c r="QGJ29" s="2">
        <f t="shared" si="447"/>
        <v>7.2317756779248598E+54</v>
      </c>
      <c r="QGK29" s="2">
        <f t="shared" si="447"/>
        <v>7.3040934347041086E+54</v>
      </c>
      <c r="QGL29" s="2">
        <f t="shared" si="447"/>
        <v>7.3771343690511494E+54</v>
      </c>
      <c r="QGM29" s="2">
        <f t="shared" si="447"/>
        <v>7.4509057127416615E+54</v>
      </c>
      <c r="QGN29" s="2">
        <f t="shared" si="447"/>
        <v>7.5254147698690777E+54</v>
      </c>
      <c r="QGO29" s="2">
        <f t="shared" si="447"/>
        <v>7.6006689175677682E+54</v>
      </c>
      <c r="QGP29" s="2">
        <f t="shared" si="447"/>
        <v>7.6766756067434464E+54</v>
      </c>
      <c r="QGQ29" s="2">
        <f t="shared" si="447"/>
        <v>7.7534423628108814E+54</v>
      </c>
      <c r="QGR29" s="2">
        <f t="shared" si="447"/>
        <v>7.8309767864389902E+54</v>
      </c>
      <c r="QGS29" s="2">
        <f t="shared" si="447"/>
        <v>7.9092865543033802E+54</v>
      </c>
      <c r="QGT29" s="2">
        <f t="shared" si="447"/>
        <v>7.9883794198464135E+54</v>
      </c>
      <c r="QGU29" s="2">
        <f t="shared" si="447"/>
        <v>8.0682632140448784E+54</v>
      </c>
      <c r="QGV29" s="2">
        <f t="shared" si="447"/>
        <v>8.1489458461853266E+54</v>
      </c>
      <c r="QGW29" s="2">
        <f t="shared" si="447"/>
        <v>8.2304353046471805E+54</v>
      </c>
      <c r="QGX29" s="2">
        <f t="shared" si="447"/>
        <v>8.3127396576936527E+54</v>
      </c>
      <c r="QGY29" s="2">
        <f t="shared" si="447"/>
        <v>8.3958670542705899E+54</v>
      </c>
      <c r="QGZ29" s="2">
        <f t="shared" si="447"/>
        <v>8.4798257248132962E+54</v>
      </c>
      <c r="QHA29" s="2">
        <f t="shared" si="447"/>
        <v>8.564623982061429E+54</v>
      </c>
      <c r="QHB29" s="2">
        <f t="shared" si="447"/>
        <v>8.6502702218820428E+54</v>
      </c>
      <c r="QHC29" s="2">
        <f t="shared" si="447"/>
        <v>8.7367729241008636E+54</v>
      </c>
      <c r="QHD29" s="2">
        <f t="shared" si="447"/>
        <v>8.8241406533418729E+54</v>
      </c>
      <c r="QHE29" s="2">
        <f t="shared" si="447"/>
        <v>8.9123820598752914E+54</v>
      </c>
      <c r="QHF29" s="2">
        <f t="shared" si="447"/>
        <v>9.0015058804740441E+54</v>
      </c>
      <c r="QHG29" s="2">
        <f t="shared" si="447"/>
        <v>9.0915209392787849E+54</v>
      </c>
      <c r="QHH29" s="2">
        <f t="shared" si="447"/>
        <v>9.1824361486715732E+54</v>
      </c>
      <c r="QHI29" s="2">
        <f t="shared" si="447"/>
        <v>9.2742605101582886E+54</v>
      </c>
      <c r="QHJ29" s="2">
        <f t="shared" si="447"/>
        <v>9.3670031152598713E+54</v>
      </c>
      <c r="QHK29" s="2">
        <f t="shared" si="447"/>
        <v>9.4606731464124698E+54</v>
      </c>
      <c r="QHL29" s="2">
        <f t="shared" si="447"/>
        <v>9.5552798778765947E+54</v>
      </c>
      <c r="QHM29" s="2">
        <f t="shared" si="447"/>
        <v>9.6508326766553602E+54</v>
      </c>
      <c r="QHN29" s="2">
        <f t="shared" si="447"/>
        <v>9.7473410034219139E+54</v>
      </c>
      <c r="QHO29" s="2">
        <f t="shared" si="447"/>
        <v>9.8448144134561335E+54</v>
      </c>
      <c r="QHP29" s="2">
        <f t="shared" si="447"/>
        <v>9.9432625575906949E+54</v>
      </c>
      <c r="QHQ29" s="2">
        <f t="shared" si="447"/>
        <v>1.0042695183166603E+55</v>
      </c>
      <c r="QHR29" s="2">
        <f t="shared" si="447"/>
        <v>1.0143122134998269E+55</v>
      </c>
      <c r="QHS29" s="2">
        <f t="shared" si="447"/>
        <v>1.0244553356348252E+55</v>
      </c>
      <c r="QHT29" s="2">
        <f t="shared" si="447"/>
        <v>1.0346998889911735E+55</v>
      </c>
      <c r="QHU29" s="2">
        <f t="shared" si="447"/>
        <v>1.0450468878810852E+55</v>
      </c>
      <c r="QHV29" s="2">
        <f t="shared" si="447"/>
        <v>1.055497356759896E+55</v>
      </c>
      <c r="QHW29" s="2">
        <f t="shared" si="447"/>
        <v>1.0660523303274951E+55</v>
      </c>
      <c r="QHX29" s="2">
        <f t="shared" si="447"/>
        <v>1.0767128536307701E+55</v>
      </c>
      <c r="QHY29" s="2">
        <f t="shared" si="447"/>
        <v>1.0874799821670778E+55</v>
      </c>
      <c r="QHZ29" s="2">
        <f t="shared" si="447"/>
        <v>1.0983547819887486E+55</v>
      </c>
      <c r="QIA29" s="2">
        <f t="shared" si="447"/>
        <v>1.1093383298086361E+55</v>
      </c>
      <c r="QIB29" s="2">
        <f t="shared" si="447"/>
        <v>1.1204317131067225E+55</v>
      </c>
      <c r="QIC29" s="2">
        <f t="shared" si="447"/>
        <v>1.1316360302377897E+55</v>
      </c>
      <c r="QID29" s="2">
        <f t="shared" si="447"/>
        <v>1.1429523905401677E+55</v>
      </c>
      <c r="QIE29" s="2">
        <f t="shared" si="447"/>
        <v>1.1543819144455694E+55</v>
      </c>
      <c r="QIF29" s="2">
        <f t="shared" ref="QIF29:QKQ29" si="448">QIE29*(1+$Q$41)</f>
        <v>1.1659257335900251E+55</v>
      </c>
      <c r="QIG29" s="2">
        <f t="shared" si="448"/>
        <v>1.1775849909259254E+55</v>
      </c>
      <c r="QIH29" s="2">
        <f t="shared" si="448"/>
        <v>1.1893608408351847E+55</v>
      </c>
      <c r="QII29" s="2">
        <f t="shared" si="448"/>
        <v>1.2012544492435366E+55</v>
      </c>
      <c r="QIJ29" s="2">
        <f t="shared" si="448"/>
        <v>1.213266993735972E+55</v>
      </c>
      <c r="QIK29" s="2">
        <f t="shared" si="448"/>
        <v>1.2253996636733317E+55</v>
      </c>
      <c r="QIL29" s="2">
        <f t="shared" si="448"/>
        <v>1.2376536603100649E+55</v>
      </c>
      <c r="QIM29" s="2">
        <f t="shared" si="448"/>
        <v>1.2500301969131657E+55</v>
      </c>
      <c r="QIN29" s="2">
        <f t="shared" si="448"/>
        <v>1.2625304988822974E+55</v>
      </c>
      <c r="QIO29" s="2">
        <f t="shared" si="448"/>
        <v>1.2751558038711204E+55</v>
      </c>
      <c r="QIP29" s="2">
        <f t="shared" si="448"/>
        <v>1.2879073619098317E+55</v>
      </c>
      <c r="QIQ29" s="2">
        <f t="shared" si="448"/>
        <v>1.3007864355289302E+55</v>
      </c>
      <c r="QIR29" s="2">
        <f t="shared" si="448"/>
        <v>1.3137942998842196E+55</v>
      </c>
      <c r="QIS29" s="2">
        <f t="shared" si="448"/>
        <v>1.3269322428830617E+55</v>
      </c>
      <c r="QIT29" s="2">
        <f t="shared" si="448"/>
        <v>1.3402015653118924E+55</v>
      </c>
      <c r="QIU29" s="2">
        <f t="shared" si="448"/>
        <v>1.3536035809650114E+55</v>
      </c>
      <c r="QIV29" s="2">
        <f t="shared" si="448"/>
        <v>1.3671396167746615E+55</v>
      </c>
      <c r="QIW29" s="2">
        <f t="shared" si="448"/>
        <v>1.3808110129424081E+55</v>
      </c>
      <c r="QIX29" s="2">
        <f t="shared" si="448"/>
        <v>1.3946191230718323E+55</v>
      </c>
      <c r="QIY29" s="2">
        <f t="shared" si="448"/>
        <v>1.4085653143025507E+55</v>
      </c>
      <c r="QIZ29" s="2">
        <f t="shared" si="448"/>
        <v>1.4226509674455763E+55</v>
      </c>
      <c r="QJA29" s="2">
        <f t="shared" si="448"/>
        <v>1.436877477120032E+55</v>
      </c>
      <c r="QJB29" s="2">
        <f t="shared" si="448"/>
        <v>1.4512462518912322E+55</v>
      </c>
      <c r="QJC29" s="2">
        <f t="shared" si="448"/>
        <v>1.4657587144101446E+55</v>
      </c>
      <c r="QJD29" s="2">
        <f t="shared" si="448"/>
        <v>1.4804163015542461E+55</v>
      </c>
      <c r="QJE29" s="2">
        <f t="shared" si="448"/>
        <v>1.4952204645697885E+55</v>
      </c>
      <c r="QJF29" s="2">
        <f t="shared" si="448"/>
        <v>1.5101726692154866E+55</v>
      </c>
      <c r="QJG29" s="2">
        <f t="shared" si="448"/>
        <v>1.5252743959076415E+55</v>
      </c>
      <c r="QJH29" s="2">
        <f t="shared" si="448"/>
        <v>1.5405271398667178E+55</v>
      </c>
      <c r="QJI29" s="2">
        <f t="shared" si="448"/>
        <v>1.5559324112653851E+55</v>
      </c>
      <c r="QJJ29" s="2">
        <f t="shared" si="448"/>
        <v>1.5714917353780391E+55</v>
      </c>
      <c r="QJK29" s="2">
        <f t="shared" si="448"/>
        <v>1.5872066527318195E+55</v>
      </c>
      <c r="QJL29" s="2">
        <f t="shared" si="448"/>
        <v>1.6030787192591376E+55</v>
      </c>
      <c r="QJM29" s="2">
        <f t="shared" si="448"/>
        <v>1.6191095064517289E+55</v>
      </c>
      <c r="QJN29" s="2">
        <f t="shared" si="448"/>
        <v>1.6353006015162463E+55</v>
      </c>
      <c r="QJO29" s="2">
        <f t="shared" si="448"/>
        <v>1.6516536075314086E+55</v>
      </c>
      <c r="QJP29" s="2">
        <f t="shared" si="448"/>
        <v>1.6681701436067226E+55</v>
      </c>
      <c r="QJQ29" s="2">
        <f t="shared" si="448"/>
        <v>1.6848518450427898E+55</v>
      </c>
      <c r="QJR29" s="2">
        <f t="shared" si="448"/>
        <v>1.7017003634932178E+55</v>
      </c>
      <c r="QJS29" s="2">
        <f t="shared" si="448"/>
        <v>1.7187173671281501E+55</v>
      </c>
      <c r="QJT29" s="2">
        <f t="shared" si="448"/>
        <v>1.7359045407994316E+55</v>
      </c>
      <c r="QJU29" s="2">
        <f t="shared" si="448"/>
        <v>1.7532635862074259E+55</v>
      </c>
      <c r="QJV29" s="2">
        <f t="shared" si="448"/>
        <v>1.7707962220695001E+55</v>
      </c>
      <c r="QJW29" s="2">
        <f t="shared" si="448"/>
        <v>1.7885041842901952E+55</v>
      </c>
      <c r="QJX29" s="2">
        <f t="shared" si="448"/>
        <v>1.806389226133097E+55</v>
      </c>
      <c r="QJY29" s="2">
        <f t="shared" si="448"/>
        <v>1.824453118394428E+55</v>
      </c>
      <c r="QJZ29" s="2">
        <f t="shared" si="448"/>
        <v>1.8426976495783724E+55</v>
      </c>
      <c r="QKA29" s="2">
        <f t="shared" si="448"/>
        <v>1.8611246260741562E+55</v>
      </c>
      <c r="QKB29" s="2">
        <f t="shared" si="448"/>
        <v>1.8797358723348976E+55</v>
      </c>
      <c r="QKC29" s="2">
        <f t="shared" si="448"/>
        <v>1.8985332310582466E+55</v>
      </c>
      <c r="QKD29" s="2">
        <f t="shared" si="448"/>
        <v>1.917518563368829E+55</v>
      </c>
      <c r="QKE29" s="2">
        <f t="shared" si="448"/>
        <v>1.9366937490025173E+55</v>
      </c>
      <c r="QKF29" s="2">
        <f t="shared" si="448"/>
        <v>1.9560606864925426E+55</v>
      </c>
      <c r="QKG29" s="2">
        <f t="shared" si="448"/>
        <v>1.9756212933574679E+55</v>
      </c>
      <c r="QKH29" s="2">
        <f t="shared" si="448"/>
        <v>1.9953775062910426E+55</v>
      </c>
      <c r="QKI29" s="2">
        <f t="shared" si="448"/>
        <v>2.0153312813539529E+55</v>
      </c>
      <c r="QKJ29" s="2">
        <f t="shared" si="448"/>
        <v>2.0354845941674924E+55</v>
      </c>
      <c r="QKK29" s="2">
        <f t="shared" si="448"/>
        <v>2.0558394401091674E+55</v>
      </c>
      <c r="QKL29" s="2">
        <f t="shared" si="448"/>
        <v>2.0763978345102591E+55</v>
      </c>
      <c r="QKM29" s="2">
        <f t="shared" si="448"/>
        <v>2.0971618128553617E+55</v>
      </c>
      <c r="QKN29" s="2">
        <f t="shared" si="448"/>
        <v>2.1181334309839153E+55</v>
      </c>
      <c r="QKO29" s="2">
        <f t="shared" si="448"/>
        <v>2.1393147652937546E+55</v>
      </c>
      <c r="QKP29" s="2">
        <f t="shared" si="448"/>
        <v>2.1607079129466921E+55</v>
      </c>
      <c r="QKQ29" s="2">
        <f t="shared" si="448"/>
        <v>2.182314992076159E+55</v>
      </c>
      <c r="QKR29" s="2">
        <f t="shared" ref="QKR29:QNC29" si="449">QKQ29*(1+$Q$41)</f>
        <v>2.2041381419969207E+55</v>
      </c>
      <c r="QKS29" s="2">
        <f t="shared" si="449"/>
        <v>2.2261795234168899E+55</v>
      </c>
      <c r="QKT29" s="2">
        <f t="shared" si="449"/>
        <v>2.2484413186510588E+55</v>
      </c>
      <c r="QKU29" s="2">
        <f t="shared" si="449"/>
        <v>2.2709257318375693E+55</v>
      </c>
      <c r="QKV29" s="2">
        <f t="shared" si="449"/>
        <v>2.293634989155945E+55</v>
      </c>
      <c r="QKW29" s="2">
        <f t="shared" si="449"/>
        <v>2.3165713390475044E+55</v>
      </c>
      <c r="QKX29" s="2">
        <f t="shared" si="449"/>
        <v>2.3397370524379795E+55</v>
      </c>
      <c r="QKY29" s="2">
        <f t="shared" si="449"/>
        <v>2.3631344229623593E+55</v>
      </c>
      <c r="QKZ29" s="2">
        <f t="shared" si="449"/>
        <v>2.386765767191983E+55</v>
      </c>
      <c r="QLA29" s="2">
        <f t="shared" si="449"/>
        <v>2.4106334248639029E+55</v>
      </c>
      <c r="QLB29" s="2">
        <f t="shared" si="449"/>
        <v>2.434739759112542E+55</v>
      </c>
      <c r="QLC29" s="2">
        <f t="shared" si="449"/>
        <v>2.4590871567036676E+55</v>
      </c>
      <c r="QLD29" s="2">
        <f t="shared" si="449"/>
        <v>2.4836780282707043E+55</v>
      </c>
      <c r="QLE29" s="2">
        <f t="shared" si="449"/>
        <v>2.5085148085534112E+55</v>
      </c>
      <c r="QLF29" s="2">
        <f t="shared" si="449"/>
        <v>2.5335999566389452E+55</v>
      </c>
      <c r="QLG29" s="2">
        <f t="shared" si="449"/>
        <v>2.5589359562053349E+55</v>
      </c>
      <c r="QLH29" s="2">
        <f t="shared" si="449"/>
        <v>2.5845253157673882E+55</v>
      </c>
      <c r="QLI29" s="2">
        <f t="shared" si="449"/>
        <v>2.6103705689250618E+55</v>
      </c>
      <c r="QLJ29" s="2">
        <f t="shared" si="449"/>
        <v>2.6364742746143124E+55</v>
      </c>
      <c r="QLK29" s="2">
        <f t="shared" si="449"/>
        <v>2.6628390173604555E+55</v>
      </c>
      <c r="QLL29" s="2">
        <f t="shared" si="449"/>
        <v>2.68946740753406E+55</v>
      </c>
      <c r="QLM29" s="2">
        <f t="shared" si="449"/>
        <v>2.7163620816094004E+55</v>
      </c>
      <c r="QLN29" s="2">
        <f t="shared" si="449"/>
        <v>2.7435257024254946E+55</v>
      </c>
      <c r="QLO29" s="2">
        <f t="shared" si="449"/>
        <v>2.7709609594497494E+55</v>
      </c>
      <c r="QLP29" s="2">
        <f t="shared" si="449"/>
        <v>2.7986705690442467E+55</v>
      </c>
      <c r="QLQ29" s="2">
        <f t="shared" si="449"/>
        <v>2.8266572747346891E+55</v>
      </c>
      <c r="QLR29" s="2">
        <f t="shared" si="449"/>
        <v>2.8549238474820359E+55</v>
      </c>
      <c r="QLS29" s="2">
        <f t="shared" si="449"/>
        <v>2.8834730859568564E+55</v>
      </c>
      <c r="QLT29" s="2">
        <f t="shared" si="449"/>
        <v>2.9123078168164248E+55</v>
      </c>
      <c r="QLU29" s="2">
        <f t="shared" si="449"/>
        <v>2.9414308949845893E+55</v>
      </c>
      <c r="QLV29" s="2">
        <f t="shared" si="449"/>
        <v>2.9708452039344353E+55</v>
      </c>
      <c r="QLW29" s="2">
        <f t="shared" si="449"/>
        <v>3.0005536559737799E+55</v>
      </c>
      <c r="QLX29" s="2">
        <f t="shared" si="449"/>
        <v>3.0305591925335176E+55</v>
      </c>
      <c r="QLY29" s="2">
        <f t="shared" si="449"/>
        <v>3.0608647844588525E+55</v>
      </c>
      <c r="QLZ29" s="2">
        <f t="shared" si="449"/>
        <v>3.0914734323034409E+55</v>
      </c>
      <c r="QMA29" s="2">
        <f t="shared" si="449"/>
        <v>3.1223881666264754E+55</v>
      </c>
      <c r="QMB29" s="2">
        <f t="shared" si="449"/>
        <v>3.1536120482927403E+55</v>
      </c>
      <c r="QMC29" s="2">
        <f t="shared" si="449"/>
        <v>3.185148168775668E+55</v>
      </c>
      <c r="QMD29" s="2">
        <f t="shared" si="449"/>
        <v>3.2169996504634246E+55</v>
      </c>
      <c r="QME29" s="2">
        <f t="shared" si="449"/>
        <v>3.2491696469680591E+55</v>
      </c>
      <c r="QMF29" s="2">
        <f t="shared" si="449"/>
        <v>3.2816613434377395E+55</v>
      </c>
      <c r="QMG29" s="2">
        <f t="shared" si="449"/>
        <v>3.3144779568721169E+55</v>
      </c>
      <c r="QMH29" s="2">
        <f t="shared" si="449"/>
        <v>3.347622736440838E+55</v>
      </c>
      <c r="QMI29" s="2">
        <f t="shared" si="449"/>
        <v>3.3810989638052462E+55</v>
      </c>
      <c r="QMJ29" s="2">
        <f t="shared" si="449"/>
        <v>3.4149099534432986E+55</v>
      </c>
      <c r="QMK29" s="2">
        <f t="shared" si="449"/>
        <v>3.4490590529777319E+55</v>
      </c>
      <c r="QML29" s="2">
        <f t="shared" si="449"/>
        <v>3.483549643507509E+55</v>
      </c>
      <c r="QMM29" s="2">
        <f t="shared" si="449"/>
        <v>3.5183851399425841E+55</v>
      </c>
      <c r="QMN29" s="2">
        <f t="shared" si="449"/>
        <v>3.5535689913420098E+55</v>
      </c>
      <c r="QMO29" s="2">
        <f t="shared" si="449"/>
        <v>3.5891046812554299E+55</v>
      </c>
      <c r="QMP29" s="2">
        <f t="shared" si="449"/>
        <v>3.624995728067984E+55</v>
      </c>
      <c r="QMQ29" s="2">
        <f t="shared" si="449"/>
        <v>3.6612456853486636E+55</v>
      </c>
      <c r="QMR29" s="2">
        <f t="shared" si="449"/>
        <v>3.6978581422021504E+55</v>
      </c>
      <c r="QMS29" s="2">
        <f t="shared" si="449"/>
        <v>3.7348367236241716E+55</v>
      </c>
      <c r="QMT29" s="2">
        <f t="shared" si="449"/>
        <v>3.7721850908604131E+55</v>
      </c>
      <c r="QMU29" s="2">
        <f t="shared" si="449"/>
        <v>3.8099069417690175E+55</v>
      </c>
      <c r="QMV29" s="2">
        <f t="shared" si="449"/>
        <v>3.8480060111867079E+55</v>
      </c>
      <c r="QMW29" s="2">
        <f t="shared" si="449"/>
        <v>3.8864860712985751E+55</v>
      </c>
      <c r="QMX29" s="2">
        <f t="shared" si="449"/>
        <v>3.9253509320115607E+55</v>
      </c>
      <c r="QMY29" s="2">
        <f t="shared" si="449"/>
        <v>3.9646044413316763E+55</v>
      </c>
      <c r="QMZ29" s="2">
        <f t="shared" si="449"/>
        <v>4.004250485744993E+55</v>
      </c>
      <c r="QNA29" s="2">
        <f t="shared" si="449"/>
        <v>4.0442929906024431E+55</v>
      </c>
      <c r="QNB29" s="2">
        <f t="shared" si="449"/>
        <v>4.0847359205084674E+55</v>
      </c>
      <c r="QNC29" s="2">
        <f t="shared" si="449"/>
        <v>4.1255832797135521E+55</v>
      </c>
      <c r="QND29" s="2">
        <f t="shared" ref="QND29:QPO29" si="450">QNC29*(1+$Q$41)</f>
        <v>4.1668391125106875E+55</v>
      </c>
      <c r="QNE29" s="2">
        <f t="shared" si="450"/>
        <v>4.2085075036357946E+55</v>
      </c>
      <c r="QNF29" s="2">
        <f t="shared" si="450"/>
        <v>4.2505925786721529E+55</v>
      </c>
      <c r="QNG29" s="2">
        <f t="shared" si="450"/>
        <v>4.2930985044588747E+55</v>
      </c>
      <c r="QNH29" s="2">
        <f t="shared" si="450"/>
        <v>4.3360294895034633E+55</v>
      </c>
      <c r="QNI29" s="2">
        <f t="shared" si="450"/>
        <v>4.3793897843984977E+55</v>
      </c>
      <c r="QNJ29" s="2">
        <f t="shared" si="450"/>
        <v>4.4231836822424828E+55</v>
      </c>
      <c r="QNK29" s="2">
        <f t="shared" si="450"/>
        <v>4.4674155190649078E+55</v>
      </c>
      <c r="QNL29" s="2">
        <f t="shared" si="450"/>
        <v>4.5120896742555568E+55</v>
      </c>
      <c r="QNM29" s="2">
        <f t="shared" si="450"/>
        <v>4.5572105709981125E+55</v>
      </c>
      <c r="QNN29" s="2">
        <f t="shared" si="450"/>
        <v>4.6027826767080938E+55</v>
      </c>
      <c r="QNO29" s="2">
        <f t="shared" si="450"/>
        <v>4.6488105034751747E+55</v>
      </c>
      <c r="QNP29" s="2">
        <f t="shared" si="450"/>
        <v>4.6952986085099266E+55</v>
      </c>
      <c r="QNQ29" s="2">
        <f t="shared" si="450"/>
        <v>4.7422515945950259E+55</v>
      </c>
      <c r="QNR29" s="2">
        <f t="shared" si="450"/>
        <v>4.7896741105409763E+55</v>
      </c>
      <c r="QNS29" s="2">
        <f t="shared" si="450"/>
        <v>4.8375708516463859E+55</v>
      </c>
      <c r="QNT29" s="2">
        <f t="shared" si="450"/>
        <v>4.8859465601628496E+55</v>
      </c>
      <c r="QNU29" s="2">
        <f t="shared" si="450"/>
        <v>4.934806025764478E+55</v>
      </c>
      <c r="QNV29" s="2">
        <f t="shared" si="450"/>
        <v>4.9841540860221233E+55</v>
      </c>
      <c r="QNW29" s="2">
        <f t="shared" si="450"/>
        <v>5.0339956268823444E+55</v>
      </c>
      <c r="QNX29" s="2">
        <f t="shared" si="450"/>
        <v>5.0843355831511681E+55</v>
      </c>
      <c r="QNY29" s="2">
        <f t="shared" si="450"/>
        <v>5.1351789389826801E+55</v>
      </c>
      <c r="QNZ29" s="2">
        <f t="shared" si="450"/>
        <v>5.1865307283725067E+55</v>
      </c>
      <c r="QOA29" s="2">
        <f t="shared" si="450"/>
        <v>5.2383960356562321E+55</v>
      </c>
      <c r="QOB29" s="2">
        <f t="shared" si="450"/>
        <v>5.290779996012794E+55</v>
      </c>
      <c r="QOC29" s="2">
        <f t="shared" si="450"/>
        <v>5.343687795972922E+55</v>
      </c>
      <c r="QOD29" s="2">
        <f t="shared" si="450"/>
        <v>5.3971246739326516E+55</v>
      </c>
      <c r="QOE29" s="2">
        <f t="shared" si="450"/>
        <v>5.451095920671978E+55</v>
      </c>
      <c r="QOF29" s="2">
        <f t="shared" si="450"/>
        <v>5.5056068798786974E+55</v>
      </c>
      <c r="QOG29" s="2">
        <f t="shared" si="450"/>
        <v>5.5606629486774844E+55</v>
      </c>
      <c r="QOH29" s="2">
        <f t="shared" si="450"/>
        <v>5.6162695781642598E+55</v>
      </c>
      <c r="QOI29" s="2">
        <f t="shared" si="450"/>
        <v>5.6724322739459027E+55</v>
      </c>
      <c r="QOJ29" s="2">
        <f t="shared" si="450"/>
        <v>5.7291565966853613E+55</v>
      </c>
      <c r="QOK29" s="2">
        <f t="shared" si="450"/>
        <v>5.786448162652215E+55</v>
      </c>
      <c r="QOL29" s="2">
        <f t="shared" si="450"/>
        <v>5.8443126442787369E+55</v>
      </c>
      <c r="QOM29" s="2">
        <f t="shared" si="450"/>
        <v>5.9027557707215243E+55</v>
      </c>
      <c r="QON29" s="2">
        <f t="shared" si="450"/>
        <v>5.9617833284287399E+55</v>
      </c>
      <c r="QOO29" s="2">
        <f t="shared" si="450"/>
        <v>6.0214011617130269E+55</v>
      </c>
      <c r="QOP29" s="2">
        <f t="shared" si="450"/>
        <v>6.0816151733301571E+55</v>
      </c>
      <c r="QOQ29" s="2">
        <f t="shared" si="450"/>
        <v>6.1424313250634584E+55</v>
      </c>
      <c r="QOR29" s="2">
        <f t="shared" si="450"/>
        <v>6.203855638314093E+55</v>
      </c>
      <c r="QOS29" s="2">
        <f t="shared" si="450"/>
        <v>6.2658941946972343E+55</v>
      </c>
      <c r="QOT29" s="2">
        <f t="shared" si="450"/>
        <v>6.328553136644207E+55</v>
      </c>
      <c r="QOU29" s="2">
        <f t="shared" si="450"/>
        <v>6.3918386680106488E+55</v>
      </c>
      <c r="QOV29" s="2">
        <f t="shared" si="450"/>
        <v>6.4557570546907551E+55</v>
      </c>
      <c r="QOW29" s="2">
        <f t="shared" si="450"/>
        <v>6.5203146252376629E+55</v>
      </c>
      <c r="QOX29" s="2">
        <f t="shared" si="450"/>
        <v>6.5855177714900398E+55</v>
      </c>
      <c r="QOY29" s="2">
        <f t="shared" si="450"/>
        <v>6.6513729492049406E+55</v>
      </c>
      <c r="QOZ29" s="2">
        <f t="shared" si="450"/>
        <v>6.7178866786969904E+55</v>
      </c>
      <c r="QPA29" s="2">
        <f t="shared" si="450"/>
        <v>6.7850655454839605E+55</v>
      </c>
      <c r="QPB29" s="2">
        <f t="shared" si="450"/>
        <v>6.8529162009388E+55</v>
      </c>
      <c r="QPC29" s="2">
        <f t="shared" si="450"/>
        <v>6.9214453629481879E+55</v>
      </c>
      <c r="QPD29" s="2">
        <f t="shared" si="450"/>
        <v>6.9906598165776693E+55</v>
      </c>
      <c r="QPE29" s="2">
        <f t="shared" si="450"/>
        <v>7.0605664147434458E+55</v>
      </c>
      <c r="QPF29" s="2">
        <f t="shared" si="450"/>
        <v>7.1311720788908799E+55</v>
      </c>
      <c r="QPG29" s="2">
        <f t="shared" si="450"/>
        <v>7.2024837996797889E+55</v>
      </c>
      <c r="QPH29" s="2">
        <f t="shared" si="450"/>
        <v>7.2745086376765871E+55</v>
      </c>
      <c r="QPI29" s="2">
        <f t="shared" si="450"/>
        <v>7.3472537240533528E+55</v>
      </c>
      <c r="QPJ29" s="2">
        <f t="shared" si="450"/>
        <v>7.4207262612938865E+55</v>
      </c>
      <c r="QPK29" s="2">
        <f t="shared" si="450"/>
        <v>7.4949335239068254E+55</v>
      </c>
      <c r="QPL29" s="2">
        <f t="shared" si="450"/>
        <v>7.5698828591458943E+55</v>
      </c>
      <c r="QPM29" s="2">
        <f t="shared" si="450"/>
        <v>7.6455816877373536E+55</v>
      </c>
      <c r="QPN29" s="2">
        <f t="shared" si="450"/>
        <v>7.722037504614727E+55</v>
      </c>
      <c r="QPO29" s="2">
        <f t="shared" si="450"/>
        <v>7.7992578796608742E+55</v>
      </c>
      <c r="QPP29" s="2">
        <f t="shared" ref="QPP29:QSA29" si="451">QPO29*(1+$Q$41)</f>
        <v>7.8772504584574831E+55</v>
      </c>
      <c r="QPQ29" s="2">
        <f t="shared" si="451"/>
        <v>7.9560229630420583E+55</v>
      </c>
      <c r="QPR29" s="2">
        <f t="shared" si="451"/>
        <v>8.035583192672479E+55</v>
      </c>
      <c r="QPS29" s="2">
        <f t="shared" si="451"/>
        <v>8.1159390245992036E+55</v>
      </c>
      <c r="QPT29" s="2">
        <f t="shared" si="451"/>
        <v>8.1970984148451955E+55</v>
      </c>
      <c r="QPU29" s="2">
        <f t="shared" si="451"/>
        <v>8.2790693989936472E+55</v>
      </c>
      <c r="QPV29" s="2">
        <f t="shared" si="451"/>
        <v>8.3618600929835833E+55</v>
      </c>
      <c r="QPW29" s="2">
        <f t="shared" si="451"/>
        <v>8.4454786939134187E+55</v>
      </c>
      <c r="QPX29" s="2">
        <f t="shared" si="451"/>
        <v>8.5299334808525526E+55</v>
      </c>
      <c r="QPY29" s="2">
        <f t="shared" si="451"/>
        <v>8.6152328156610787E+55</v>
      </c>
      <c r="QPZ29" s="2">
        <f t="shared" si="451"/>
        <v>8.7013851438176892E+55</v>
      </c>
      <c r="QQA29" s="2">
        <f t="shared" si="451"/>
        <v>8.7883989952558659E+55</v>
      </c>
      <c r="QQB29" s="2">
        <f t="shared" si="451"/>
        <v>8.8762829852084242E+55</v>
      </c>
      <c r="QQC29" s="2">
        <f t="shared" si="451"/>
        <v>8.9650458150605083E+55</v>
      </c>
      <c r="QQD29" s="2">
        <f t="shared" si="451"/>
        <v>9.054696273211114E+55</v>
      </c>
      <c r="QQE29" s="2">
        <f t="shared" si="451"/>
        <v>9.1452432359432255E+55</v>
      </c>
      <c r="QQF29" s="2">
        <f t="shared" si="451"/>
        <v>9.2366956683026578E+55</v>
      </c>
      <c r="QQG29" s="2">
        <f t="shared" si="451"/>
        <v>9.3290626249856841E+55</v>
      </c>
      <c r="QQH29" s="2">
        <f t="shared" si="451"/>
        <v>9.4223532512355407E+55</v>
      </c>
      <c r="QQI29" s="2">
        <f t="shared" si="451"/>
        <v>9.5165767837478964E+55</v>
      </c>
      <c r="QQJ29" s="2">
        <f t="shared" si="451"/>
        <v>9.6117425515853755E+55</v>
      </c>
      <c r="QQK29" s="2">
        <f t="shared" si="451"/>
        <v>9.7078599771012294E+55</v>
      </c>
      <c r="QQL29" s="2">
        <f t="shared" si="451"/>
        <v>9.804938576872242E+55</v>
      </c>
      <c r="QQM29" s="2">
        <f t="shared" si="451"/>
        <v>9.9029879626409655E+55</v>
      </c>
      <c r="QQN29" s="2">
        <f t="shared" si="451"/>
        <v>1.0002017842267374E+56</v>
      </c>
      <c r="QQO29" s="2">
        <f t="shared" si="451"/>
        <v>1.0102038020690047E+56</v>
      </c>
      <c r="QQP29" s="2">
        <f t="shared" si="451"/>
        <v>1.0203058400896948E+56</v>
      </c>
      <c r="QQQ29" s="2">
        <f t="shared" si="451"/>
        <v>1.0305088984905918E+56</v>
      </c>
      <c r="QQR29" s="2">
        <f t="shared" si="451"/>
        <v>1.0408139874754977E+56</v>
      </c>
      <c r="QQS29" s="2">
        <f t="shared" si="451"/>
        <v>1.0512221273502527E+56</v>
      </c>
      <c r="QQT29" s="2">
        <f t="shared" si="451"/>
        <v>1.0617343486237553E+56</v>
      </c>
      <c r="QQU29" s="2">
        <f t="shared" si="451"/>
        <v>1.0723516921099928E+56</v>
      </c>
      <c r="QQV29" s="2">
        <f t="shared" si="451"/>
        <v>1.0830752090310927E+56</v>
      </c>
      <c r="QQW29" s="2">
        <f t="shared" si="451"/>
        <v>1.0939059611214036E+56</v>
      </c>
      <c r="QQX29" s="2">
        <f t="shared" si="451"/>
        <v>1.1048450207326176E+56</v>
      </c>
      <c r="QQY29" s="2">
        <f t="shared" si="451"/>
        <v>1.1158934709399437E+56</v>
      </c>
      <c r="QQZ29" s="2">
        <f t="shared" si="451"/>
        <v>1.1270524056493431E+56</v>
      </c>
      <c r="QRA29" s="2">
        <f t="shared" si="451"/>
        <v>1.1383229297058366E+56</v>
      </c>
      <c r="QRB29" s="2">
        <f t="shared" si="451"/>
        <v>1.149706159002895E+56</v>
      </c>
      <c r="QRC29" s="2">
        <f t="shared" si="451"/>
        <v>1.1612032205929241E+56</v>
      </c>
      <c r="QRD29" s="2">
        <f t="shared" si="451"/>
        <v>1.1728152527988533E+56</v>
      </c>
      <c r="QRE29" s="2">
        <f t="shared" si="451"/>
        <v>1.1845434053268417E+56</v>
      </c>
      <c r="QRF29" s="2">
        <f t="shared" si="451"/>
        <v>1.1963888393801103E+56</v>
      </c>
      <c r="QRG29" s="2">
        <f t="shared" si="451"/>
        <v>1.2083527277739114E+56</v>
      </c>
      <c r="QRH29" s="2">
        <f t="shared" si="451"/>
        <v>1.2204362550516506E+56</v>
      </c>
      <c r="QRI29" s="2">
        <f t="shared" si="451"/>
        <v>1.2326406176021672E+56</v>
      </c>
      <c r="QRJ29" s="2">
        <f t="shared" si="451"/>
        <v>1.2449670237781889E+56</v>
      </c>
      <c r="QRK29" s="2">
        <f t="shared" si="451"/>
        <v>1.2574166940159708E+56</v>
      </c>
      <c r="QRL29" s="2">
        <f t="shared" si="451"/>
        <v>1.2699908609561306E+56</v>
      </c>
      <c r="QRM29" s="2">
        <f t="shared" si="451"/>
        <v>1.2826907695656918E+56</v>
      </c>
      <c r="QRN29" s="2">
        <f t="shared" si="451"/>
        <v>1.2955176772613486E+56</v>
      </c>
      <c r="QRO29" s="2">
        <f t="shared" si="451"/>
        <v>1.3084728540339621E+56</v>
      </c>
      <c r="QRP29" s="2">
        <f t="shared" si="451"/>
        <v>1.3215575825743017E+56</v>
      </c>
      <c r="QRQ29" s="2">
        <f t="shared" si="451"/>
        <v>1.3347731584000447E+56</v>
      </c>
      <c r="QRR29" s="2">
        <f t="shared" si="451"/>
        <v>1.3481208899840452E+56</v>
      </c>
      <c r="QRS29" s="2">
        <f t="shared" si="451"/>
        <v>1.3616020988838858E+56</v>
      </c>
      <c r="QRT29" s="2">
        <f t="shared" si="451"/>
        <v>1.3752181198727246E+56</v>
      </c>
      <c r="QRU29" s="2">
        <f t="shared" si="451"/>
        <v>1.3889703010714519E+56</v>
      </c>
      <c r="QRV29" s="2">
        <f t="shared" si="451"/>
        <v>1.4028600040821665E+56</v>
      </c>
      <c r="QRW29" s="2">
        <f t="shared" si="451"/>
        <v>1.4168886041229883E+56</v>
      </c>
      <c r="QRX29" s="2">
        <f t="shared" si="451"/>
        <v>1.4310574901642181E+56</v>
      </c>
      <c r="QRY29" s="2">
        <f t="shared" si="451"/>
        <v>1.4453680650658602E+56</v>
      </c>
      <c r="QRZ29" s="2">
        <f t="shared" si="451"/>
        <v>1.459821745716519E+56</v>
      </c>
      <c r="QSA29" s="2">
        <f t="shared" si="451"/>
        <v>1.4744199631736842E+56</v>
      </c>
      <c r="QSB29" s="2">
        <f t="shared" ref="QSB29:QUM29" si="452">QSA29*(1+$Q$41)</f>
        <v>1.489164162805421E+56</v>
      </c>
      <c r="QSC29" s="2">
        <f t="shared" si="452"/>
        <v>1.5040558044334753E+56</v>
      </c>
      <c r="QSD29" s="2">
        <f t="shared" si="452"/>
        <v>1.5190963624778099E+56</v>
      </c>
      <c r="QSE29" s="2">
        <f t="shared" si="452"/>
        <v>1.5342873261025881E+56</v>
      </c>
      <c r="QSF29" s="2">
        <f t="shared" si="452"/>
        <v>1.5496301993636139E+56</v>
      </c>
      <c r="QSG29" s="2">
        <f t="shared" si="452"/>
        <v>1.56512650135725E+56</v>
      </c>
      <c r="QSH29" s="2">
        <f t="shared" si="452"/>
        <v>1.5807777663708225E+56</v>
      </c>
      <c r="QSI29" s="2">
        <f t="shared" si="452"/>
        <v>1.5965855440345308E+56</v>
      </c>
      <c r="QSJ29" s="2">
        <f t="shared" si="452"/>
        <v>1.6125513994748761E+56</v>
      </c>
      <c r="QSK29" s="2">
        <f t="shared" si="452"/>
        <v>1.6286769134696249E+56</v>
      </c>
      <c r="QSL29" s="2">
        <f t="shared" si="452"/>
        <v>1.644963682604321E+56</v>
      </c>
      <c r="QSM29" s="2">
        <f t="shared" si="452"/>
        <v>1.6614133194303642E+56</v>
      </c>
      <c r="QSN29" s="2">
        <f t="shared" si="452"/>
        <v>1.6780274526246678E+56</v>
      </c>
      <c r="QSO29" s="2">
        <f t="shared" si="452"/>
        <v>1.6948077271509144E+56</v>
      </c>
      <c r="QSP29" s="2">
        <f t="shared" si="452"/>
        <v>1.7117558044224236E+56</v>
      </c>
      <c r="QSQ29" s="2">
        <f t="shared" si="452"/>
        <v>1.7288733624666478E+56</v>
      </c>
      <c r="QSR29" s="2">
        <f t="shared" si="452"/>
        <v>1.7461620960913144E+56</v>
      </c>
      <c r="QSS29" s="2">
        <f t="shared" si="452"/>
        <v>1.7636237170522275E+56</v>
      </c>
      <c r="QST29" s="2">
        <f t="shared" si="452"/>
        <v>1.7812599542227498E+56</v>
      </c>
      <c r="QSU29" s="2">
        <f t="shared" si="452"/>
        <v>1.7990725537649774E+56</v>
      </c>
      <c r="QSV29" s="2">
        <f t="shared" si="452"/>
        <v>1.8170632793026273E+56</v>
      </c>
      <c r="QSW29" s="2">
        <f t="shared" si="452"/>
        <v>1.8352339120956536E+56</v>
      </c>
      <c r="QSX29" s="2">
        <f t="shared" si="452"/>
        <v>1.8535862512166102E+56</v>
      </c>
      <c r="QSY29" s="2">
        <f t="shared" si="452"/>
        <v>1.8721221137287763E+56</v>
      </c>
      <c r="QSZ29" s="2">
        <f t="shared" si="452"/>
        <v>1.8908433348660641E+56</v>
      </c>
      <c r="QTA29" s="2">
        <f t="shared" si="452"/>
        <v>1.9097517682147248E+56</v>
      </c>
      <c r="QTB29" s="2">
        <f t="shared" si="452"/>
        <v>1.928849285896872E+56</v>
      </c>
      <c r="QTC29" s="2">
        <f t="shared" si="452"/>
        <v>1.9481377787558407E+56</v>
      </c>
      <c r="QTD29" s="2">
        <f t="shared" si="452"/>
        <v>1.9676191565433991E+56</v>
      </c>
      <c r="QTE29" s="2">
        <f t="shared" si="452"/>
        <v>1.9872953481088332E+56</v>
      </c>
      <c r="QTF29" s="2">
        <f t="shared" si="452"/>
        <v>2.0071683015899217E+56</v>
      </c>
      <c r="QTG29" s="2">
        <f t="shared" si="452"/>
        <v>2.027239984605821E+56</v>
      </c>
      <c r="QTH29" s="2">
        <f t="shared" si="452"/>
        <v>2.0475123844518795E+56</v>
      </c>
      <c r="QTI29" s="2">
        <f t="shared" si="452"/>
        <v>2.0679875082963985E+56</v>
      </c>
      <c r="QTJ29" s="2">
        <f t="shared" si="452"/>
        <v>2.0886673833793625E+56</v>
      </c>
      <c r="QTK29" s="2">
        <f t="shared" si="452"/>
        <v>2.109554057213156E+56</v>
      </c>
      <c r="QTL29" s="2">
        <f t="shared" si="452"/>
        <v>2.1306495977852874E+56</v>
      </c>
      <c r="QTM29" s="2">
        <f t="shared" si="452"/>
        <v>2.1519560937631402E+56</v>
      </c>
      <c r="QTN29" s="2">
        <f t="shared" si="452"/>
        <v>2.1734756547007718E+56</v>
      </c>
      <c r="QTO29" s="2">
        <f t="shared" si="452"/>
        <v>2.1952104112477795E+56</v>
      </c>
      <c r="QTP29" s="2">
        <f t="shared" si="452"/>
        <v>2.2171625153602573E+56</v>
      </c>
      <c r="QTQ29" s="2">
        <f t="shared" si="452"/>
        <v>2.2393341405138598E+56</v>
      </c>
      <c r="QTR29" s="2">
        <f t="shared" si="452"/>
        <v>2.2617274819189985E+56</v>
      </c>
      <c r="QTS29" s="2">
        <f t="shared" si="452"/>
        <v>2.2843447567381885E+56</v>
      </c>
      <c r="QTT29" s="2">
        <f t="shared" si="452"/>
        <v>2.3071882043055703E+56</v>
      </c>
      <c r="QTU29" s="2">
        <f t="shared" si="452"/>
        <v>2.3302600863486261E+56</v>
      </c>
      <c r="QTV29" s="2">
        <f t="shared" si="452"/>
        <v>2.3535626872121122E+56</v>
      </c>
      <c r="QTW29" s="2">
        <f t="shared" si="452"/>
        <v>2.3770983140842334E+56</v>
      </c>
      <c r="QTX29" s="2">
        <f t="shared" si="452"/>
        <v>2.4008692972250759E+56</v>
      </c>
      <c r="QTY29" s="2">
        <f t="shared" si="452"/>
        <v>2.4248779901973266E+56</v>
      </c>
      <c r="QTZ29" s="2">
        <f t="shared" si="452"/>
        <v>2.4491267700992999E+56</v>
      </c>
      <c r="QUA29" s="2">
        <f t="shared" si="452"/>
        <v>2.4736180378002929E+56</v>
      </c>
      <c r="QUB29" s="2">
        <f t="shared" si="452"/>
        <v>2.498354218178296E+56</v>
      </c>
      <c r="QUC29" s="2">
        <f t="shared" si="452"/>
        <v>2.5233377603600792E+56</v>
      </c>
      <c r="QUD29" s="2">
        <f t="shared" si="452"/>
        <v>2.5485711379636802E+56</v>
      </c>
      <c r="QUE29" s="2">
        <f t="shared" si="452"/>
        <v>2.5740568493433171E+56</v>
      </c>
      <c r="QUF29" s="2">
        <f t="shared" si="452"/>
        <v>2.5997974178367504E+56</v>
      </c>
      <c r="QUG29" s="2">
        <f t="shared" si="452"/>
        <v>2.625795392015118E+56</v>
      </c>
      <c r="QUH29" s="2">
        <f t="shared" si="452"/>
        <v>2.6520533459352693E+56</v>
      </c>
      <c r="QUI29" s="2">
        <f t="shared" si="452"/>
        <v>2.6785738793946222E+56</v>
      </c>
      <c r="QUJ29" s="2">
        <f t="shared" si="452"/>
        <v>2.7053596181885684E+56</v>
      </c>
      <c r="QUK29" s="2">
        <f t="shared" si="452"/>
        <v>2.7324132143704539E+56</v>
      </c>
      <c r="QUL29" s="2">
        <f t="shared" si="452"/>
        <v>2.7597373465141587E+56</v>
      </c>
      <c r="QUM29" s="2">
        <f t="shared" si="452"/>
        <v>2.7873347199793005E+56</v>
      </c>
      <c r="QUN29" s="2">
        <f t="shared" ref="QUN29:QWY29" si="453">QUM29*(1+$Q$41)</f>
        <v>2.8152080671790937E+56</v>
      </c>
      <c r="QUO29" s="2">
        <f t="shared" si="453"/>
        <v>2.8433601478508846E+56</v>
      </c>
      <c r="QUP29" s="2">
        <f t="shared" si="453"/>
        <v>2.8717937493293934E+56</v>
      </c>
      <c r="QUQ29" s="2">
        <f t="shared" si="453"/>
        <v>2.9005116868226874E+56</v>
      </c>
      <c r="QUR29" s="2">
        <f t="shared" si="453"/>
        <v>2.9295168036909141E+56</v>
      </c>
      <c r="QUS29" s="2">
        <f t="shared" si="453"/>
        <v>2.9588119717278233E+56</v>
      </c>
      <c r="QUT29" s="2">
        <f t="shared" si="453"/>
        <v>2.9884000914451015E+56</v>
      </c>
      <c r="QUU29" s="2">
        <f t="shared" si="453"/>
        <v>3.0182840923595526E+56</v>
      </c>
      <c r="QUV29" s="2">
        <f t="shared" si="453"/>
        <v>3.0484669332831481E+56</v>
      </c>
      <c r="QUW29" s="2">
        <f t="shared" si="453"/>
        <v>3.0789516026159796E+56</v>
      </c>
      <c r="QUX29" s="2">
        <f t="shared" si="453"/>
        <v>3.1097411186421393E+56</v>
      </c>
      <c r="QUY29" s="2">
        <f t="shared" si="453"/>
        <v>3.1408385298285608E+56</v>
      </c>
      <c r="QUZ29" s="2">
        <f t="shared" si="453"/>
        <v>3.1722469151268462E+56</v>
      </c>
      <c r="QVA29" s="2">
        <f t="shared" si="453"/>
        <v>3.2039693842781148E+56</v>
      </c>
      <c r="QVB29" s="2">
        <f t="shared" si="453"/>
        <v>3.2360090781208961E+56</v>
      </c>
      <c r="QVC29" s="2">
        <f t="shared" si="453"/>
        <v>3.2683691689021051E+56</v>
      </c>
      <c r="QVD29" s="2">
        <f t="shared" si="453"/>
        <v>3.3010528605911263E+56</v>
      </c>
      <c r="QVE29" s="2">
        <f t="shared" si="453"/>
        <v>3.3340633891970378E+56</v>
      </c>
      <c r="QVF29" s="2">
        <f t="shared" si="453"/>
        <v>3.3674040230890082E+56</v>
      </c>
      <c r="QVG29" s="2">
        <f t="shared" si="453"/>
        <v>3.4010780633198984E+56</v>
      </c>
      <c r="QVH29" s="2">
        <f t="shared" si="453"/>
        <v>3.4350888439530975E+56</v>
      </c>
      <c r="QVI29" s="2">
        <f t="shared" si="453"/>
        <v>3.4694397323926284E+56</v>
      </c>
      <c r="QVJ29" s="2">
        <f t="shared" si="453"/>
        <v>3.5041341297165545E+56</v>
      </c>
      <c r="QVK29" s="2">
        <f t="shared" si="453"/>
        <v>3.5391754710137202E+56</v>
      </c>
      <c r="QVL29" s="2">
        <f t="shared" si="453"/>
        <v>3.5745672257238573E+56</v>
      </c>
      <c r="QVM29" s="2">
        <f t="shared" si="453"/>
        <v>3.6103128979810958E+56</v>
      </c>
      <c r="QVN29" s="2">
        <f t="shared" si="453"/>
        <v>3.6464160269609066E+56</v>
      </c>
      <c r="QVO29" s="2">
        <f t="shared" si="453"/>
        <v>3.6828801872305159E+56</v>
      </c>
      <c r="QVP29" s="2">
        <f t="shared" si="453"/>
        <v>3.7197089891028213E+56</v>
      </c>
      <c r="QVQ29" s="2">
        <f t="shared" si="453"/>
        <v>3.7569060789938494E+56</v>
      </c>
      <c r="QVR29" s="2">
        <f t="shared" si="453"/>
        <v>3.7944751397837877E+56</v>
      </c>
      <c r="QVS29" s="2">
        <f t="shared" si="453"/>
        <v>3.8324198911816257E+56</v>
      </c>
      <c r="QVT29" s="2">
        <f t="shared" si="453"/>
        <v>3.870744090093442E+56</v>
      </c>
      <c r="QVU29" s="2">
        <f t="shared" si="453"/>
        <v>3.9094515309943765E+56</v>
      </c>
      <c r="QVV29" s="2">
        <f t="shared" si="453"/>
        <v>3.9485460463043199E+56</v>
      </c>
      <c r="QVW29" s="2">
        <f t="shared" si="453"/>
        <v>3.9880315067673631E+56</v>
      </c>
      <c r="QVX29" s="2">
        <f t="shared" si="453"/>
        <v>4.0279118218350365E+56</v>
      </c>
      <c r="QVY29" s="2">
        <f t="shared" si="453"/>
        <v>4.0681909400533866E+56</v>
      </c>
      <c r="QVZ29" s="2">
        <f t="shared" si="453"/>
        <v>4.1088728494539205E+56</v>
      </c>
      <c r="QWA29" s="2">
        <f t="shared" si="453"/>
        <v>4.1499615779484602E+56</v>
      </c>
      <c r="QWB29" s="2">
        <f t="shared" si="453"/>
        <v>4.1914611937279447E+56</v>
      </c>
      <c r="QWC29" s="2">
        <f t="shared" si="453"/>
        <v>4.2333758056652246E+56</v>
      </c>
      <c r="QWD29" s="2">
        <f t="shared" si="453"/>
        <v>4.2757095637218771E+56</v>
      </c>
      <c r="QWE29" s="2">
        <f t="shared" si="453"/>
        <v>4.3184666593590955E+56</v>
      </c>
      <c r="QWF29" s="2">
        <f t="shared" si="453"/>
        <v>4.3616513259526863E+56</v>
      </c>
      <c r="QWG29" s="2">
        <f t="shared" si="453"/>
        <v>4.4052678392122131E+56</v>
      </c>
      <c r="QWH29" s="2">
        <f t="shared" si="453"/>
        <v>4.4493205176043353E+56</v>
      </c>
      <c r="QWI29" s="2">
        <f t="shared" si="453"/>
        <v>4.493813722780379E+56</v>
      </c>
      <c r="QWJ29" s="2">
        <f t="shared" si="453"/>
        <v>4.5387518600081831E+56</v>
      </c>
      <c r="QWK29" s="2">
        <f t="shared" si="453"/>
        <v>4.5841393786082648E+56</v>
      </c>
      <c r="QWL29" s="2">
        <f t="shared" si="453"/>
        <v>4.629980772394347E+56</v>
      </c>
      <c r="QWM29" s="2">
        <f t="shared" si="453"/>
        <v>4.6762805801182903E+56</v>
      </c>
      <c r="QWN29" s="2">
        <f t="shared" si="453"/>
        <v>4.7230433859194734E+56</v>
      </c>
      <c r="QWO29" s="2">
        <f t="shared" si="453"/>
        <v>4.7702738197786679E+56</v>
      </c>
      <c r="QWP29" s="2">
        <f t="shared" si="453"/>
        <v>4.8179765579764544E+56</v>
      </c>
      <c r="QWQ29" s="2">
        <f t="shared" si="453"/>
        <v>4.8661563235562187E+56</v>
      </c>
      <c r="QWR29" s="2">
        <f t="shared" si="453"/>
        <v>4.9148178867917813E+56</v>
      </c>
      <c r="QWS29" s="2">
        <f t="shared" si="453"/>
        <v>4.9639660656596995E+56</v>
      </c>
      <c r="QWT29" s="2">
        <f t="shared" si="453"/>
        <v>5.0136057263162962E+56</v>
      </c>
      <c r="QWU29" s="2">
        <f t="shared" si="453"/>
        <v>5.0637417835794589E+56</v>
      </c>
      <c r="QWV29" s="2">
        <f t="shared" si="453"/>
        <v>5.1143792014152531E+56</v>
      </c>
      <c r="QWW29" s="2">
        <f t="shared" si="453"/>
        <v>5.1655229934294056E+56</v>
      </c>
      <c r="QWX29" s="2">
        <f t="shared" si="453"/>
        <v>5.2171782233636999E+56</v>
      </c>
      <c r="QWY29" s="2">
        <f t="shared" si="453"/>
        <v>5.2693500055973369E+56</v>
      </c>
      <c r="QWZ29" s="2">
        <f t="shared" ref="QWZ29:QZK29" si="454">QWY29*(1+$Q$41)</f>
        <v>5.3220435056533101E+56</v>
      </c>
      <c r="QXA29" s="2">
        <f t="shared" si="454"/>
        <v>5.3752639407098434E+56</v>
      </c>
      <c r="QXB29" s="2">
        <f t="shared" si="454"/>
        <v>5.4290165801169419E+56</v>
      </c>
      <c r="QXC29" s="2">
        <f t="shared" si="454"/>
        <v>5.4833067459181113E+56</v>
      </c>
      <c r="QXD29" s="2">
        <f t="shared" si="454"/>
        <v>5.5381398133772922E+56</v>
      </c>
      <c r="QXE29" s="2">
        <f t="shared" si="454"/>
        <v>5.5935212115110655E+56</v>
      </c>
      <c r="QXF29" s="2">
        <f t="shared" si="454"/>
        <v>5.6494564236261763E+56</v>
      </c>
      <c r="QXG29" s="2">
        <f t="shared" si="454"/>
        <v>5.7059509878624384E+56</v>
      </c>
      <c r="QXH29" s="2">
        <f t="shared" si="454"/>
        <v>5.7630104977410629E+56</v>
      </c>
      <c r="QXI29" s="2">
        <f t="shared" si="454"/>
        <v>5.8206406027184732E+56</v>
      </c>
      <c r="QXJ29" s="2">
        <f t="shared" si="454"/>
        <v>5.878847008745658E+56</v>
      </c>
      <c r="QXK29" s="2">
        <f t="shared" si="454"/>
        <v>5.9376354788331146E+56</v>
      </c>
      <c r="QXL29" s="2">
        <f t="shared" si="454"/>
        <v>5.9970118336214454E+56</v>
      </c>
      <c r="QXM29" s="2">
        <f t="shared" si="454"/>
        <v>6.0569819519576596E+56</v>
      </c>
      <c r="QXN29" s="2">
        <f t="shared" si="454"/>
        <v>6.1175517714772365E+56</v>
      </c>
      <c r="QXO29" s="2">
        <f t="shared" si="454"/>
        <v>6.1787272891920086E+56</v>
      </c>
      <c r="QXP29" s="2">
        <f t="shared" si="454"/>
        <v>6.2405145620839291E+56</v>
      </c>
      <c r="QXQ29" s="2">
        <f t="shared" si="454"/>
        <v>6.3029197077047681E+56</v>
      </c>
      <c r="QXR29" s="2">
        <f t="shared" si="454"/>
        <v>6.3659489047818157E+56</v>
      </c>
      <c r="QXS29" s="2">
        <f t="shared" si="454"/>
        <v>6.4296083938296336E+56</v>
      </c>
      <c r="QXT29" s="2">
        <f t="shared" si="454"/>
        <v>6.4939044777679298E+56</v>
      </c>
      <c r="QXU29" s="2">
        <f t="shared" si="454"/>
        <v>6.5588435225456088E+56</v>
      </c>
      <c r="QXV29" s="2">
        <f t="shared" si="454"/>
        <v>6.6244319577710646E+56</v>
      </c>
      <c r="QXW29" s="2">
        <f t="shared" si="454"/>
        <v>6.6906762773487753E+56</v>
      </c>
      <c r="QXX29" s="2">
        <f t="shared" si="454"/>
        <v>6.7575830401222628E+56</v>
      </c>
      <c r="QXY29" s="2">
        <f t="shared" si="454"/>
        <v>6.8251588705234856E+56</v>
      </c>
      <c r="QXZ29" s="2">
        <f t="shared" si="454"/>
        <v>6.8934104592287206E+56</v>
      </c>
      <c r="QYA29" s="2">
        <f t="shared" si="454"/>
        <v>6.9623445638210082E+56</v>
      </c>
      <c r="QYB29" s="2">
        <f t="shared" si="454"/>
        <v>7.031968009459218E+56</v>
      </c>
      <c r="QYC29" s="2">
        <f t="shared" si="454"/>
        <v>7.10228768955381E+56</v>
      </c>
      <c r="QYD29" s="2">
        <f t="shared" si="454"/>
        <v>7.1733105664493482E+56</v>
      </c>
      <c r="QYE29" s="2">
        <f t="shared" si="454"/>
        <v>7.245043672113842E+56</v>
      </c>
      <c r="QYF29" s="2">
        <f t="shared" si="454"/>
        <v>7.3174941088349803E+56</v>
      </c>
      <c r="QYG29" s="2">
        <f t="shared" si="454"/>
        <v>7.3906690499233303E+56</v>
      </c>
      <c r="QYH29" s="2">
        <f t="shared" si="454"/>
        <v>7.4645757404225634E+56</v>
      </c>
      <c r="QYI29" s="2">
        <f t="shared" si="454"/>
        <v>7.5392214978267887E+56</v>
      </c>
      <c r="QYJ29" s="2">
        <f t="shared" si="454"/>
        <v>7.6146137128050569E+56</v>
      </c>
      <c r="QYK29" s="2">
        <f t="shared" si="454"/>
        <v>7.6907598499331075E+56</v>
      </c>
      <c r="QYL29" s="2">
        <f t="shared" si="454"/>
        <v>7.7676674484324389E+56</v>
      </c>
      <c r="QYM29" s="2">
        <f t="shared" si="454"/>
        <v>7.8453441229167634E+56</v>
      </c>
      <c r="QYN29" s="2">
        <f t="shared" si="454"/>
        <v>7.9237975641459318E+56</v>
      </c>
      <c r="QYO29" s="2">
        <f t="shared" si="454"/>
        <v>8.003035539787392E+56</v>
      </c>
      <c r="QYP29" s="2">
        <f t="shared" si="454"/>
        <v>8.0830658951852663E+56</v>
      </c>
      <c r="QYQ29" s="2">
        <f t="shared" si="454"/>
        <v>8.1638965541371194E+56</v>
      </c>
      <c r="QYR29" s="2">
        <f t="shared" si="454"/>
        <v>8.2455355196784905E+56</v>
      </c>
      <c r="QYS29" s="2">
        <f t="shared" si="454"/>
        <v>8.3279908748752756E+56</v>
      </c>
      <c r="QYT29" s="2">
        <f t="shared" si="454"/>
        <v>8.4112707836240281E+56</v>
      </c>
      <c r="QYU29" s="2">
        <f t="shared" si="454"/>
        <v>8.4953834914602684E+56</v>
      </c>
      <c r="QYV29" s="2">
        <f t="shared" si="454"/>
        <v>8.5803373263748705E+56</v>
      </c>
      <c r="QYW29" s="2">
        <f t="shared" si="454"/>
        <v>8.66614069963862E+56</v>
      </c>
      <c r="QYX29" s="2">
        <f t="shared" si="454"/>
        <v>8.752802106635006E+56</v>
      </c>
      <c r="QYY29" s="2">
        <f t="shared" si="454"/>
        <v>8.840330127701356E+56</v>
      </c>
      <c r="QYZ29" s="2">
        <f t="shared" si="454"/>
        <v>8.9287334289783692E+56</v>
      </c>
      <c r="QZA29" s="2">
        <f t="shared" si="454"/>
        <v>9.018020763268153E+56</v>
      </c>
      <c r="QZB29" s="2">
        <f t="shared" si="454"/>
        <v>9.108200970900834E+56</v>
      </c>
      <c r="QZC29" s="2">
        <f t="shared" si="454"/>
        <v>9.1992829806098424E+56</v>
      </c>
      <c r="QZD29" s="2">
        <f t="shared" si="454"/>
        <v>9.2912758104159402E+56</v>
      </c>
      <c r="QZE29" s="2">
        <f t="shared" si="454"/>
        <v>9.3841885685200994E+56</v>
      </c>
      <c r="QZF29" s="2">
        <f t="shared" si="454"/>
        <v>9.4780304542053004E+56</v>
      </c>
      <c r="QZG29" s="2">
        <f t="shared" si="454"/>
        <v>9.5728107587473535E+56</v>
      </c>
      <c r="QZH29" s="2">
        <f t="shared" si="454"/>
        <v>9.668538866334828E+56</v>
      </c>
      <c r="QZI29" s="2">
        <f t="shared" si="454"/>
        <v>9.7652242549981771E+56</v>
      </c>
      <c r="QZJ29" s="2">
        <f t="shared" si="454"/>
        <v>9.8628764975481589E+56</v>
      </c>
      <c r="QZK29" s="2">
        <f t="shared" si="454"/>
        <v>9.9615052625236407E+56</v>
      </c>
      <c r="QZL29" s="2">
        <f t="shared" ref="QZL29:RBW29" si="455">QZK29*(1+$Q$41)</f>
        <v>1.0061120315148878E+57</v>
      </c>
      <c r="QZM29" s="2">
        <f t="shared" si="455"/>
        <v>1.0161731518300367E+57</v>
      </c>
      <c r="QZN29" s="2">
        <f t="shared" si="455"/>
        <v>1.026334883348337E+57</v>
      </c>
      <c r="QZO29" s="2">
        <f t="shared" si="455"/>
        <v>1.0365982321818204E+57</v>
      </c>
      <c r="QZP29" s="2">
        <f t="shared" si="455"/>
        <v>1.0469642145036385E+57</v>
      </c>
      <c r="QZQ29" s="2">
        <f t="shared" si="455"/>
        <v>1.0574338566486749E+57</v>
      </c>
      <c r="QZR29" s="2">
        <f t="shared" si="455"/>
        <v>1.0680081952151616E+57</v>
      </c>
      <c r="QZS29" s="2">
        <f t="shared" si="455"/>
        <v>1.0786882771673133E+57</v>
      </c>
      <c r="QZT29" s="2">
        <f t="shared" si="455"/>
        <v>1.0894751599389864E+57</v>
      </c>
      <c r="QZU29" s="2">
        <f t="shared" si="455"/>
        <v>1.1003699115383762E+57</v>
      </c>
      <c r="QZV29" s="2">
        <f t="shared" si="455"/>
        <v>1.1113736106537599E+57</v>
      </c>
      <c r="QZW29" s="2">
        <f t="shared" si="455"/>
        <v>1.1224873467602976E+57</v>
      </c>
      <c r="QZX29" s="2">
        <f t="shared" si="455"/>
        <v>1.1337122202279005E+57</v>
      </c>
      <c r="QZY29" s="2">
        <f t="shared" si="455"/>
        <v>1.1450493424301794E+57</v>
      </c>
      <c r="QZZ29" s="2">
        <f t="shared" si="455"/>
        <v>1.1564998358544813E+57</v>
      </c>
      <c r="RAA29" s="2">
        <f t="shared" si="455"/>
        <v>1.168064834213026E+57</v>
      </c>
      <c r="RAB29" s="2">
        <f t="shared" si="455"/>
        <v>1.1797454825551562E+57</v>
      </c>
      <c r="RAC29" s="2">
        <f t="shared" si="455"/>
        <v>1.1915429373807078E+57</v>
      </c>
      <c r="RAD29" s="2">
        <f t="shared" si="455"/>
        <v>1.2034583667545148E+57</v>
      </c>
      <c r="RAE29" s="2">
        <f t="shared" si="455"/>
        <v>1.21549295042206E+57</v>
      </c>
      <c r="RAF29" s="2">
        <f t="shared" si="455"/>
        <v>1.2276478799262806E+57</v>
      </c>
      <c r="RAG29" s="2">
        <f t="shared" si="455"/>
        <v>1.2399243587255434E+57</v>
      </c>
      <c r="RAH29" s="2">
        <f t="shared" si="455"/>
        <v>1.2523236023127988E+57</v>
      </c>
      <c r="RAI29" s="2">
        <f t="shared" si="455"/>
        <v>1.2648468383359268E+57</v>
      </c>
      <c r="RAJ29" s="2">
        <f t="shared" si="455"/>
        <v>1.2774953067192861E+57</v>
      </c>
      <c r="RAK29" s="2">
        <f t="shared" si="455"/>
        <v>1.2902702597864789E+57</v>
      </c>
      <c r="RAL29" s="2">
        <f t="shared" si="455"/>
        <v>1.3031729623843437E+57</v>
      </c>
      <c r="RAM29" s="2">
        <f t="shared" si="455"/>
        <v>1.3162046920081871E+57</v>
      </c>
      <c r="RAN29" s="2">
        <f t="shared" si="455"/>
        <v>1.329366738928269E+57</v>
      </c>
      <c r="RAO29" s="2">
        <f t="shared" si="455"/>
        <v>1.3426604063175516E+57</v>
      </c>
      <c r="RAP29" s="2">
        <f t="shared" si="455"/>
        <v>1.3560870103807271E+57</v>
      </c>
      <c r="RAQ29" s="2">
        <f t="shared" si="455"/>
        <v>1.3696478804845345E+57</v>
      </c>
      <c r="RAR29" s="2">
        <f t="shared" si="455"/>
        <v>1.3833443592893798E+57</v>
      </c>
      <c r="RAS29" s="2">
        <f t="shared" si="455"/>
        <v>1.3971778028822737E+57</v>
      </c>
      <c r="RAT29" s="2">
        <f t="shared" si="455"/>
        <v>1.4111495809110964E+57</v>
      </c>
      <c r="RAU29" s="2">
        <f t="shared" si="455"/>
        <v>1.4252610767202074E+57</v>
      </c>
      <c r="RAV29" s="2">
        <f t="shared" si="455"/>
        <v>1.4395136874874095E+57</v>
      </c>
      <c r="RAW29" s="2">
        <f t="shared" si="455"/>
        <v>1.4539088243622836E+57</v>
      </c>
      <c r="RAX29" s="2">
        <f t="shared" si="455"/>
        <v>1.4684479126059064E+57</v>
      </c>
      <c r="RAY29" s="2">
        <f t="shared" si="455"/>
        <v>1.4831323917319655E+57</v>
      </c>
      <c r="RAZ29" s="2">
        <f t="shared" si="455"/>
        <v>1.4979637156492851E+57</v>
      </c>
      <c r="RBA29" s="2">
        <f t="shared" si="455"/>
        <v>1.5129433528057779E+57</v>
      </c>
      <c r="RBB29" s="2">
        <f t="shared" si="455"/>
        <v>1.5280727863338356E+57</v>
      </c>
      <c r="RBC29" s="2">
        <f t="shared" si="455"/>
        <v>1.5433535141971741E+57</v>
      </c>
      <c r="RBD29" s="2">
        <f t="shared" si="455"/>
        <v>1.5587870493391458E+57</v>
      </c>
      <c r="RBE29" s="2">
        <f t="shared" si="455"/>
        <v>1.5743749198325372E+57</v>
      </c>
      <c r="RBF29" s="2">
        <f t="shared" si="455"/>
        <v>1.5901186690308627E+57</v>
      </c>
      <c r="RBG29" s="2">
        <f t="shared" si="455"/>
        <v>1.6060198557211714E+57</v>
      </c>
      <c r="RBH29" s="2">
        <f t="shared" si="455"/>
        <v>1.6220800542783832E+57</v>
      </c>
      <c r="RBI29" s="2">
        <f t="shared" si="455"/>
        <v>1.6383008548211671E+57</v>
      </c>
      <c r="RBJ29" s="2">
        <f t="shared" si="455"/>
        <v>1.6546838633693788E+57</v>
      </c>
      <c r="RBK29" s="2">
        <f t="shared" si="455"/>
        <v>1.6712307020030726E+57</v>
      </c>
      <c r="RBL29" s="2">
        <f t="shared" si="455"/>
        <v>1.6879430090231035E+57</v>
      </c>
      <c r="RBM29" s="2">
        <f t="shared" si="455"/>
        <v>1.7048224391133344E+57</v>
      </c>
      <c r="RBN29" s="2">
        <f t="shared" si="455"/>
        <v>1.7218706635044679E+57</v>
      </c>
      <c r="RBO29" s="2">
        <f t="shared" si="455"/>
        <v>1.7390893701395125E+57</v>
      </c>
      <c r="RBP29" s="2">
        <f t="shared" si="455"/>
        <v>1.7564802638409076E+57</v>
      </c>
      <c r="RBQ29" s="2">
        <f t="shared" si="455"/>
        <v>1.7740450664793166E+57</v>
      </c>
      <c r="RBR29" s="2">
        <f t="shared" si="455"/>
        <v>1.7917855171441098E+57</v>
      </c>
      <c r="RBS29" s="2">
        <f t="shared" si="455"/>
        <v>1.8097033723155509E+57</v>
      </c>
      <c r="RBT29" s="2">
        <f t="shared" si="455"/>
        <v>1.8278004060387064E+57</v>
      </c>
      <c r="RBU29" s="2">
        <f t="shared" si="455"/>
        <v>1.8460784100990935E+57</v>
      </c>
      <c r="RBV29" s="2">
        <f t="shared" si="455"/>
        <v>1.8645391942000845E+57</v>
      </c>
      <c r="RBW29" s="2">
        <f t="shared" si="455"/>
        <v>1.8831845861420853E+57</v>
      </c>
      <c r="RBX29" s="2">
        <f t="shared" ref="RBX29:REI29" si="456">RBW29*(1+$Q$41)</f>
        <v>1.9020164320035062E+57</v>
      </c>
      <c r="RBY29" s="2">
        <f t="shared" si="456"/>
        <v>1.9210365963235411E+57</v>
      </c>
      <c r="RBZ29" s="2">
        <f t="shared" si="456"/>
        <v>1.9402469622867764E+57</v>
      </c>
      <c r="RCA29" s="2">
        <f t="shared" si="456"/>
        <v>1.959649431909644E+57</v>
      </c>
      <c r="RCB29" s="2">
        <f t="shared" si="456"/>
        <v>1.9792459262287406E+57</v>
      </c>
      <c r="RCC29" s="2">
        <f t="shared" si="456"/>
        <v>1.9990383854910282E+57</v>
      </c>
      <c r="RCD29" s="2">
        <f t="shared" si="456"/>
        <v>2.0190287693459385E+57</v>
      </c>
      <c r="RCE29" s="2">
        <f t="shared" si="456"/>
        <v>2.039219057039398E+57</v>
      </c>
      <c r="RCF29" s="2">
        <f t="shared" si="456"/>
        <v>2.0596112476097921E+57</v>
      </c>
      <c r="RCG29" s="2">
        <f t="shared" si="456"/>
        <v>2.0802073600858901E+57</v>
      </c>
      <c r="RCH29" s="2">
        <f t="shared" si="456"/>
        <v>2.1010094336867489E+57</v>
      </c>
      <c r="RCI29" s="2">
        <f t="shared" si="456"/>
        <v>2.1220195280236163E+57</v>
      </c>
      <c r="RCJ29" s="2">
        <f t="shared" si="456"/>
        <v>2.1432397233038524E+57</v>
      </c>
      <c r="RCK29" s="2">
        <f t="shared" si="456"/>
        <v>2.1646721205368911E+57</v>
      </c>
      <c r="RCL29" s="2">
        <f t="shared" si="456"/>
        <v>2.1863188417422601E+57</v>
      </c>
      <c r="RCM29" s="2">
        <f t="shared" si="456"/>
        <v>2.2081820301596828E+57</v>
      </c>
      <c r="RCN29" s="2">
        <f t="shared" si="456"/>
        <v>2.2302638504612795E+57</v>
      </c>
      <c r="RCO29" s="2">
        <f t="shared" si="456"/>
        <v>2.2525664889658922E+57</v>
      </c>
      <c r="RCP29" s="2">
        <f t="shared" si="456"/>
        <v>2.275092153855551E+57</v>
      </c>
      <c r="RCQ29" s="2">
        <f t="shared" si="456"/>
        <v>2.2978430753941065E+57</v>
      </c>
      <c r="RCR29" s="2">
        <f t="shared" si="456"/>
        <v>2.3208215061480476E+57</v>
      </c>
      <c r="RCS29" s="2">
        <f t="shared" si="456"/>
        <v>2.344029721209528E+57</v>
      </c>
      <c r="RCT29" s="2">
        <f t="shared" si="456"/>
        <v>2.3674700184216233E+57</v>
      </c>
      <c r="RCU29" s="2">
        <f t="shared" si="456"/>
        <v>2.3911447186058395E+57</v>
      </c>
      <c r="RCV29" s="2">
        <f t="shared" si="456"/>
        <v>2.4150561657918978E+57</v>
      </c>
      <c r="RCW29" s="2">
        <f t="shared" si="456"/>
        <v>2.4392067274498168E+57</v>
      </c>
      <c r="RCX29" s="2">
        <f t="shared" si="456"/>
        <v>2.463598794724315E+57</v>
      </c>
      <c r="RCY29" s="2">
        <f t="shared" si="456"/>
        <v>2.4882347826715582E+57</v>
      </c>
      <c r="RCZ29" s="2">
        <f t="shared" si="456"/>
        <v>2.5131171304982739E+57</v>
      </c>
      <c r="RDA29" s="2">
        <f t="shared" si="456"/>
        <v>2.5382483018032568E+57</v>
      </c>
      <c r="RDB29" s="2">
        <f t="shared" si="456"/>
        <v>2.5636307848212894E+57</v>
      </c>
      <c r="RDC29" s="2">
        <f t="shared" si="456"/>
        <v>2.5892670926695025E+57</v>
      </c>
      <c r="RDD29" s="2">
        <f t="shared" si="456"/>
        <v>2.6151597635961976E+57</v>
      </c>
      <c r="RDE29" s="2">
        <f t="shared" si="456"/>
        <v>2.6413113612321596E+57</v>
      </c>
      <c r="RDF29" s="2">
        <f t="shared" si="456"/>
        <v>2.6677244748444813E+57</v>
      </c>
      <c r="RDG29" s="2">
        <f t="shared" si="456"/>
        <v>2.6944017195929262E+57</v>
      </c>
      <c r="RDH29" s="2">
        <f t="shared" si="456"/>
        <v>2.7213457367888553E+57</v>
      </c>
      <c r="RDI29" s="2">
        <f t="shared" si="456"/>
        <v>2.748559194156744E+57</v>
      </c>
      <c r="RDJ29" s="2">
        <f t="shared" si="456"/>
        <v>2.7760447860983114E+57</v>
      </c>
      <c r="RDK29" s="2">
        <f t="shared" si="456"/>
        <v>2.8038052339592946E+57</v>
      </c>
      <c r="RDL29" s="2">
        <f t="shared" si="456"/>
        <v>2.8318432862988875E+57</v>
      </c>
      <c r="RDM29" s="2">
        <f t="shared" si="456"/>
        <v>2.8601617191618763E+57</v>
      </c>
      <c r="RDN29" s="2">
        <f t="shared" si="456"/>
        <v>2.8887633363534952E+57</v>
      </c>
      <c r="RDO29" s="2">
        <f t="shared" si="456"/>
        <v>2.9176509697170301E+57</v>
      </c>
      <c r="RDP29" s="2">
        <f t="shared" si="456"/>
        <v>2.9468274794142004E+57</v>
      </c>
      <c r="RDQ29" s="2">
        <f t="shared" si="456"/>
        <v>2.9762957542083425E+57</v>
      </c>
      <c r="RDR29" s="2">
        <f t="shared" si="456"/>
        <v>3.006058711750426E+57</v>
      </c>
      <c r="RDS29" s="2">
        <f t="shared" si="456"/>
        <v>3.0361192988679301E+57</v>
      </c>
      <c r="RDT29" s="2">
        <f t="shared" si="456"/>
        <v>3.0664804918566096E+57</v>
      </c>
      <c r="RDU29" s="2">
        <f t="shared" si="456"/>
        <v>3.0971452967751759E+57</v>
      </c>
      <c r="RDV29" s="2">
        <f t="shared" si="456"/>
        <v>3.1281167497429275E+57</v>
      </c>
      <c r="RDW29" s="2">
        <f t="shared" si="456"/>
        <v>3.1593979172403568E+57</v>
      </c>
      <c r="RDX29" s="2">
        <f t="shared" si="456"/>
        <v>3.1909918964127603E+57</v>
      </c>
      <c r="RDY29" s="2">
        <f t="shared" si="456"/>
        <v>3.2229018153768877E+57</v>
      </c>
      <c r="RDZ29" s="2">
        <f t="shared" si="456"/>
        <v>3.2551308335306568E+57</v>
      </c>
      <c r="REA29" s="2">
        <f t="shared" si="456"/>
        <v>3.2876821418659631E+57</v>
      </c>
      <c r="REB29" s="2">
        <f t="shared" si="456"/>
        <v>3.3205589632846224E+57</v>
      </c>
      <c r="REC29" s="2">
        <f t="shared" si="456"/>
        <v>3.3537645529174689E+57</v>
      </c>
      <c r="RED29" s="2">
        <f t="shared" si="456"/>
        <v>3.3873021984466436E+57</v>
      </c>
      <c r="REE29" s="2">
        <f t="shared" si="456"/>
        <v>3.4211752204311103E+57</v>
      </c>
      <c r="REF29" s="2">
        <f t="shared" si="456"/>
        <v>3.4553869726354217E+57</v>
      </c>
      <c r="REG29" s="2">
        <f t="shared" si="456"/>
        <v>3.4899408423617756E+57</v>
      </c>
      <c r="REH29" s="2">
        <f t="shared" si="456"/>
        <v>3.5248402507853935E+57</v>
      </c>
      <c r="REI29" s="2">
        <f t="shared" si="456"/>
        <v>3.5600886532932477E+57</v>
      </c>
      <c r="REJ29" s="2">
        <f t="shared" ref="REJ29:RGU29" si="457">REI29*(1+$Q$41)</f>
        <v>3.5956895398261801E+57</v>
      </c>
      <c r="REK29" s="2">
        <f t="shared" si="457"/>
        <v>3.6316464352244421E+57</v>
      </c>
      <c r="REL29" s="2">
        <f t="shared" si="457"/>
        <v>3.6679628995766864E+57</v>
      </c>
      <c r="REM29" s="2">
        <f t="shared" si="457"/>
        <v>3.7046425285724535E+57</v>
      </c>
      <c r="REN29" s="2">
        <f t="shared" si="457"/>
        <v>3.7416889538581784E+57</v>
      </c>
      <c r="REO29" s="2">
        <f t="shared" si="457"/>
        <v>3.7791058433967599E+57</v>
      </c>
      <c r="REP29" s="2">
        <f t="shared" si="457"/>
        <v>3.8168969018307277E+57</v>
      </c>
      <c r="REQ29" s="2">
        <f t="shared" si="457"/>
        <v>3.8550658708490352E+57</v>
      </c>
      <c r="RER29" s="2">
        <f t="shared" si="457"/>
        <v>3.8936165295575258E+57</v>
      </c>
      <c r="RES29" s="2">
        <f t="shared" si="457"/>
        <v>3.9325526948531009E+57</v>
      </c>
      <c r="RET29" s="2">
        <f t="shared" si="457"/>
        <v>3.9718782218016323E+57</v>
      </c>
      <c r="REU29" s="2">
        <f t="shared" si="457"/>
        <v>4.0115970040196485E+57</v>
      </c>
      <c r="REV29" s="2">
        <f t="shared" si="457"/>
        <v>4.0517129740598449E+57</v>
      </c>
      <c r="REW29" s="2">
        <f t="shared" si="457"/>
        <v>4.0922301038004431E+57</v>
      </c>
      <c r="REX29" s="2">
        <f t="shared" si="457"/>
        <v>4.1331524048384474E+57</v>
      </c>
      <c r="REY29" s="2">
        <f t="shared" si="457"/>
        <v>4.1744839288868317E+57</v>
      </c>
      <c r="REZ29" s="2">
        <f t="shared" si="457"/>
        <v>4.2162287681757E+57</v>
      </c>
      <c r="RFA29" s="2">
        <f t="shared" si="457"/>
        <v>4.258391055857457E+57</v>
      </c>
      <c r="RFB29" s="2">
        <f t="shared" si="457"/>
        <v>4.3009749664160315E+57</v>
      </c>
      <c r="RFC29" s="2">
        <f t="shared" si="457"/>
        <v>4.3439847160801919E+57</v>
      </c>
      <c r="RFD29" s="2">
        <f t="shared" si="457"/>
        <v>4.3874245632409938E+57</v>
      </c>
      <c r="RFE29" s="2">
        <f t="shared" si="457"/>
        <v>4.4312988088734035E+57</v>
      </c>
      <c r="RFF29" s="2">
        <f t="shared" si="457"/>
        <v>4.4756117969621374E+57</v>
      </c>
      <c r="RFG29" s="2">
        <f t="shared" si="457"/>
        <v>4.5203679149317587E+57</v>
      </c>
      <c r="RFH29" s="2">
        <f t="shared" si="457"/>
        <v>4.5655715940810763E+57</v>
      </c>
      <c r="RFI29" s="2">
        <f t="shared" si="457"/>
        <v>4.6112273100218868E+57</v>
      </c>
      <c r="RFJ29" s="2">
        <f t="shared" si="457"/>
        <v>4.6573395831221057E+57</v>
      </c>
      <c r="RFK29" s="2">
        <f t="shared" si="457"/>
        <v>4.7039129789533266E+57</v>
      </c>
      <c r="RFL29" s="2">
        <f t="shared" si="457"/>
        <v>4.75095210874286E+57</v>
      </c>
      <c r="RFM29" s="2">
        <f t="shared" si="457"/>
        <v>4.7984616298302886E+57</v>
      </c>
      <c r="RFN29" s="2">
        <f t="shared" si="457"/>
        <v>4.8464462461285914E+57</v>
      </c>
      <c r="RFO29" s="2">
        <f t="shared" si="457"/>
        <v>4.8949107085898776E+57</v>
      </c>
      <c r="RFP29" s="2">
        <f t="shared" si="457"/>
        <v>4.9438598156757764E+57</v>
      </c>
      <c r="RFQ29" s="2">
        <f t="shared" si="457"/>
        <v>4.9932984138325343E+57</v>
      </c>
      <c r="RFR29" s="2">
        <f t="shared" si="457"/>
        <v>5.0432313979708594E+57</v>
      </c>
      <c r="RFS29" s="2">
        <f t="shared" si="457"/>
        <v>5.0936637119505677E+57</v>
      </c>
      <c r="RFT29" s="2">
        <f t="shared" si="457"/>
        <v>5.1446003490700733E+57</v>
      </c>
      <c r="RFU29" s="2">
        <f t="shared" si="457"/>
        <v>5.1960463525607739E+57</v>
      </c>
      <c r="RFV29" s="2">
        <f t="shared" si="457"/>
        <v>5.2480068160863818E+57</v>
      </c>
      <c r="RFW29" s="2">
        <f t="shared" si="457"/>
        <v>5.3004868842472458E+57</v>
      </c>
      <c r="RFX29" s="2">
        <f t="shared" si="457"/>
        <v>5.3534917530897185E+57</v>
      </c>
      <c r="RFY29" s="2">
        <f t="shared" si="457"/>
        <v>5.4070266706206156E+57</v>
      </c>
      <c r="RFZ29" s="2">
        <f t="shared" si="457"/>
        <v>5.4610969373268218E+57</v>
      </c>
      <c r="RGA29" s="2">
        <f t="shared" si="457"/>
        <v>5.5157079067000903E+57</v>
      </c>
      <c r="RGB29" s="2">
        <f t="shared" si="457"/>
        <v>5.5708649857670909E+57</v>
      </c>
      <c r="RGC29" s="2">
        <f t="shared" si="457"/>
        <v>5.6265736356247617E+57</v>
      </c>
      <c r="RGD29" s="2">
        <f t="shared" si="457"/>
        <v>5.6828393719810096E+57</v>
      </c>
      <c r="RGE29" s="2">
        <f t="shared" si="457"/>
        <v>5.7396677657008199E+57</v>
      </c>
      <c r="RGF29" s="2">
        <f t="shared" si="457"/>
        <v>5.7970644433578282E+57</v>
      </c>
      <c r="RGG29" s="2">
        <f t="shared" si="457"/>
        <v>5.8550350877914066E+57</v>
      </c>
      <c r="RGH29" s="2">
        <f t="shared" si="457"/>
        <v>5.9135854386693208E+57</v>
      </c>
      <c r="RGI29" s="2">
        <f t="shared" si="457"/>
        <v>5.9727212930560141E+57</v>
      </c>
      <c r="RGJ29" s="2">
        <f t="shared" si="457"/>
        <v>6.0324485059865742E+57</v>
      </c>
      <c r="RGK29" s="2">
        <f t="shared" si="457"/>
        <v>6.0927729910464399E+57</v>
      </c>
      <c r="RGL29" s="2">
        <f t="shared" si="457"/>
        <v>6.1537007209569043E+57</v>
      </c>
      <c r="RGM29" s="2">
        <f t="shared" si="457"/>
        <v>6.2152377281664732E+57</v>
      </c>
      <c r="RGN29" s="2">
        <f t="shared" si="457"/>
        <v>6.277390105448138E+57</v>
      </c>
      <c r="RGO29" s="2">
        <f t="shared" si="457"/>
        <v>6.3401640065026191E+57</v>
      </c>
      <c r="RGP29" s="2">
        <f t="shared" si="457"/>
        <v>6.4035656465676459E+57</v>
      </c>
      <c r="RGQ29" s="2">
        <f t="shared" si="457"/>
        <v>6.4676013030333229E+57</v>
      </c>
      <c r="RGR29" s="2">
        <f t="shared" si="457"/>
        <v>6.5322773160636567E+57</v>
      </c>
      <c r="RGS29" s="2">
        <f t="shared" si="457"/>
        <v>6.597600089224294E+57</v>
      </c>
      <c r="RGT29" s="2">
        <f t="shared" si="457"/>
        <v>6.6635760901165376E+57</v>
      </c>
      <c r="RGU29" s="2">
        <f t="shared" si="457"/>
        <v>6.7302118510177025E+57</v>
      </c>
      <c r="RGV29" s="2">
        <f t="shared" ref="RGV29:RJG29" si="458">RGU29*(1+$Q$41)</f>
        <v>6.797513969527879E+57</v>
      </c>
      <c r="RGW29" s="2">
        <f t="shared" si="458"/>
        <v>6.8654891092231583E+57</v>
      </c>
      <c r="RGX29" s="2">
        <f t="shared" si="458"/>
        <v>6.9341440003153898E+57</v>
      </c>
      <c r="RGY29" s="2">
        <f t="shared" si="458"/>
        <v>7.0034854403185432E+57</v>
      </c>
      <c r="RGZ29" s="2">
        <f t="shared" si="458"/>
        <v>7.073520294721729E+57</v>
      </c>
      <c r="RHA29" s="2">
        <f t="shared" si="458"/>
        <v>7.1442554976689469E+57</v>
      </c>
      <c r="RHB29" s="2">
        <f t="shared" si="458"/>
        <v>7.2156980526456357E+57</v>
      </c>
      <c r="RHC29" s="2">
        <f t="shared" si="458"/>
        <v>7.2878550331720921E+57</v>
      </c>
      <c r="RHD29" s="2">
        <f t="shared" si="458"/>
        <v>7.3607335835038124E+57</v>
      </c>
      <c r="RHE29" s="2">
        <f t="shared" si="458"/>
        <v>7.4343409193388503E+57</v>
      </c>
      <c r="RHF29" s="2">
        <f t="shared" si="458"/>
        <v>7.5086843285322391E+57</v>
      </c>
      <c r="RHG29" s="2">
        <f t="shared" si="458"/>
        <v>7.5837711718175617E+57</v>
      </c>
      <c r="RHH29" s="2">
        <f t="shared" si="458"/>
        <v>7.6596088835357374E+57</v>
      </c>
      <c r="RHI29" s="2">
        <f t="shared" si="458"/>
        <v>7.7362049723710947E+57</v>
      </c>
      <c r="RHJ29" s="2">
        <f t="shared" si="458"/>
        <v>7.8135670220948051E+57</v>
      </c>
      <c r="RHK29" s="2">
        <f t="shared" si="458"/>
        <v>7.8917026923157536E+57</v>
      </c>
      <c r="RHL29" s="2">
        <f t="shared" si="458"/>
        <v>7.9706197192389119E+57</v>
      </c>
      <c r="RHM29" s="2">
        <f t="shared" si="458"/>
        <v>8.0503259164313005E+57</v>
      </c>
      <c r="RHN29" s="2">
        <f t="shared" si="458"/>
        <v>8.1308291755956129E+57</v>
      </c>
      <c r="RHO29" s="2">
        <f t="shared" si="458"/>
        <v>8.2121374673515695E+57</v>
      </c>
      <c r="RHP29" s="2">
        <f t="shared" si="458"/>
        <v>8.294258842025085E+57</v>
      </c>
      <c r="RHQ29" s="2">
        <f t="shared" si="458"/>
        <v>8.3772014304453365E+57</v>
      </c>
      <c r="RHR29" s="2">
        <f t="shared" si="458"/>
        <v>8.4609734447497895E+57</v>
      </c>
      <c r="RHS29" s="2">
        <f t="shared" si="458"/>
        <v>8.5455831791972871E+57</v>
      </c>
      <c r="RHT29" s="2">
        <f t="shared" si="458"/>
        <v>8.6310390109892599E+57</v>
      </c>
      <c r="RHU29" s="2">
        <f t="shared" si="458"/>
        <v>8.717349401099152E+57</v>
      </c>
      <c r="RHV29" s="2">
        <f t="shared" si="458"/>
        <v>8.8045228951101439E+57</v>
      </c>
      <c r="RHW29" s="2">
        <f t="shared" si="458"/>
        <v>8.8925681240612449E+57</v>
      </c>
      <c r="RHX29" s="2">
        <f t="shared" si="458"/>
        <v>8.9814938053018569E+57</v>
      </c>
      <c r="RHY29" s="2">
        <f t="shared" si="458"/>
        <v>9.0713087433548751E+57</v>
      </c>
      <c r="RHZ29" s="2">
        <f t="shared" si="458"/>
        <v>9.162021830788424E+57</v>
      </c>
      <c r="RIA29" s="2">
        <f t="shared" si="458"/>
        <v>9.2536420490963087E+57</v>
      </c>
      <c r="RIB29" s="2">
        <f t="shared" si="458"/>
        <v>9.3461784695872714E+57</v>
      </c>
      <c r="RIC29" s="2">
        <f t="shared" si="458"/>
        <v>9.4396402542831439E+57</v>
      </c>
      <c r="RID29" s="2">
        <f t="shared" si="458"/>
        <v>9.5340366568259751E+57</v>
      </c>
      <c r="RIE29" s="2">
        <f t="shared" si="458"/>
        <v>9.6293770233942349E+57</v>
      </c>
      <c r="RIF29" s="2">
        <f t="shared" si="458"/>
        <v>9.7256707936281779E+57</v>
      </c>
      <c r="RIG29" s="2">
        <f t="shared" si="458"/>
        <v>9.8229275015644594E+57</v>
      </c>
      <c r="RIH29" s="2">
        <f t="shared" si="458"/>
        <v>9.9211567765801034E+57</v>
      </c>
      <c r="RII29" s="2">
        <f t="shared" si="458"/>
        <v>1.0020368344345905E+58</v>
      </c>
      <c r="RIJ29" s="2">
        <f t="shared" si="458"/>
        <v>1.0120572027789364E+58</v>
      </c>
      <c r="RIK29" s="2">
        <f t="shared" si="458"/>
        <v>1.0221777748067257E+58</v>
      </c>
      <c r="RIL29" s="2">
        <f t="shared" si="458"/>
        <v>1.032399552554793E+58</v>
      </c>
      <c r="RIM29" s="2">
        <f t="shared" si="458"/>
        <v>1.042723548080341E+58</v>
      </c>
      <c r="RIN29" s="2">
        <f t="shared" si="458"/>
        <v>1.0531507835611445E+58</v>
      </c>
      <c r="RIO29" s="2">
        <f t="shared" si="458"/>
        <v>1.063682291396756E+58</v>
      </c>
      <c r="RIP29" s="2">
        <f t="shared" si="458"/>
        <v>1.0743191143107235E+58</v>
      </c>
      <c r="RIQ29" s="2">
        <f t="shared" si="458"/>
        <v>1.0850623054538308E+58</v>
      </c>
      <c r="RIR29" s="2">
        <f t="shared" si="458"/>
        <v>1.0959129285083691E+58</v>
      </c>
      <c r="RIS29" s="2">
        <f t="shared" si="458"/>
        <v>1.1068720577934528E+58</v>
      </c>
      <c r="RIT29" s="2">
        <f t="shared" si="458"/>
        <v>1.1179407783713874E+58</v>
      </c>
      <c r="RIU29" s="2">
        <f t="shared" si="458"/>
        <v>1.1291201861551012E+58</v>
      </c>
      <c r="RIV29" s="2">
        <f t="shared" si="458"/>
        <v>1.1404113880166523E+58</v>
      </c>
      <c r="RIW29" s="2">
        <f t="shared" si="458"/>
        <v>1.1518155018968188E+58</v>
      </c>
      <c r="RIX29" s="2">
        <f t="shared" si="458"/>
        <v>1.1633336569157871E+58</v>
      </c>
      <c r="RIY29" s="2">
        <f t="shared" si="458"/>
        <v>1.174966993484945E+58</v>
      </c>
      <c r="RIZ29" s="2">
        <f t="shared" si="458"/>
        <v>1.1867166634197944E+58</v>
      </c>
      <c r="RJA29" s="2">
        <f t="shared" si="458"/>
        <v>1.1985838300539923E+58</v>
      </c>
      <c r="RJB29" s="2">
        <f t="shared" si="458"/>
        <v>1.2105696683545323E+58</v>
      </c>
      <c r="RJC29" s="2">
        <f t="shared" si="458"/>
        <v>1.2226753650380777E+58</v>
      </c>
      <c r="RJD29" s="2">
        <f t="shared" si="458"/>
        <v>1.2349021186884584E+58</v>
      </c>
      <c r="RJE29" s="2">
        <f t="shared" si="458"/>
        <v>1.2472511398753431E+58</v>
      </c>
      <c r="RJF29" s="2">
        <f t="shared" si="458"/>
        <v>1.2597236512740966E+58</v>
      </c>
      <c r="RJG29" s="2">
        <f t="shared" si="458"/>
        <v>1.2723208877868377E+58</v>
      </c>
      <c r="RJH29" s="2">
        <f t="shared" ref="RJH29:RLS29" si="459">RJG29*(1+$Q$41)</f>
        <v>1.2850440966647062E+58</v>
      </c>
      <c r="RJI29" s="2">
        <f t="shared" si="459"/>
        <v>1.2978945376313534E+58</v>
      </c>
      <c r="RJJ29" s="2">
        <f t="shared" si="459"/>
        <v>1.310873483007667E+58</v>
      </c>
      <c r="RJK29" s="2">
        <f t="shared" si="459"/>
        <v>1.3239822178377437E+58</v>
      </c>
      <c r="RJL29" s="2">
        <f t="shared" si="459"/>
        <v>1.3372220400161213E+58</v>
      </c>
      <c r="RJM29" s="2">
        <f t="shared" si="459"/>
        <v>1.3505942604162826E+58</v>
      </c>
      <c r="RJN29" s="2">
        <f t="shared" si="459"/>
        <v>1.3641002030204455E+58</v>
      </c>
      <c r="RJO29" s="2">
        <f t="shared" si="459"/>
        <v>1.3777412050506501E+58</v>
      </c>
      <c r="RJP29" s="2">
        <f t="shared" si="459"/>
        <v>1.3915186171011565E+58</v>
      </c>
      <c r="RJQ29" s="2">
        <f t="shared" si="459"/>
        <v>1.4054338032721681E+58</v>
      </c>
      <c r="RJR29" s="2">
        <f t="shared" si="459"/>
        <v>1.4194881413048897E+58</v>
      </c>
      <c r="RJS29" s="2">
        <f t="shared" si="459"/>
        <v>1.4336830227179387E+58</v>
      </c>
      <c r="RJT29" s="2">
        <f t="shared" si="459"/>
        <v>1.4480198529451181E+58</v>
      </c>
      <c r="RJU29" s="2">
        <f t="shared" si="459"/>
        <v>1.4625000514745692E+58</v>
      </c>
      <c r="RJV29" s="2">
        <f t="shared" si="459"/>
        <v>1.4771250519893149E+58</v>
      </c>
      <c r="RJW29" s="2">
        <f t="shared" si="459"/>
        <v>1.4918963025092082E+58</v>
      </c>
      <c r="RJX29" s="2">
        <f t="shared" si="459"/>
        <v>1.5068152655343004E+58</v>
      </c>
      <c r="RJY29" s="2">
        <f t="shared" si="459"/>
        <v>1.5218834181896435E+58</v>
      </c>
      <c r="RJZ29" s="2">
        <f t="shared" si="459"/>
        <v>1.5371022523715399E+58</v>
      </c>
      <c r="RKA29" s="2">
        <f t="shared" si="459"/>
        <v>1.5524732748952554E+58</v>
      </c>
      <c r="RKB29" s="2">
        <f t="shared" si="459"/>
        <v>1.5679980076442081E+58</v>
      </c>
      <c r="RKC29" s="2">
        <f t="shared" si="459"/>
        <v>1.5836779877206502E+58</v>
      </c>
      <c r="RKD29" s="2">
        <f t="shared" si="459"/>
        <v>1.5995147675978568E+58</v>
      </c>
      <c r="RKE29" s="2">
        <f t="shared" si="459"/>
        <v>1.6155099152738352E+58</v>
      </c>
      <c r="RKF29" s="2">
        <f t="shared" si="459"/>
        <v>1.6316650144265735E+58</v>
      </c>
      <c r="RKG29" s="2">
        <f t="shared" si="459"/>
        <v>1.6479816645708391E+58</v>
      </c>
      <c r="RKH29" s="2">
        <f t="shared" si="459"/>
        <v>1.6644614812165477E+58</v>
      </c>
      <c r="RKI29" s="2">
        <f t="shared" si="459"/>
        <v>1.6811060960287132E+58</v>
      </c>
      <c r="RKJ29" s="2">
        <f t="shared" si="459"/>
        <v>1.6979171569890002E+58</v>
      </c>
      <c r="RKK29" s="2">
        <f t="shared" si="459"/>
        <v>1.7148963285588903E+58</v>
      </c>
      <c r="RKL29" s="2">
        <f t="shared" si="459"/>
        <v>1.7320452918444793E+58</v>
      </c>
      <c r="RKM29" s="2">
        <f t="shared" si="459"/>
        <v>1.7493657447629241E+58</v>
      </c>
      <c r="RKN29" s="2">
        <f t="shared" si="459"/>
        <v>1.7668594022105532E+58</v>
      </c>
      <c r="RKO29" s="2">
        <f t="shared" si="459"/>
        <v>1.7845279962326587E+58</v>
      </c>
      <c r="RKP29" s="2">
        <f t="shared" si="459"/>
        <v>1.8023732761949853E+58</v>
      </c>
      <c r="RKQ29" s="2">
        <f t="shared" si="459"/>
        <v>1.8203970089569351E+58</v>
      </c>
      <c r="RKR29" s="2">
        <f t="shared" si="459"/>
        <v>1.8386009790465045E+58</v>
      </c>
      <c r="RKS29" s="2">
        <f t="shared" si="459"/>
        <v>1.8569869888369696E+58</v>
      </c>
      <c r="RKT29" s="2">
        <f t="shared" si="459"/>
        <v>1.8755568587253392E+58</v>
      </c>
      <c r="RKU29" s="2">
        <f t="shared" si="459"/>
        <v>1.8943124273125926E+58</v>
      </c>
      <c r="RKV29" s="2">
        <f t="shared" si="459"/>
        <v>1.9132555515857187E+58</v>
      </c>
      <c r="RKW29" s="2">
        <f t="shared" si="459"/>
        <v>1.932388107101576E+58</v>
      </c>
      <c r="RKX29" s="2">
        <f t="shared" si="459"/>
        <v>1.9517119881725917E+58</v>
      </c>
      <c r="RKY29" s="2">
        <f t="shared" si="459"/>
        <v>1.9712291080543176E+58</v>
      </c>
      <c r="RKZ29" s="2">
        <f t="shared" si="459"/>
        <v>1.9909413991348609E+58</v>
      </c>
      <c r="RLA29" s="2">
        <f t="shared" si="459"/>
        <v>2.0108508131262096E+58</v>
      </c>
      <c r="RLB29" s="2">
        <f t="shared" si="459"/>
        <v>2.0309593212574717E+58</v>
      </c>
      <c r="RLC29" s="2">
        <f t="shared" si="459"/>
        <v>2.0512689144700464E+58</v>
      </c>
      <c r="RLD29" s="2">
        <f t="shared" si="459"/>
        <v>2.0717816036147468E+58</v>
      </c>
      <c r="RLE29" s="2">
        <f t="shared" si="459"/>
        <v>2.0924994196508943E+58</v>
      </c>
      <c r="RLF29" s="2">
        <f t="shared" si="459"/>
        <v>2.1134244138474033E+58</v>
      </c>
      <c r="RLG29" s="2">
        <f t="shared" si="459"/>
        <v>2.1345586579858773E+58</v>
      </c>
      <c r="RLH29" s="2">
        <f t="shared" si="459"/>
        <v>2.155904244565736E+58</v>
      </c>
      <c r="RLI29" s="2">
        <f t="shared" si="459"/>
        <v>2.1774632870113934E+58</v>
      </c>
      <c r="RLJ29" s="2">
        <f t="shared" si="459"/>
        <v>2.1992379198815073E+58</v>
      </c>
      <c r="RLK29" s="2">
        <f t="shared" si="459"/>
        <v>2.2212302990803226E+58</v>
      </c>
      <c r="RLL29" s="2">
        <f t="shared" si="459"/>
        <v>2.2434426020711258E+58</v>
      </c>
      <c r="RLM29" s="2">
        <f t="shared" si="459"/>
        <v>2.2658770280918369E+58</v>
      </c>
      <c r="RLN29" s="2">
        <f t="shared" si="459"/>
        <v>2.2885357983727554E+58</v>
      </c>
      <c r="RLO29" s="2">
        <f t="shared" si="459"/>
        <v>2.3114211563564829E+58</v>
      </c>
      <c r="RLP29" s="2">
        <f t="shared" si="459"/>
        <v>2.3345353679200478E+58</v>
      </c>
      <c r="RLQ29" s="2">
        <f t="shared" si="459"/>
        <v>2.3578807215992482E+58</v>
      </c>
      <c r="RLR29" s="2">
        <f t="shared" si="459"/>
        <v>2.3814595288152407E+58</v>
      </c>
      <c r="RLS29" s="2">
        <f t="shared" si="459"/>
        <v>2.4052741241033932E+58</v>
      </c>
      <c r="RLT29" s="2">
        <f t="shared" ref="RLT29:ROE29" si="460">RLS29*(1+$Q$41)</f>
        <v>2.429326865344427E+58</v>
      </c>
      <c r="RLU29" s="2">
        <f t="shared" si="460"/>
        <v>2.4536201339978712E+58</v>
      </c>
      <c r="RLV29" s="2">
        <f t="shared" si="460"/>
        <v>2.4781563353378498E+58</v>
      </c>
      <c r="RLW29" s="2">
        <f t="shared" si="460"/>
        <v>2.5029378986912283E+58</v>
      </c>
      <c r="RLX29" s="2">
        <f t="shared" si="460"/>
        <v>2.5279672776781403E+58</v>
      </c>
      <c r="RLY29" s="2">
        <f t="shared" si="460"/>
        <v>2.5532469504549216E+58</v>
      </c>
      <c r="RLZ29" s="2">
        <f t="shared" si="460"/>
        <v>2.578779419959471E+58</v>
      </c>
      <c r="RMA29" s="2">
        <f t="shared" si="460"/>
        <v>2.6045672141590656E+58</v>
      </c>
      <c r="RMB29" s="2">
        <f t="shared" si="460"/>
        <v>2.6306128863006564E+58</v>
      </c>
      <c r="RMC29" s="2">
        <f t="shared" si="460"/>
        <v>2.6569190151636628E+58</v>
      </c>
      <c r="RMD29" s="2">
        <f t="shared" si="460"/>
        <v>2.6834882053152993E+58</v>
      </c>
      <c r="RME29" s="2">
        <f t="shared" si="460"/>
        <v>2.7103230873684524E+58</v>
      </c>
      <c r="RMF29" s="2">
        <f t="shared" si="460"/>
        <v>2.737426318242137E+58</v>
      </c>
      <c r="RMG29" s="2">
        <f t="shared" si="460"/>
        <v>2.7648005814245586E+58</v>
      </c>
      <c r="RMH29" s="2">
        <f t="shared" si="460"/>
        <v>2.7924485872388043E+58</v>
      </c>
      <c r="RMI29" s="2">
        <f t="shared" si="460"/>
        <v>2.8203730731111924E+58</v>
      </c>
      <c r="RMJ29" s="2">
        <f t="shared" si="460"/>
        <v>2.8485768038423041E+58</v>
      </c>
      <c r="RMK29" s="2">
        <f t="shared" si="460"/>
        <v>2.8770625718807274E+58</v>
      </c>
      <c r="RML29" s="2">
        <f t="shared" si="460"/>
        <v>2.9058331975995348E+58</v>
      </c>
      <c r="RMM29" s="2">
        <f t="shared" si="460"/>
        <v>2.9348915295755302E+58</v>
      </c>
      <c r="RMN29" s="2">
        <f t="shared" si="460"/>
        <v>2.9642404448712858E+58</v>
      </c>
      <c r="RMO29" s="2">
        <f t="shared" si="460"/>
        <v>2.9938828493199987E+58</v>
      </c>
      <c r="RMP29" s="2">
        <f t="shared" si="460"/>
        <v>3.0238216778131989E+58</v>
      </c>
      <c r="RMQ29" s="2">
        <f t="shared" si="460"/>
        <v>3.0540598945913308E+58</v>
      </c>
      <c r="RMR29" s="2">
        <f t="shared" si="460"/>
        <v>3.0846004935372443E+58</v>
      </c>
      <c r="RMS29" s="2">
        <f t="shared" si="460"/>
        <v>3.1154464984726166E+58</v>
      </c>
      <c r="RMT29" s="2">
        <f t="shared" si="460"/>
        <v>3.1466009634573426E+58</v>
      </c>
      <c r="RMU29" s="2">
        <f t="shared" si="460"/>
        <v>3.1780669730919162E+58</v>
      </c>
      <c r="RMV29" s="2">
        <f t="shared" si="460"/>
        <v>3.2098476428228356E+58</v>
      </c>
      <c r="RMW29" s="2">
        <f t="shared" si="460"/>
        <v>3.2419461192510641E+58</v>
      </c>
      <c r="RMX29" s="2">
        <f t="shared" si="460"/>
        <v>3.2743655804435747E+58</v>
      </c>
      <c r="RMY29" s="2">
        <f t="shared" si="460"/>
        <v>3.3071092362480103E+58</v>
      </c>
      <c r="RMZ29" s="2">
        <f t="shared" si="460"/>
        <v>3.3401803286104903E+58</v>
      </c>
      <c r="RNA29" s="2">
        <f t="shared" si="460"/>
        <v>3.3735821318965953E+58</v>
      </c>
      <c r="RNB29" s="2">
        <f t="shared" si="460"/>
        <v>3.407317953215561E+58</v>
      </c>
      <c r="RNC29" s="2">
        <f t="shared" si="460"/>
        <v>3.4413911327477166E+58</v>
      </c>
      <c r="RND29" s="2">
        <f t="shared" si="460"/>
        <v>3.4758050440751936E+58</v>
      </c>
      <c r="RNE29" s="2">
        <f t="shared" si="460"/>
        <v>3.5105630945159454E+58</v>
      </c>
      <c r="RNF29" s="2">
        <f t="shared" si="460"/>
        <v>3.5456687254611046E+58</v>
      </c>
      <c r="RNG29" s="2">
        <f t="shared" si="460"/>
        <v>3.5811254127157159E+58</v>
      </c>
      <c r="RNH29" s="2">
        <f t="shared" si="460"/>
        <v>3.6169366668428731E+58</v>
      </c>
      <c r="RNI29" s="2">
        <f t="shared" si="460"/>
        <v>3.6531060335113018E+58</v>
      </c>
      <c r="RNJ29" s="2">
        <f t="shared" si="460"/>
        <v>3.6896370938464146E+58</v>
      </c>
      <c r="RNK29" s="2">
        <f t="shared" si="460"/>
        <v>3.7265334647848789E+58</v>
      </c>
      <c r="RNL29" s="2">
        <f t="shared" si="460"/>
        <v>3.763798799432728E+58</v>
      </c>
      <c r="RNM29" s="2">
        <f t="shared" si="460"/>
        <v>3.8014367874270551E+58</v>
      </c>
      <c r="RNN29" s="2">
        <f t="shared" si="460"/>
        <v>3.8394511553013255E+58</v>
      </c>
      <c r="RNO29" s="2">
        <f t="shared" si="460"/>
        <v>3.8778456668543389E+58</v>
      </c>
      <c r="RNP29" s="2">
        <f t="shared" si="460"/>
        <v>3.9166241235228823E+58</v>
      </c>
      <c r="RNQ29" s="2">
        <f t="shared" si="460"/>
        <v>3.9557903647581112E+58</v>
      </c>
      <c r="RNR29" s="2">
        <f t="shared" si="460"/>
        <v>3.9953482684056926E+58</v>
      </c>
      <c r="RNS29" s="2">
        <f t="shared" si="460"/>
        <v>4.0353017510897493E+58</v>
      </c>
      <c r="RNT29" s="2">
        <f t="shared" si="460"/>
        <v>4.0756547686006467E+58</v>
      </c>
      <c r="RNU29" s="2">
        <f t="shared" si="460"/>
        <v>4.1164113162866532E+58</v>
      </c>
      <c r="RNV29" s="2">
        <f t="shared" si="460"/>
        <v>4.1575754294495198E+58</v>
      </c>
      <c r="RNW29" s="2">
        <f t="shared" si="460"/>
        <v>4.1991511837440149E+58</v>
      </c>
      <c r="RNX29" s="2">
        <f t="shared" si="460"/>
        <v>4.2411426955814548E+58</v>
      </c>
      <c r="RNY29" s="2">
        <f t="shared" si="460"/>
        <v>4.2835541225372694E+58</v>
      </c>
      <c r="RNZ29" s="2">
        <f t="shared" si="460"/>
        <v>4.3263896637626423E+58</v>
      </c>
      <c r="ROA29" s="2">
        <f t="shared" si="460"/>
        <v>4.3696535604002686E+58</v>
      </c>
      <c r="ROB29" s="2">
        <f t="shared" si="460"/>
        <v>4.4133500960042714E+58</v>
      </c>
      <c r="ROC29" s="2">
        <f t="shared" si="460"/>
        <v>4.4574835969643143E+58</v>
      </c>
      <c r="ROD29" s="2">
        <f t="shared" si="460"/>
        <v>4.5020584329339573E+58</v>
      </c>
      <c r="ROE29" s="2">
        <f t="shared" si="460"/>
        <v>4.5470790172632969E+58</v>
      </c>
      <c r="ROF29" s="2">
        <f t="shared" ref="ROF29:RQQ29" si="461">ROE29*(1+$Q$41)</f>
        <v>4.59254980743593E+58</v>
      </c>
      <c r="ROG29" s="2">
        <f t="shared" si="461"/>
        <v>4.6384753055102896E+58</v>
      </c>
      <c r="ROH29" s="2">
        <f t="shared" si="461"/>
        <v>4.6848600585653925E+58</v>
      </c>
      <c r="ROI29" s="2">
        <f t="shared" si="461"/>
        <v>4.7317086591510465E+58</v>
      </c>
      <c r="ROJ29" s="2">
        <f t="shared" si="461"/>
        <v>4.7790257457425568E+58</v>
      </c>
      <c r="ROK29" s="2">
        <f t="shared" si="461"/>
        <v>4.8268160031999824E+58</v>
      </c>
      <c r="ROL29" s="2">
        <f t="shared" si="461"/>
        <v>4.8750841632319822E+58</v>
      </c>
      <c r="ROM29" s="2">
        <f t="shared" si="461"/>
        <v>4.9238350048643023E+58</v>
      </c>
      <c r="RON29" s="2">
        <f t="shared" si="461"/>
        <v>4.9730733549129455E+58</v>
      </c>
      <c r="ROO29" s="2">
        <f t="shared" si="461"/>
        <v>5.0228040884620753E+58</v>
      </c>
      <c r="ROP29" s="2">
        <f t="shared" si="461"/>
        <v>5.0730321293466956E+58</v>
      </c>
      <c r="ROQ29" s="2">
        <f t="shared" si="461"/>
        <v>5.1237624506401631E+58</v>
      </c>
      <c r="ROR29" s="2">
        <f t="shared" si="461"/>
        <v>5.1750000751465645E+58</v>
      </c>
      <c r="ROS29" s="2">
        <f t="shared" si="461"/>
        <v>5.2267500758980305E+58</v>
      </c>
      <c r="ROT29" s="2">
        <f t="shared" si="461"/>
        <v>5.2790175766570104E+58</v>
      </c>
      <c r="ROU29" s="2">
        <f t="shared" si="461"/>
        <v>5.3318077524235801E+58</v>
      </c>
      <c r="ROV29" s="2">
        <f t="shared" si="461"/>
        <v>5.3851258299478154E+58</v>
      </c>
      <c r="ROW29" s="2">
        <f t="shared" si="461"/>
        <v>5.4389770882472931E+58</v>
      </c>
      <c r="ROX29" s="2">
        <f t="shared" si="461"/>
        <v>5.4933668591297657E+58</v>
      </c>
      <c r="ROY29" s="2">
        <f t="shared" si="461"/>
        <v>5.5483005277210635E+58</v>
      </c>
      <c r="ROZ29" s="2">
        <f t="shared" si="461"/>
        <v>5.6037835329982743E+58</v>
      </c>
      <c r="RPA29" s="2">
        <f t="shared" si="461"/>
        <v>5.6598213683282574E+58</v>
      </c>
      <c r="RPB29" s="2">
        <f t="shared" si="461"/>
        <v>5.7164195820115405E+58</v>
      </c>
      <c r="RPC29" s="2">
        <f t="shared" si="461"/>
        <v>5.7735837778316557E+58</v>
      </c>
      <c r="RPD29" s="2">
        <f t="shared" si="461"/>
        <v>5.8313196156099728E+58</v>
      </c>
      <c r="RPE29" s="2">
        <f t="shared" si="461"/>
        <v>5.8896328117660723E+58</v>
      </c>
      <c r="RPF29" s="2">
        <f t="shared" si="461"/>
        <v>5.948529139883733E+58</v>
      </c>
      <c r="RPG29" s="2">
        <f t="shared" si="461"/>
        <v>6.0080144312825701E+58</v>
      </c>
      <c r="RPH29" s="2">
        <f t="shared" si="461"/>
        <v>6.0680945755953962E+58</v>
      </c>
      <c r="RPI29" s="2">
        <f t="shared" si="461"/>
        <v>6.1287755213513498E+58</v>
      </c>
      <c r="RPJ29" s="2">
        <f t="shared" si="461"/>
        <v>6.1900632765648638E+58</v>
      </c>
      <c r="RPK29" s="2">
        <f t="shared" si="461"/>
        <v>6.2519639093305122E+58</v>
      </c>
      <c r="RPL29" s="2">
        <f t="shared" si="461"/>
        <v>6.3144835484238175E+58</v>
      </c>
      <c r="RPM29" s="2">
        <f t="shared" si="461"/>
        <v>6.3776283839080558E+58</v>
      </c>
      <c r="RPN29" s="2">
        <f t="shared" si="461"/>
        <v>6.4414046677471361E+58</v>
      </c>
      <c r="RPO29" s="2">
        <f t="shared" si="461"/>
        <v>6.5058187144246073E+58</v>
      </c>
      <c r="RPP29" s="2">
        <f t="shared" si="461"/>
        <v>6.5708769015688537E+58</v>
      </c>
      <c r="RPQ29" s="2">
        <f t="shared" si="461"/>
        <v>6.6365856705845418E+58</v>
      </c>
      <c r="RPR29" s="2">
        <f t="shared" si="461"/>
        <v>6.7029515272903868E+58</v>
      </c>
      <c r="RPS29" s="2">
        <f t="shared" si="461"/>
        <v>6.7699810425632912E+58</v>
      </c>
      <c r="RPT29" s="2">
        <f t="shared" si="461"/>
        <v>6.8376808529889239E+58</v>
      </c>
      <c r="RPU29" s="2">
        <f t="shared" si="461"/>
        <v>6.906057661518813E+58</v>
      </c>
      <c r="RPV29" s="2">
        <f t="shared" si="461"/>
        <v>6.9751182381340015E+58</v>
      </c>
      <c r="RPW29" s="2">
        <f t="shared" si="461"/>
        <v>7.0448694205153419E+58</v>
      </c>
      <c r="RPX29" s="2">
        <f t="shared" si="461"/>
        <v>7.1153181147204954E+58</v>
      </c>
      <c r="RPY29" s="2">
        <f t="shared" si="461"/>
        <v>7.186471295867701E+58</v>
      </c>
      <c r="RPZ29" s="2">
        <f t="shared" si="461"/>
        <v>7.2583360088263777E+58</v>
      </c>
      <c r="RQA29" s="2">
        <f t="shared" si="461"/>
        <v>7.3309193689146412E+58</v>
      </c>
      <c r="RQB29" s="2">
        <f t="shared" si="461"/>
        <v>7.4042285626037881E+58</v>
      </c>
      <c r="RQC29" s="2">
        <f t="shared" si="461"/>
        <v>7.4782708482298266E+58</v>
      </c>
      <c r="RQD29" s="2">
        <f t="shared" si="461"/>
        <v>7.553053556712125E+58</v>
      </c>
      <c r="RQE29" s="2">
        <f t="shared" si="461"/>
        <v>7.6285840922792459E+58</v>
      </c>
      <c r="RQF29" s="2">
        <f t="shared" si="461"/>
        <v>7.7048699332020381E+58</v>
      </c>
      <c r="RQG29" s="2">
        <f t="shared" si="461"/>
        <v>7.7819186325340582E+58</v>
      </c>
      <c r="RQH29" s="2">
        <f t="shared" si="461"/>
        <v>7.8597378188593986E+58</v>
      </c>
      <c r="RQI29" s="2">
        <f t="shared" si="461"/>
        <v>7.9383351970479931E+58</v>
      </c>
      <c r="RQJ29" s="2">
        <f t="shared" si="461"/>
        <v>8.0177185490184735E+58</v>
      </c>
      <c r="RQK29" s="2">
        <f t="shared" si="461"/>
        <v>8.0978957345086578E+58</v>
      </c>
      <c r="RQL29" s="2">
        <f t="shared" si="461"/>
        <v>8.1788746918537448E+58</v>
      </c>
      <c r="RQM29" s="2">
        <f t="shared" si="461"/>
        <v>8.2606634387722828E+58</v>
      </c>
      <c r="RQN29" s="2">
        <f t="shared" si="461"/>
        <v>8.3432700731600058E+58</v>
      </c>
      <c r="RQO29" s="2">
        <f t="shared" si="461"/>
        <v>8.4267027738916065E+58</v>
      </c>
      <c r="RQP29" s="2">
        <f t="shared" si="461"/>
        <v>8.5109698016305222E+58</v>
      </c>
      <c r="RQQ29" s="2">
        <f t="shared" si="461"/>
        <v>8.596079499646827E+58</v>
      </c>
      <c r="RQR29" s="2">
        <f t="shared" ref="RQR29:RTC29" si="462">RQQ29*(1+$Q$41)</f>
        <v>8.6820402946432959E+58</v>
      </c>
      <c r="RQS29" s="2">
        <f t="shared" si="462"/>
        <v>8.7688606975897289E+58</v>
      </c>
      <c r="RQT29" s="2">
        <f t="shared" si="462"/>
        <v>8.8565493045656265E+58</v>
      </c>
      <c r="RQU29" s="2">
        <f t="shared" si="462"/>
        <v>8.9451147976112828E+58</v>
      </c>
      <c r="RQV29" s="2">
        <f t="shared" si="462"/>
        <v>9.0345659455873956E+58</v>
      </c>
      <c r="RQW29" s="2">
        <f t="shared" si="462"/>
        <v>9.12491160504327E+58</v>
      </c>
      <c r="RQX29" s="2">
        <f t="shared" si="462"/>
        <v>9.216160721093703E+58</v>
      </c>
      <c r="RQY29" s="2">
        <f t="shared" si="462"/>
        <v>9.3083223283046405E+58</v>
      </c>
      <c r="RQZ29" s="2">
        <f t="shared" si="462"/>
        <v>9.4014055515876873E+58</v>
      </c>
      <c r="RRA29" s="2">
        <f t="shared" si="462"/>
        <v>9.4954196071035645E+58</v>
      </c>
      <c r="RRB29" s="2">
        <f t="shared" si="462"/>
        <v>9.5903738031746007E+58</v>
      </c>
      <c r="RRC29" s="2">
        <f t="shared" si="462"/>
        <v>9.6862775412063468E+58</v>
      </c>
      <c r="RRD29" s="2">
        <f t="shared" si="462"/>
        <v>9.7831403166184102E+58</v>
      </c>
      <c r="RRE29" s="2">
        <f t="shared" si="462"/>
        <v>9.8809717197845941E+58</v>
      </c>
      <c r="RRF29" s="2">
        <f t="shared" si="462"/>
        <v>9.97978143698244E+58</v>
      </c>
      <c r="RRG29" s="2">
        <f t="shared" si="462"/>
        <v>1.0079579251352265E+59</v>
      </c>
      <c r="RRH29" s="2">
        <f t="shared" si="462"/>
        <v>1.0180375043865789E+59</v>
      </c>
      <c r="RRI29" s="2">
        <f t="shared" si="462"/>
        <v>1.0282178794304446E+59</v>
      </c>
      <c r="RRJ29" s="2">
        <f t="shared" si="462"/>
        <v>1.0385000582247491E+59</v>
      </c>
      <c r="RRK29" s="2">
        <f t="shared" si="462"/>
        <v>1.0488850588069965E+59</v>
      </c>
      <c r="RRL29" s="2">
        <f t="shared" si="462"/>
        <v>1.0593739093950666E+59</v>
      </c>
      <c r="RRM29" s="2">
        <f t="shared" si="462"/>
        <v>1.0699676484890173E+59</v>
      </c>
      <c r="RRN29" s="2">
        <f t="shared" si="462"/>
        <v>1.0806673249739076E+59</v>
      </c>
      <c r="RRO29" s="2">
        <f t="shared" si="462"/>
        <v>1.0914739982236466E+59</v>
      </c>
      <c r="RRP29" s="2">
        <f t="shared" si="462"/>
        <v>1.1023887382058829E+59</v>
      </c>
      <c r="RRQ29" s="2">
        <f t="shared" si="462"/>
        <v>1.1134126255879418E+59</v>
      </c>
      <c r="RRR29" s="2">
        <f t="shared" si="462"/>
        <v>1.1245467518438212E+59</v>
      </c>
      <c r="RRS29" s="2">
        <f t="shared" si="462"/>
        <v>1.1357922193622595E+59</v>
      </c>
      <c r="RRT29" s="2">
        <f t="shared" si="462"/>
        <v>1.1471501415558821E+59</v>
      </c>
      <c r="RRU29" s="2">
        <f t="shared" si="462"/>
        <v>1.1586216429714409E+59</v>
      </c>
      <c r="RRV29" s="2">
        <f t="shared" si="462"/>
        <v>1.1702078594011553E+59</v>
      </c>
      <c r="RRW29" s="2">
        <f t="shared" si="462"/>
        <v>1.1819099379951667E+59</v>
      </c>
      <c r="RRX29" s="2">
        <f t="shared" si="462"/>
        <v>1.1937290373751184E+59</v>
      </c>
      <c r="RRY29" s="2">
        <f t="shared" si="462"/>
        <v>1.2056663277488696E+59</v>
      </c>
      <c r="RRZ29" s="2">
        <f t="shared" si="462"/>
        <v>1.2177229910263582E+59</v>
      </c>
      <c r="RSA29" s="2">
        <f t="shared" si="462"/>
        <v>1.2299002209366217E+59</v>
      </c>
      <c r="RSB29" s="2">
        <f t="shared" si="462"/>
        <v>1.242199223145988E+59</v>
      </c>
      <c r="RSC29" s="2">
        <f t="shared" si="462"/>
        <v>1.254621215377448E+59</v>
      </c>
      <c r="RSD29" s="2">
        <f t="shared" si="462"/>
        <v>1.2671674275312224E+59</v>
      </c>
      <c r="RSE29" s="2">
        <f t="shared" si="462"/>
        <v>1.2798391018065347E+59</v>
      </c>
      <c r="RSF29" s="2">
        <f t="shared" si="462"/>
        <v>1.2926374928246E+59</v>
      </c>
      <c r="RSG29" s="2">
        <f t="shared" si="462"/>
        <v>1.3055638677528459E+59</v>
      </c>
      <c r="RSH29" s="2">
        <f t="shared" si="462"/>
        <v>1.3186195064303744E+59</v>
      </c>
      <c r="RSI29" s="2">
        <f t="shared" si="462"/>
        <v>1.3318057014946781E+59</v>
      </c>
      <c r="RSJ29" s="2">
        <f t="shared" si="462"/>
        <v>1.3451237585096249E+59</v>
      </c>
      <c r="RSK29" s="2">
        <f t="shared" si="462"/>
        <v>1.3585749960947212E+59</v>
      </c>
      <c r="RSL29" s="2">
        <f t="shared" si="462"/>
        <v>1.3721607460556684E+59</v>
      </c>
      <c r="RSM29" s="2">
        <f t="shared" si="462"/>
        <v>1.385882353516225E+59</v>
      </c>
      <c r="RSN29" s="2">
        <f t="shared" si="462"/>
        <v>1.3997411770513873E+59</v>
      </c>
      <c r="RSO29" s="2">
        <f t="shared" si="462"/>
        <v>1.4137385888219011E+59</v>
      </c>
      <c r="RSP29" s="2">
        <f t="shared" si="462"/>
        <v>1.4278759747101202E+59</v>
      </c>
      <c r="RSQ29" s="2">
        <f t="shared" si="462"/>
        <v>1.4421547344572214E+59</v>
      </c>
      <c r="RSR29" s="2">
        <f t="shared" si="462"/>
        <v>1.4565762818017936E+59</v>
      </c>
      <c r="RSS29" s="2">
        <f t="shared" si="462"/>
        <v>1.4711420446198115E+59</v>
      </c>
      <c r="RST29" s="2">
        <f t="shared" si="462"/>
        <v>1.4858534650660096E+59</v>
      </c>
      <c r="RSU29" s="2">
        <f t="shared" si="462"/>
        <v>1.5007119997166698E+59</v>
      </c>
      <c r="RSV29" s="2">
        <f t="shared" si="462"/>
        <v>1.5157191197138364E+59</v>
      </c>
      <c r="RSW29" s="2">
        <f t="shared" si="462"/>
        <v>1.5308763109109747E+59</v>
      </c>
      <c r="RSX29" s="2">
        <f t="shared" si="462"/>
        <v>1.5461850740200844E+59</v>
      </c>
      <c r="RSY29" s="2">
        <f t="shared" si="462"/>
        <v>1.5616469247602853E+59</v>
      </c>
      <c r="RSZ29" s="2">
        <f t="shared" si="462"/>
        <v>1.5772633940078881E+59</v>
      </c>
      <c r="RTA29" s="2">
        <f t="shared" si="462"/>
        <v>1.593036027947967E+59</v>
      </c>
      <c r="RTB29" s="2">
        <f t="shared" si="462"/>
        <v>1.6089663882274467E+59</v>
      </c>
      <c r="RTC29" s="2">
        <f t="shared" si="462"/>
        <v>1.6250560521097212E+59</v>
      </c>
      <c r="RTD29" s="2">
        <f t="shared" ref="RTD29:RVO29" si="463">RTC29*(1+$Q$41)</f>
        <v>1.6413066126308183E+59</v>
      </c>
      <c r="RTE29" s="2">
        <f t="shared" si="463"/>
        <v>1.6577196787571266E+59</v>
      </c>
      <c r="RTF29" s="2">
        <f t="shared" si="463"/>
        <v>1.674296875544698E+59</v>
      </c>
      <c r="RTG29" s="2">
        <f t="shared" si="463"/>
        <v>1.691039844300145E+59</v>
      </c>
      <c r="RTH29" s="2">
        <f t="shared" si="463"/>
        <v>1.7079502427431465E+59</v>
      </c>
      <c r="RTI29" s="2">
        <f t="shared" si="463"/>
        <v>1.7250297451705778E+59</v>
      </c>
      <c r="RTJ29" s="2">
        <f t="shared" si="463"/>
        <v>1.7422800426222836E+59</v>
      </c>
      <c r="RTK29" s="2">
        <f t="shared" si="463"/>
        <v>1.7597028430485064E+59</v>
      </c>
      <c r="RTL29" s="2">
        <f t="shared" si="463"/>
        <v>1.7772998714789913E+59</v>
      </c>
      <c r="RTM29" s="2">
        <f t="shared" si="463"/>
        <v>1.7950728701937814E+59</v>
      </c>
      <c r="RTN29" s="2">
        <f t="shared" si="463"/>
        <v>1.8130235988957192E+59</v>
      </c>
      <c r="RTO29" s="2">
        <f t="shared" si="463"/>
        <v>1.8311538348846763E+59</v>
      </c>
      <c r="RTP29" s="2">
        <f t="shared" si="463"/>
        <v>1.8494653732335231E+59</v>
      </c>
      <c r="RTQ29" s="2">
        <f t="shared" si="463"/>
        <v>1.8679600269658584E+59</v>
      </c>
      <c r="RTR29" s="2">
        <f t="shared" si="463"/>
        <v>1.886639627235517E+59</v>
      </c>
      <c r="RTS29" s="2">
        <f t="shared" si="463"/>
        <v>1.9055060235078721E+59</v>
      </c>
      <c r="RTT29" s="2">
        <f t="shared" si="463"/>
        <v>1.9245610837429509E+59</v>
      </c>
      <c r="RTU29" s="2">
        <f t="shared" si="463"/>
        <v>1.9438066945803805E+59</v>
      </c>
      <c r="RTV29" s="2">
        <f t="shared" si="463"/>
        <v>1.9632447615261843E+59</v>
      </c>
      <c r="RTW29" s="2">
        <f t="shared" si="463"/>
        <v>1.9828772091414461E+59</v>
      </c>
      <c r="RTX29" s="2">
        <f t="shared" si="463"/>
        <v>2.0027059812328606E+59</v>
      </c>
      <c r="RTY29" s="2">
        <f t="shared" si="463"/>
        <v>2.0227330410451891E+59</v>
      </c>
      <c r="RTZ29" s="2">
        <f t="shared" si="463"/>
        <v>2.0429603714556409E+59</v>
      </c>
      <c r="RUA29" s="2">
        <f t="shared" si="463"/>
        <v>2.0633899751701974E+59</v>
      </c>
      <c r="RUB29" s="2">
        <f t="shared" si="463"/>
        <v>2.0840238749218996E+59</v>
      </c>
      <c r="RUC29" s="2">
        <f t="shared" si="463"/>
        <v>2.1048641136711186E+59</v>
      </c>
      <c r="RUD29" s="2">
        <f t="shared" si="463"/>
        <v>2.1259127548078297E+59</v>
      </c>
      <c r="RUE29" s="2">
        <f t="shared" si="463"/>
        <v>2.147171882355908E+59</v>
      </c>
      <c r="RUF29" s="2">
        <f t="shared" si="463"/>
        <v>2.168643601179467E+59</v>
      </c>
      <c r="RUG29" s="2">
        <f t="shared" si="463"/>
        <v>2.1903300371912616E+59</v>
      </c>
      <c r="RUH29" s="2">
        <f t="shared" si="463"/>
        <v>2.2122333375631742E+59</v>
      </c>
      <c r="RUI29" s="2">
        <f t="shared" si="463"/>
        <v>2.2343556709388059E+59</v>
      </c>
      <c r="RUJ29" s="2">
        <f t="shared" si="463"/>
        <v>2.256699227648194E+59</v>
      </c>
      <c r="RUK29" s="2">
        <f t="shared" si="463"/>
        <v>2.2792662199246761E+59</v>
      </c>
      <c r="RUL29" s="2">
        <f t="shared" si="463"/>
        <v>2.3020588821239228E+59</v>
      </c>
      <c r="RUM29" s="2">
        <f t="shared" si="463"/>
        <v>2.3250794709451621E+59</v>
      </c>
      <c r="RUN29" s="2">
        <f t="shared" si="463"/>
        <v>2.3483302656546138E+59</v>
      </c>
      <c r="RUO29" s="2">
        <f t="shared" si="463"/>
        <v>2.37181356831116E+59</v>
      </c>
      <c r="RUP29" s="2">
        <f t="shared" si="463"/>
        <v>2.3955317039942716E+59</v>
      </c>
      <c r="RUQ29" s="2">
        <f t="shared" si="463"/>
        <v>2.4194870210342141E+59</v>
      </c>
      <c r="RUR29" s="2">
        <f t="shared" si="463"/>
        <v>2.4436818912445562E+59</v>
      </c>
      <c r="RUS29" s="2">
        <f t="shared" si="463"/>
        <v>2.4681187101570019E+59</v>
      </c>
      <c r="RUT29" s="2">
        <f t="shared" si="463"/>
        <v>2.492799897258572E+59</v>
      </c>
      <c r="RUU29" s="2">
        <f t="shared" si="463"/>
        <v>2.5177278962311578E+59</v>
      </c>
      <c r="RUV29" s="2">
        <f t="shared" si="463"/>
        <v>2.5429051751934695E+59</v>
      </c>
      <c r="RUW29" s="2">
        <f t="shared" si="463"/>
        <v>2.5683342269454043E+59</v>
      </c>
      <c r="RUX29" s="2">
        <f t="shared" si="463"/>
        <v>2.5940175692148582E+59</v>
      </c>
      <c r="RUY29" s="2">
        <f t="shared" si="463"/>
        <v>2.6199577449070067E+59</v>
      </c>
      <c r="RUZ29" s="2">
        <f t="shared" si="463"/>
        <v>2.646157322356077E+59</v>
      </c>
      <c r="RVA29" s="2">
        <f t="shared" si="463"/>
        <v>2.6726188955796377E+59</v>
      </c>
      <c r="RVB29" s="2">
        <f t="shared" si="463"/>
        <v>2.6993450845354342E+59</v>
      </c>
      <c r="RVC29" s="2">
        <f t="shared" si="463"/>
        <v>2.7263385353807886E+59</v>
      </c>
      <c r="RVD29" s="2">
        <f t="shared" si="463"/>
        <v>2.7536019207345966E+59</v>
      </c>
      <c r="RVE29" s="2">
        <f t="shared" si="463"/>
        <v>2.7811379399419425E+59</v>
      </c>
      <c r="RVF29" s="2">
        <f t="shared" si="463"/>
        <v>2.8089493193413619E+59</v>
      </c>
      <c r="RVG29" s="2">
        <f t="shared" si="463"/>
        <v>2.8370388125347757E+59</v>
      </c>
      <c r="RVH29" s="2">
        <f t="shared" si="463"/>
        <v>2.8654092006601234E+59</v>
      </c>
      <c r="RVI29" s="2">
        <f t="shared" si="463"/>
        <v>2.8940632926667247E+59</v>
      </c>
      <c r="RVJ29" s="2">
        <f t="shared" si="463"/>
        <v>2.9230039255933919E+59</v>
      </c>
      <c r="RVK29" s="2">
        <f t="shared" si="463"/>
        <v>2.9522339648493258E+59</v>
      </c>
      <c r="RVL29" s="2">
        <f t="shared" si="463"/>
        <v>2.9817563044978192E+59</v>
      </c>
      <c r="RVM29" s="2">
        <f t="shared" si="463"/>
        <v>3.0115738675427973E+59</v>
      </c>
      <c r="RVN29" s="2">
        <f t="shared" si="463"/>
        <v>3.0416896062182254E+59</v>
      </c>
      <c r="RVO29" s="2">
        <f t="shared" si="463"/>
        <v>3.0721065022804078E+59</v>
      </c>
      <c r="RVP29" s="2">
        <f t="shared" ref="RVP29:RYA29" si="464">RVO29*(1+$Q$41)</f>
        <v>3.1028275673032119E+59</v>
      </c>
      <c r="RVQ29" s="2">
        <f t="shared" si="464"/>
        <v>3.1338558429762439E+59</v>
      </c>
      <c r="RVR29" s="2">
        <f t="shared" si="464"/>
        <v>3.1651944014060066E+59</v>
      </c>
      <c r="RVS29" s="2">
        <f t="shared" si="464"/>
        <v>3.1968463454200667E+59</v>
      </c>
      <c r="RVT29" s="2">
        <f t="shared" si="464"/>
        <v>3.2288148088742675E+59</v>
      </c>
      <c r="RVU29" s="2">
        <f t="shared" si="464"/>
        <v>3.2611029569630102E+59</v>
      </c>
      <c r="RVV29" s="2">
        <f t="shared" si="464"/>
        <v>3.2937139865326403E+59</v>
      </c>
      <c r="RVW29" s="2">
        <f t="shared" si="464"/>
        <v>3.3266511263979668E+59</v>
      </c>
      <c r="RVX29" s="2">
        <f t="shared" si="464"/>
        <v>3.3599176376619463E+59</v>
      </c>
      <c r="RVY29" s="2">
        <f t="shared" si="464"/>
        <v>3.3935168140385658E+59</v>
      </c>
      <c r="RVZ29" s="2">
        <f t="shared" si="464"/>
        <v>3.4274519821789515E+59</v>
      </c>
      <c r="RWA29" s="2">
        <f t="shared" si="464"/>
        <v>3.4617265020007412E+59</v>
      </c>
      <c r="RWB29" s="2">
        <f t="shared" si="464"/>
        <v>3.4963437670207488E+59</v>
      </c>
      <c r="RWC29" s="2">
        <f t="shared" si="464"/>
        <v>3.5313072046909562E+59</v>
      </c>
      <c r="RWD29" s="2">
        <f t="shared" si="464"/>
        <v>3.5666202767378659E+59</v>
      </c>
      <c r="RWE29" s="2">
        <f t="shared" si="464"/>
        <v>3.6022864795052444E+59</v>
      </c>
      <c r="RWF29" s="2">
        <f t="shared" si="464"/>
        <v>3.6383093443002969E+59</v>
      </c>
      <c r="RWG29" s="2">
        <f t="shared" si="464"/>
        <v>3.6746924377432997E+59</v>
      </c>
      <c r="RWH29" s="2">
        <f t="shared" si="464"/>
        <v>3.7114393621207326E+59</v>
      </c>
      <c r="RWI29" s="2">
        <f t="shared" si="464"/>
        <v>3.7485537557419398E+59</v>
      </c>
      <c r="RWJ29" s="2">
        <f t="shared" si="464"/>
        <v>3.786039293299359E+59</v>
      </c>
      <c r="RWK29" s="2">
        <f t="shared" si="464"/>
        <v>3.8238996862323527E+59</v>
      </c>
      <c r="RWL29" s="2">
        <f t="shared" si="464"/>
        <v>3.8621386830946763E+59</v>
      </c>
      <c r="RWM29" s="2">
        <f t="shared" si="464"/>
        <v>3.9007600699256232E+59</v>
      </c>
      <c r="RWN29" s="2">
        <f t="shared" si="464"/>
        <v>3.9397676706248797E+59</v>
      </c>
      <c r="RWO29" s="2">
        <f t="shared" si="464"/>
        <v>3.9791653473311284E+59</v>
      </c>
      <c r="RWP29" s="2">
        <f t="shared" si="464"/>
        <v>4.0189570008044396E+59</v>
      </c>
      <c r="RWQ29" s="2">
        <f t="shared" si="464"/>
        <v>4.0591465708124841E+59</v>
      </c>
      <c r="RWR29" s="2">
        <f t="shared" si="464"/>
        <v>4.0997380365206089E+59</v>
      </c>
      <c r="RWS29" s="2">
        <f t="shared" si="464"/>
        <v>4.140735416885815E+59</v>
      </c>
      <c r="RWT29" s="2">
        <f t="shared" si="464"/>
        <v>4.1821427710546733E+59</v>
      </c>
      <c r="RWU29" s="2">
        <f t="shared" si="464"/>
        <v>4.2239641987652197E+59</v>
      </c>
      <c r="RWV29" s="2">
        <f t="shared" si="464"/>
        <v>4.2662038407528722E+59</v>
      </c>
      <c r="RWW29" s="2">
        <f t="shared" si="464"/>
        <v>4.3088658791604008E+59</v>
      </c>
      <c r="RWX29" s="2">
        <f t="shared" si="464"/>
        <v>4.3519545379520052E+59</v>
      </c>
      <c r="RWY29" s="2">
        <f t="shared" si="464"/>
        <v>4.3954740833315257E+59</v>
      </c>
      <c r="RWZ29" s="2">
        <f t="shared" si="464"/>
        <v>4.439428824164841E+59</v>
      </c>
      <c r="RXA29" s="2">
        <f t="shared" si="464"/>
        <v>4.4838231124064892E+59</v>
      </c>
      <c r="RXB29" s="2">
        <f t="shared" si="464"/>
        <v>4.5286613435305544E+59</v>
      </c>
      <c r="RXC29" s="2">
        <f t="shared" si="464"/>
        <v>4.5739479569658598E+59</v>
      </c>
      <c r="RXD29" s="2">
        <f t="shared" si="464"/>
        <v>4.6196874365355182E+59</v>
      </c>
      <c r="RXE29" s="2">
        <f t="shared" si="464"/>
        <v>4.6658843109008734E+59</v>
      </c>
      <c r="RXF29" s="2">
        <f t="shared" si="464"/>
        <v>4.712543154009882E+59</v>
      </c>
      <c r="RXG29" s="2">
        <f t="shared" si="464"/>
        <v>4.7596685855499809E+59</v>
      </c>
      <c r="RXH29" s="2">
        <f t="shared" si="464"/>
        <v>4.8072652714054807E+59</v>
      </c>
      <c r="RXI29" s="2">
        <f t="shared" si="464"/>
        <v>4.8553379241195353E+59</v>
      </c>
      <c r="RXJ29" s="2">
        <f t="shared" si="464"/>
        <v>4.9038913033607306E+59</v>
      </c>
      <c r="RXK29" s="2">
        <f t="shared" si="464"/>
        <v>4.9529302163943382E+59</v>
      </c>
      <c r="RXL29" s="2">
        <f t="shared" si="464"/>
        <v>5.0024595185582816E+59</v>
      </c>
      <c r="RXM29" s="2">
        <f t="shared" si="464"/>
        <v>5.0524841137438642E+59</v>
      </c>
      <c r="RXN29" s="2">
        <f t="shared" si="464"/>
        <v>5.1030089548813033E+59</v>
      </c>
      <c r="RXO29" s="2">
        <f t="shared" si="464"/>
        <v>5.1540390444301166E+59</v>
      </c>
      <c r="RXP29" s="2">
        <f t="shared" si="464"/>
        <v>5.2055794348744181E+59</v>
      </c>
      <c r="RXQ29" s="2">
        <f t="shared" si="464"/>
        <v>5.2576352292231624E+59</v>
      </c>
      <c r="RXR29" s="2">
        <f t="shared" si="464"/>
        <v>5.3102115815153942E+59</v>
      </c>
      <c r="RXS29" s="2">
        <f t="shared" si="464"/>
        <v>5.3633136973305481E+59</v>
      </c>
      <c r="RXT29" s="2">
        <f t="shared" si="464"/>
        <v>5.4169468343038532E+59</v>
      </c>
      <c r="RXU29" s="2">
        <f t="shared" si="464"/>
        <v>5.4711163026468914E+59</v>
      </c>
      <c r="RXV29" s="2">
        <f t="shared" si="464"/>
        <v>5.5258274656733608E+59</v>
      </c>
      <c r="RXW29" s="2">
        <f t="shared" si="464"/>
        <v>5.5810857403300945E+59</v>
      </c>
      <c r="RXX29" s="2">
        <f t="shared" si="464"/>
        <v>5.6368965977333959E+59</v>
      </c>
      <c r="RXY29" s="2">
        <f t="shared" si="464"/>
        <v>5.69326556371073E+59</v>
      </c>
      <c r="RXZ29" s="2">
        <f t="shared" si="464"/>
        <v>5.7501982193478376E+59</v>
      </c>
      <c r="RYA29" s="2">
        <f t="shared" si="464"/>
        <v>5.8077002015413157E+59</v>
      </c>
      <c r="RYB29" s="2">
        <f t="shared" ref="RYB29:SAM29" si="465">RYA29*(1+$Q$41)</f>
        <v>5.8657772035567286E+59</v>
      </c>
      <c r="RYC29" s="2">
        <f t="shared" si="465"/>
        <v>5.9244349755922964E+59</v>
      </c>
      <c r="RYD29" s="2">
        <f t="shared" si="465"/>
        <v>5.9836793253482195E+59</v>
      </c>
      <c r="RYE29" s="2">
        <f t="shared" si="465"/>
        <v>6.0435161186017018E+59</v>
      </c>
      <c r="RYF29" s="2">
        <f t="shared" si="465"/>
        <v>6.103951279787719E+59</v>
      </c>
      <c r="RYG29" s="2">
        <f t="shared" si="465"/>
        <v>6.164990792585596E+59</v>
      </c>
      <c r="RYH29" s="2">
        <f t="shared" si="465"/>
        <v>6.2266407005114523E+59</v>
      </c>
      <c r="RYI29" s="2">
        <f t="shared" si="465"/>
        <v>6.2889071075165669E+59</v>
      </c>
      <c r="RYJ29" s="2">
        <f t="shared" si="465"/>
        <v>6.3517961785917325E+59</v>
      </c>
      <c r="RYK29" s="2">
        <f t="shared" si="465"/>
        <v>6.4153141403776501E+59</v>
      </c>
      <c r="RYL29" s="2">
        <f t="shared" si="465"/>
        <v>6.4794672817814267E+59</v>
      </c>
      <c r="RYM29" s="2">
        <f t="shared" si="465"/>
        <v>6.5442619545992413E+59</v>
      </c>
      <c r="RYN29" s="2">
        <f t="shared" si="465"/>
        <v>6.6097045741452337E+59</v>
      </c>
      <c r="RYO29" s="2">
        <f t="shared" si="465"/>
        <v>6.6758016198866865E+59</v>
      </c>
      <c r="RYP29" s="2">
        <f t="shared" si="465"/>
        <v>6.7425596360855536E+59</v>
      </c>
      <c r="RYQ29" s="2">
        <f t="shared" si="465"/>
        <v>6.8099852324464096E+59</v>
      </c>
      <c r="RYR29" s="2">
        <f t="shared" si="465"/>
        <v>6.878085084770874E+59</v>
      </c>
      <c r="RYS29" s="2">
        <f t="shared" si="465"/>
        <v>6.9468659356185829E+59</v>
      </c>
      <c r="RYT29" s="2">
        <f t="shared" si="465"/>
        <v>7.0163345949747691E+59</v>
      </c>
      <c r="RYU29" s="2">
        <f t="shared" si="465"/>
        <v>7.0864979409245169E+59</v>
      </c>
      <c r="RYV29" s="2">
        <f t="shared" si="465"/>
        <v>7.157362920333762E+59</v>
      </c>
      <c r="RYW29" s="2">
        <f t="shared" si="465"/>
        <v>7.2289365495370999E+59</v>
      </c>
      <c r="RYX29" s="2">
        <f t="shared" si="465"/>
        <v>7.3012259150324709E+59</v>
      </c>
      <c r="RYY29" s="2">
        <f t="shared" si="465"/>
        <v>7.374238174182796E+59</v>
      </c>
      <c r="RYZ29" s="2">
        <f t="shared" si="465"/>
        <v>7.4479805559246237E+59</v>
      </c>
      <c r="RZA29" s="2">
        <f t="shared" si="465"/>
        <v>7.5224603614838698E+59</v>
      </c>
      <c r="RZB29" s="2">
        <f t="shared" si="465"/>
        <v>7.5976849650987082E+59</v>
      </c>
      <c r="RZC29" s="2">
        <f t="shared" si="465"/>
        <v>7.6736618147496957E+59</v>
      </c>
      <c r="RZD29" s="2">
        <f t="shared" si="465"/>
        <v>7.7503984328971928E+59</v>
      </c>
      <c r="RZE29" s="2">
        <f t="shared" si="465"/>
        <v>7.8279024172261652E+59</v>
      </c>
      <c r="RZF29" s="2">
        <f t="shared" si="465"/>
        <v>7.9061814413984265E+59</v>
      </c>
      <c r="RZG29" s="2">
        <f t="shared" si="465"/>
        <v>7.9852432558124109E+59</v>
      </c>
      <c r="RZH29" s="2">
        <f t="shared" si="465"/>
        <v>8.0650956883705356E+59</v>
      </c>
      <c r="RZI29" s="2">
        <f t="shared" si="465"/>
        <v>8.1457466452542404E+59</v>
      </c>
      <c r="RZJ29" s="2">
        <f t="shared" si="465"/>
        <v>8.2272041117067824E+59</v>
      </c>
      <c r="RZK29" s="2">
        <f t="shared" si="465"/>
        <v>8.30947615282385E+59</v>
      </c>
      <c r="RZL29" s="2">
        <f t="shared" si="465"/>
        <v>8.3925709143520885E+59</v>
      </c>
      <c r="RZM29" s="2">
        <f t="shared" si="465"/>
        <v>8.4764966234956097E+59</v>
      </c>
      <c r="RZN29" s="2">
        <f t="shared" si="465"/>
        <v>8.5612615897305666E+59</v>
      </c>
      <c r="RZO29" s="2">
        <f t="shared" si="465"/>
        <v>8.6468742056278723E+59</v>
      </c>
      <c r="RZP29" s="2">
        <f t="shared" si="465"/>
        <v>8.7333429476841513E+59</v>
      </c>
      <c r="RZQ29" s="2">
        <f t="shared" si="465"/>
        <v>8.8206763771609927E+59</v>
      </c>
      <c r="RZR29" s="2">
        <f t="shared" si="465"/>
        <v>8.9088831409326034E+59</v>
      </c>
      <c r="RZS29" s="2">
        <f t="shared" si="465"/>
        <v>8.9979719723419286E+59</v>
      </c>
      <c r="RZT29" s="2">
        <f t="shared" si="465"/>
        <v>9.087951692065348E+59</v>
      </c>
      <c r="RZU29" s="2">
        <f t="shared" si="465"/>
        <v>9.1788312089860012E+59</v>
      </c>
      <c r="RZV29" s="2">
        <f t="shared" si="465"/>
        <v>9.2706195210758609E+59</v>
      </c>
      <c r="RZW29" s="2">
        <f t="shared" si="465"/>
        <v>9.3633257162866193E+59</v>
      </c>
      <c r="RZX29" s="2">
        <f t="shared" si="465"/>
        <v>9.4569589734494855E+59</v>
      </c>
      <c r="RZY29" s="2">
        <f t="shared" si="465"/>
        <v>9.5515285631839799E+59</v>
      </c>
      <c r="RZZ29" s="2">
        <f t="shared" si="465"/>
        <v>9.6470438488158191E+59</v>
      </c>
      <c r="SAA29" s="2">
        <f t="shared" si="465"/>
        <v>9.743514287303977E+59</v>
      </c>
      <c r="SAB29" s="2">
        <f t="shared" si="465"/>
        <v>9.840949430177017E+59</v>
      </c>
      <c r="SAC29" s="2">
        <f t="shared" si="465"/>
        <v>9.9393589244787872E+59</v>
      </c>
      <c r="SAD29" s="2">
        <f t="shared" si="465"/>
        <v>1.0038752513723575E+60</v>
      </c>
      <c r="SAE29" s="2">
        <f t="shared" si="465"/>
        <v>1.0139140038860811E+60</v>
      </c>
      <c r="SAF29" s="2">
        <f t="shared" si="465"/>
        <v>1.0240531439249419E+60</v>
      </c>
      <c r="SAG29" s="2">
        <f t="shared" si="465"/>
        <v>1.0342936753641914E+60</v>
      </c>
      <c r="SAH29" s="2">
        <f t="shared" si="465"/>
        <v>1.0446366121178334E+60</v>
      </c>
      <c r="SAI29" s="2">
        <f t="shared" si="465"/>
        <v>1.0550829782390117E+60</v>
      </c>
      <c r="SAJ29" s="2">
        <f t="shared" si="465"/>
        <v>1.0656338080214018E+60</v>
      </c>
      <c r="SAK29" s="2">
        <f t="shared" si="465"/>
        <v>1.0762901461016158E+60</v>
      </c>
      <c r="SAL29" s="2">
        <f t="shared" si="465"/>
        <v>1.087053047562632E+60</v>
      </c>
      <c r="SAM29" s="2">
        <f t="shared" si="465"/>
        <v>1.0979235780382583E+60</v>
      </c>
      <c r="SAN29" s="2">
        <f t="shared" ref="SAN29:SCY29" si="466">SAM29*(1+$Q$41)</f>
        <v>1.1089028138186409E+60</v>
      </c>
      <c r="SAO29" s="2">
        <f t="shared" si="466"/>
        <v>1.1199918419568273E+60</v>
      </c>
      <c r="SAP29" s="2">
        <f t="shared" si="466"/>
        <v>1.1311917603763955E+60</v>
      </c>
      <c r="SAQ29" s="2">
        <f t="shared" si="466"/>
        <v>1.1425036779801594E+60</v>
      </c>
      <c r="SAR29" s="2">
        <f t="shared" si="466"/>
        <v>1.153928714759961E+60</v>
      </c>
      <c r="SAS29" s="2">
        <f t="shared" si="466"/>
        <v>1.1654680019075607E+60</v>
      </c>
      <c r="SAT29" s="2">
        <f t="shared" si="466"/>
        <v>1.1771226819266363E+60</v>
      </c>
      <c r="SAU29" s="2">
        <f t="shared" si="466"/>
        <v>1.1888939087459026E+60</v>
      </c>
      <c r="SAV29" s="2">
        <f t="shared" si="466"/>
        <v>1.2007828478333617E+60</v>
      </c>
      <c r="SAW29" s="2">
        <f t="shared" si="466"/>
        <v>1.2127906763116954E+60</v>
      </c>
      <c r="SAX29" s="2">
        <f t="shared" si="466"/>
        <v>1.2249185830748122E+60</v>
      </c>
      <c r="SAY29" s="2">
        <f t="shared" si="466"/>
        <v>1.2371677689055604E+60</v>
      </c>
      <c r="SAZ29" s="2">
        <f t="shared" si="466"/>
        <v>1.2495394465946161E+60</v>
      </c>
      <c r="SBA29" s="2">
        <f t="shared" si="466"/>
        <v>1.2620348410605623E+60</v>
      </c>
      <c r="SBB29" s="2">
        <f t="shared" si="466"/>
        <v>1.2746551894711679E+60</v>
      </c>
      <c r="SBC29" s="2">
        <f t="shared" si="466"/>
        <v>1.2874017413658795E+60</v>
      </c>
      <c r="SBD29" s="2">
        <f t="shared" si="466"/>
        <v>1.3002757587795383E+60</v>
      </c>
      <c r="SBE29" s="2">
        <f t="shared" si="466"/>
        <v>1.3132785163673336E+60</v>
      </c>
      <c r="SBF29" s="2">
        <f t="shared" si="466"/>
        <v>1.326411301531007E+60</v>
      </c>
      <c r="SBG29" s="2">
        <f t="shared" si="466"/>
        <v>1.339675414546317E+60</v>
      </c>
      <c r="SBH29" s="2">
        <f t="shared" si="466"/>
        <v>1.3530721686917803E+60</v>
      </c>
      <c r="SBI29" s="2">
        <f t="shared" si="466"/>
        <v>1.3666028903786981E+60</v>
      </c>
      <c r="SBJ29" s="2">
        <f t="shared" si="466"/>
        <v>1.3802689192824851E+60</v>
      </c>
      <c r="SBK29" s="2">
        <f t="shared" si="466"/>
        <v>1.39407160847531E+60</v>
      </c>
      <c r="SBL29" s="2">
        <f t="shared" si="466"/>
        <v>1.408012324560063E+60</v>
      </c>
      <c r="SBM29" s="2">
        <f t="shared" si="466"/>
        <v>1.4220924478056636E+60</v>
      </c>
      <c r="SBN29" s="2">
        <f t="shared" si="466"/>
        <v>1.4363133722837203E+60</v>
      </c>
      <c r="SBO29" s="2">
        <f t="shared" si="466"/>
        <v>1.4506765060065575E+60</v>
      </c>
      <c r="SBP29" s="2">
        <f t="shared" si="466"/>
        <v>1.465183271066623E+60</v>
      </c>
      <c r="SBQ29" s="2">
        <f t="shared" si="466"/>
        <v>1.4798351037772893E+60</v>
      </c>
      <c r="SBR29" s="2">
        <f t="shared" si="466"/>
        <v>1.4946334548150622E+60</v>
      </c>
      <c r="SBS29" s="2">
        <f t="shared" si="466"/>
        <v>1.5095797893632129E+60</v>
      </c>
      <c r="SBT29" s="2">
        <f t="shared" si="466"/>
        <v>1.524675587256845E+60</v>
      </c>
      <c r="SBU29" s="2">
        <f t="shared" si="466"/>
        <v>1.5399223431294134E+60</v>
      </c>
      <c r="SBV29" s="2">
        <f t="shared" si="466"/>
        <v>1.5553215665607076E+60</v>
      </c>
      <c r="SBW29" s="2">
        <f t="shared" si="466"/>
        <v>1.5708747822263147E+60</v>
      </c>
      <c r="SBX29" s="2">
        <f t="shared" si="466"/>
        <v>1.5865835300485779E+60</v>
      </c>
      <c r="SBY29" s="2">
        <f t="shared" si="466"/>
        <v>1.6024493653490637E+60</v>
      </c>
      <c r="SBZ29" s="2">
        <f t="shared" si="466"/>
        <v>1.6184738590025544E+60</v>
      </c>
      <c r="SCA29" s="2">
        <f t="shared" si="466"/>
        <v>1.63465859759258E+60</v>
      </c>
      <c r="SCB29" s="2">
        <f t="shared" si="466"/>
        <v>1.6510051835685059E+60</v>
      </c>
      <c r="SCC29" s="2">
        <f t="shared" si="466"/>
        <v>1.6675152354041909E+60</v>
      </c>
      <c r="SCD29" s="2">
        <f t="shared" si="466"/>
        <v>1.6841903877582329E+60</v>
      </c>
      <c r="SCE29" s="2">
        <f t="shared" si="466"/>
        <v>1.7010322916358154E+60</v>
      </c>
      <c r="SCF29" s="2">
        <f t="shared" si="466"/>
        <v>1.7180426145521736E+60</v>
      </c>
      <c r="SCG29" s="2">
        <f t="shared" si="466"/>
        <v>1.7352230406976953E+60</v>
      </c>
      <c r="SCH29" s="2">
        <f t="shared" si="466"/>
        <v>1.7525752711046721E+60</v>
      </c>
      <c r="SCI29" s="2">
        <f t="shared" si="466"/>
        <v>1.770101023815719E+60</v>
      </c>
      <c r="SCJ29" s="2">
        <f t="shared" si="466"/>
        <v>1.7878020340538762E+60</v>
      </c>
      <c r="SCK29" s="2">
        <f t="shared" si="466"/>
        <v>1.8056800543944151E+60</v>
      </c>
      <c r="SCL29" s="2">
        <f t="shared" si="466"/>
        <v>1.8237368549383593E+60</v>
      </c>
      <c r="SCM29" s="2">
        <f t="shared" si="466"/>
        <v>1.8419742234877429E+60</v>
      </c>
      <c r="SCN29" s="2">
        <f t="shared" si="466"/>
        <v>1.8603939657226202E+60</v>
      </c>
      <c r="SCO29" s="2">
        <f t="shared" si="466"/>
        <v>1.8789979053798463E+60</v>
      </c>
      <c r="SCP29" s="2">
        <f t="shared" si="466"/>
        <v>1.8977878844336449E+60</v>
      </c>
      <c r="SCQ29" s="2">
        <f t="shared" si="466"/>
        <v>1.9167657632779813E+60</v>
      </c>
      <c r="SCR29" s="2">
        <f t="shared" si="466"/>
        <v>1.9359334209107609E+60</v>
      </c>
      <c r="SCS29" s="2">
        <f t="shared" si="466"/>
        <v>1.9552927551198686E+60</v>
      </c>
      <c r="SCT29" s="2">
        <f t="shared" si="466"/>
        <v>1.9748456826710672E+60</v>
      </c>
      <c r="SCU29" s="2">
        <f t="shared" si="466"/>
        <v>1.9945941394977778E+60</v>
      </c>
      <c r="SCV29" s="2">
        <f t="shared" si="466"/>
        <v>2.0145400808927555E+60</v>
      </c>
      <c r="SCW29" s="2">
        <f t="shared" si="466"/>
        <v>2.0346854817016829E+60</v>
      </c>
      <c r="SCX29" s="2">
        <f t="shared" si="466"/>
        <v>2.0550323365186996E+60</v>
      </c>
      <c r="SCY29" s="2">
        <f t="shared" si="466"/>
        <v>2.0755826598838867E+60</v>
      </c>
      <c r="SCZ29" s="2">
        <f t="shared" ref="SCZ29:SFK29" si="467">SCY29*(1+$Q$41)</f>
        <v>2.0963384864827255E+60</v>
      </c>
      <c r="SDA29" s="2">
        <f t="shared" si="467"/>
        <v>2.1173018713475527E+60</v>
      </c>
      <c r="SDB29" s="2">
        <f t="shared" si="467"/>
        <v>2.1384748900610283E+60</v>
      </c>
      <c r="SDC29" s="2">
        <f t="shared" si="467"/>
        <v>2.1598596389616386E+60</v>
      </c>
      <c r="SDD29" s="2">
        <f t="shared" si="467"/>
        <v>2.181458235351255E+60</v>
      </c>
      <c r="SDE29" s="2">
        <f t="shared" si="467"/>
        <v>2.2032728177047676E+60</v>
      </c>
      <c r="SDF29" s="2">
        <f t="shared" si="467"/>
        <v>2.2253055458818153E+60</v>
      </c>
      <c r="SDG29" s="2">
        <f t="shared" si="467"/>
        <v>2.2475586013406335E+60</v>
      </c>
      <c r="SDH29" s="2">
        <f t="shared" si="467"/>
        <v>2.2700341873540398E+60</v>
      </c>
      <c r="SDI29" s="2">
        <f t="shared" si="467"/>
        <v>2.2927345292275802E+60</v>
      </c>
      <c r="SDJ29" s="2">
        <f t="shared" si="467"/>
        <v>2.315661874519856E+60</v>
      </c>
      <c r="SDK29" s="2">
        <f t="shared" si="467"/>
        <v>2.3388184932650546E+60</v>
      </c>
      <c r="SDL29" s="2">
        <f t="shared" si="467"/>
        <v>2.3622066781977051E+60</v>
      </c>
      <c r="SDM29" s="2">
        <f t="shared" si="467"/>
        <v>2.385828744979682E+60</v>
      </c>
      <c r="SDN29" s="2">
        <f t="shared" si="467"/>
        <v>2.4096870324294789E+60</v>
      </c>
      <c r="SDO29" s="2">
        <f t="shared" si="467"/>
        <v>2.4337839027537737E+60</v>
      </c>
      <c r="SDP29" s="2">
        <f t="shared" si="467"/>
        <v>2.4581217417813116E+60</v>
      </c>
      <c r="SDQ29" s="2">
        <f t="shared" si="467"/>
        <v>2.4827029591991248E+60</v>
      </c>
      <c r="SDR29" s="2">
        <f t="shared" si="467"/>
        <v>2.5075299887911159E+60</v>
      </c>
      <c r="SDS29" s="2">
        <f t="shared" si="467"/>
        <v>2.532605288679027E+60</v>
      </c>
      <c r="SDT29" s="2">
        <f t="shared" si="467"/>
        <v>2.5579313415658174E+60</v>
      </c>
      <c r="SDU29" s="2">
        <f t="shared" si="467"/>
        <v>2.5835106549814755E+60</v>
      </c>
      <c r="SDV29" s="2">
        <f t="shared" si="467"/>
        <v>2.6093457615312903E+60</v>
      </c>
      <c r="SDW29" s="2">
        <f t="shared" si="467"/>
        <v>2.6354392191466031E+60</v>
      </c>
      <c r="SDX29" s="2">
        <f t="shared" si="467"/>
        <v>2.6617936113380693E+60</v>
      </c>
      <c r="SDY29" s="2">
        <f t="shared" si="467"/>
        <v>2.68841154745145E+60</v>
      </c>
      <c r="SDZ29" s="2">
        <f t="shared" si="467"/>
        <v>2.7152956629259647E+60</v>
      </c>
      <c r="SEA29" s="2">
        <f t="shared" si="467"/>
        <v>2.7424486195552244E+60</v>
      </c>
      <c r="SEB29" s="2">
        <f t="shared" si="467"/>
        <v>2.7698731057507767E+60</v>
      </c>
      <c r="SEC29" s="2">
        <f t="shared" si="467"/>
        <v>2.7975718368082846E+60</v>
      </c>
      <c r="SED29" s="2">
        <f t="shared" si="467"/>
        <v>2.8255475551763674E+60</v>
      </c>
      <c r="SEE29" s="2">
        <f t="shared" si="467"/>
        <v>2.8538030307281312E+60</v>
      </c>
      <c r="SEF29" s="2">
        <f t="shared" si="467"/>
        <v>2.8823410610354126E+60</v>
      </c>
      <c r="SEG29" s="2">
        <f t="shared" si="467"/>
        <v>2.9111644716457668E+60</v>
      </c>
      <c r="SEH29" s="2">
        <f t="shared" si="467"/>
        <v>2.9402761163622246E+60</v>
      </c>
      <c r="SEI29" s="2">
        <f t="shared" si="467"/>
        <v>2.9696788775258471E+60</v>
      </c>
      <c r="SEJ29" s="2">
        <f t="shared" si="467"/>
        <v>2.9993756663011054E+60</v>
      </c>
      <c r="SEK29" s="2">
        <f t="shared" si="467"/>
        <v>3.0293694229641164E+60</v>
      </c>
      <c r="SEL29" s="2">
        <f t="shared" si="467"/>
        <v>3.0596631171937577E+60</v>
      </c>
      <c r="SEM29" s="2">
        <f t="shared" si="467"/>
        <v>3.0902597483656953E+60</v>
      </c>
      <c r="SEN29" s="2">
        <f t="shared" si="467"/>
        <v>3.1211623458493523E+60</v>
      </c>
      <c r="SEO29" s="2">
        <f t="shared" si="467"/>
        <v>3.1523739693078459E+60</v>
      </c>
      <c r="SEP29" s="2">
        <f t="shared" si="467"/>
        <v>3.1838977090009243E+60</v>
      </c>
      <c r="SEQ29" s="2">
        <f t="shared" si="467"/>
        <v>3.2157366860909339E+60</v>
      </c>
      <c r="SER29" s="2">
        <f t="shared" si="467"/>
        <v>3.2478940529518432E+60</v>
      </c>
      <c r="SES29" s="2">
        <f t="shared" si="467"/>
        <v>3.2803729934813615E+60</v>
      </c>
      <c r="SET29" s="2">
        <f t="shared" si="467"/>
        <v>3.3131767234161748E+60</v>
      </c>
      <c r="SEU29" s="2">
        <f t="shared" si="467"/>
        <v>3.3463084906503365E+60</v>
      </c>
      <c r="SEV29" s="2">
        <f t="shared" si="467"/>
        <v>3.3797715755568398E+60</v>
      </c>
      <c r="SEW29" s="2">
        <f t="shared" si="467"/>
        <v>3.4135692913124084E+60</v>
      </c>
      <c r="SEX29" s="2">
        <f t="shared" si="467"/>
        <v>3.4477049842255322E+60</v>
      </c>
      <c r="SEY29" s="2">
        <f t="shared" si="467"/>
        <v>3.4821820340677879E+60</v>
      </c>
      <c r="SEZ29" s="2">
        <f t="shared" si="467"/>
        <v>3.5170038544084661E+60</v>
      </c>
      <c r="SFA29" s="2">
        <f t="shared" si="467"/>
        <v>3.5521738929525511E+60</v>
      </c>
      <c r="SFB29" s="2">
        <f t="shared" si="467"/>
        <v>3.5876956318820765E+60</v>
      </c>
      <c r="SFC29" s="2">
        <f t="shared" si="467"/>
        <v>3.6235725882008972E+60</v>
      </c>
      <c r="SFD29" s="2">
        <f t="shared" si="467"/>
        <v>3.659808314082906E+60</v>
      </c>
      <c r="SFE29" s="2">
        <f t="shared" si="467"/>
        <v>3.6964063972237353E+60</v>
      </c>
      <c r="SFF29" s="2">
        <f t="shared" si="467"/>
        <v>3.733370461195973E+60</v>
      </c>
      <c r="SFG29" s="2">
        <f t="shared" si="467"/>
        <v>3.7707041658079331E+60</v>
      </c>
      <c r="SFH29" s="2">
        <f t="shared" si="467"/>
        <v>3.8084112074660128E+60</v>
      </c>
      <c r="SFI29" s="2">
        <f t="shared" si="467"/>
        <v>3.8464953195406733E+60</v>
      </c>
      <c r="SFJ29" s="2">
        <f t="shared" si="467"/>
        <v>3.8849602727360797E+60</v>
      </c>
      <c r="SFK29" s="2">
        <f t="shared" si="467"/>
        <v>3.9238098754634406E+60</v>
      </c>
      <c r="SFL29" s="2">
        <f t="shared" ref="SFL29:SHW29" si="468">SFK29*(1+$Q$41)</f>
        <v>3.9630479742180752E+60</v>
      </c>
      <c r="SFM29" s="2">
        <f t="shared" si="468"/>
        <v>4.0026784539602562E+60</v>
      </c>
      <c r="SFN29" s="2">
        <f t="shared" si="468"/>
        <v>4.0427052384998585E+60</v>
      </c>
      <c r="SFO29" s="2">
        <f t="shared" si="468"/>
        <v>4.0831322908848574E+60</v>
      </c>
      <c r="SFP29" s="2">
        <f t="shared" si="468"/>
        <v>4.1239636137937058E+60</v>
      </c>
      <c r="SFQ29" s="2">
        <f t="shared" si="468"/>
        <v>4.1652032499316426E+60</v>
      </c>
      <c r="SFR29" s="2">
        <f t="shared" si="468"/>
        <v>4.2068552824309594E+60</v>
      </c>
      <c r="SFS29" s="2">
        <f t="shared" si="468"/>
        <v>4.2489238352552694E+60</v>
      </c>
      <c r="SFT29" s="2">
        <f t="shared" si="468"/>
        <v>4.2914130736078219E+60</v>
      </c>
      <c r="SFU29" s="2">
        <f t="shared" si="468"/>
        <v>4.3343272043439002E+60</v>
      </c>
      <c r="SFV29" s="2">
        <f t="shared" si="468"/>
        <v>4.3776704763873393E+60</v>
      </c>
      <c r="SFW29" s="2">
        <f t="shared" si="468"/>
        <v>4.421447181151213E+60</v>
      </c>
      <c r="SFX29" s="2">
        <f t="shared" si="468"/>
        <v>4.4656616529627252E+60</v>
      </c>
      <c r="SFY29" s="2">
        <f t="shared" si="468"/>
        <v>4.5103182694923525E+60</v>
      </c>
      <c r="SFZ29" s="2">
        <f t="shared" si="468"/>
        <v>4.555421452187276E+60</v>
      </c>
      <c r="SGA29" s="2">
        <f t="shared" si="468"/>
        <v>4.6009756667091491E+60</v>
      </c>
      <c r="SGB29" s="2">
        <f t="shared" si="468"/>
        <v>4.6469854233762407E+60</v>
      </c>
      <c r="SGC29" s="2">
        <f t="shared" si="468"/>
        <v>4.6934552776100029E+60</v>
      </c>
      <c r="SGD29" s="2">
        <f t="shared" si="468"/>
        <v>4.7403898303861029E+60</v>
      </c>
      <c r="SGE29" s="2">
        <f t="shared" si="468"/>
        <v>4.7877937286899637E+60</v>
      </c>
      <c r="SGF29" s="2">
        <f t="shared" si="468"/>
        <v>4.8356716659768631E+60</v>
      </c>
      <c r="SGG29" s="2">
        <f t="shared" si="468"/>
        <v>4.8840283826366317E+60</v>
      </c>
      <c r="SGH29" s="2">
        <f t="shared" si="468"/>
        <v>4.9328686664629977E+60</v>
      </c>
      <c r="SGI29" s="2">
        <f t="shared" si="468"/>
        <v>4.9821973531276277E+60</v>
      </c>
      <c r="SGJ29" s="2">
        <f t="shared" si="468"/>
        <v>5.0320193266589039E+60</v>
      </c>
      <c r="SGK29" s="2">
        <f t="shared" si="468"/>
        <v>5.0823395199254927E+60</v>
      </c>
      <c r="SGL29" s="2">
        <f t="shared" si="468"/>
        <v>5.1331629151247475E+60</v>
      </c>
      <c r="SGM29" s="2">
        <f t="shared" si="468"/>
        <v>5.1844945442759949E+60</v>
      </c>
      <c r="SGN29" s="2">
        <f t="shared" si="468"/>
        <v>5.2363394897187553E+60</v>
      </c>
      <c r="SGO29" s="2">
        <f t="shared" si="468"/>
        <v>5.2887028846159429E+60</v>
      </c>
      <c r="SGP29" s="2">
        <f t="shared" si="468"/>
        <v>5.3415899134621027E+60</v>
      </c>
      <c r="SGQ29" s="2">
        <f t="shared" si="468"/>
        <v>5.3950058125967239E+60</v>
      </c>
      <c r="SGR29" s="2">
        <f t="shared" si="468"/>
        <v>5.4489558707226915E+60</v>
      </c>
      <c r="SGS29" s="2">
        <f t="shared" si="468"/>
        <v>5.5034454294299183E+60</v>
      </c>
      <c r="SGT29" s="2">
        <f t="shared" si="468"/>
        <v>5.5584798837242177E+60</v>
      </c>
      <c r="SGU29" s="2">
        <f t="shared" si="468"/>
        <v>5.6140646825614596E+60</v>
      </c>
      <c r="SGV29" s="2">
        <f t="shared" si="468"/>
        <v>5.6702053293870745E+60</v>
      </c>
      <c r="SGW29" s="2">
        <f t="shared" si="468"/>
        <v>5.7269073826809452E+60</v>
      </c>
      <c r="SGX29" s="2">
        <f t="shared" si="468"/>
        <v>5.7841764565077549E+60</v>
      </c>
      <c r="SGY29" s="2">
        <f t="shared" si="468"/>
        <v>5.8420182210728326E+60</v>
      </c>
      <c r="SGZ29" s="2">
        <f t="shared" si="468"/>
        <v>5.9004384032835612E+60</v>
      </c>
      <c r="SHA29" s="2">
        <f t="shared" si="468"/>
        <v>5.9594427873163966E+60</v>
      </c>
      <c r="SHB29" s="2">
        <f t="shared" si="468"/>
        <v>6.0190372151895608E+60</v>
      </c>
      <c r="SHC29" s="2">
        <f t="shared" si="468"/>
        <v>6.0792275873414567E+60</v>
      </c>
      <c r="SHD29" s="2">
        <f t="shared" si="468"/>
        <v>6.1400198632148716E+60</v>
      </c>
      <c r="SHE29" s="2">
        <f t="shared" si="468"/>
        <v>6.2014200618470206E+60</v>
      </c>
      <c r="SHF29" s="2">
        <f t="shared" si="468"/>
        <v>6.2634342624654905E+60</v>
      </c>
      <c r="SHG29" s="2">
        <f t="shared" si="468"/>
        <v>6.3260686050901451E+60</v>
      </c>
      <c r="SHH29" s="2">
        <f t="shared" si="468"/>
        <v>6.3893292911410469E+60</v>
      </c>
      <c r="SHI29" s="2">
        <f t="shared" si="468"/>
        <v>6.4532225840524572E+60</v>
      </c>
      <c r="SHJ29" s="2">
        <f t="shared" si="468"/>
        <v>6.5177548098929822E+60</v>
      </c>
      <c r="SHK29" s="2">
        <f t="shared" si="468"/>
        <v>6.5829323579919126E+60</v>
      </c>
      <c r="SHL29" s="2">
        <f t="shared" si="468"/>
        <v>6.6487616815718316E+60</v>
      </c>
      <c r="SHM29" s="2">
        <f t="shared" si="468"/>
        <v>6.7152492983875506E+60</v>
      </c>
      <c r="SHN29" s="2">
        <f t="shared" si="468"/>
        <v>6.7824017913714263E+60</v>
      </c>
      <c r="SHO29" s="2">
        <f t="shared" si="468"/>
        <v>6.8502258092851401E+60</v>
      </c>
      <c r="SHP29" s="2">
        <f t="shared" si="468"/>
        <v>6.9187280673779922E+60</v>
      </c>
      <c r="SHQ29" s="2">
        <f t="shared" si="468"/>
        <v>6.9879153480517722E+60</v>
      </c>
      <c r="SHR29" s="2">
        <f t="shared" si="468"/>
        <v>7.0577945015322902E+60</v>
      </c>
      <c r="SHS29" s="2">
        <f t="shared" si="468"/>
        <v>7.1283724465476135E+60</v>
      </c>
      <c r="SHT29" s="2">
        <f t="shared" si="468"/>
        <v>7.1996561710130903E+60</v>
      </c>
      <c r="SHU29" s="2">
        <f t="shared" si="468"/>
        <v>7.2716527327232217E+60</v>
      </c>
      <c r="SHV29" s="2">
        <f t="shared" si="468"/>
        <v>7.3443692600504538E+60</v>
      </c>
      <c r="SHW29" s="2">
        <f t="shared" si="468"/>
        <v>7.4178129526509591E+60</v>
      </c>
      <c r="SHX29" s="2">
        <f t="shared" ref="SHX29:SKI29" si="469">SHW29*(1+$Q$41)</f>
        <v>7.4919910821774692E+60</v>
      </c>
      <c r="SHY29" s="2">
        <f t="shared" si="469"/>
        <v>7.5669109929992445E+60</v>
      </c>
      <c r="SHZ29" s="2">
        <f t="shared" si="469"/>
        <v>7.6425801029292369E+60</v>
      </c>
      <c r="SIA29" s="2">
        <f t="shared" si="469"/>
        <v>7.7190059039585296E+60</v>
      </c>
      <c r="SIB29" s="2">
        <f t="shared" si="469"/>
        <v>7.7961959629981143E+60</v>
      </c>
      <c r="SIC29" s="2">
        <f t="shared" si="469"/>
        <v>7.8741579226280955E+60</v>
      </c>
      <c r="SID29" s="2">
        <f t="shared" si="469"/>
        <v>7.9528995018543762E+60</v>
      </c>
      <c r="SIE29" s="2">
        <f t="shared" si="469"/>
        <v>8.0324284968729204E+60</v>
      </c>
      <c r="SIF29" s="2">
        <f t="shared" si="469"/>
        <v>8.1127527818416501E+60</v>
      </c>
      <c r="SIG29" s="2">
        <f t="shared" si="469"/>
        <v>8.1938803096600667E+60</v>
      </c>
      <c r="SIH29" s="2">
        <f t="shared" si="469"/>
        <v>8.2758191127566673E+60</v>
      </c>
      <c r="SII29" s="2">
        <f t="shared" si="469"/>
        <v>8.3585773038842333E+60</v>
      </c>
      <c r="SIJ29" s="2">
        <f t="shared" si="469"/>
        <v>8.4421630769230753E+60</v>
      </c>
      <c r="SIK29" s="2">
        <f t="shared" si="469"/>
        <v>8.5265847076923062E+60</v>
      </c>
      <c r="SIL29" s="2">
        <f t="shared" si="469"/>
        <v>8.61185055476923E+60</v>
      </c>
      <c r="SIM29" s="2">
        <f t="shared" si="469"/>
        <v>8.6979690603169227E+60</v>
      </c>
      <c r="SIN29" s="2">
        <f t="shared" si="469"/>
        <v>8.7849487509200914E+60</v>
      </c>
      <c r="SIO29" s="2">
        <f t="shared" si="469"/>
        <v>8.8727982384292927E+60</v>
      </c>
      <c r="SIP29" s="2">
        <f t="shared" si="469"/>
        <v>8.9615262208135863E+60</v>
      </c>
      <c r="SIQ29" s="2">
        <f t="shared" si="469"/>
        <v>9.0511414830217217E+60</v>
      </c>
      <c r="SIR29" s="2">
        <f t="shared" si="469"/>
        <v>9.141652897851939E+60</v>
      </c>
      <c r="SIS29" s="2">
        <f t="shared" si="469"/>
        <v>9.2330694268304582E+60</v>
      </c>
      <c r="SIT29" s="2">
        <f t="shared" si="469"/>
        <v>9.3254001210987632E+60</v>
      </c>
      <c r="SIU29" s="2">
        <f t="shared" si="469"/>
        <v>9.4186541223097511E+60</v>
      </c>
      <c r="SIV29" s="2">
        <f t="shared" si="469"/>
        <v>9.5128406635328482E+60</v>
      </c>
      <c r="SIW29" s="2">
        <f t="shared" si="469"/>
        <v>9.6079690701681763E+60</v>
      </c>
      <c r="SIX29" s="2">
        <f t="shared" si="469"/>
        <v>9.704048760869858E+60</v>
      </c>
      <c r="SIY29" s="2">
        <f t="shared" si="469"/>
        <v>9.801089248478556E+60</v>
      </c>
      <c r="SIZ29" s="2">
        <f t="shared" si="469"/>
        <v>9.899100140963341E+60</v>
      </c>
      <c r="SJA29" s="2">
        <f t="shared" si="469"/>
        <v>9.9980911423729751E+60</v>
      </c>
      <c r="SJB29" s="2">
        <f t="shared" si="469"/>
        <v>1.0098072053796705E+61</v>
      </c>
      <c r="SJC29" s="2">
        <f t="shared" si="469"/>
        <v>1.0199052774334671E+61</v>
      </c>
      <c r="SJD29" s="2">
        <f t="shared" si="469"/>
        <v>1.0301043302078018E+61</v>
      </c>
      <c r="SJE29" s="2">
        <f t="shared" si="469"/>
        <v>1.0404053735098799E+61</v>
      </c>
      <c r="SJF29" s="2">
        <f t="shared" si="469"/>
        <v>1.0508094272449787E+61</v>
      </c>
      <c r="SJG29" s="2">
        <f t="shared" si="469"/>
        <v>1.0613175215174285E+61</v>
      </c>
      <c r="SJH29" s="2">
        <f t="shared" si="469"/>
        <v>1.0719306967326029E+61</v>
      </c>
      <c r="SJI29" s="2">
        <f t="shared" si="469"/>
        <v>1.0826500036999288E+61</v>
      </c>
      <c r="SJJ29" s="2">
        <f t="shared" si="469"/>
        <v>1.0934765037369281E+61</v>
      </c>
      <c r="SJK29" s="2">
        <f t="shared" si="469"/>
        <v>1.1044112687742973E+61</v>
      </c>
      <c r="SJL29" s="2">
        <f t="shared" si="469"/>
        <v>1.1154553814620402E+61</v>
      </c>
      <c r="SJM29" s="2">
        <f t="shared" si="469"/>
        <v>1.1266099352766607E+61</v>
      </c>
      <c r="SJN29" s="2">
        <f t="shared" si="469"/>
        <v>1.1378760346294273E+61</v>
      </c>
      <c r="SJO29" s="2">
        <f t="shared" si="469"/>
        <v>1.1492547949757216E+61</v>
      </c>
      <c r="SJP29" s="2">
        <f t="shared" si="469"/>
        <v>1.1607473429254789E+61</v>
      </c>
      <c r="SJQ29" s="2">
        <f t="shared" si="469"/>
        <v>1.1723548163547336E+61</v>
      </c>
      <c r="SJR29" s="2">
        <f t="shared" si="469"/>
        <v>1.184078364518281E+61</v>
      </c>
      <c r="SJS29" s="2">
        <f t="shared" si="469"/>
        <v>1.1959191481634638E+61</v>
      </c>
      <c r="SJT29" s="2">
        <f t="shared" si="469"/>
        <v>1.2078783396450984E+61</v>
      </c>
      <c r="SJU29" s="2">
        <f t="shared" si="469"/>
        <v>1.2199571230415493E+61</v>
      </c>
      <c r="SJV29" s="2">
        <f t="shared" si="469"/>
        <v>1.2321566942719648E+61</v>
      </c>
      <c r="SJW29" s="2">
        <f t="shared" si="469"/>
        <v>1.2444782612146844E+61</v>
      </c>
      <c r="SJX29" s="2">
        <f t="shared" si="469"/>
        <v>1.2569230438268313E+61</v>
      </c>
      <c r="SJY29" s="2">
        <f t="shared" si="469"/>
        <v>1.2694922742650996E+61</v>
      </c>
      <c r="SJZ29" s="2">
        <f t="shared" si="469"/>
        <v>1.2821871970077506E+61</v>
      </c>
      <c r="SKA29" s="2">
        <f t="shared" si="469"/>
        <v>1.2950090689778281E+61</v>
      </c>
      <c r="SKB29" s="2">
        <f t="shared" si="469"/>
        <v>1.3079591596676065E+61</v>
      </c>
      <c r="SKC29" s="2">
        <f t="shared" si="469"/>
        <v>1.3210387512642826E+61</v>
      </c>
      <c r="SKD29" s="2">
        <f t="shared" si="469"/>
        <v>1.3342491387769253E+61</v>
      </c>
      <c r="SKE29" s="2">
        <f t="shared" si="469"/>
        <v>1.3475916301646945E+61</v>
      </c>
      <c r="SKF29" s="2">
        <f t="shared" si="469"/>
        <v>1.3610675464663414E+61</v>
      </c>
      <c r="SKG29" s="2">
        <f t="shared" si="469"/>
        <v>1.3746782219310049E+61</v>
      </c>
      <c r="SKH29" s="2">
        <f t="shared" si="469"/>
        <v>1.3884250041503149E+61</v>
      </c>
      <c r="SKI29" s="2">
        <f t="shared" si="469"/>
        <v>1.4023092541918179E+61</v>
      </c>
      <c r="SKJ29" s="2">
        <f t="shared" ref="SKJ29:SMU29" si="470">SKI29*(1+$Q$41)</f>
        <v>1.4163323467337361E+61</v>
      </c>
      <c r="SKK29" s="2">
        <f t="shared" si="470"/>
        <v>1.4304956702010736E+61</v>
      </c>
      <c r="SKL29" s="2">
        <f t="shared" si="470"/>
        <v>1.4448006269030844E+61</v>
      </c>
      <c r="SKM29" s="2">
        <f t="shared" si="470"/>
        <v>1.4592486331721154E+61</v>
      </c>
      <c r="SKN29" s="2">
        <f t="shared" si="470"/>
        <v>1.4738411195038364E+61</v>
      </c>
      <c r="SKO29" s="2">
        <f t="shared" si="470"/>
        <v>1.4885795306988747E+61</v>
      </c>
      <c r="SKP29" s="2">
        <f t="shared" si="470"/>
        <v>1.5034653260058634E+61</v>
      </c>
      <c r="SKQ29" s="2">
        <f t="shared" si="470"/>
        <v>1.5184999792659221E+61</v>
      </c>
      <c r="SKR29" s="2">
        <f t="shared" si="470"/>
        <v>1.5336849790585813E+61</v>
      </c>
      <c r="SKS29" s="2">
        <f t="shared" si="470"/>
        <v>1.5490218288491672E+61</v>
      </c>
      <c r="SKT29" s="2">
        <f t="shared" si="470"/>
        <v>1.5645120471376589E+61</v>
      </c>
      <c r="SKU29" s="2">
        <f t="shared" si="470"/>
        <v>1.5801571676090355E+61</v>
      </c>
      <c r="SKV29" s="2">
        <f t="shared" si="470"/>
        <v>1.5959587392851259E+61</v>
      </c>
      <c r="SKW29" s="2">
        <f t="shared" si="470"/>
        <v>1.611918326677977E+61</v>
      </c>
      <c r="SKX29" s="2">
        <f t="shared" si="470"/>
        <v>1.6280375099447568E+61</v>
      </c>
      <c r="SKY29" s="2">
        <f t="shared" si="470"/>
        <v>1.6443178850442045E+61</v>
      </c>
      <c r="SKZ29" s="2">
        <f t="shared" si="470"/>
        <v>1.6607610638946465E+61</v>
      </c>
      <c r="SLA29" s="2">
        <f t="shared" si="470"/>
        <v>1.6773686745335929E+61</v>
      </c>
      <c r="SLB29" s="2">
        <f t="shared" si="470"/>
        <v>1.6941423612789288E+61</v>
      </c>
      <c r="SLC29" s="2">
        <f t="shared" si="470"/>
        <v>1.7110837848917182E+61</v>
      </c>
      <c r="SLD29" s="2">
        <f t="shared" si="470"/>
        <v>1.7281946227406356E+61</v>
      </c>
      <c r="SLE29" s="2">
        <f t="shared" si="470"/>
        <v>1.7454765689680421E+61</v>
      </c>
      <c r="SLF29" s="2">
        <f t="shared" si="470"/>
        <v>1.7629313346577226E+61</v>
      </c>
      <c r="SLG29" s="2">
        <f t="shared" si="470"/>
        <v>1.7805606480042998E+61</v>
      </c>
      <c r="SLH29" s="2">
        <f t="shared" si="470"/>
        <v>1.7983662544843428E+61</v>
      </c>
      <c r="SLI29" s="2">
        <f t="shared" si="470"/>
        <v>1.8163499170291863E+61</v>
      </c>
      <c r="SLJ29" s="2">
        <f t="shared" si="470"/>
        <v>1.8345134161994782E+61</v>
      </c>
      <c r="SLK29" s="2">
        <f t="shared" si="470"/>
        <v>1.852858550361473E+61</v>
      </c>
      <c r="SLL29" s="2">
        <f t="shared" si="470"/>
        <v>1.8713871358650877E+61</v>
      </c>
      <c r="SLM29" s="2">
        <f t="shared" si="470"/>
        <v>1.8901010072237385E+61</v>
      </c>
      <c r="SLN29" s="2">
        <f t="shared" si="470"/>
        <v>1.9090020172959758E+61</v>
      </c>
      <c r="SLO29" s="2">
        <f t="shared" si="470"/>
        <v>1.9280920374689357E+61</v>
      </c>
      <c r="SLP29" s="2">
        <f t="shared" si="470"/>
        <v>1.947372957843625E+61</v>
      </c>
      <c r="SLQ29" s="2">
        <f t="shared" si="470"/>
        <v>1.9668466874220613E+61</v>
      </c>
      <c r="SLR29" s="2">
        <f t="shared" si="470"/>
        <v>1.9865151542962819E+61</v>
      </c>
      <c r="SLS29" s="2">
        <f t="shared" si="470"/>
        <v>2.0063803058392447E+61</v>
      </c>
      <c r="SLT29" s="2">
        <f t="shared" si="470"/>
        <v>2.0264441088976371E+61</v>
      </c>
      <c r="SLU29" s="2">
        <f t="shared" si="470"/>
        <v>2.0467085499866134E+61</v>
      </c>
      <c r="SLV29" s="2">
        <f t="shared" si="470"/>
        <v>2.0671756354864795E+61</v>
      </c>
      <c r="SLW29" s="2">
        <f t="shared" si="470"/>
        <v>2.0878473918413443E+61</v>
      </c>
      <c r="SLX29" s="2">
        <f t="shared" si="470"/>
        <v>2.1087258657597577E+61</v>
      </c>
      <c r="SLY29" s="2">
        <f t="shared" si="470"/>
        <v>2.1298131244173552E+61</v>
      </c>
      <c r="SLZ29" s="2">
        <f t="shared" si="470"/>
        <v>2.1511112556615288E+61</v>
      </c>
      <c r="SMA29" s="2">
        <f t="shared" si="470"/>
        <v>2.172622368218144E+61</v>
      </c>
      <c r="SMB29" s="2">
        <f t="shared" si="470"/>
        <v>2.1943485919003255E+61</v>
      </c>
      <c r="SMC29" s="2">
        <f t="shared" si="470"/>
        <v>2.2162920778193286E+61</v>
      </c>
      <c r="SMD29" s="2">
        <f t="shared" si="470"/>
        <v>2.2384549985975219E+61</v>
      </c>
      <c r="SME29" s="2">
        <f t="shared" si="470"/>
        <v>2.2608395485834971E+61</v>
      </c>
      <c r="SMF29" s="2">
        <f t="shared" si="470"/>
        <v>2.2834479440693322E+61</v>
      </c>
      <c r="SMG29" s="2">
        <f t="shared" si="470"/>
        <v>2.3062824235100254E+61</v>
      </c>
      <c r="SMH29" s="2">
        <f t="shared" si="470"/>
        <v>2.3293452477451257E+61</v>
      </c>
      <c r="SMI29" s="2">
        <f t="shared" si="470"/>
        <v>2.352638700222577E+61</v>
      </c>
      <c r="SMJ29" s="2">
        <f t="shared" si="470"/>
        <v>2.3761650872248028E+61</v>
      </c>
      <c r="SMK29" s="2">
        <f t="shared" si="470"/>
        <v>2.3999267380970508E+61</v>
      </c>
      <c r="SML29" s="2">
        <f t="shared" si="470"/>
        <v>2.4239260054780215E+61</v>
      </c>
      <c r="SMM29" s="2">
        <f t="shared" si="470"/>
        <v>2.4481652655328018E+61</v>
      </c>
      <c r="SMN29" s="2">
        <f t="shared" si="470"/>
        <v>2.4726469181881299E+61</v>
      </c>
      <c r="SMO29" s="2">
        <f t="shared" si="470"/>
        <v>2.4973733873700112E+61</v>
      </c>
      <c r="SMP29" s="2">
        <f t="shared" si="470"/>
        <v>2.5223471212437114E+61</v>
      </c>
      <c r="SMQ29" s="2">
        <f t="shared" si="470"/>
        <v>2.5475705924561484E+61</v>
      </c>
      <c r="SMR29" s="2">
        <f t="shared" si="470"/>
        <v>2.57304629838071E+61</v>
      </c>
      <c r="SMS29" s="2">
        <f t="shared" si="470"/>
        <v>2.5987767613645169E+61</v>
      </c>
      <c r="SMT29" s="2">
        <f t="shared" si="470"/>
        <v>2.6247645289781621E+61</v>
      </c>
      <c r="SMU29" s="2">
        <f t="shared" si="470"/>
        <v>2.6510121742679438E+61</v>
      </c>
      <c r="SMV29" s="2">
        <f t="shared" ref="SMV29:SPG29" si="471">SMU29*(1+$Q$41)</f>
        <v>2.6775222960106234E+61</v>
      </c>
      <c r="SMW29" s="2">
        <f t="shared" si="471"/>
        <v>2.7042975189707294E+61</v>
      </c>
      <c r="SMX29" s="2">
        <f t="shared" si="471"/>
        <v>2.7313404941604369E+61</v>
      </c>
      <c r="SMY29" s="2">
        <f t="shared" si="471"/>
        <v>2.7586538991020412E+61</v>
      </c>
      <c r="SMZ29" s="2">
        <f t="shared" si="471"/>
        <v>2.7862404380930616E+61</v>
      </c>
      <c r="SNA29" s="2">
        <f t="shared" si="471"/>
        <v>2.8141028424739923E+61</v>
      </c>
      <c r="SNB29" s="2">
        <f t="shared" si="471"/>
        <v>2.842243870898732E+61</v>
      </c>
      <c r="SNC29" s="2">
        <f t="shared" si="471"/>
        <v>2.8706663096077195E+61</v>
      </c>
      <c r="SND29" s="2">
        <f t="shared" si="471"/>
        <v>2.8993729727037969E+61</v>
      </c>
      <c r="SNE29" s="2">
        <f t="shared" si="471"/>
        <v>2.928366702430835E+61</v>
      </c>
      <c r="SNF29" s="2">
        <f t="shared" si="471"/>
        <v>2.9576503694551432E+61</v>
      </c>
      <c r="SNG29" s="2">
        <f t="shared" si="471"/>
        <v>2.9872268731496945E+61</v>
      </c>
      <c r="SNH29" s="2">
        <f t="shared" si="471"/>
        <v>3.0170991418811913E+61</v>
      </c>
      <c r="SNI29" s="2">
        <f t="shared" si="471"/>
        <v>3.0472701333000033E+61</v>
      </c>
      <c r="SNJ29" s="2">
        <f t="shared" si="471"/>
        <v>3.0777428346330032E+61</v>
      </c>
      <c r="SNK29" s="2">
        <f t="shared" si="471"/>
        <v>3.1085202629793331E+61</v>
      </c>
      <c r="SNL29" s="2">
        <f t="shared" si="471"/>
        <v>3.1396054656091265E+61</v>
      </c>
      <c r="SNM29" s="2">
        <f t="shared" si="471"/>
        <v>3.1710015202652175E+61</v>
      </c>
      <c r="SNN29" s="2">
        <f t="shared" si="471"/>
        <v>3.2027115354678695E+61</v>
      </c>
      <c r="SNO29" s="2">
        <f t="shared" si="471"/>
        <v>3.234738650822548E+61</v>
      </c>
      <c r="SNP29" s="2">
        <f t="shared" si="471"/>
        <v>3.2670860373307734E+61</v>
      </c>
      <c r="SNQ29" s="2">
        <f t="shared" si="471"/>
        <v>3.299756897704081E+61</v>
      </c>
      <c r="SNR29" s="2">
        <f t="shared" si="471"/>
        <v>3.3327544666811216E+61</v>
      </c>
      <c r="SNS29" s="2">
        <f t="shared" si="471"/>
        <v>3.3660820113479327E+61</v>
      </c>
      <c r="SNT29" s="2">
        <f t="shared" si="471"/>
        <v>3.3997428314614123E+61</v>
      </c>
      <c r="SNU29" s="2">
        <f t="shared" si="471"/>
        <v>3.4337402597760262E+61</v>
      </c>
      <c r="SNV29" s="2">
        <f t="shared" si="471"/>
        <v>3.4680776623737868E+61</v>
      </c>
      <c r="SNW29" s="2">
        <f t="shared" si="471"/>
        <v>3.5027584389975247E+61</v>
      </c>
      <c r="SNX29" s="2">
        <f t="shared" si="471"/>
        <v>3.5377860233874998E+61</v>
      </c>
      <c r="SNY29" s="2">
        <f t="shared" si="471"/>
        <v>3.5731638836213749E+61</v>
      </c>
      <c r="SNZ29" s="2">
        <f t="shared" si="471"/>
        <v>3.6088955224575885E+61</v>
      </c>
      <c r="SOA29" s="2">
        <f t="shared" si="471"/>
        <v>3.6449844776821647E+61</v>
      </c>
      <c r="SOB29" s="2">
        <f t="shared" si="471"/>
        <v>3.6814343224589865E+61</v>
      </c>
      <c r="SOC29" s="2">
        <f t="shared" si="471"/>
        <v>3.7182486656835766E+61</v>
      </c>
      <c r="SOD29" s="2">
        <f t="shared" si="471"/>
        <v>3.7554311523404127E+61</v>
      </c>
      <c r="SOE29" s="2">
        <f t="shared" si="471"/>
        <v>3.7929854638638171E+61</v>
      </c>
      <c r="SOF29" s="2">
        <f t="shared" si="471"/>
        <v>3.8309153185024552E+61</v>
      </c>
      <c r="SOG29" s="2">
        <f t="shared" si="471"/>
        <v>3.8692244716874799E+61</v>
      </c>
      <c r="SOH29" s="2">
        <f t="shared" si="471"/>
        <v>3.9079167164043548E+61</v>
      </c>
      <c r="SOI29" s="2">
        <f t="shared" si="471"/>
        <v>3.9469958835683984E+61</v>
      </c>
      <c r="SOJ29" s="2">
        <f t="shared" si="471"/>
        <v>3.9864658424040826E+61</v>
      </c>
      <c r="SOK29" s="2">
        <f t="shared" si="471"/>
        <v>4.0263305008281233E+61</v>
      </c>
      <c r="SOL29" s="2">
        <f t="shared" si="471"/>
        <v>4.0665938058364047E+61</v>
      </c>
      <c r="SOM29" s="2">
        <f t="shared" si="471"/>
        <v>4.1072597438947687E+61</v>
      </c>
      <c r="SON29" s="2">
        <f t="shared" si="471"/>
        <v>4.1483323413337164E+61</v>
      </c>
      <c r="SOO29" s="2">
        <f t="shared" si="471"/>
        <v>4.1898156647470536E+61</v>
      </c>
      <c r="SOP29" s="2">
        <f t="shared" si="471"/>
        <v>4.2317138213945239E+61</v>
      </c>
      <c r="SOQ29" s="2">
        <f t="shared" si="471"/>
        <v>4.2740309596084691E+61</v>
      </c>
      <c r="SOR29" s="2">
        <f t="shared" si="471"/>
        <v>4.3167712692045538E+61</v>
      </c>
      <c r="SOS29" s="2">
        <f t="shared" si="471"/>
        <v>4.3599389818965994E+61</v>
      </c>
      <c r="SOT29" s="2">
        <f t="shared" si="471"/>
        <v>4.4035383717155653E+61</v>
      </c>
      <c r="SOU29" s="2">
        <f t="shared" si="471"/>
        <v>4.4475737554327208E+61</v>
      </c>
      <c r="SOV29" s="2">
        <f t="shared" si="471"/>
        <v>4.4920494929870478E+61</v>
      </c>
      <c r="SOW29" s="2">
        <f t="shared" si="471"/>
        <v>4.5369699879169184E+61</v>
      </c>
      <c r="SOX29" s="2">
        <f t="shared" si="471"/>
        <v>4.5823396877960876E+61</v>
      </c>
      <c r="SOY29" s="2">
        <f t="shared" si="471"/>
        <v>4.6281630846740487E+61</v>
      </c>
      <c r="SOZ29" s="2">
        <f t="shared" si="471"/>
        <v>4.6744447155207893E+61</v>
      </c>
      <c r="SPA29" s="2">
        <f t="shared" si="471"/>
        <v>4.7211891626759973E+61</v>
      </c>
      <c r="SPB29" s="2">
        <f t="shared" si="471"/>
        <v>4.7684010543027575E+61</v>
      </c>
      <c r="SPC29" s="2">
        <f t="shared" si="471"/>
        <v>4.816085064845785E+61</v>
      </c>
      <c r="SPD29" s="2">
        <f t="shared" si="471"/>
        <v>4.8642459154942428E+61</v>
      </c>
      <c r="SPE29" s="2">
        <f t="shared" si="471"/>
        <v>4.9128883746491851E+61</v>
      </c>
      <c r="SPF29" s="2">
        <f t="shared" si="471"/>
        <v>4.9620172583956767E+61</v>
      </c>
      <c r="SPG29" s="2">
        <f t="shared" si="471"/>
        <v>5.0116374309796336E+61</v>
      </c>
      <c r="SPH29" s="2">
        <f t="shared" ref="SPH29:SRS29" si="472">SPG29*(1+$Q$41)</f>
        <v>5.0617538052894302E+61</v>
      </c>
      <c r="SPI29" s="2">
        <f t="shared" si="472"/>
        <v>5.1123713433423246E+61</v>
      </c>
      <c r="SPJ29" s="2">
        <f t="shared" si="472"/>
        <v>5.1634950567757481E+61</v>
      </c>
      <c r="SPK29" s="2">
        <f t="shared" si="472"/>
        <v>5.2151300073435056E+61</v>
      </c>
      <c r="SPL29" s="2">
        <f t="shared" si="472"/>
        <v>5.2672813074169412E+61</v>
      </c>
      <c r="SPM29" s="2">
        <f t="shared" si="472"/>
        <v>5.3199541204911111E+61</v>
      </c>
      <c r="SPN29" s="2">
        <f t="shared" si="472"/>
        <v>5.3731536616960225E+61</v>
      </c>
      <c r="SPO29" s="2">
        <f t="shared" si="472"/>
        <v>5.4268851983129823E+61</v>
      </c>
      <c r="SPP29" s="2">
        <f t="shared" si="472"/>
        <v>5.4811540502961119E+61</v>
      </c>
      <c r="SPQ29" s="2">
        <f t="shared" si="472"/>
        <v>5.535965590799073E+61</v>
      </c>
      <c r="SPR29" s="2">
        <f t="shared" si="472"/>
        <v>5.5913252467070636E+61</v>
      </c>
      <c r="SPS29" s="2">
        <f t="shared" si="472"/>
        <v>5.6472384991741343E+61</v>
      </c>
      <c r="SPT29" s="2">
        <f t="shared" si="472"/>
        <v>5.7037108841658753E+61</v>
      </c>
      <c r="SPU29" s="2">
        <f t="shared" si="472"/>
        <v>5.7607479930075341E+61</v>
      </c>
      <c r="SPV29" s="2">
        <f t="shared" si="472"/>
        <v>5.8183554729376091E+61</v>
      </c>
      <c r="SPW29" s="2">
        <f t="shared" si="472"/>
        <v>5.8765390276669852E+61</v>
      </c>
      <c r="SPX29" s="2">
        <f t="shared" si="472"/>
        <v>5.9353044179436547E+61</v>
      </c>
      <c r="SPY29" s="2">
        <f t="shared" si="472"/>
        <v>5.9946574621230917E+61</v>
      </c>
      <c r="SPZ29" s="2">
        <f t="shared" si="472"/>
        <v>6.0546040367443226E+61</v>
      </c>
      <c r="SQA29" s="2">
        <f t="shared" si="472"/>
        <v>6.1151500771117657E+61</v>
      </c>
      <c r="SQB29" s="2">
        <f t="shared" si="472"/>
        <v>6.1763015778828832E+61</v>
      </c>
      <c r="SQC29" s="2">
        <f t="shared" si="472"/>
        <v>6.2380645936617121E+61</v>
      </c>
      <c r="SQD29" s="2">
        <f t="shared" si="472"/>
        <v>6.3004452395983289E+61</v>
      </c>
      <c r="SQE29" s="2">
        <f t="shared" si="472"/>
        <v>6.3634496919943117E+61</v>
      </c>
      <c r="SQF29" s="2">
        <f t="shared" si="472"/>
        <v>6.4270841889142547E+61</v>
      </c>
      <c r="SQG29" s="2">
        <f t="shared" si="472"/>
        <v>6.4913550308033971E+61</v>
      </c>
      <c r="SQH29" s="2">
        <f t="shared" si="472"/>
        <v>6.5562685811114313E+61</v>
      </c>
      <c r="SQI29" s="2">
        <f t="shared" si="472"/>
        <v>6.6218312669225455E+61</v>
      </c>
      <c r="SQJ29" s="2">
        <f t="shared" si="472"/>
        <v>6.6880495795917711E+61</v>
      </c>
      <c r="SQK29" s="2">
        <f t="shared" si="472"/>
        <v>6.7549300753876891E+61</v>
      </c>
      <c r="SQL29" s="2">
        <f t="shared" si="472"/>
        <v>6.8224793761415657E+61</v>
      </c>
      <c r="SQM29" s="2">
        <f t="shared" si="472"/>
        <v>6.8907041699029811E+61</v>
      </c>
      <c r="SQN29" s="2">
        <f t="shared" si="472"/>
        <v>6.9596112116020105E+61</v>
      </c>
      <c r="SQO29" s="2">
        <f t="shared" si="472"/>
        <v>7.0292073237180306E+61</v>
      </c>
      <c r="SQP29" s="2">
        <f t="shared" si="472"/>
        <v>7.0994993969552112E+61</v>
      </c>
      <c r="SQQ29" s="2">
        <f t="shared" si="472"/>
        <v>7.1704943909247635E+61</v>
      </c>
      <c r="SQR29" s="2">
        <f t="shared" si="472"/>
        <v>7.2421993348340115E+61</v>
      </c>
      <c r="SQS29" s="2">
        <f t="shared" si="472"/>
        <v>7.3146213281823517E+61</v>
      </c>
      <c r="SQT29" s="2">
        <f t="shared" si="472"/>
        <v>7.3877675414641755E+61</v>
      </c>
      <c r="SQU29" s="2">
        <f t="shared" si="472"/>
        <v>7.4616452168788178E+61</v>
      </c>
      <c r="SQV29" s="2">
        <f t="shared" si="472"/>
        <v>7.5362616690476064E+61</v>
      </c>
      <c r="SQW29" s="2">
        <f t="shared" si="472"/>
        <v>7.6116242857380825E+61</v>
      </c>
      <c r="SQX29" s="2">
        <f t="shared" si="472"/>
        <v>7.6877405285954632E+61</v>
      </c>
      <c r="SQY29" s="2">
        <f t="shared" si="472"/>
        <v>7.7646179338814178E+61</v>
      </c>
      <c r="SQZ29" s="2">
        <f t="shared" si="472"/>
        <v>7.842264113220232E+61</v>
      </c>
      <c r="SRA29" s="2">
        <f t="shared" si="472"/>
        <v>7.9206867543524342E+61</v>
      </c>
      <c r="SRB29" s="2">
        <f t="shared" si="472"/>
        <v>7.9998936218959586E+61</v>
      </c>
      <c r="SRC29" s="2">
        <f t="shared" si="472"/>
        <v>8.0798925581149177E+61</v>
      </c>
      <c r="SRD29" s="2">
        <f t="shared" si="472"/>
        <v>8.1606914836960673E+61</v>
      </c>
      <c r="SRE29" s="2">
        <f t="shared" si="472"/>
        <v>8.2422983985330286E+61</v>
      </c>
      <c r="SRF29" s="2">
        <f t="shared" si="472"/>
        <v>8.3247213825183586E+61</v>
      </c>
      <c r="SRG29" s="2">
        <f t="shared" si="472"/>
        <v>8.4079685963435417E+61</v>
      </c>
      <c r="SRH29" s="2">
        <f t="shared" si="472"/>
        <v>8.4920482823069774E+61</v>
      </c>
      <c r="SRI29" s="2">
        <f t="shared" si="472"/>
        <v>8.5769687651300471E+61</v>
      </c>
      <c r="SRJ29" s="2">
        <f t="shared" si="472"/>
        <v>8.662738452781348E+61</v>
      </c>
      <c r="SRK29" s="2">
        <f t="shared" si="472"/>
        <v>8.7493658373091617E+61</v>
      </c>
      <c r="SRL29" s="2">
        <f t="shared" si="472"/>
        <v>8.8368594956822529E+61</v>
      </c>
      <c r="SRM29" s="2">
        <f t="shared" si="472"/>
        <v>8.9252280906390757E+61</v>
      </c>
      <c r="SRN29" s="2">
        <f t="shared" si="472"/>
        <v>9.0144803715454666E+61</v>
      </c>
      <c r="SRO29" s="2">
        <f t="shared" si="472"/>
        <v>9.1046251752609219E+61</v>
      </c>
      <c r="SRP29" s="2">
        <f t="shared" si="472"/>
        <v>9.1956714270135315E+61</v>
      </c>
      <c r="SRQ29" s="2">
        <f t="shared" si="472"/>
        <v>9.2876281412836663E+61</v>
      </c>
      <c r="SRR29" s="2">
        <f t="shared" si="472"/>
        <v>9.3805044226965033E+61</v>
      </c>
      <c r="SRS29" s="2">
        <f t="shared" si="472"/>
        <v>9.4743094669234686E+61</v>
      </c>
      <c r="SRT29" s="2">
        <f t="shared" ref="SRT29:SUE29" si="473">SRS29*(1+$Q$41)</f>
        <v>9.5690525615927032E+61</v>
      </c>
      <c r="SRU29" s="2">
        <f t="shared" si="473"/>
        <v>9.6647430872086306E+61</v>
      </c>
      <c r="SRV29" s="2">
        <f t="shared" si="473"/>
        <v>9.761390518080717E+61</v>
      </c>
      <c r="SRW29" s="2">
        <f t="shared" si="473"/>
        <v>9.8590044232615237E+61</v>
      </c>
      <c r="SRX29" s="2">
        <f t="shared" si="473"/>
        <v>9.9575944674941393E+61</v>
      </c>
      <c r="SRY29" s="2">
        <f t="shared" si="473"/>
        <v>1.005717041216908E+62</v>
      </c>
      <c r="SRZ29" s="2">
        <f t="shared" si="473"/>
        <v>1.0157742116290772E+62</v>
      </c>
      <c r="SSA29" s="2">
        <f t="shared" si="473"/>
        <v>1.0259319537453679E+62</v>
      </c>
      <c r="SSB29" s="2">
        <f t="shared" si="473"/>
        <v>1.0361912732828217E+62</v>
      </c>
      <c r="SSC29" s="2">
        <f t="shared" si="473"/>
        <v>1.0465531860156498E+62</v>
      </c>
      <c r="SSD29" s="2">
        <f t="shared" si="473"/>
        <v>1.0570187178758064E+62</v>
      </c>
      <c r="SSE29" s="2">
        <f t="shared" si="473"/>
        <v>1.0675889050545644E+62</v>
      </c>
      <c r="SSF29" s="2">
        <f t="shared" si="473"/>
        <v>1.07826479410511E+62</v>
      </c>
      <c r="SSG29" s="2">
        <f t="shared" si="473"/>
        <v>1.0890474420461612E+62</v>
      </c>
      <c r="SSH29" s="2">
        <f t="shared" si="473"/>
        <v>1.0999379164666228E+62</v>
      </c>
      <c r="SSI29" s="2">
        <f t="shared" si="473"/>
        <v>1.110937295631289E+62</v>
      </c>
      <c r="SSJ29" s="2">
        <f t="shared" si="473"/>
        <v>1.1220466685876018E+62</v>
      </c>
      <c r="SSK29" s="2">
        <f t="shared" si="473"/>
        <v>1.1332671352734778E+62</v>
      </c>
      <c r="SSL29" s="2">
        <f t="shared" si="473"/>
        <v>1.1445998066262126E+62</v>
      </c>
      <c r="SSM29" s="2">
        <f t="shared" si="473"/>
        <v>1.1560458046924748E+62</v>
      </c>
      <c r="SSN29" s="2">
        <f t="shared" si="473"/>
        <v>1.1676062627393995E+62</v>
      </c>
      <c r="SSO29" s="2">
        <f t="shared" si="473"/>
        <v>1.1792823253667935E+62</v>
      </c>
      <c r="SSP29" s="2">
        <f t="shared" si="473"/>
        <v>1.1910751486204615E+62</v>
      </c>
      <c r="SSQ29" s="2">
        <f t="shared" si="473"/>
        <v>1.2029859001066661E+62</v>
      </c>
      <c r="SSR29" s="2">
        <f t="shared" si="473"/>
        <v>1.2150157591077327E+62</v>
      </c>
      <c r="SSS29" s="2">
        <f t="shared" si="473"/>
        <v>1.2271659166988101E+62</v>
      </c>
      <c r="SST29" s="2">
        <f t="shared" si="473"/>
        <v>1.2394375758657982E+62</v>
      </c>
      <c r="SSU29" s="2">
        <f t="shared" si="473"/>
        <v>1.2518319516244563E+62</v>
      </c>
      <c r="SSV29" s="2">
        <f t="shared" si="473"/>
        <v>1.2643502711407009E+62</v>
      </c>
      <c r="SSW29" s="2">
        <f t="shared" si="473"/>
        <v>1.276993773852108E+62</v>
      </c>
      <c r="SSX29" s="2">
        <f t="shared" si="473"/>
        <v>1.2897637115906292E+62</v>
      </c>
      <c r="SSY29" s="2">
        <f t="shared" si="473"/>
        <v>1.3026613487065355E+62</v>
      </c>
      <c r="SSZ29" s="2">
        <f t="shared" si="473"/>
        <v>1.3156879621936008E+62</v>
      </c>
      <c r="STA29" s="2">
        <f t="shared" si="473"/>
        <v>1.3288448418155368E+62</v>
      </c>
      <c r="STB29" s="2">
        <f t="shared" si="473"/>
        <v>1.3421332902336923E+62</v>
      </c>
      <c r="STC29" s="2">
        <f t="shared" si="473"/>
        <v>1.3555546231360292E+62</v>
      </c>
      <c r="STD29" s="2">
        <f t="shared" si="473"/>
        <v>1.3691101693673895E+62</v>
      </c>
      <c r="STE29" s="2">
        <f t="shared" si="473"/>
        <v>1.3828012710610634E+62</v>
      </c>
      <c r="STF29" s="2">
        <f t="shared" si="473"/>
        <v>1.3966292837716742E+62</v>
      </c>
      <c r="STG29" s="2">
        <f t="shared" si="473"/>
        <v>1.4105955766093909E+62</v>
      </c>
      <c r="STH29" s="2">
        <f t="shared" si="473"/>
        <v>1.4247015323754848E+62</v>
      </c>
      <c r="STI29" s="2">
        <f t="shared" si="473"/>
        <v>1.4389485476992396E+62</v>
      </c>
      <c r="STJ29" s="2">
        <f t="shared" si="473"/>
        <v>1.453338033176232E+62</v>
      </c>
      <c r="STK29" s="2">
        <f t="shared" si="473"/>
        <v>1.4678714135079945E+62</v>
      </c>
      <c r="STL29" s="2">
        <f t="shared" si="473"/>
        <v>1.4825501276430743E+62</v>
      </c>
      <c r="STM29" s="2">
        <f t="shared" si="473"/>
        <v>1.4973756289195052E+62</v>
      </c>
      <c r="STN29" s="2">
        <f t="shared" si="473"/>
        <v>1.5123493852087002E+62</v>
      </c>
      <c r="STO29" s="2">
        <f t="shared" si="473"/>
        <v>1.5274728790607871E+62</v>
      </c>
      <c r="STP29" s="2">
        <f t="shared" si="473"/>
        <v>1.542747607851395E+62</v>
      </c>
      <c r="STQ29" s="2">
        <f t="shared" si="473"/>
        <v>1.558175083929909E+62</v>
      </c>
      <c r="STR29" s="2">
        <f t="shared" si="473"/>
        <v>1.5737568347692082E+62</v>
      </c>
      <c r="STS29" s="2">
        <f t="shared" si="473"/>
        <v>1.5894944031169003E+62</v>
      </c>
      <c r="STT29" s="2">
        <f t="shared" si="473"/>
        <v>1.6053893471480694E+62</v>
      </c>
      <c r="STU29" s="2">
        <f t="shared" si="473"/>
        <v>1.6214432406195501E+62</v>
      </c>
      <c r="STV29" s="2">
        <f t="shared" si="473"/>
        <v>1.6376576730257457E+62</v>
      </c>
      <c r="STW29" s="2">
        <f t="shared" si="473"/>
        <v>1.6540342497560032E+62</v>
      </c>
      <c r="STX29" s="2">
        <f t="shared" si="473"/>
        <v>1.6705745922535633E+62</v>
      </c>
      <c r="STY29" s="2">
        <f t="shared" si="473"/>
        <v>1.687280338176099E+62</v>
      </c>
      <c r="STZ29" s="2">
        <f t="shared" si="473"/>
        <v>1.70415314155786E+62</v>
      </c>
      <c r="SUA29" s="2">
        <f t="shared" si="473"/>
        <v>1.7211946729734385E+62</v>
      </c>
      <c r="SUB29" s="2">
        <f t="shared" si="473"/>
        <v>1.7384066197031728E+62</v>
      </c>
      <c r="SUC29" s="2">
        <f t="shared" si="473"/>
        <v>1.7557906859002045E+62</v>
      </c>
      <c r="SUD29" s="2">
        <f t="shared" si="473"/>
        <v>1.7733485927592065E+62</v>
      </c>
      <c r="SUE29" s="2">
        <f t="shared" si="473"/>
        <v>1.7910820786867986E+62</v>
      </c>
      <c r="SUF29" s="2">
        <f t="shared" ref="SUF29:SWQ29" si="474">SUE29*(1+$Q$41)</f>
        <v>1.8089928994736666E+62</v>
      </c>
      <c r="SUG29" s="2">
        <f t="shared" si="474"/>
        <v>1.8270828284684033E+62</v>
      </c>
      <c r="SUH29" s="2">
        <f t="shared" si="474"/>
        <v>1.8453536567530872E+62</v>
      </c>
      <c r="SUI29" s="2">
        <f t="shared" si="474"/>
        <v>1.8638071933206181E+62</v>
      </c>
      <c r="SUJ29" s="2">
        <f t="shared" si="474"/>
        <v>1.8824452652538243E+62</v>
      </c>
      <c r="SUK29" s="2">
        <f t="shared" si="474"/>
        <v>1.9012697179063626E+62</v>
      </c>
      <c r="SUL29" s="2">
        <f t="shared" si="474"/>
        <v>1.9202824150854262E+62</v>
      </c>
      <c r="SUM29" s="2">
        <f t="shared" si="474"/>
        <v>1.9394852392362804E+62</v>
      </c>
      <c r="SUN29" s="2">
        <f t="shared" si="474"/>
        <v>1.9588800916286434E+62</v>
      </c>
      <c r="SUO29" s="2">
        <f t="shared" si="474"/>
        <v>1.9784688925449298E+62</v>
      </c>
      <c r="SUP29" s="2">
        <f t="shared" si="474"/>
        <v>1.9982535814703791E+62</v>
      </c>
      <c r="SUQ29" s="2">
        <f t="shared" si="474"/>
        <v>2.018236117285083E+62</v>
      </c>
      <c r="SUR29" s="2">
        <f t="shared" si="474"/>
        <v>2.0384184784579339E+62</v>
      </c>
      <c r="SUS29" s="2">
        <f t="shared" si="474"/>
        <v>2.0588026632425134E+62</v>
      </c>
      <c r="SUT29" s="2">
        <f t="shared" si="474"/>
        <v>2.0793906898749385E+62</v>
      </c>
      <c r="SUU29" s="2">
        <f t="shared" si="474"/>
        <v>2.1001845967736878E+62</v>
      </c>
      <c r="SUV29" s="2">
        <f t="shared" si="474"/>
        <v>2.1211864427414246E+62</v>
      </c>
      <c r="SUW29" s="2">
        <f t="shared" si="474"/>
        <v>2.142398307168839E+62</v>
      </c>
      <c r="SUX29" s="2">
        <f t="shared" si="474"/>
        <v>2.1638222902405275E+62</v>
      </c>
      <c r="SUY29" s="2">
        <f t="shared" si="474"/>
        <v>2.1854605131429328E+62</v>
      </c>
      <c r="SUZ29" s="2">
        <f t="shared" si="474"/>
        <v>2.2073151182743619E+62</v>
      </c>
      <c r="SVA29" s="2">
        <f t="shared" si="474"/>
        <v>2.2293882694571058E+62</v>
      </c>
      <c r="SVB29" s="2">
        <f t="shared" si="474"/>
        <v>2.2516821521516769E+62</v>
      </c>
      <c r="SVC29" s="2">
        <f t="shared" si="474"/>
        <v>2.2741989736731938E+62</v>
      </c>
      <c r="SVD29" s="2">
        <f t="shared" si="474"/>
        <v>2.2969409634099259E+62</v>
      </c>
      <c r="SVE29" s="2">
        <f t="shared" si="474"/>
        <v>2.3199103730440253E+62</v>
      </c>
      <c r="SVF29" s="2">
        <f t="shared" si="474"/>
        <v>2.3431094767744656E+62</v>
      </c>
      <c r="SVG29" s="2">
        <f t="shared" si="474"/>
        <v>2.3665405715422103E+62</v>
      </c>
      <c r="SVH29" s="2">
        <f t="shared" si="474"/>
        <v>2.3902059772576323E+62</v>
      </c>
      <c r="SVI29" s="2">
        <f t="shared" si="474"/>
        <v>2.4141080370302085E+62</v>
      </c>
      <c r="SVJ29" s="2">
        <f t="shared" si="474"/>
        <v>2.4382491174005104E+62</v>
      </c>
      <c r="SVK29" s="2">
        <f t="shared" si="474"/>
        <v>2.4626316085745154E+62</v>
      </c>
      <c r="SVL29" s="2">
        <f t="shared" si="474"/>
        <v>2.4872579246602607E+62</v>
      </c>
      <c r="SVM29" s="2">
        <f t="shared" si="474"/>
        <v>2.5121305039068632E+62</v>
      </c>
      <c r="SVN29" s="2">
        <f t="shared" si="474"/>
        <v>2.5372518089459319E+62</v>
      </c>
      <c r="SVO29" s="2">
        <f t="shared" si="474"/>
        <v>2.5626243270353911E+62</v>
      </c>
      <c r="SVP29" s="2">
        <f t="shared" si="474"/>
        <v>2.5882505703057449E+62</v>
      </c>
      <c r="SVQ29" s="2">
        <f t="shared" si="474"/>
        <v>2.6141330760088024E+62</v>
      </c>
      <c r="SVR29" s="2">
        <f t="shared" si="474"/>
        <v>2.6402744067688906E+62</v>
      </c>
      <c r="SVS29" s="2">
        <f t="shared" si="474"/>
        <v>2.6666771508365794E+62</v>
      </c>
      <c r="SVT29" s="2">
        <f t="shared" si="474"/>
        <v>2.6933439223449452E+62</v>
      </c>
      <c r="SVU29" s="2">
        <f t="shared" si="474"/>
        <v>2.7202773615683948E+62</v>
      </c>
      <c r="SVV29" s="2">
        <f t="shared" si="474"/>
        <v>2.7474801351840788E+62</v>
      </c>
      <c r="SVW29" s="2">
        <f t="shared" si="474"/>
        <v>2.7749549365359197E+62</v>
      </c>
      <c r="SVX29" s="2">
        <f t="shared" si="474"/>
        <v>2.802704485901279E+62</v>
      </c>
      <c r="SVY29" s="2">
        <f t="shared" si="474"/>
        <v>2.8307315307602918E+62</v>
      </c>
      <c r="SVZ29" s="2">
        <f t="shared" si="474"/>
        <v>2.8590388460678947E+62</v>
      </c>
      <c r="SWA29" s="2">
        <f t="shared" si="474"/>
        <v>2.8876292345285736E+62</v>
      </c>
      <c r="SWB29" s="2">
        <f t="shared" si="474"/>
        <v>2.9165055268738595E+62</v>
      </c>
      <c r="SWC29" s="2">
        <f t="shared" si="474"/>
        <v>2.9456705821425982E+62</v>
      </c>
      <c r="SWD29" s="2">
        <f t="shared" si="474"/>
        <v>2.9751272879640241E+62</v>
      </c>
      <c r="SWE29" s="2">
        <f t="shared" si="474"/>
        <v>3.0048785608436646E+62</v>
      </c>
      <c r="SWF29" s="2">
        <f t="shared" si="474"/>
        <v>3.0349273464521011E+62</v>
      </c>
      <c r="SWG29" s="2">
        <f t="shared" si="474"/>
        <v>3.065276619916622E+62</v>
      </c>
      <c r="SWH29" s="2">
        <f t="shared" si="474"/>
        <v>3.095929386115788E+62</v>
      </c>
      <c r="SWI29" s="2">
        <f t="shared" si="474"/>
        <v>3.126888679976946E+62</v>
      </c>
      <c r="SWJ29" s="2">
        <f t="shared" si="474"/>
        <v>3.1581575667767154E+62</v>
      </c>
      <c r="SWK29" s="2">
        <f t="shared" si="474"/>
        <v>3.1897391424444827E+62</v>
      </c>
      <c r="SWL29" s="2">
        <f t="shared" si="474"/>
        <v>3.2216365338689273E+62</v>
      </c>
      <c r="SWM29" s="2">
        <f t="shared" si="474"/>
        <v>3.2538528992076167E+62</v>
      </c>
      <c r="SWN29" s="2">
        <f t="shared" si="474"/>
        <v>3.2863914281996927E+62</v>
      </c>
      <c r="SWO29" s="2">
        <f t="shared" si="474"/>
        <v>3.3192553424816898E+62</v>
      </c>
      <c r="SWP29" s="2">
        <f t="shared" si="474"/>
        <v>3.3524478959065067E+62</v>
      </c>
      <c r="SWQ29" s="2">
        <f t="shared" si="474"/>
        <v>3.385972374865572E+62</v>
      </c>
      <c r="SWR29" s="2">
        <f t="shared" ref="SWR29:SZC29" si="475">SWQ29*(1+$Q$41)</f>
        <v>3.4198320986142279E+62</v>
      </c>
      <c r="SWS29" s="2">
        <f t="shared" si="475"/>
        <v>3.4540304196003704E+62</v>
      </c>
      <c r="SWT29" s="2">
        <f t="shared" si="475"/>
        <v>3.488570723796374E+62</v>
      </c>
      <c r="SWU29" s="2">
        <f t="shared" si="475"/>
        <v>3.5234564310343378E+62</v>
      </c>
      <c r="SWV29" s="2">
        <f t="shared" si="475"/>
        <v>3.5586909953446813E+62</v>
      </c>
      <c r="SWW29" s="2">
        <f t="shared" si="475"/>
        <v>3.594277905298128E+62</v>
      </c>
      <c r="SWX29" s="2">
        <f t="shared" si="475"/>
        <v>3.6302206843511092E+62</v>
      </c>
      <c r="SWY29" s="2">
        <f t="shared" si="475"/>
        <v>3.6665228911946202E+62</v>
      </c>
      <c r="SWZ29" s="2">
        <f t="shared" si="475"/>
        <v>3.7031881201065664E+62</v>
      </c>
      <c r="SXA29" s="2">
        <f t="shared" si="475"/>
        <v>3.7402200013076323E+62</v>
      </c>
      <c r="SXB29" s="2">
        <f t="shared" si="475"/>
        <v>3.7776222013207088E+62</v>
      </c>
      <c r="SXC29" s="2">
        <f t="shared" si="475"/>
        <v>3.8153984233339161E+62</v>
      </c>
      <c r="SXD29" s="2">
        <f t="shared" si="475"/>
        <v>3.8535524075672551E+62</v>
      </c>
      <c r="SXE29" s="2">
        <f t="shared" si="475"/>
        <v>3.8920879316429279E+62</v>
      </c>
      <c r="SXF29" s="2">
        <f t="shared" si="475"/>
        <v>3.9310088109593574E+62</v>
      </c>
      <c r="SXG29" s="2">
        <f t="shared" si="475"/>
        <v>3.970318899068951E+62</v>
      </c>
      <c r="SXH29" s="2">
        <f t="shared" si="475"/>
        <v>4.0100220880596407E+62</v>
      </c>
      <c r="SXI29" s="2">
        <f t="shared" si="475"/>
        <v>4.050122308940237E+62</v>
      </c>
      <c r="SXJ29" s="2">
        <f t="shared" si="475"/>
        <v>4.0906235320296394E+62</v>
      </c>
      <c r="SXK29" s="2">
        <f t="shared" si="475"/>
        <v>4.1315297673499358E+62</v>
      </c>
      <c r="SXL29" s="2">
        <f t="shared" si="475"/>
        <v>4.1728450650234354E+62</v>
      </c>
      <c r="SXM29" s="2">
        <f t="shared" si="475"/>
        <v>4.2145735156736699E+62</v>
      </c>
      <c r="SXN29" s="2">
        <f t="shared" si="475"/>
        <v>4.2567192508304065E+62</v>
      </c>
      <c r="SXO29" s="2">
        <f t="shared" si="475"/>
        <v>4.2992864433387107E+62</v>
      </c>
      <c r="SXP29" s="2">
        <f t="shared" si="475"/>
        <v>4.3422793077720978E+62</v>
      </c>
      <c r="SXQ29" s="2">
        <f t="shared" si="475"/>
        <v>4.3857021008498185E+62</v>
      </c>
      <c r="SXR29" s="2">
        <f t="shared" si="475"/>
        <v>4.429559121858317E+62</v>
      </c>
      <c r="SXS29" s="2">
        <f t="shared" si="475"/>
        <v>4.4738547130769003E+62</v>
      </c>
      <c r="SXT29" s="2">
        <f t="shared" si="475"/>
        <v>4.5185932602076695E+62</v>
      </c>
      <c r="SXU29" s="2">
        <f t="shared" si="475"/>
        <v>4.5637791928097464E+62</v>
      </c>
      <c r="SXV29" s="2">
        <f t="shared" si="475"/>
        <v>4.6094169847378444E+62</v>
      </c>
      <c r="SXW29" s="2">
        <f t="shared" si="475"/>
        <v>4.6555111545852232E+62</v>
      </c>
      <c r="SXX29" s="2">
        <f t="shared" si="475"/>
        <v>4.7020662661310756E+62</v>
      </c>
      <c r="SXY29" s="2">
        <f t="shared" si="475"/>
        <v>4.7490869287923864E+62</v>
      </c>
      <c r="SXZ29" s="2">
        <f t="shared" si="475"/>
        <v>4.7965777980803107E+62</v>
      </c>
      <c r="SYA29" s="2">
        <f t="shared" si="475"/>
        <v>4.8445435760611142E+62</v>
      </c>
      <c r="SYB29" s="2">
        <f t="shared" si="475"/>
        <v>4.8929890118217257E+62</v>
      </c>
      <c r="SYC29" s="2">
        <f t="shared" si="475"/>
        <v>4.9419189019399431E+62</v>
      </c>
      <c r="SYD29" s="2">
        <f t="shared" si="475"/>
        <v>4.9913380909593426E+62</v>
      </c>
      <c r="SYE29" s="2">
        <f t="shared" si="475"/>
        <v>5.0412514718689358E+62</v>
      </c>
      <c r="SYF29" s="2">
        <f t="shared" si="475"/>
        <v>5.0916639865876253E+62</v>
      </c>
      <c r="SYG29" s="2">
        <f t="shared" si="475"/>
        <v>5.1425806264535017E+62</v>
      </c>
      <c r="SYH29" s="2">
        <f t="shared" si="475"/>
        <v>5.1940064327180367E+62</v>
      </c>
      <c r="SYI29" s="2">
        <f t="shared" si="475"/>
        <v>5.2459464970452169E+62</v>
      </c>
      <c r="SYJ29" s="2">
        <f t="shared" si="475"/>
        <v>5.2984059620156691E+62</v>
      </c>
      <c r="SYK29" s="2">
        <f t="shared" si="475"/>
        <v>5.3513900216358258E+62</v>
      </c>
      <c r="SYL29" s="2">
        <f t="shared" si="475"/>
        <v>5.4049039218521844E+62</v>
      </c>
      <c r="SYM29" s="2">
        <f t="shared" si="475"/>
        <v>5.458952961070706E+62</v>
      </c>
      <c r="SYN29" s="2">
        <f t="shared" si="475"/>
        <v>5.5135424906814131E+62</v>
      </c>
      <c r="SYO29" s="2">
        <f t="shared" si="475"/>
        <v>5.5686779155882269E+62</v>
      </c>
      <c r="SYP29" s="2">
        <f t="shared" si="475"/>
        <v>5.6243646947441094E+62</v>
      </c>
      <c r="SYQ29" s="2">
        <f t="shared" si="475"/>
        <v>5.6806083416915506E+62</v>
      </c>
      <c r="SYR29" s="2">
        <f t="shared" si="475"/>
        <v>5.7374144251084662E+62</v>
      </c>
      <c r="SYS29" s="2">
        <f t="shared" si="475"/>
        <v>5.7947885693595507E+62</v>
      </c>
      <c r="SYT29" s="2">
        <f t="shared" si="475"/>
        <v>5.8527364550531463E+62</v>
      </c>
      <c r="SYU29" s="2">
        <f t="shared" si="475"/>
        <v>5.9112638196036777E+62</v>
      </c>
      <c r="SYV29" s="2">
        <f t="shared" si="475"/>
        <v>5.9703764577997146E+62</v>
      </c>
      <c r="SYW29" s="2">
        <f t="shared" si="475"/>
        <v>6.0300802223777117E+62</v>
      </c>
      <c r="SYX29" s="2">
        <f t="shared" si="475"/>
        <v>6.0903810246014887E+62</v>
      </c>
      <c r="SYY29" s="2">
        <f t="shared" si="475"/>
        <v>6.1512848348475038E+62</v>
      </c>
      <c r="SYZ29" s="2">
        <f t="shared" si="475"/>
        <v>6.2127976831959787E+62</v>
      </c>
      <c r="SZA29" s="2">
        <f t="shared" si="475"/>
        <v>6.2749256600279388E+62</v>
      </c>
      <c r="SZB29" s="2">
        <f t="shared" si="475"/>
        <v>6.3376749166282184E+62</v>
      </c>
      <c r="SZC29" s="2">
        <f t="shared" si="475"/>
        <v>6.4010516657945007E+62</v>
      </c>
      <c r="SZD29" s="2">
        <f t="shared" ref="SZD29:TBO29" si="476">SZC29*(1+$Q$41)</f>
        <v>6.4650621824524461E+62</v>
      </c>
      <c r="SZE29" s="2">
        <f t="shared" si="476"/>
        <v>6.5297128042769706E+62</v>
      </c>
      <c r="SZF29" s="2">
        <f t="shared" si="476"/>
        <v>6.5950099323197402E+62</v>
      </c>
      <c r="SZG29" s="2">
        <f t="shared" si="476"/>
        <v>6.6609600316429378E+62</v>
      </c>
      <c r="SZH29" s="2">
        <f t="shared" si="476"/>
        <v>6.7275696319593674E+62</v>
      </c>
      <c r="SZI29" s="2">
        <f t="shared" si="476"/>
        <v>6.7948453282789614E+62</v>
      </c>
      <c r="SZJ29" s="2">
        <f t="shared" si="476"/>
        <v>6.8627937815617506E+62</v>
      </c>
      <c r="SZK29" s="2">
        <f t="shared" si="476"/>
        <v>6.9314217193773686E+62</v>
      </c>
      <c r="SZL29" s="2">
        <f t="shared" si="476"/>
        <v>7.0007359365711421E+62</v>
      </c>
      <c r="SZM29" s="2">
        <f t="shared" si="476"/>
        <v>7.0707432959368538E+62</v>
      </c>
      <c r="SZN29" s="2">
        <f t="shared" si="476"/>
        <v>7.1414507288962222E+62</v>
      </c>
      <c r="SZO29" s="2">
        <f t="shared" si="476"/>
        <v>7.2128652361851841E+62</v>
      </c>
      <c r="SZP29" s="2">
        <f t="shared" si="476"/>
        <v>7.2849938885470357E+62</v>
      </c>
      <c r="SZQ29" s="2">
        <f t="shared" si="476"/>
        <v>7.3578438274325063E+62</v>
      </c>
      <c r="SZR29" s="2">
        <f t="shared" si="476"/>
        <v>7.4314222657068314E+62</v>
      </c>
      <c r="SZS29" s="2">
        <f t="shared" si="476"/>
        <v>7.5057364883639001E+62</v>
      </c>
      <c r="SZT29" s="2">
        <f t="shared" si="476"/>
        <v>7.580793853247539E+62</v>
      </c>
      <c r="SZU29" s="2">
        <f t="shared" si="476"/>
        <v>7.6566017917800144E+62</v>
      </c>
      <c r="SZV29" s="2">
        <f t="shared" si="476"/>
        <v>7.7331678096978147E+62</v>
      </c>
      <c r="SZW29" s="2">
        <f t="shared" si="476"/>
        <v>7.8104994877947926E+62</v>
      </c>
      <c r="SZX29" s="2">
        <f t="shared" si="476"/>
        <v>7.8886044826727407E+62</v>
      </c>
      <c r="SZY29" s="2">
        <f t="shared" si="476"/>
        <v>7.9674905274994682E+62</v>
      </c>
      <c r="SZZ29" s="2">
        <f t="shared" si="476"/>
        <v>8.0471654327744633E+62</v>
      </c>
      <c r="TAA29" s="2">
        <f t="shared" si="476"/>
        <v>8.127637087102208E+62</v>
      </c>
      <c r="TAB29" s="2">
        <f t="shared" si="476"/>
        <v>8.2089134579732299E+62</v>
      </c>
      <c r="TAC29" s="2">
        <f t="shared" si="476"/>
        <v>8.2910025925529627E+62</v>
      </c>
      <c r="TAD29" s="2">
        <f t="shared" si="476"/>
        <v>8.3739126184784932E+62</v>
      </c>
      <c r="TAE29" s="2">
        <f t="shared" si="476"/>
        <v>8.4576517446632777E+62</v>
      </c>
      <c r="TAF29" s="2">
        <f t="shared" si="476"/>
        <v>8.5422282621099107E+62</v>
      </c>
      <c r="TAG29" s="2">
        <f t="shared" si="476"/>
        <v>8.6276505447310097E+62</v>
      </c>
      <c r="TAH29" s="2">
        <f t="shared" si="476"/>
        <v>8.7139270501783201E+62</v>
      </c>
      <c r="TAI29" s="2">
        <f t="shared" si="476"/>
        <v>8.8010663206801025E+62</v>
      </c>
      <c r="TAJ29" s="2">
        <f t="shared" si="476"/>
        <v>8.8890769838869035E+62</v>
      </c>
      <c r="TAK29" s="2">
        <f t="shared" si="476"/>
        <v>8.9779677537257725E+62</v>
      </c>
      <c r="TAL29" s="2">
        <f t="shared" si="476"/>
        <v>9.0677474312630301E+62</v>
      </c>
      <c r="TAM29" s="2">
        <f t="shared" si="476"/>
        <v>9.1584249055756608E+62</v>
      </c>
      <c r="TAN29" s="2">
        <f t="shared" si="476"/>
        <v>9.2500091546314165E+62</v>
      </c>
      <c r="TAO29" s="2">
        <f t="shared" si="476"/>
        <v>9.3425092461777315E+62</v>
      </c>
      <c r="TAP29" s="2">
        <f t="shared" si="476"/>
        <v>9.4359343386395094E+62</v>
      </c>
      <c r="TAQ29" s="2">
        <f t="shared" si="476"/>
        <v>9.5302936820259051E+62</v>
      </c>
      <c r="TAR29" s="2">
        <f t="shared" si="476"/>
        <v>9.6255966188461636E+62</v>
      </c>
      <c r="TAS29" s="2">
        <f t="shared" si="476"/>
        <v>9.7218525850346245E+62</v>
      </c>
      <c r="TAT29" s="2">
        <f t="shared" si="476"/>
        <v>9.8190711108849703E+62</v>
      </c>
      <c r="TAU29" s="2">
        <f t="shared" si="476"/>
        <v>9.9172618219938199E+62</v>
      </c>
      <c r="TAV29" s="2">
        <f t="shared" si="476"/>
        <v>1.0016434440213758E+63</v>
      </c>
      <c r="TAW29" s="2">
        <f t="shared" si="476"/>
        <v>1.0116598784615896E+63</v>
      </c>
      <c r="TAX29" s="2">
        <f t="shared" si="476"/>
        <v>1.0217764772462055E+63</v>
      </c>
      <c r="TAY29" s="2">
        <f t="shared" si="476"/>
        <v>1.0319942420186676E+63</v>
      </c>
      <c r="TAZ29" s="2">
        <f t="shared" si="476"/>
        <v>1.0423141844388543E+63</v>
      </c>
      <c r="TBA29" s="2">
        <f t="shared" si="476"/>
        <v>1.0527373262832428E+63</v>
      </c>
      <c r="TBB29" s="2">
        <f t="shared" si="476"/>
        <v>1.0632646995460752E+63</v>
      </c>
      <c r="TBC29" s="2">
        <f t="shared" si="476"/>
        <v>1.073897346541536E+63</v>
      </c>
      <c r="TBD29" s="2">
        <f t="shared" si="476"/>
        <v>1.0846363200069513E+63</v>
      </c>
      <c r="TBE29" s="2">
        <f t="shared" si="476"/>
        <v>1.0954826832070208E+63</v>
      </c>
      <c r="TBF29" s="2">
        <f t="shared" si="476"/>
        <v>1.1064375100390909E+63</v>
      </c>
      <c r="TBG29" s="2">
        <f t="shared" si="476"/>
        <v>1.1175018851394819E+63</v>
      </c>
      <c r="TBH29" s="2">
        <f t="shared" si="476"/>
        <v>1.1286769039908767E+63</v>
      </c>
      <c r="TBI29" s="2">
        <f t="shared" si="476"/>
        <v>1.1399636730307856E+63</v>
      </c>
      <c r="TBJ29" s="2">
        <f t="shared" si="476"/>
        <v>1.1513633097610935E+63</v>
      </c>
      <c r="TBK29" s="2">
        <f t="shared" si="476"/>
        <v>1.1628769428587045E+63</v>
      </c>
      <c r="TBL29" s="2">
        <f t="shared" si="476"/>
        <v>1.1745057122872915E+63</v>
      </c>
      <c r="TBM29" s="2">
        <f t="shared" si="476"/>
        <v>1.1862507694101644E+63</v>
      </c>
      <c r="TBN29" s="2">
        <f t="shared" si="476"/>
        <v>1.1981132771042661E+63</v>
      </c>
      <c r="TBO29" s="2">
        <f t="shared" si="476"/>
        <v>1.2100944098753088E+63</v>
      </c>
      <c r="TBP29" s="2">
        <f t="shared" ref="TBP29:TEA29" si="477">TBO29*(1+$Q$41)</f>
        <v>1.222195353974062E+63</v>
      </c>
      <c r="TBQ29" s="2">
        <f t="shared" si="477"/>
        <v>1.2344173075138027E+63</v>
      </c>
      <c r="TBR29" s="2">
        <f t="shared" si="477"/>
        <v>1.2467614805889406E+63</v>
      </c>
      <c r="TBS29" s="2">
        <f t="shared" si="477"/>
        <v>1.25922909539483E+63</v>
      </c>
      <c r="TBT29" s="2">
        <f t="shared" si="477"/>
        <v>1.2718213863487783E+63</v>
      </c>
      <c r="TBU29" s="2">
        <f t="shared" si="477"/>
        <v>1.2845396002122661E+63</v>
      </c>
      <c r="TBV29" s="2">
        <f t="shared" si="477"/>
        <v>1.2973849962143887E+63</v>
      </c>
      <c r="TBW29" s="2">
        <f t="shared" si="477"/>
        <v>1.3103588461765326E+63</v>
      </c>
      <c r="TBX29" s="2">
        <f t="shared" si="477"/>
        <v>1.323462434638298E+63</v>
      </c>
      <c r="TBY29" s="2">
        <f t="shared" si="477"/>
        <v>1.3366970589846809E+63</v>
      </c>
      <c r="TBZ29" s="2">
        <f t="shared" si="477"/>
        <v>1.3500640295745277E+63</v>
      </c>
      <c r="TCA29" s="2">
        <f t="shared" si="477"/>
        <v>1.363564669870273E+63</v>
      </c>
      <c r="TCB29" s="2">
        <f t="shared" si="477"/>
        <v>1.3772003165689757E+63</v>
      </c>
      <c r="TCC29" s="2">
        <f t="shared" si="477"/>
        <v>1.3909723197346655E+63</v>
      </c>
      <c r="TCD29" s="2">
        <f t="shared" si="477"/>
        <v>1.4048820429320122E+63</v>
      </c>
      <c r="TCE29" s="2">
        <f t="shared" si="477"/>
        <v>1.4189308633613323E+63</v>
      </c>
      <c r="TCF29" s="2">
        <f t="shared" si="477"/>
        <v>1.4331201719949457E+63</v>
      </c>
      <c r="TCG29" s="2">
        <f t="shared" si="477"/>
        <v>1.4474513737148952E+63</v>
      </c>
      <c r="TCH29" s="2">
        <f t="shared" si="477"/>
        <v>1.4619258874520441E+63</v>
      </c>
      <c r="TCI29" s="2">
        <f t="shared" si="477"/>
        <v>1.4765451463265646E+63</v>
      </c>
      <c r="TCJ29" s="2">
        <f t="shared" si="477"/>
        <v>1.4913105977898303E+63</v>
      </c>
      <c r="TCK29" s="2">
        <f t="shared" si="477"/>
        <v>1.5062237037677287E+63</v>
      </c>
      <c r="TCL29" s="2">
        <f t="shared" si="477"/>
        <v>1.5212859408054061E+63</v>
      </c>
      <c r="TCM29" s="2">
        <f t="shared" si="477"/>
        <v>1.5364988002134601E+63</v>
      </c>
      <c r="TCN29" s="2">
        <f t="shared" si="477"/>
        <v>1.5518637882155947E+63</v>
      </c>
      <c r="TCO29" s="2">
        <f t="shared" si="477"/>
        <v>1.5673824260977507E+63</v>
      </c>
      <c r="TCP29" s="2">
        <f t="shared" si="477"/>
        <v>1.5830562503587282E+63</v>
      </c>
      <c r="TCQ29" s="2">
        <f t="shared" si="477"/>
        <v>1.5988868128623156E+63</v>
      </c>
      <c r="TCR29" s="2">
        <f t="shared" si="477"/>
        <v>1.6148756809909388E+63</v>
      </c>
      <c r="TCS29" s="2">
        <f t="shared" si="477"/>
        <v>1.6310244378008482E+63</v>
      </c>
      <c r="TCT29" s="2">
        <f t="shared" si="477"/>
        <v>1.6473346821788566E+63</v>
      </c>
      <c r="TCU29" s="2">
        <f t="shared" si="477"/>
        <v>1.6638080290006451E+63</v>
      </c>
      <c r="TCV29" s="2">
        <f t="shared" si="477"/>
        <v>1.6804461092906514E+63</v>
      </c>
      <c r="TCW29" s="2">
        <f t="shared" si="477"/>
        <v>1.6972505703835581E+63</v>
      </c>
      <c r="TCX29" s="2">
        <f t="shared" si="477"/>
        <v>1.7142230760873935E+63</v>
      </c>
      <c r="TCY29" s="2">
        <f t="shared" si="477"/>
        <v>1.7313653068482675E+63</v>
      </c>
      <c r="TCZ29" s="2">
        <f t="shared" si="477"/>
        <v>1.7486789599167501E+63</v>
      </c>
      <c r="TDA29" s="2">
        <f t="shared" si="477"/>
        <v>1.7661657495159175E+63</v>
      </c>
      <c r="TDB29" s="2">
        <f t="shared" si="477"/>
        <v>1.7838274070110767E+63</v>
      </c>
      <c r="TDC29" s="2">
        <f t="shared" si="477"/>
        <v>1.8016656810811876E+63</v>
      </c>
      <c r="TDD29" s="2">
        <f t="shared" si="477"/>
        <v>1.8196823378919995E+63</v>
      </c>
      <c r="TDE29" s="2">
        <f t="shared" si="477"/>
        <v>1.8378791612709195E+63</v>
      </c>
      <c r="TDF29" s="2">
        <f t="shared" si="477"/>
        <v>1.8562579528836288E+63</v>
      </c>
      <c r="TDG29" s="2">
        <f t="shared" si="477"/>
        <v>1.874820532412465E+63</v>
      </c>
      <c r="TDH29" s="2">
        <f t="shared" si="477"/>
        <v>1.8935687377365896E+63</v>
      </c>
      <c r="TDI29" s="2">
        <f t="shared" si="477"/>
        <v>1.9125044251139554E+63</v>
      </c>
      <c r="TDJ29" s="2">
        <f t="shared" si="477"/>
        <v>1.9316294693650949E+63</v>
      </c>
      <c r="TDK29" s="2">
        <f t="shared" si="477"/>
        <v>1.950945764058746E+63</v>
      </c>
      <c r="TDL29" s="2">
        <f t="shared" si="477"/>
        <v>1.9704552216993335E+63</v>
      </c>
      <c r="TDM29" s="2">
        <f t="shared" si="477"/>
        <v>1.9901597739163269E+63</v>
      </c>
      <c r="TDN29" s="2">
        <f t="shared" si="477"/>
        <v>2.0100613716554903E+63</v>
      </c>
      <c r="TDO29" s="2">
        <f t="shared" si="477"/>
        <v>2.0301619853720451E+63</v>
      </c>
      <c r="TDP29" s="2">
        <f t="shared" si="477"/>
        <v>2.0504636052257656E+63</v>
      </c>
      <c r="TDQ29" s="2">
        <f t="shared" si="477"/>
        <v>2.0709682412780234E+63</v>
      </c>
      <c r="TDR29" s="2">
        <f t="shared" si="477"/>
        <v>2.0916779236908036E+63</v>
      </c>
      <c r="TDS29" s="2">
        <f t="shared" si="477"/>
        <v>2.1125947029277117E+63</v>
      </c>
      <c r="TDT29" s="2">
        <f t="shared" si="477"/>
        <v>2.1337206499569888E+63</v>
      </c>
      <c r="TDU29" s="2">
        <f t="shared" si="477"/>
        <v>2.1550578564565586E+63</v>
      </c>
      <c r="TDV29" s="2">
        <f t="shared" si="477"/>
        <v>2.1766084350211243E+63</v>
      </c>
      <c r="TDW29" s="2">
        <f t="shared" si="477"/>
        <v>2.1983745193713356E+63</v>
      </c>
      <c r="TDX29" s="2">
        <f t="shared" si="477"/>
        <v>2.2203582645650489E+63</v>
      </c>
      <c r="TDY29" s="2">
        <f t="shared" si="477"/>
        <v>2.2425618472106994E+63</v>
      </c>
      <c r="TDZ29" s="2">
        <f t="shared" si="477"/>
        <v>2.2649874656828064E+63</v>
      </c>
      <c r="TEA29" s="2">
        <f t="shared" si="477"/>
        <v>2.2876373403396344E+63</v>
      </c>
      <c r="TEB29" s="2">
        <f t="shared" ref="TEB29:TGM29" si="478">TEA29*(1+$Q$41)</f>
        <v>2.3105137137430306E+63</v>
      </c>
      <c r="TEC29" s="2">
        <f t="shared" si="478"/>
        <v>2.3336188508804611E+63</v>
      </c>
      <c r="TED29" s="2">
        <f t="shared" si="478"/>
        <v>2.3569550393892655E+63</v>
      </c>
      <c r="TEE29" s="2">
        <f t="shared" si="478"/>
        <v>2.3805245897831583E+63</v>
      </c>
      <c r="TEF29" s="2">
        <f t="shared" si="478"/>
        <v>2.4043298356809898E+63</v>
      </c>
      <c r="TEG29" s="2">
        <f t="shared" si="478"/>
        <v>2.4283731340377995E+63</v>
      </c>
      <c r="TEH29" s="2">
        <f t="shared" si="478"/>
        <v>2.4526568653781774E+63</v>
      </c>
      <c r="TEI29" s="2">
        <f t="shared" si="478"/>
        <v>2.4771834340319592E+63</v>
      </c>
      <c r="TEJ29" s="2">
        <f t="shared" si="478"/>
        <v>2.501955268372279E+63</v>
      </c>
      <c r="TEK29" s="2">
        <f t="shared" si="478"/>
        <v>2.5269748210560017E+63</v>
      </c>
      <c r="TEL29" s="2">
        <f t="shared" si="478"/>
        <v>2.5522445692665619E+63</v>
      </c>
      <c r="TEM29" s="2">
        <f t="shared" si="478"/>
        <v>2.5777670149592276E+63</v>
      </c>
      <c r="TEN29" s="2">
        <f t="shared" si="478"/>
        <v>2.60354468510882E+63</v>
      </c>
      <c r="TEO29" s="2">
        <f t="shared" si="478"/>
        <v>2.6295801319599082E+63</v>
      </c>
      <c r="TEP29" s="2">
        <f t="shared" si="478"/>
        <v>2.6558759332795072E+63</v>
      </c>
      <c r="TEQ29" s="2">
        <f t="shared" si="478"/>
        <v>2.6824346926123023E+63</v>
      </c>
      <c r="TER29" s="2">
        <f t="shared" si="478"/>
        <v>2.7092590395384254E+63</v>
      </c>
      <c r="TES29" s="2">
        <f t="shared" si="478"/>
        <v>2.7363516299338096E+63</v>
      </c>
      <c r="TET29" s="2">
        <f t="shared" si="478"/>
        <v>2.7637151462331477E+63</v>
      </c>
      <c r="TEU29" s="2">
        <f t="shared" si="478"/>
        <v>2.791352297695479E+63</v>
      </c>
      <c r="TEV29" s="2">
        <f t="shared" si="478"/>
        <v>2.8192658206724338E+63</v>
      </c>
      <c r="TEW29" s="2">
        <f t="shared" si="478"/>
        <v>2.8474584788791582E+63</v>
      </c>
      <c r="TEX29" s="2">
        <f t="shared" si="478"/>
        <v>2.8759330636679496E+63</v>
      </c>
      <c r="TEY29" s="2">
        <f t="shared" si="478"/>
        <v>2.9046923943046293E+63</v>
      </c>
      <c r="TEZ29" s="2">
        <f t="shared" si="478"/>
        <v>2.9337393182476755E+63</v>
      </c>
      <c r="TFA29" s="2">
        <f t="shared" si="478"/>
        <v>2.9630767114301524E+63</v>
      </c>
      <c r="TFB29" s="2">
        <f t="shared" si="478"/>
        <v>2.9927074785444539E+63</v>
      </c>
      <c r="TFC29" s="2">
        <f t="shared" si="478"/>
        <v>3.0226345533298985E+63</v>
      </c>
      <c r="TFD29" s="2">
        <f t="shared" si="478"/>
        <v>3.0528608988631974E+63</v>
      </c>
      <c r="TFE29" s="2">
        <f t="shared" si="478"/>
        <v>3.0833895078518292E+63</v>
      </c>
      <c r="TFF29" s="2">
        <f t="shared" si="478"/>
        <v>3.1142234029303474E+63</v>
      </c>
      <c r="TFG29" s="2">
        <f t="shared" si="478"/>
        <v>3.145365636959651E+63</v>
      </c>
      <c r="TFH29" s="2">
        <f t="shared" si="478"/>
        <v>3.1768192933292476E+63</v>
      </c>
      <c r="TFI29" s="2">
        <f t="shared" si="478"/>
        <v>3.2085874862625403E+63</v>
      </c>
      <c r="TFJ29" s="2">
        <f t="shared" si="478"/>
        <v>3.2406733611251658E+63</v>
      </c>
      <c r="TFK29" s="2">
        <f t="shared" si="478"/>
        <v>3.2730800947364174E+63</v>
      </c>
      <c r="TFL29" s="2">
        <f t="shared" si="478"/>
        <v>3.3058108956837818E+63</v>
      </c>
      <c r="TFM29" s="2">
        <f t="shared" si="478"/>
        <v>3.3388690046406196E+63</v>
      </c>
      <c r="TFN29" s="2">
        <f t="shared" si="478"/>
        <v>3.3722576946870255E+63</v>
      </c>
      <c r="TFO29" s="2">
        <f t="shared" si="478"/>
        <v>3.4059802716338956E+63</v>
      </c>
      <c r="TFP29" s="2">
        <f t="shared" si="478"/>
        <v>3.4400400743502347E+63</v>
      </c>
      <c r="TFQ29" s="2">
        <f t="shared" si="478"/>
        <v>3.4744404750937368E+63</v>
      </c>
      <c r="TFR29" s="2">
        <f t="shared" si="478"/>
        <v>3.5091848798446741E+63</v>
      </c>
      <c r="TFS29" s="2">
        <f t="shared" si="478"/>
        <v>3.5442767286431206E+63</v>
      </c>
      <c r="TFT29" s="2">
        <f t="shared" si="478"/>
        <v>3.5797194959295518E+63</v>
      </c>
      <c r="TFU29" s="2">
        <f t="shared" si="478"/>
        <v>3.6155166908888476E+63</v>
      </c>
      <c r="TFV29" s="2">
        <f t="shared" si="478"/>
        <v>3.6516718577977361E+63</v>
      </c>
      <c r="TFW29" s="2">
        <f t="shared" si="478"/>
        <v>3.6881885763757135E+63</v>
      </c>
      <c r="TFX29" s="2">
        <f t="shared" si="478"/>
        <v>3.7250704621394705E+63</v>
      </c>
      <c r="TFY29" s="2">
        <f t="shared" si="478"/>
        <v>3.7623211667608655E+63</v>
      </c>
      <c r="TFZ29" s="2">
        <f t="shared" si="478"/>
        <v>3.7999443784284743E+63</v>
      </c>
      <c r="TGA29" s="2">
        <f t="shared" si="478"/>
        <v>3.8379438222127594E+63</v>
      </c>
      <c r="TGB29" s="2">
        <f t="shared" si="478"/>
        <v>3.8763232604348868E+63</v>
      </c>
      <c r="TGC29" s="2">
        <f t="shared" si="478"/>
        <v>3.9150864930392353E+63</v>
      </c>
      <c r="TGD29" s="2">
        <f t="shared" si="478"/>
        <v>3.9542373579696278E+63</v>
      </c>
      <c r="TGE29" s="2">
        <f t="shared" si="478"/>
        <v>3.9937797315493239E+63</v>
      </c>
      <c r="TGF29" s="2">
        <f t="shared" si="478"/>
        <v>4.0337175288648175E+63</v>
      </c>
      <c r="TGG29" s="2">
        <f t="shared" si="478"/>
        <v>4.074054704153466E+63</v>
      </c>
      <c r="TGH29" s="2">
        <f t="shared" si="478"/>
        <v>4.1147952511950006E+63</v>
      </c>
      <c r="TGI29" s="2">
        <f t="shared" si="478"/>
        <v>4.1559432037069509E+63</v>
      </c>
      <c r="TGJ29" s="2">
        <f t="shared" si="478"/>
        <v>4.1975026357440204E+63</v>
      </c>
      <c r="TGK29" s="2">
        <f t="shared" si="478"/>
        <v>4.2394776621014604E+63</v>
      </c>
      <c r="TGL29" s="2">
        <f t="shared" si="478"/>
        <v>4.2818724387224747E+63</v>
      </c>
      <c r="TGM29" s="2">
        <f t="shared" si="478"/>
        <v>4.3246911631096993E+63</v>
      </c>
      <c r="TGN29" s="2">
        <f t="shared" ref="TGN29:TIY29" si="479">TGM29*(1+$Q$41)</f>
        <v>4.3679380747407965E+63</v>
      </c>
      <c r="TGO29" s="2">
        <f t="shared" si="479"/>
        <v>4.4116174554882048E+63</v>
      </c>
      <c r="TGP29" s="2">
        <f t="shared" si="479"/>
        <v>4.4557336300430871E+63</v>
      </c>
      <c r="TGQ29" s="2">
        <f t="shared" si="479"/>
        <v>4.5002909663435181E+63</v>
      </c>
      <c r="TGR29" s="2">
        <f t="shared" si="479"/>
        <v>4.5452938760069532E+63</v>
      </c>
      <c r="TGS29" s="2">
        <f t="shared" si="479"/>
        <v>4.5907468147670231E+63</v>
      </c>
      <c r="TGT29" s="2">
        <f t="shared" si="479"/>
        <v>4.6366542829146937E+63</v>
      </c>
      <c r="TGU29" s="2">
        <f t="shared" si="479"/>
        <v>4.6830208257438407E+63</v>
      </c>
      <c r="TGV29" s="2">
        <f t="shared" si="479"/>
        <v>4.7298510340012793E+63</v>
      </c>
      <c r="TGW29" s="2">
        <f t="shared" si="479"/>
        <v>4.777149544341292E+63</v>
      </c>
      <c r="TGX29" s="2">
        <f t="shared" si="479"/>
        <v>4.824921039784705E+63</v>
      </c>
      <c r="TGY29" s="2">
        <f t="shared" si="479"/>
        <v>4.8731702501825523E+63</v>
      </c>
      <c r="TGZ29" s="2">
        <f t="shared" si="479"/>
        <v>4.9219019526843782E+63</v>
      </c>
      <c r="THA29" s="2">
        <f t="shared" si="479"/>
        <v>4.9711209722112223E+63</v>
      </c>
      <c r="THB29" s="2">
        <f t="shared" si="479"/>
        <v>5.0208321819333346E+63</v>
      </c>
      <c r="THC29" s="2">
        <f t="shared" si="479"/>
        <v>5.0710405037526679E+63</v>
      </c>
      <c r="THD29" s="2">
        <f t="shared" si="479"/>
        <v>5.1217509087901947E+63</v>
      </c>
      <c r="THE29" s="2">
        <f t="shared" si="479"/>
        <v>5.1729684178780967E+63</v>
      </c>
      <c r="THF29" s="2">
        <f t="shared" si="479"/>
        <v>5.2246981020568775E+63</v>
      </c>
      <c r="THG29" s="2">
        <f t="shared" si="479"/>
        <v>5.2769450830774462E+63</v>
      </c>
      <c r="THH29" s="2">
        <f t="shared" si="479"/>
        <v>5.3297145339082207E+63</v>
      </c>
      <c r="THI29" s="2">
        <f t="shared" si="479"/>
        <v>5.3830116792473027E+63</v>
      </c>
      <c r="THJ29" s="2">
        <f t="shared" si="479"/>
        <v>5.4368417960397755E+63</v>
      </c>
      <c r="THK29" s="2">
        <f t="shared" si="479"/>
        <v>5.4912102140001732E+63</v>
      </c>
      <c r="THL29" s="2">
        <f t="shared" si="479"/>
        <v>5.5461223161401752E+63</v>
      </c>
      <c r="THM29" s="2">
        <f t="shared" si="479"/>
        <v>5.6015835393015767E+63</v>
      </c>
      <c r="THN29" s="2">
        <f t="shared" si="479"/>
        <v>5.6575993746945921E+63</v>
      </c>
      <c r="THO29" s="2">
        <f t="shared" si="479"/>
        <v>5.7141753684415383E+63</v>
      </c>
      <c r="THP29" s="2">
        <f t="shared" si="479"/>
        <v>5.7713171221259537E+63</v>
      </c>
      <c r="THQ29" s="2">
        <f t="shared" si="479"/>
        <v>5.8290302933472134E+63</v>
      </c>
      <c r="THR29" s="2">
        <f t="shared" si="479"/>
        <v>5.8873205962806856E+63</v>
      </c>
      <c r="THS29" s="2">
        <f t="shared" si="479"/>
        <v>5.9461938022434922E+63</v>
      </c>
      <c r="THT29" s="2">
        <f t="shared" si="479"/>
        <v>6.0056557402659269E+63</v>
      </c>
      <c r="THU29" s="2">
        <f t="shared" si="479"/>
        <v>6.0657122976685858E+63</v>
      </c>
      <c r="THV29" s="2">
        <f t="shared" si="479"/>
        <v>6.1263694206452717E+63</v>
      </c>
      <c r="THW29" s="2">
        <f t="shared" si="479"/>
        <v>6.1876331148517245E+63</v>
      </c>
      <c r="THX29" s="2">
        <f t="shared" si="479"/>
        <v>6.2495094460002421E+63</v>
      </c>
      <c r="THY29" s="2">
        <f t="shared" si="479"/>
        <v>6.3120045404602444E+63</v>
      </c>
      <c r="THZ29" s="2">
        <f t="shared" si="479"/>
        <v>6.3751245858648466E+63</v>
      </c>
      <c r="TIA29" s="2">
        <f t="shared" si="479"/>
        <v>6.4388758317234948E+63</v>
      </c>
      <c r="TIB29" s="2">
        <f t="shared" si="479"/>
        <v>6.5032645900407298E+63</v>
      </c>
      <c r="TIC29" s="2">
        <f t="shared" si="479"/>
        <v>6.5682972359411374E+63</v>
      </c>
      <c r="TID29" s="2">
        <f t="shared" si="479"/>
        <v>6.6339802083005493E+63</v>
      </c>
      <c r="TIE29" s="2">
        <f t="shared" si="479"/>
        <v>6.7003200103835545E+63</v>
      </c>
      <c r="TIF29" s="2">
        <f t="shared" si="479"/>
        <v>6.76732321048739E+63</v>
      </c>
      <c r="TIG29" s="2">
        <f t="shared" si="479"/>
        <v>6.8349964425922639E+63</v>
      </c>
      <c r="TIH29" s="2">
        <f t="shared" si="479"/>
        <v>6.9033464070181869E+63</v>
      </c>
      <c r="TII29" s="2">
        <f t="shared" si="479"/>
        <v>6.9723798710883686E+63</v>
      </c>
      <c r="TIJ29" s="2">
        <f t="shared" si="479"/>
        <v>7.042103669799253E+63</v>
      </c>
      <c r="TIK29" s="2">
        <f t="shared" si="479"/>
        <v>7.1125247064972463E+63</v>
      </c>
      <c r="TIL29" s="2">
        <f t="shared" si="479"/>
        <v>7.183649953562219E+63</v>
      </c>
      <c r="TIM29" s="2">
        <f t="shared" si="479"/>
        <v>7.2554864530978419E+63</v>
      </c>
      <c r="TIN29" s="2">
        <f t="shared" si="479"/>
        <v>7.3280413176288199E+63</v>
      </c>
      <c r="TIO29" s="2">
        <f t="shared" si="479"/>
        <v>7.4013217308051082E+63</v>
      </c>
      <c r="TIP29" s="2">
        <f t="shared" si="479"/>
        <v>7.4753349481131593E+63</v>
      </c>
      <c r="TIQ29" s="2">
        <f t="shared" si="479"/>
        <v>7.5500882975942917E+63</v>
      </c>
      <c r="TIR29" s="2">
        <f t="shared" si="479"/>
        <v>7.6255891805702351E+63</v>
      </c>
      <c r="TIS29" s="2">
        <f t="shared" si="479"/>
        <v>7.7018450723759378E+63</v>
      </c>
      <c r="TIT29" s="2">
        <f t="shared" si="479"/>
        <v>7.7788635230996967E+63</v>
      </c>
      <c r="TIU29" s="2">
        <f t="shared" si="479"/>
        <v>7.8566521583306941E+63</v>
      </c>
      <c r="TIV29" s="2">
        <f t="shared" si="479"/>
        <v>7.9352186799140007E+63</v>
      </c>
      <c r="TIW29" s="2">
        <f t="shared" si="479"/>
        <v>8.0145708667131413E+63</v>
      </c>
      <c r="TIX29" s="2">
        <f t="shared" si="479"/>
        <v>8.094716575380273E+63</v>
      </c>
      <c r="TIY29" s="2">
        <f t="shared" si="479"/>
        <v>8.1756637411340752E+63</v>
      </c>
      <c r="TIZ29" s="2">
        <f t="shared" ref="TIZ29:TLK29" si="480">TIY29*(1+$Q$41)</f>
        <v>8.2574203785454163E+63</v>
      </c>
      <c r="TJA29" s="2">
        <f t="shared" si="480"/>
        <v>8.3399945823308703E+63</v>
      </c>
      <c r="TJB29" s="2">
        <f t="shared" si="480"/>
        <v>8.423394528154179E+63</v>
      </c>
      <c r="TJC29" s="2">
        <f t="shared" si="480"/>
        <v>8.5076284734357215E+63</v>
      </c>
      <c r="TJD29" s="2">
        <f t="shared" si="480"/>
        <v>8.592704758170079E+63</v>
      </c>
      <c r="TJE29" s="2">
        <f t="shared" si="480"/>
        <v>8.6786318057517792E+63</v>
      </c>
      <c r="TJF29" s="2">
        <f t="shared" si="480"/>
        <v>8.7654181238092977E+63</v>
      </c>
      <c r="TJG29" s="2">
        <f t="shared" si="480"/>
        <v>8.8530723050473903E+63</v>
      </c>
      <c r="TJH29" s="2">
        <f t="shared" si="480"/>
        <v>8.9416030280978648E+63</v>
      </c>
      <c r="TJI29" s="2">
        <f t="shared" si="480"/>
        <v>9.0310190583788435E+63</v>
      </c>
      <c r="TJJ29" s="2">
        <f t="shared" si="480"/>
        <v>9.1213292489626322E+63</v>
      </c>
      <c r="TJK29" s="2">
        <f t="shared" si="480"/>
        <v>9.2125425414522582E+63</v>
      </c>
      <c r="TJL29" s="2">
        <f t="shared" si="480"/>
        <v>9.3046679668667812E+63</v>
      </c>
      <c r="TJM29" s="2">
        <f t="shared" si="480"/>
        <v>9.3977146465354489E+63</v>
      </c>
      <c r="TJN29" s="2">
        <f t="shared" si="480"/>
        <v>9.4916917930008036E+63</v>
      </c>
      <c r="TJO29" s="2">
        <f t="shared" si="480"/>
        <v>9.5866087109308118E+63</v>
      </c>
      <c r="TJP29" s="2">
        <f t="shared" si="480"/>
        <v>9.6824747980401198E+63</v>
      </c>
      <c r="TJQ29" s="2">
        <f t="shared" si="480"/>
        <v>9.7792995460205206E+63</v>
      </c>
      <c r="TJR29" s="2">
        <f t="shared" si="480"/>
        <v>9.8770925414807256E+63</v>
      </c>
      <c r="TJS29" s="2">
        <f t="shared" si="480"/>
        <v>9.9758634668955323E+63</v>
      </c>
      <c r="TJT29" s="2">
        <f t="shared" si="480"/>
        <v>1.0075622101564488E+64</v>
      </c>
      <c r="TJU29" s="2">
        <f t="shared" si="480"/>
        <v>1.0176378322580133E+64</v>
      </c>
      <c r="TJV29" s="2">
        <f t="shared" si="480"/>
        <v>1.0278142105805935E+64</v>
      </c>
      <c r="TJW29" s="2">
        <f t="shared" si="480"/>
        <v>1.0380923526863995E+64</v>
      </c>
      <c r="TJX29" s="2">
        <f t="shared" si="480"/>
        <v>1.0484732762132635E+64</v>
      </c>
      <c r="TJY29" s="2">
        <f t="shared" si="480"/>
        <v>1.0589580089753962E+64</v>
      </c>
      <c r="TJZ29" s="2">
        <f t="shared" si="480"/>
        <v>1.0695475890651502E+64</v>
      </c>
      <c r="TKA29" s="2">
        <f t="shared" si="480"/>
        <v>1.0802430649558018E+64</v>
      </c>
      <c r="TKB29" s="2">
        <f t="shared" si="480"/>
        <v>1.0910454956053598E+64</v>
      </c>
      <c r="TKC29" s="2">
        <f t="shared" si="480"/>
        <v>1.1019559505614134E+64</v>
      </c>
      <c r="TKD29" s="2">
        <f t="shared" si="480"/>
        <v>1.1129755100670276E+64</v>
      </c>
      <c r="TKE29" s="2">
        <f t="shared" si="480"/>
        <v>1.1241052651676979E+64</v>
      </c>
      <c r="TKF29" s="2">
        <f t="shared" si="480"/>
        <v>1.1353463178193749E+64</v>
      </c>
      <c r="TKG29" s="2">
        <f t="shared" si="480"/>
        <v>1.1466997809975686E+64</v>
      </c>
      <c r="TKH29" s="2">
        <f t="shared" si="480"/>
        <v>1.1581667788075443E+64</v>
      </c>
      <c r="TKI29" s="2">
        <f t="shared" si="480"/>
        <v>1.1697484465956198E+64</v>
      </c>
      <c r="TKJ29" s="2">
        <f t="shared" si="480"/>
        <v>1.181445931061576E+64</v>
      </c>
      <c r="TKK29" s="2">
        <f t="shared" si="480"/>
        <v>1.1932603903721917E+64</v>
      </c>
      <c r="TKL29" s="2">
        <f t="shared" si="480"/>
        <v>1.2051929942759136E+64</v>
      </c>
      <c r="TKM29" s="2">
        <f t="shared" si="480"/>
        <v>1.2172449242186728E+64</v>
      </c>
      <c r="TKN29" s="2">
        <f t="shared" si="480"/>
        <v>1.2294173734608595E+64</v>
      </c>
      <c r="TKO29" s="2">
        <f t="shared" si="480"/>
        <v>1.2417115471954681E+64</v>
      </c>
      <c r="TKP29" s="2">
        <f t="shared" si="480"/>
        <v>1.2541286626674228E+64</v>
      </c>
      <c r="TKQ29" s="2">
        <f t="shared" si="480"/>
        <v>1.2666699492940971E+64</v>
      </c>
      <c r="TKR29" s="2">
        <f t="shared" si="480"/>
        <v>1.2793366487870381E+64</v>
      </c>
      <c r="TKS29" s="2">
        <f t="shared" si="480"/>
        <v>1.2921300152749085E+64</v>
      </c>
      <c r="TKT29" s="2">
        <f t="shared" si="480"/>
        <v>1.3050513154276576E+64</v>
      </c>
      <c r="TKU29" s="2">
        <f t="shared" si="480"/>
        <v>1.3181018285819341E+64</v>
      </c>
      <c r="TKV29" s="2">
        <f t="shared" si="480"/>
        <v>1.3312828468677534E+64</v>
      </c>
      <c r="TKW29" s="2">
        <f t="shared" si="480"/>
        <v>1.344595675336431E+64</v>
      </c>
      <c r="TKX29" s="2">
        <f t="shared" si="480"/>
        <v>1.3580416320897953E+64</v>
      </c>
      <c r="TKY29" s="2">
        <f t="shared" si="480"/>
        <v>1.3716220484106933E+64</v>
      </c>
      <c r="TKZ29" s="2">
        <f t="shared" si="480"/>
        <v>1.3853382688948003E+64</v>
      </c>
      <c r="TLA29" s="2">
        <f t="shared" si="480"/>
        <v>1.3991916515837484E+64</v>
      </c>
      <c r="TLB29" s="2">
        <f t="shared" si="480"/>
        <v>1.413183568099586E+64</v>
      </c>
      <c r="TLC29" s="2">
        <f t="shared" si="480"/>
        <v>1.4273154037805819E+64</v>
      </c>
      <c r="TLD29" s="2">
        <f t="shared" si="480"/>
        <v>1.4415885578183876E+64</v>
      </c>
      <c r="TLE29" s="2">
        <f t="shared" si="480"/>
        <v>1.4560044433965714E+64</v>
      </c>
      <c r="TLF29" s="2">
        <f t="shared" si="480"/>
        <v>1.4705644878305372E+64</v>
      </c>
      <c r="TLG29" s="2">
        <f t="shared" si="480"/>
        <v>1.4852701327088427E+64</v>
      </c>
      <c r="TLH29" s="2">
        <f t="shared" si="480"/>
        <v>1.500122834035931E+64</v>
      </c>
      <c r="TLI29" s="2">
        <f t="shared" si="480"/>
        <v>1.5151240623762905E+64</v>
      </c>
      <c r="TLJ29" s="2">
        <f t="shared" si="480"/>
        <v>1.5302753030000533E+64</v>
      </c>
      <c r="TLK29" s="2">
        <f t="shared" si="480"/>
        <v>1.545578056030054E+64</v>
      </c>
      <c r="TLL29" s="2">
        <f t="shared" ref="TLL29:TNW29" si="481">TLK29*(1+$Q$41)</f>
        <v>1.5610338365903544E+64</v>
      </c>
      <c r="TLM29" s="2">
        <f t="shared" si="481"/>
        <v>1.5766441749562579E+64</v>
      </c>
      <c r="TLN29" s="2">
        <f t="shared" si="481"/>
        <v>1.5924106167058206E+64</v>
      </c>
      <c r="TLO29" s="2">
        <f t="shared" si="481"/>
        <v>1.608334722872879E+64</v>
      </c>
      <c r="TLP29" s="2">
        <f t="shared" si="481"/>
        <v>1.6244180701016078E+64</v>
      </c>
      <c r="TLQ29" s="2">
        <f t="shared" si="481"/>
        <v>1.6406622508026239E+64</v>
      </c>
      <c r="TLR29" s="2">
        <f t="shared" si="481"/>
        <v>1.6570688733106503E+64</v>
      </c>
      <c r="TLS29" s="2">
        <f t="shared" si="481"/>
        <v>1.6736395620437568E+64</v>
      </c>
      <c r="TLT29" s="2">
        <f t="shared" si="481"/>
        <v>1.6903759576641943E+64</v>
      </c>
      <c r="TLU29" s="2">
        <f t="shared" si="481"/>
        <v>1.7072797172408361E+64</v>
      </c>
      <c r="TLV29" s="2">
        <f t="shared" si="481"/>
        <v>1.7243525144132445E+64</v>
      </c>
      <c r="TLW29" s="2">
        <f t="shared" si="481"/>
        <v>1.7415960395573771E+64</v>
      </c>
      <c r="TLX29" s="2">
        <f t="shared" si="481"/>
        <v>1.7590119999529509E+64</v>
      </c>
      <c r="TLY29" s="2">
        <f t="shared" si="481"/>
        <v>1.7766021199524806E+64</v>
      </c>
      <c r="TLZ29" s="2">
        <f t="shared" si="481"/>
        <v>1.7943681411520054E+64</v>
      </c>
      <c r="TMA29" s="2">
        <f t="shared" si="481"/>
        <v>1.8123118225635256E+64</v>
      </c>
      <c r="TMB29" s="2">
        <f t="shared" si="481"/>
        <v>1.830434940789161E+64</v>
      </c>
      <c r="TMC29" s="2">
        <f t="shared" si="481"/>
        <v>1.8487392901970525E+64</v>
      </c>
      <c r="TMD29" s="2">
        <f t="shared" si="481"/>
        <v>1.8672266830990231E+64</v>
      </c>
      <c r="TME29" s="2">
        <f t="shared" si="481"/>
        <v>1.8858989499300135E+64</v>
      </c>
      <c r="TMF29" s="2">
        <f t="shared" si="481"/>
        <v>1.9047579394293137E+64</v>
      </c>
      <c r="TMG29" s="2">
        <f t="shared" si="481"/>
        <v>1.9238055188236069E+64</v>
      </c>
      <c r="TMH29" s="2">
        <f t="shared" si="481"/>
        <v>1.943043574011843E+64</v>
      </c>
      <c r="TMI29" s="2">
        <f t="shared" si="481"/>
        <v>1.9624740097519613E+64</v>
      </c>
      <c r="TMJ29" s="2">
        <f t="shared" si="481"/>
        <v>1.982098749849481E+64</v>
      </c>
      <c r="TMK29" s="2">
        <f t="shared" si="481"/>
        <v>2.0019197373479758E+64</v>
      </c>
      <c r="TML29" s="2">
        <f t="shared" si="481"/>
        <v>2.0219389347214556E+64</v>
      </c>
      <c r="TMM29" s="2">
        <f t="shared" si="481"/>
        <v>2.0421583240686701E+64</v>
      </c>
      <c r="TMN29" s="2">
        <f t="shared" si="481"/>
        <v>2.062579907309357E+64</v>
      </c>
      <c r="TMO29" s="2">
        <f t="shared" si="481"/>
        <v>2.0832057063824507E+64</v>
      </c>
      <c r="TMP29" s="2">
        <f t="shared" si="481"/>
        <v>2.1040377634462753E+64</v>
      </c>
      <c r="TMQ29" s="2">
        <f t="shared" si="481"/>
        <v>2.1250781410807381E+64</v>
      </c>
      <c r="TMR29" s="2">
        <f t="shared" si="481"/>
        <v>2.1463289224915455E+64</v>
      </c>
      <c r="TMS29" s="2">
        <f t="shared" si="481"/>
        <v>2.167792211716461E+64</v>
      </c>
      <c r="TMT29" s="2">
        <f t="shared" si="481"/>
        <v>2.1894701338336255E+64</v>
      </c>
      <c r="TMU29" s="2">
        <f t="shared" si="481"/>
        <v>2.2113648351719616E+64</v>
      </c>
      <c r="TMV29" s="2">
        <f t="shared" si="481"/>
        <v>2.2334784835236813E+64</v>
      </c>
      <c r="TMW29" s="2">
        <f t="shared" si="481"/>
        <v>2.2558132683589182E+64</v>
      </c>
      <c r="TMX29" s="2">
        <f t="shared" si="481"/>
        <v>2.2783714010425073E+64</v>
      </c>
      <c r="TMY29" s="2">
        <f t="shared" si="481"/>
        <v>2.3011551150529325E+64</v>
      </c>
      <c r="TMZ29" s="2">
        <f t="shared" si="481"/>
        <v>2.3241666662034619E+64</v>
      </c>
      <c r="TNA29" s="2">
        <f t="shared" si="481"/>
        <v>2.3474083328654965E+64</v>
      </c>
      <c r="TNB29" s="2">
        <f t="shared" si="481"/>
        <v>2.3708824161941517E+64</v>
      </c>
      <c r="TNC29" s="2">
        <f t="shared" si="481"/>
        <v>2.3945912403560933E+64</v>
      </c>
      <c r="TND29" s="2">
        <f t="shared" si="481"/>
        <v>2.4185371527596543E+64</v>
      </c>
      <c r="TNE29" s="2">
        <f t="shared" si="481"/>
        <v>2.442722524287251E+64</v>
      </c>
      <c r="TNF29" s="2">
        <f t="shared" si="481"/>
        <v>2.4671497495301234E+64</v>
      </c>
      <c r="TNG29" s="2">
        <f t="shared" si="481"/>
        <v>2.4918212470254247E+64</v>
      </c>
      <c r="TNH29" s="2">
        <f t="shared" si="481"/>
        <v>2.5167394594956791E+64</v>
      </c>
      <c r="TNI29" s="2">
        <f t="shared" si="481"/>
        <v>2.5419068540906359E+64</v>
      </c>
      <c r="TNJ29" s="2">
        <f t="shared" si="481"/>
        <v>2.5673259226315422E+64</v>
      </c>
      <c r="TNK29" s="2">
        <f t="shared" si="481"/>
        <v>2.5929991818578576E+64</v>
      </c>
      <c r="TNL29" s="2">
        <f t="shared" si="481"/>
        <v>2.6189291736764363E+64</v>
      </c>
      <c r="TNM29" s="2">
        <f t="shared" si="481"/>
        <v>2.6451184654132006E+64</v>
      </c>
      <c r="TNN29" s="2">
        <f t="shared" si="481"/>
        <v>2.6715696500673328E+64</v>
      </c>
      <c r="TNO29" s="2">
        <f t="shared" si="481"/>
        <v>2.698285346568006E+64</v>
      </c>
      <c r="TNP29" s="2">
        <f t="shared" si="481"/>
        <v>2.7252682000336864E+64</v>
      </c>
      <c r="TNQ29" s="2">
        <f t="shared" si="481"/>
        <v>2.7525208820340234E+64</v>
      </c>
      <c r="TNR29" s="2">
        <f t="shared" si="481"/>
        <v>2.7800460908543635E+64</v>
      </c>
      <c r="TNS29" s="2">
        <f t="shared" si="481"/>
        <v>2.8078465517629072E+64</v>
      </c>
      <c r="TNT29" s="2">
        <f t="shared" si="481"/>
        <v>2.8359250172805362E+64</v>
      </c>
      <c r="TNU29" s="2">
        <f t="shared" si="481"/>
        <v>2.8642842674533415E+64</v>
      </c>
      <c r="TNV29" s="2">
        <f t="shared" si="481"/>
        <v>2.8929271101278749E+64</v>
      </c>
      <c r="TNW29" s="2">
        <f t="shared" si="481"/>
        <v>2.9218563812291535E+64</v>
      </c>
      <c r="TNX29" s="2">
        <f t="shared" ref="TNX29:TQI29" si="482">TNW29*(1+$Q$41)</f>
        <v>2.9510749450414453E+64</v>
      </c>
      <c r="TNY29" s="2">
        <f t="shared" si="482"/>
        <v>2.9805856944918598E+64</v>
      </c>
      <c r="TNZ29" s="2">
        <f t="shared" si="482"/>
        <v>3.0103915514367782E+64</v>
      </c>
      <c r="TOA29" s="2">
        <f t="shared" si="482"/>
        <v>3.0404954669511463E+64</v>
      </c>
      <c r="TOB29" s="2">
        <f t="shared" si="482"/>
        <v>3.0709004216206579E+64</v>
      </c>
      <c r="TOC29" s="2">
        <f t="shared" si="482"/>
        <v>3.1016094258368647E+64</v>
      </c>
      <c r="TOD29" s="2">
        <f t="shared" si="482"/>
        <v>3.1326255200952334E+64</v>
      </c>
      <c r="TOE29" s="2">
        <f t="shared" si="482"/>
        <v>3.1639517752961855E+64</v>
      </c>
      <c r="TOF29" s="2">
        <f t="shared" si="482"/>
        <v>3.1955912930491472E+64</v>
      </c>
      <c r="TOG29" s="2">
        <f t="shared" si="482"/>
        <v>3.2275472059796388E+64</v>
      </c>
      <c r="TOH29" s="2">
        <f t="shared" si="482"/>
        <v>3.2598226780394352E+64</v>
      </c>
      <c r="TOI29" s="2">
        <f t="shared" si="482"/>
        <v>3.2924209048198296E+64</v>
      </c>
      <c r="TOJ29" s="2">
        <f t="shared" si="482"/>
        <v>3.3253451138680276E+64</v>
      </c>
      <c r="TOK29" s="2">
        <f t="shared" si="482"/>
        <v>3.3585985650067082E+64</v>
      </c>
      <c r="TOL29" s="2">
        <f t="shared" si="482"/>
        <v>3.3921845506567754E+64</v>
      </c>
      <c r="TOM29" s="2">
        <f t="shared" si="482"/>
        <v>3.4261063961633429E+64</v>
      </c>
      <c r="TON29" s="2">
        <f t="shared" si="482"/>
        <v>3.4603674601249764E+64</v>
      </c>
      <c r="TOO29" s="2">
        <f t="shared" si="482"/>
        <v>3.4949711347262263E+64</v>
      </c>
      <c r="TOP29" s="2">
        <f t="shared" si="482"/>
        <v>3.5299208460734888E+64</v>
      </c>
      <c r="TOQ29" s="2">
        <f t="shared" si="482"/>
        <v>3.5652200545342239E+64</v>
      </c>
      <c r="TOR29" s="2">
        <f t="shared" si="482"/>
        <v>3.6008722550795661E+64</v>
      </c>
      <c r="TOS29" s="2">
        <f t="shared" si="482"/>
        <v>3.6368809776303616E+64</v>
      </c>
      <c r="TOT29" s="2">
        <f t="shared" si="482"/>
        <v>3.6732497874066654E+64</v>
      </c>
      <c r="TOU29" s="2">
        <f t="shared" si="482"/>
        <v>3.7099822852807321E+64</v>
      </c>
      <c r="TOV29" s="2">
        <f t="shared" si="482"/>
        <v>3.7470821081335392E+64</v>
      </c>
      <c r="TOW29" s="2">
        <f t="shared" si="482"/>
        <v>3.7845529292148746E+64</v>
      </c>
      <c r="TOX29" s="2">
        <f t="shared" si="482"/>
        <v>3.8223984585070233E+64</v>
      </c>
      <c r="TOY29" s="2">
        <f t="shared" si="482"/>
        <v>3.8606224430920938E+64</v>
      </c>
      <c r="TOZ29" s="2">
        <f t="shared" si="482"/>
        <v>3.8992286675230145E+64</v>
      </c>
      <c r="TPA29" s="2">
        <f t="shared" si="482"/>
        <v>3.9382209541982446E+64</v>
      </c>
      <c r="TPB29" s="2">
        <f t="shared" si="482"/>
        <v>3.9776031637402272E+64</v>
      </c>
      <c r="TPC29" s="2">
        <f t="shared" si="482"/>
        <v>4.0173791953776294E+64</v>
      </c>
      <c r="TPD29" s="2">
        <f t="shared" si="482"/>
        <v>4.0575529873314057E+64</v>
      </c>
      <c r="TPE29" s="2">
        <f t="shared" si="482"/>
        <v>4.0981285172047199E+64</v>
      </c>
      <c r="TPF29" s="2">
        <f t="shared" si="482"/>
        <v>4.1391098023767669E+64</v>
      </c>
      <c r="TPG29" s="2">
        <f t="shared" si="482"/>
        <v>4.1805009004005349E+64</v>
      </c>
      <c r="TPH29" s="2">
        <f t="shared" si="482"/>
        <v>4.2223059094045403E+64</v>
      </c>
      <c r="TPI29" s="2">
        <f t="shared" si="482"/>
        <v>4.2645289684985856E+64</v>
      </c>
      <c r="TPJ29" s="2">
        <f t="shared" si="482"/>
        <v>4.3071742581835715E+64</v>
      </c>
      <c r="TPK29" s="2">
        <f t="shared" si="482"/>
        <v>4.3502460007654074E+64</v>
      </c>
      <c r="TPL29" s="2">
        <f t="shared" si="482"/>
        <v>4.3937484607730614E+64</v>
      </c>
      <c r="TPM29" s="2">
        <f t="shared" si="482"/>
        <v>4.4376859453807918E+64</v>
      </c>
      <c r="TPN29" s="2">
        <f t="shared" si="482"/>
        <v>4.4820628048345998E+64</v>
      </c>
      <c r="TPO29" s="2">
        <f t="shared" si="482"/>
        <v>4.5268834328829458E+64</v>
      </c>
      <c r="TPP29" s="2">
        <f t="shared" si="482"/>
        <v>4.5721522672117755E+64</v>
      </c>
      <c r="TPQ29" s="2">
        <f t="shared" si="482"/>
        <v>4.6178737898838935E+64</v>
      </c>
      <c r="TPR29" s="2">
        <f t="shared" si="482"/>
        <v>4.6640525277827326E+64</v>
      </c>
      <c r="TPS29" s="2">
        <f t="shared" si="482"/>
        <v>4.7106930530605602E+64</v>
      </c>
      <c r="TPT29" s="2">
        <f t="shared" si="482"/>
        <v>4.7577999835911657E+64</v>
      </c>
      <c r="TPU29" s="2">
        <f t="shared" si="482"/>
        <v>4.8053779834270774E+64</v>
      </c>
      <c r="TPV29" s="2">
        <f t="shared" si="482"/>
        <v>4.8534317632613484E+64</v>
      </c>
      <c r="TPW29" s="2">
        <f t="shared" si="482"/>
        <v>4.9019660808939619E+64</v>
      </c>
      <c r="TPX29" s="2">
        <f t="shared" si="482"/>
        <v>4.9509857417029016E+64</v>
      </c>
      <c r="TPY29" s="2">
        <f t="shared" si="482"/>
        <v>5.0004955991199305E+64</v>
      </c>
      <c r="TPZ29" s="2">
        <f t="shared" si="482"/>
        <v>5.0505005551111297E+64</v>
      </c>
      <c r="TQA29" s="2">
        <f t="shared" si="482"/>
        <v>5.1010055606622409E+64</v>
      </c>
      <c r="TQB29" s="2">
        <f t="shared" si="482"/>
        <v>5.1520156162688631E+64</v>
      </c>
      <c r="TQC29" s="2">
        <f t="shared" si="482"/>
        <v>5.2035357724315518E+64</v>
      </c>
      <c r="TQD29" s="2">
        <f t="shared" si="482"/>
        <v>5.2555711301558672E+64</v>
      </c>
      <c r="TQE29" s="2">
        <f t="shared" si="482"/>
        <v>5.308126841457426E+64</v>
      </c>
      <c r="TQF29" s="2">
        <f t="shared" si="482"/>
        <v>5.3612081098720005E+64</v>
      </c>
      <c r="TQG29" s="2">
        <f t="shared" si="482"/>
        <v>5.4148201909707204E+64</v>
      </c>
      <c r="TQH29" s="2">
        <f t="shared" si="482"/>
        <v>5.4689683928804277E+64</v>
      </c>
      <c r="TQI29" s="2">
        <f t="shared" si="482"/>
        <v>5.5236580768092315E+64</v>
      </c>
      <c r="TQJ29" s="2">
        <f t="shared" ref="TQJ29:TSU29" si="483">TQI29*(1+$Q$41)</f>
        <v>5.5788946575773243E+64</v>
      </c>
      <c r="TQK29" s="2">
        <f t="shared" si="483"/>
        <v>5.634683604153098E+64</v>
      </c>
      <c r="TQL29" s="2">
        <f t="shared" si="483"/>
        <v>5.6910304401946295E+64</v>
      </c>
      <c r="TQM29" s="2">
        <f t="shared" si="483"/>
        <v>5.7479407445965763E+64</v>
      </c>
      <c r="TQN29" s="2">
        <f t="shared" si="483"/>
        <v>5.8054201520425419E+64</v>
      </c>
      <c r="TQO29" s="2">
        <f t="shared" si="483"/>
        <v>5.8634743535629678E+64</v>
      </c>
      <c r="TQP29" s="2">
        <f t="shared" si="483"/>
        <v>5.9221090970985975E+64</v>
      </c>
      <c r="TQQ29" s="2">
        <f t="shared" si="483"/>
        <v>5.9813301880695841E+64</v>
      </c>
      <c r="TQR29" s="2">
        <f t="shared" si="483"/>
        <v>6.0411434899502802E+64</v>
      </c>
      <c r="TQS29" s="2">
        <f t="shared" si="483"/>
        <v>6.1015549248497825E+64</v>
      </c>
      <c r="TQT29" s="2">
        <f t="shared" si="483"/>
        <v>6.1625704740982806E+64</v>
      </c>
      <c r="TQU29" s="2">
        <f t="shared" si="483"/>
        <v>6.2241961788392631E+64</v>
      </c>
      <c r="TQV29" s="2">
        <f t="shared" si="483"/>
        <v>6.2864381406276554E+64</v>
      </c>
      <c r="TQW29" s="2">
        <f t="shared" si="483"/>
        <v>6.3493025220339319E+64</v>
      </c>
      <c r="TQX29" s="2">
        <f t="shared" si="483"/>
        <v>6.4127955472542709E+64</v>
      </c>
      <c r="TQY29" s="2">
        <f t="shared" si="483"/>
        <v>6.4769235027268133E+64</v>
      </c>
      <c r="TQZ29" s="2">
        <f t="shared" si="483"/>
        <v>6.5416927377540815E+64</v>
      </c>
      <c r="TRA29" s="2">
        <f t="shared" si="483"/>
        <v>6.6071096651316228E+64</v>
      </c>
      <c r="TRB29" s="2">
        <f t="shared" si="483"/>
        <v>6.6731807617829388E+64</v>
      </c>
      <c r="TRC29" s="2">
        <f t="shared" si="483"/>
        <v>6.7399125694007686E+64</v>
      </c>
      <c r="TRD29" s="2">
        <f t="shared" si="483"/>
        <v>6.8073116950947765E+64</v>
      </c>
      <c r="TRE29" s="2">
        <f t="shared" si="483"/>
        <v>6.8753848120457242E+64</v>
      </c>
      <c r="TRF29" s="2">
        <f t="shared" si="483"/>
        <v>6.9441386601661815E+64</v>
      </c>
      <c r="TRG29" s="2">
        <f t="shared" si="483"/>
        <v>7.0135800467678432E+64</v>
      </c>
      <c r="TRH29" s="2">
        <f t="shared" si="483"/>
        <v>7.0837158472355215E+64</v>
      </c>
      <c r="TRI29" s="2">
        <f t="shared" si="483"/>
        <v>7.1545530057078764E+64</v>
      </c>
      <c r="TRJ29" s="2">
        <f t="shared" si="483"/>
        <v>7.226098535764955E+64</v>
      </c>
      <c r="TRK29" s="2">
        <f t="shared" si="483"/>
        <v>7.2983595211226049E+64</v>
      </c>
      <c r="TRL29" s="2">
        <f t="shared" si="483"/>
        <v>7.371343116333831E+64</v>
      </c>
      <c r="TRM29" s="2">
        <f t="shared" si="483"/>
        <v>7.4450565474971694E+64</v>
      </c>
      <c r="TRN29" s="2">
        <f t="shared" si="483"/>
        <v>7.519507112972141E+64</v>
      </c>
      <c r="TRO29" s="2">
        <f t="shared" si="483"/>
        <v>7.5947021841018619E+64</v>
      </c>
      <c r="TRP29" s="2">
        <f t="shared" si="483"/>
        <v>7.6706492059428803E+64</v>
      </c>
      <c r="TRQ29" s="2">
        <f t="shared" si="483"/>
        <v>7.7473556980023094E+64</v>
      </c>
      <c r="TRR29" s="2">
        <f t="shared" si="483"/>
        <v>7.8248292549823322E+64</v>
      </c>
      <c r="TRS29" s="2">
        <f t="shared" si="483"/>
        <v>7.9030775475321554E+64</v>
      </c>
      <c r="TRT29" s="2">
        <f t="shared" si="483"/>
        <v>7.982108323007477E+64</v>
      </c>
      <c r="TRU29" s="2">
        <f t="shared" si="483"/>
        <v>8.0619294062375515E+64</v>
      </c>
      <c r="TRV29" s="2">
        <f t="shared" si="483"/>
        <v>8.142548700299927E+64</v>
      </c>
      <c r="TRW29" s="2">
        <f t="shared" si="483"/>
        <v>8.2239741873029264E+64</v>
      </c>
      <c r="TRX29" s="2">
        <f t="shared" si="483"/>
        <v>8.306213929175956E+64</v>
      </c>
      <c r="TRY29" s="2">
        <f t="shared" si="483"/>
        <v>8.3892760684677158E+64</v>
      </c>
      <c r="TRZ29" s="2">
        <f t="shared" si="483"/>
        <v>8.4731688291523932E+64</v>
      </c>
      <c r="TSA29" s="2">
        <f t="shared" si="483"/>
        <v>8.5579005174439177E+64</v>
      </c>
      <c r="TSB29" s="2">
        <f t="shared" si="483"/>
        <v>8.6434795226183565E+64</v>
      </c>
      <c r="TSC29" s="2">
        <f t="shared" si="483"/>
        <v>8.7299143178445396E+64</v>
      </c>
      <c r="TSD29" s="2">
        <f t="shared" si="483"/>
        <v>8.8172134610229849E+64</v>
      </c>
      <c r="TSE29" s="2">
        <f t="shared" si="483"/>
        <v>8.905385595633215E+64</v>
      </c>
      <c r="TSF29" s="2">
        <f t="shared" si="483"/>
        <v>8.9944394515895474E+64</v>
      </c>
      <c r="TSG29" s="2">
        <f t="shared" si="483"/>
        <v>9.0843838461054434E+64</v>
      </c>
      <c r="TSH29" s="2">
        <f t="shared" si="483"/>
        <v>9.1752276845664976E+64</v>
      </c>
      <c r="TSI29" s="2">
        <f t="shared" si="483"/>
        <v>9.2669799614121628E+64</v>
      </c>
      <c r="TSJ29" s="2">
        <f t="shared" si="483"/>
        <v>9.3596497610262848E+64</v>
      </c>
      <c r="TSK29" s="2">
        <f t="shared" si="483"/>
        <v>9.4532462586365482E+64</v>
      </c>
      <c r="TSL29" s="2">
        <f t="shared" si="483"/>
        <v>9.5477787212229142E+64</v>
      </c>
      <c r="TSM29" s="2">
        <f t="shared" si="483"/>
        <v>9.6432565084351432E+64</v>
      </c>
      <c r="TSN29" s="2">
        <f t="shared" si="483"/>
        <v>9.7396890735194953E+64</v>
      </c>
      <c r="TSO29" s="2">
        <f t="shared" si="483"/>
        <v>9.8370859642546901E+64</v>
      </c>
      <c r="TSP29" s="2">
        <f t="shared" si="483"/>
        <v>9.9354568238972368E+64</v>
      </c>
      <c r="TSQ29" s="2">
        <f t="shared" si="483"/>
        <v>1.0034811392136209E+65</v>
      </c>
      <c r="TSR29" s="2">
        <f t="shared" si="483"/>
        <v>1.0135159506057571E+65</v>
      </c>
      <c r="TSS29" s="2">
        <f t="shared" si="483"/>
        <v>1.0236511101118147E+65</v>
      </c>
      <c r="TST29" s="2">
        <f t="shared" si="483"/>
        <v>1.0338876212129329E+65</v>
      </c>
      <c r="TSU29" s="2">
        <f t="shared" si="483"/>
        <v>1.0442264974250622E+65</v>
      </c>
      <c r="TSV29" s="2">
        <f t="shared" ref="TSV29:TVG29" si="484">TSU29*(1+$Q$41)</f>
        <v>1.0546687623993129E+65</v>
      </c>
      <c r="TSW29" s="2">
        <f t="shared" si="484"/>
        <v>1.0652154500233061E+65</v>
      </c>
      <c r="TSX29" s="2">
        <f t="shared" si="484"/>
        <v>1.0758676045235391E+65</v>
      </c>
      <c r="TSY29" s="2">
        <f t="shared" si="484"/>
        <v>1.0866262805687744E+65</v>
      </c>
      <c r="TSZ29" s="2">
        <f t="shared" si="484"/>
        <v>1.0974925433744621E+65</v>
      </c>
      <c r="TTA29" s="2">
        <f t="shared" si="484"/>
        <v>1.1084674688082066E+65</v>
      </c>
      <c r="TTB29" s="2">
        <f t="shared" si="484"/>
        <v>1.1195521434962887E+65</v>
      </c>
      <c r="TTC29" s="2">
        <f t="shared" si="484"/>
        <v>1.1307476649312516E+65</v>
      </c>
      <c r="TTD29" s="2">
        <f t="shared" si="484"/>
        <v>1.1420551415805642E+65</v>
      </c>
      <c r="TTE29" s="2">
        <f t="shared" si="484"/>
        <v>1.1534756929963698E+65</v>
      </c>
      <c r="TTF29" s="2">
        <f t="shared" si="484"/>
        <v>1.1650104499263334E+65</v>
      </c>
      <c r="TTG29" s="2">
        <f t="shared" si="484"/>
        <v>1.1766605544255968E+65</v>
      </c>
      <c r="TTH29" s="2">
        <f t="shared" si="484"/>
        <v>1.1884271599698528E+65</v>
      </c>
      <c r="TTI29" s="2">
        <f t="shared" si="484"/>
        <v>1.2003114315695513E+65</v>
      </c>
      <c r="TTJ29" s="2">
        <f t="shared" si="484"/>
        <v>1.2123145458852467E+65</v>
      </c>
      <c r="TTK29" s="2">
        <f t="shared" si="484"/>
        <v>1.2244376913440992E+65</v>
      </c>
      <c r="TTL29" s="2">
        <f t="shared" si="484"/>
        <v>1.2366820682575402E+65</v>
      </c>
      <c r="TTM29" s="2">
        <f t="shared" si="484"/>
        <v>1.2490488889401155E+65</v>
      </c>
      <c r="TTN29" s="2">
        <f t="shared" si="484"/>
        <v>1.2615393778295166E+65</v>
      </c>
      <c r="TTO29" s="2">
        <f t="shared" si="484"/>
        <v>1.2741547716078117E+65</v>
      </c>
      <c r="TTP29" s="2">
        <f t="shared" si="484"/>
        <v>1.2868963193238898E+65</v>
      </c>
      <c r="TTQ29" s="2">
        <f t="shared" si="484"/>
        <v>1.2997652825171287E+65</v>
      </c>
      <c r="TTR29" s="2">
        <f t="shared" si="484"/>
        <v>1.3127629353423001E+65</v>
      </c>
      <c r="TTS29" s="2">
        <f t="shared" si="484"/>
        <v>1.3258905646957231E+65</v>
      </c>
      <c r="TTT29" s="2">
        <f t="shared" si="484"/>
        <v>1.3391494703426803E+65</v>
      </c>
      <c r="TTU29" s="2">
        <f t="shared" si="484"/>
        <v>1.3525409650461071E+65</v>
      </c>
      <c r="TTV29" s="2">
        <f t="shared" si="484"/>
        <v>1.366066374696568E+65</v>
      </c>
      <c r="TTW29" s="2">
        <f t="shared" si="484"/>
        <v>1.3797270384435337E+65</v>
      </c>
      <c r="TTX29" s="2">
        <f t="shared" si="484"/>
        <v>1.393524308827969E+65</v>
      </c>
      <c r="TTY29" s="2">
        <f t="shared" si="484"/>
        <v>1.4074595519162486E+65</v>
      </c>
      <c r="TTZ29" s="2">
        <f t="shared" si="484"/>
        <v>1.4215341474354111E+65</v>
      </c>
      <c r="TUA29" s="2">
        <f t="shared" si="484"/>
        <v>1.4357494889097653E+65</v>
      </c>
      <c r="TUB29" s="2">
        <f t="shared" si="484"/>
        <v>1.450106983798863E+65</v>
      </c>
      <c r="TUC29" s="2">
        <f t="shared" si="484"/>
        <v>1.4646080536368515E+65</v>
      </c>
      <c r="TUD29" s="2">
        <f t="shared" si="484"/>
        <v>1.47925413417322E+65</v>
      </c>
      <c r="TUE29" s="2">
        <f t="shared" si="484"/>
        <v>1.4940466755149522E+65</v>
      </c>
      <c r="TUF29" s="2">
        <f t="shared" si="484"/>
        <v>1.5089871422701018E+65</v>
      </c>
      <c r="TUG29" s="2">
        <f t="shared" si="484"/>
        <v>1.5240770136928027E+65</v>
      </c>
      <c r="TUH29" s="2">
        <f t="shared" si="484"/>
        <v>1.5393177838297307E+65</v>
      </c>
      <c r="TUI29" s="2">
        <f t="shared" si="484"/>
        <v>1.554710961668028E+65</v>
      </c>
      <c r="TUJ29" s="2">
        <f t="shared" si="484"/>
        <v>1.5702580712847083E+65</v>
      </c>
      <c r="TUK29" s="2">
        <f t="shared" si="484"/>
        <v>1.5859606519975554E+65</v>
      </c>
      <c r="TUL29" s="2">
        <f t="shared" si="484"/>
        <v>1.6018202585175309E+65</v>
      </c>
      <c r="TUM29" s="2">
        <f t="shared" si="484"/>
        <v>1.6178384611027063E+65</v>
      </c>
      <c r="TUN29" s="2">
        <f t="shared" si="484"/>
        <v>1.6340168457137334E+65</v>
      </c>
      <c r="TUO29" s="2">
        <f t="shared" si="484"/>
        <v>1.6503570141708707E+65</v>
      </c>
      <c r="TUP29" s="2">
        <f t="shared" si="484"/>
        <v>1.6668605843125795E+65</v>
      </c>
      <c r="TUQ29" s="2">
        <f t="shared" si="484"/>
        <v>1.6835291901557053E+65</v>
      </c>
      <c r="TUR29" s="2">
        <f t="shared" si="484"/>
        <v>1.7003644820572623E+65</v>
      </c>
      <c r="TUS29" s="2">
        <f t="shared" si="484"/>
        <v>1.717368126877835E+65</v>
      </c>
      <c r="TUT29" s="2">
        <f t="shared" si="484"/>
        <v>1.7345418081466133E+65</v>
      </c>
      <c r="TUU29" s="2">
        <f t="shared" si="484"/>
        <v>1.7518872262280793E+65</v>
      </c>
      <c r="TUV29" s="2">
        <f t="shared" si="484"/>
        <v>1.76940609849036E+65</v>
      </c>
      <c r="TUW29" s="2">
        <f t="shared" si="484"/>
        <v>1.7871001594752635E+65</v>
      </c>
      <c r="TUX29" s="2">
        <f t="shared" si="484"/>
        <v>1.8049711610700162E+65</v>
      </c>
      <c r="TUY29" s="2">
        <f t="shared" si="484"/>
        <v>1.8230208726807163E+65</v>
      </c>
      <c r="TUZ29" s="2">
        <f t="shared" si="484"/>
        <v>1.8412510814075235E+65</v>
      </c>
      <c r="TVA29" s="2">
        <f t="shared" si="484"/>
        <v>1.8596635922215987E+65</v>
      </c>
      <c r="TVB29" s="2">
        <f t="shared" si="484"/>
        <v>1.8782602281438148E+65</v>
      </c>
      <c r="TVC29" s="2">
        <f t="shared" si="484"/>
        <v>1.8970428304252529E+65</v>
      </c>
      <c r="TVD29" s="2">
        <f t="shared" si="484"/>
        <v>1.9160132587295056E+65</v>
      </c>
      <c r="TVE29" s="2">
        <f t="shared" si="484"/>
        <v>1.9351733913168007E+65</v>
      </c>
      <c r="TVF29" s="2">
        <f t="shared" si="484"/>
        <v>1.9545251252299688E+65</v>
      </c>
      <c r="TVG29" s="2">
        <f t="shared" si="484"/>
        <v>1.9740703764822685E+65</v>
      </c>
      <c r="TVH29" s="2">
        <f t="shared" ref="TVH29:TXS29" si="485">TVG29*(1+$Q$41)</f>
        <v>1.9938110802470913E+65</v>
      </c>
      <c r="TVI29" s="2">
        <f t="shared" si="485"/>
        <v>2.0137491910495623E+65</v>
      </c>
      <c r="TVJ29" s="2">
        <f t="shared" si="485"/>
        <v>2.033886682960058E+65</v>
      </c>
      <c r="TVK29" s="2">
        <f t="shared" si="485"/>
        <v>2.0542255497896586E+65</v>
      </c>
      <c r="TVL29" s="2">
        <f t="shared" si="485"/>
        <v>2.0747678052875553E+65</v>
      </c>
      <c r="TVM29" s="2">
        <f t="shared" si="485"/>
        <v>2.0955154833404308E+65</v>
      </c>
      <c r="TVN29" s="2">
        <f t="shared" si="485"/>
        <v>2.1164706381738352E+65</v>
      </c>
      <c r="TVO29" s="2">
        <f t="shared" si="485"/>
        <v>2.1376353445555737E+65</v>
      </c>
      <c r="TVP29" s="2">
        <f t="shared" si="485"/>
        <v>2.1590116980011293E+65</v>
      </c>
      <c r="TVQ29" s="2">
        <f t="shared" si="485"/>
        <v>2.1806018149811405E+65</v>
      </c>
      <c r="TVR29" s="2">
        <f t="shared" si="485"/>
        <v>2.2024078331309521E+65</v>
      </c>
      <c r="TVS29" s="2">
        <f t="shared" si="485"/>
        <v>2.2244319114622615E+65</v>
      </c>
      <c r="TVT29" s="2">
        <f t="shared" si="485"/>
        <v>2.2466762305768841E+65</v>
      </c>
      <c r="TVU29" s="2">
        <f t="shared" si="485"/>
        <v>2.269142992882653E+65</v>
      </c>
      <c r="TVV29" s="2">
        <f t="shared" si="485"/>
        <v>2.2918344228114796E+65</v>
      </c>
      <c r="TVW29" s="2">
        <f t="shared" si="485"/>
        <v>2.3147527670395942E+65</v>
      </c>
      <c r="TVX29" s="2">
        <f t="shared" si="485"/>
        <v>2.3379002947099904E+65</v>
      </c>
      <c r="TVY29" s="2">
        <f t="shared" si="485"/>
        <v>2.3612792976570903E+65</v>
      </c>
      <c r="TVZ29" s="2">
        <f t="shared" si="485"/>
        <v>2.3848920906336611E+65</v>
      </c>
      <c r="TWA29" s="2">
        <f t="shared" si="485"/>
        <v>2.4087410115399976E+65</v>
      </c>
      <c r="TWB29" s="2">
        <f t="shared" si="485"/>
        <v>2.4328284216553975E+65</v>
      </c>
      <c r="TWC29" s="2">
        <f t="shared" si="485"/>
        <v>2.4571567058719516E+65</v>
      </c>
      <c r="TWD29" s="2">
        <f t="shared" si="485"/>
        <v>2.4817282729306714E+65</v>
      </c>
      <c r="TWE29" s="2">
        <f t="shared" si="485"/>
        <v>2.506545555659978E+65</v>
      </c>
      <c r="TWF29" s="2">
        <f t="shared" si="485"/>
        <v>2.5316110112165776E+65</v>
      </c>
      <c r="TWG29" s="2">
        <f t="shared" si="485"/>
        <v>2.5569271213287434E+65</v>
      </c>
      <c r="TWH29" s="2">
        <f t="shared" si="485"/>
        <v>2.582496392542031E+65</v>
      </c>
      <c r="TWI29" s="2">
        <f t="shared" si="485"/>
        <v>2.6083213564674513E+65</v>
      </c>
      <c r="TWJ29" s="2">
        <f t="shared" si="485"/>
        <v>2.6344045700321258E+65</v>
      </c>
      <c r="TWK29" s="2">
        <f t="shared" si="485"/>
        <v>2.6607486157324472E+65</v>
      </c>
      <c r="TWL29" s="2">
        <f t="shared" si="485"/>
        <v>2.6873561018897717E+65</v>
      </c>
      <c r="TWM29" s="2">
        <f t="shared" si="485"/>
        <v>2.7142296629086693E+65</v>
      </c>
      <c r="TWN29" s="2">
        <f t="shared" si="485"/>
        <v>2.7413719595377561E+65</v>
      </c>
      <c r="TWO29" s="2">
        <f t="shared" si="485"/>
        <v>2.7687856791331335E+65</v>
      </c>
      <c r="TWP29" s="2">
        <f t="shared" si="485"/>
        <v>2.796473535924465E+65</v>
      </c>
      <c r="TWQ29" s="2">
        <f t="shared" si="485"/>
        <v>2.8244382712837096E+65</v>
      </c>
      <c r="TWR29" s="2">
        <f t="shared" si="485"/>
        <v>2.8526826539965465E+65</v>
      </c>
      <c r="TWS29" s="2">
        <f t="shared" si="485"/>
        <v>2.8812094805365121E+65</v>
      </c>
      <c r="TWT29" s="2">
        <f t="shared" si="485"/>
        <v>2.9100215753418774E+65</v>
      </c>
      <c r="TWU29" s="2">
        <f t="shared" si="485"/>
        <v>2.939121791095296E+65</v>
      </c>
      <c r="TWV29" s="2">
        <f t="shared" si="485"/>
        <v>2.9685130090062491E+65</v>
      </c>
      <c r="TWW29" s="2">
        <f t="shared" si="485"/>
        <v>2.9981981390963116E+65</v>
      </c>
      <c r="TWX29" s="2">
        <f t="shared" si="485"/>
        <v>3.0281801204872749E+65</v>
      </c>
      <c r="TWY29" s="2">
        <f t="shared" si="485"/>
        <v>3.0584619216921476E+65</v>
      </c>
      <c r="TWZ29" s="2">
        <f t="shared" si="485"/>
        <v>3.089046540909069E+65</v>
      </c>
      <c r="TXA29" s="2">
        <f t="shared" si="485"/>
        <v>3.1199370063181596E+65</v>
      </c>
      <c r="TXB29" s="2">
        <f t="shared" si="485"/>
        <v>3.1511363763813413E+65</v>
      </c>
      <c r="TXC29" s="2">
        <f t="shared" si="485"/>
        <v>3.1826477401451548E+65</v>
      </c>
      <c r="TXD29" s="2">
        <f t="shared" si="485"/>
        <v>3.2144742175466063E+65</v>
      </c>
      <c r="TXE29" s="2">
        <f t="shared" si="485"/>
        <v>3.2466189597220722E+65</v>
      </c>
      <c r="TXF29" s="2">
        <f t="shared" si="485"/>
        <v>3.2790851493192928E+65</v>
      </c>
      <c r="TXG29" s="2">
        <f t="shared" si="485"/>
        <v>3.3118760008124857E+65</v>
      </c>
      <c r="TXH29" s="2">
        <f t="shared" si="485"/>
        <v>3.3449947608206106E+65</v>
      </c>
      <c r="TXI29" s="2">
        <f t="shared" si="485"/>
        <v>3.3784447084288167E+65</v>
      </c>
      <c r="TXJ29" s="2">
        <f t="shared" si="485"/>
        <v>3.4122291555131048E+65</v>
      </c>
      <c r="TXK29" s="2">
        <f t="shared" si="485"/>
        <v>3.4463514470682359E+65</v>
      </c>
      <c r="TXL29" s="2">
        <f t="shared" si="485"/>
        <v>3.4808149615389182E+65</v>
      </c>
      <c r="TXM29" s="2">
        <f t="shared" si="485"/>
        <v>3.5156231111543073E+65</v>
      </c>
      <c r="TXN29" s="2">
        <f t="shared" si="485"/>
        <v>3.5507793422658503E+65</v>
      </c>
      <c r="TXO29" s="2">
        <f t="shared" si="485"/>
        <v>3.5862871356885086E+65</v>
      </c>
      <c r="TXP29" s="2">
        <f t="shared" si="485"/>
        <v>3.6221500070453938E+65</v>
      </c>
      <c r="TXQ29" s="2">
        <f t="shared" si="485"/>
        <v>3.6583715071158477E+65</v>
      </c>
      <c r="TXR29" s="2">
        <f t="shared" si="485"/>
        <v>3.694955222187006E+65</v>
      </c>
      <c r="TXS29" s="2">
        <f t="shared" si="485"/>
        <v>3.7319047744088759E+65</v>
      </c>
      <c r="TXT29" s="2">
        <f t="shared" ref="TXT29:UAE29" si="486">TXS29*(1+$Q$41)</f>
        <v>3.7692238221529647E+65</v>
      </c>
      <c r="TXU29" s="2">
        <f t="shared" si="486"/>
        <v>3.8069160603744943E+65</v>
      </c>
      <c r="TXV29" s="2">
        <f t="shared" si="486"/>
        <v>3.8449852209782391E+65</v>
      </c>
      <c r="TXW29" s="2">
        <f t="shared" si="486"/>
        <v>3.8834350731880217E+65</v>
      </c>
      <c r="TXX29" s="2">
        <f t="shared" si="486"/>
        <v>3.922269423919902E+65</v>
      </c>
      <c r="TXY29" s="2">
        <f t="shared" si="486"/>
        <v>3.9614921181591009E+65</v>
      </c>
      <c r="TXZ29" s="2">
        <f t="shared" si="486"/>
        <v>4.0011070393406919E+65</v>
      </c>
      <c r="TYA29" s="2">
        <f t="shared" si="486"/>
        <v>4.0411181097340987E+65</v>
      </c>
      <c r="TYB29" s="2">
        <f t="shared" si="486"/>
        <v>4.0815292908314396E+65</v>
      </c>
      <c r="TYC29" s="2">
        <f t="shared" si="486"/>
        <v>4.1223445837397539E+65</v>
      </c>
      <c r="TYD29" s="2">
        <f t="shared" si="486"/>
        <v>4.1635680295771517E+65</v>
      </c>
      <c r="TYE29" s="2">
        <f t="shared" si="486"/>
        <v>4.205203709872923E+65</v>
      </c>
      <c r="TYF29" s="2">
        <f t="shared" si="486"/>
        <v>4.2472557469716523E+65</v>
      </c>
      <c r="TYG29" s="2">
        <f t="shared" si="486"/>
        <v>4.2897283044413684E+65</v>
      </c>
      <c r="TYH29" s="2">
        <f t="shared" si="486"/>
        <v>4.332625587485782E+65</v>
      </c>
      <c r="TYI29" s="2">
        <f t="shared" si="486"/>
        <v>4.37595184336064E+65</v>
      </c>
      <c r="TYJ29" s="2">
        <f t="shared" si="486"/>
        <v>4.4197113617942465E+65</v>
      </c>
      <c r="TYK29" s="2">
        <f t="shared" si="486"/>
        <v>4.4639084754121892E+65</v>
      </c>
      <c r="TYL29" s="2">
        <f t="shared" si="486"/>
        <v>4.5085475601663115E+65</v>
      </c>
      <c r="TYM29" s="2">
        <f t="shared" si="486"/>
        <v>4.5536330357679745E+65</v>
      </c>
      <c r="TYN29" s="2">
        <f t="shared" si="486"/>
        <v>4.5991693661256546E+65</v>
      </c>
      <c r="TYO29" s="2">
        <f t="shared" si="486"/>
        <v>4.6451610597869112E+65</v>
      </c>
      <c r="TYP29" s="2">
        <f t="shared" si="486"/>
        <v>4.6916126703847806E+65</v>
      </c>
      <c r="TYQ29" s="2">
        <f t="shared" si="486"/>
        <v>4.738528797088628E+65</v>
      </c>
      <c r="TYR29" s="2">
        <f t="shared" si="486"/>
        <v>4.7859140850595139E+65</v>
      </c>
      <c r="TYS29" s="2">
        <f t="shared" si="486"/>
        <v>4.8337732259101091E+65</v>
      </c>
      <c r="TYT29" s="2">
        <f t="shared" si="486"/>
        <v>4.88211095816921E+65</v>
      </c>
      <c r="TYU29" s="2">
        <f t="shared" si="486"/>
        <v>4.9309320677509018E+65</v>
      </c>
      <c r="TYV29" s="2">
        <f t="shared" si="486"/>
        <v>4.9802413884284107E+65</v>
      </c>
      <c r="TYW29" s="2">
        <f t="shared" si="486"/>
        <v>5.0300438023126947E+65</v>
      </c>
      <c r="TYX29" s="2">
        <f t="shared" si="486"/>
        <v>5.0803442403358214E+65</v>
      </c>
      <c r="TYY29" s="2">
        <f t="shared" si="486"/>
        <v>5.1311476827391797E+65</v>
      </c>
      <c r="TYZ29" s="2">
        <f t="shared" si="486"/>
        <v>5.1824591595665719E+65</v>
      </c>
      <c r="TZA29" s="2">
        <f t="shared" si="486"/>
        <v>5.2342837511622373E+65</v>
      </c>
      <c r="TZB29" s="2">
        <f t="shared" si="486"/>
        <v>5.2866265886738599E+65</v>
      </c>
      <c r="TZC29" s="2">
        <f t="shared" si="486"/>
        <v>5.3394928545605982E+65</v>
      </c>
      <c r="TZD29" s="2">
        <f t="shared" si="486"/>
        <v>5.3928877831062042E+65</v>
      </c>
      <c r="TZE29" s="2">
        <f t="shared" si="486"/>
        <v>5.4468166609372659E+65</v>
      </c>
      <c r="TZF29" s="2">
        <f t="shared" si="486"/>
        <v>5.5012848275466382E+65</v>
      </c>
      <c r="TZG29" s="2">
        <f t="shared" si="486"/>
        <v>5.5562976758221045E+65</v>
      </c>
      <c r="TZH29" s="2">
        <f t="shared" si="486"/>
        <v>5.6118606525803251E+65</v>
      </c>
      <c r="TZI29" s="2">
        <f t="shared" si="486"/>
        <v>5.6679792591061287E+65</v>
      </c>
      <c r="TZJ29" s="2">
        <f t="shared" si="486"/>
        <v>5.7246590516971905E+65</v>
      </c>
      <c r="TZK29" s="2">
        <f t="shared" si="486"/>
        <v>5.781905642214162E+65</v>
      </c>
      <c r="TZL29" s="2">
        <f t="shared" si="486"/>
        <v>5.8397246986363038E+65</v>
      </c>
      <c r="TZM29" s="2">
        <f t="shared" si="486"/>
        <v>5.8981219456226672E+65</v>
      </c>
      <c r="TZN29" s="2">
        <f t="shared" si="486"/>
        <v>5.9571031650788935E+65</v>
      </c>
      <c r="TZO29" s="2">
        <f t="shared" si="486"/>
        <v>6.0166741967296829E+65</v>
      </c>
      <c r="TZP29" s="2">
        <f t="shared" si="486"/>
        <v>6.0768409386969801E+65</v>
      </c>
      <c r="TZQ29" s="2">
        <f t="shared" si="486"/>
        <v>6.1376093480839496E+65</v>
      </c>
      <c r="TZR29" s="2">
        <f t="shared" si="486"/>
        <v>6.1989854415647891E+65</v>
      </c>
      <c r="TZS29" s="2">
        <f t="shared" si="486"/>
        <v>6.2609752959804374E+65</v>
      </c>
      <c r="TZT29" s="2">
        <f t="shared" si="486"/>
        <v>6.3235850489402415E+65</v>
      </c>
      <c r="TZU29" s="2">
        <f t="shared" si="486"/>
        <v>6.3868208994296436E+65</v>
      </c>
      <c r="TZV29" s="2">
        <f t="shared" si="486"/>
        <v>6.4506891084239396E+65</v>
      </c>
      <c r="TZW29" s="2">
        <f t="shared" si="486"/>
        <v>6.5151959995081787E+65</v>
      </c>
      <c r="TZX29" s="2">
        <f t="shared" si="486"/>
        <v>6.5803479595032602E+65</v>
      </c>
      <c r="TZY29" s="2">
        <f t="shared" si="486"/>
        <v>6.6461514390982928E+65</v>
      </c>
      <c r="TZZ29" s="2">
        <f t="shared" si="486"/>
        <v>6.7126129534892762E+65</v>
      </c>
      <c r="UAA29" s="2">
        <f t="shared" si="486"/>
        <v>6.7797390830241694E+65</v>
      </c>
      <c r="UAB29" s="2">
        <f t="shared" si="486"/>
        <v>6.8475364738544108E+65</v>
      </c>
      <c r="UAC29" s="2">
        <f t="shared" si="486"/>
        <v>6.9160118385929551E+65</v>
      </c>
      <c r="UAD29" s="2">
        <f t="shared" si="486"/>
        <v>6.9851719569788843E+65</v>
      </c>
      <c r="UAE29" s="2">
        <f t="shared" si="486"/>
        <v>7.0550236765486729E+65</v>
      </c>
      <c r="UAF29" s="2">
        <f t="shared" ref="UAF29:UCQ29" si="487">UAE29*(1+$Q$41)</f>
        <v>7.1255739133141599E+65</v>
      </c>
      <c r="UAG29" s="2">
        <f t="shared" si="487"/>
        <v>7.1968296524473019E+65</v>
      </c>
      <c r="UAH29" s="2">
        <f t="shared" si="487"/>
        <v>7.268797948971775E+65</v>
      </c>
      <c r="UAI29" s="2">
        <f t="shared" si="487"/>
        <v>7.3414859284614926E+65</v>
      </c>
      <c r="UAJ29" s="2">
        <f t="shared" si="487"/>
        <v>7.4149007877461073E+65</v>
      </c>
      <c r="UAK29" s="2">
        <f t="shared" si="487"/>
        <v>7.4890497956235688E+65</v>
      </c>
      <c r="UAL29" s="2">
        <f t="shared" si="487"/>
        <v>7.5639402935798042E+65</v>
      </c>
      <c r="UAM29" s="2">
        <f t="shared" si="487"/>
        <v>7.6395796965156022E+65</v>
      </c>
      <c r="UAN29" s="2">
        <f t="shared" si="487"/>
        <v>7.7159754934807582E+65</v>
      </c>
      <c r="UAO29" s="2">
        <f t="shared" si="487"/>
        <v>7.7931352484155655E+65</v>
      </c>
      <c r="UAP29" s="2">
        <f t="shared" si="487"/>
        <v>7.8710666008997213E+65</v>
      </c>
      <c r="UAQ29" s="2">
        <f t="shared" si="487"/>
        <v>7.9497772669087191E+65</v>
      </c>
      <c r="UAR29" s="2">
        <f t="shared" si="487"/>
        <v>8.029275039577806E+65</v>
      </c>
      <c r="UAS29" s="2">
        <f t="shared" si="487"/>
        <v>8.1095677899735844E+65</v>
      </c>
      <c r="UAT29" s="2">
        <f t="shared" si="487"/>
        <v>8.1906634678733202E+65</v>
      </c>
      <c r="UAU29" s="2">
        <f t="shared" si="487"/>
        <v>8.2725701025520537E+65</v>
      </c>
      <c r="UAV29" s="2">
        <f t="shared" si="487"/>
        <v>8.3552958035775746E+65</v>
      </c>
      <c r="UAW29" s="2">
        <f t="shared" si="487"/>
        <v>8.4388487616133501E+65</v>
      </c>
      <c r="UAX29" s="2">
        <f t="shared" si="487"/>
        <v>8.523237249229484E+65</v>
      </c>
      <c r="UAY29" s="2">
        <f t="shared" si="487"/>
        <v>8.6084696217217795E+65</v>
      </c>
      <c r="UAZ29" s="2">
        <f t="shared" si="487"/>
        <v>8.6945543179389966E+65</v>
      </c>
      <c r="UBA29" s="2">
        <f t="shared" si="487"/>
        <v>8.7814998611183863E+65</v>
      </c>
      <c r="UBB29" s="2">
        <f t="shared" si="487"/>
        <v>8.8693148597295711E+65</v>
      </c>
      <c r="UBC29" s="2">
        <f t="shared" si="487"/>
        <v>8.9580080083268668E+65</v>
      </c>
      <c r="UBD29" s="2">
        <f t="shared" si="487"/>
        <v>9.0475880884101361E+65</v>
      </c>
      <c r="UBE29" s="2">
        <f t="shared" si="487"/>
        <v>9.138063969294237E+65</v>
      </c>
      <c r="UBF29" s="2">
        <f t="shared" si="487"/>
        <v>9.2294446089871788E+65</v>
      </c>
      <c r="UBG29" s="2">
        <f t="shared" si="487"/>
        <v>9.3217390550770503E+65</v>
      </c>
      <c r="UBH29" s="2">
        <f t="shared" si="487"/>
        <v>9.4149564456278203E+65</v>
      </c>
      <c r="UBI29" s="2">
        <f t="shared" si="487"/>
        <v>9.5091060100840982E+65</v>
      </c>
      <c r="UBJ29" s="2">
        <f t="shared" si="487"/>
        <v>9.6041970701849396E+65</v>
      </c>
      <c r="UBK29" s="2">
        <f t="shared" si="487"/>
        <v>9.7002390408867884E+65</v>
      </c>
      <c r="UBL29" s="2">
        <f t="shared" si="487"/>
        <v>9.7972414312956571E+65</v>
      </c>
      <c r="UBM29" s="2">
        <f t="shared" si="487"/>
        <v>9.895213845608613E+65</v>
      </c>
      <c r="UBN29" s="2">
        <f t="shared" si="487"/>
        <v>9.9941659840646996E+65</v>
      </c>
      <c r="UBO29" s="2">
        <f t="shared" si="487"/>
        <v>1.0094107643905347E+66</v>
      </c>
      <c r="UBP29" s="2">
        <f t="shared" si="487"/>
        <v>1.01950487203444E+66</v>
      </c>
      <c r="UBQ29" s="2">
        <f t="shared" si="487"/>
        <v>1.0296999207547843E+66</v>
      </c>
      <c r="UBR29" s="2">
        <f t="shared" si="487"/>
        <v>1.0399969199623321E+66</v>
      </c>
      <c r="UBS29" s="2">
        <f t="shared" si="487"/>
        <v>1.0503968891619554E+66</v>
      </c>
      <c r="UBT29" s="2">
        <f t="shared" si="487"/>
        <v>1.060900858053575E+66</v>
      </c>
      <c r="UBU29" s="2">
        <f t="shared" si="487"/>
        <v>1.0715098666341108E+66</v>
      </c>
      <c r="UBV29" s="2">
        <f t="shared" si="487"/>
        <v>1.082224965300452E+66</v>
      </c>
      <c r="UBW29" s="2">
        <f t="shared" si="487"/>
        <v>1.0930472149534565E+66</v>
      </c>
      <c r="UBX29" s="2">
        <f t="shared" si="487"/>
        <v>1.103977687102991E+66</v>
      </c>
      <c r="UBY29" s="2">
        <f t="shared" si="487"/>
        <v>1.115017463974021E+66</v>
      </c>
      <c r="UBZ29" s="2">
        <f t="shared" si="487"/>
        <v>1.1261676386137612E+66</v>
      </c>
      <c r="UCA29" s="2">
        <f t="shared" si="487"/>
        <v>1.1374293149998987E+66</v>
      </c>
      <c r="UCB29" s="2">
        <f t="shared" si="487"/>
        <v>1.1488036081498976E+66</v>
      </c>
      <c r="UCC29" s="2">
        <f t="shared" si="487"/>
        <v>1.1602916442313967E+66</v>
      </c>
      <c r="UCD29" s="2">
        <f t="shared" si="487"/>
        <v>1.1718945606737108E+66</v>
      </c>
      <c r="UCE29" s="2">
        <f t="shared" si="487"/>
        <v>1.1836135062804479E+66</v>
      </c>
      <c r="UCF29" s="2">
        <f t="shared" si="487"/>
        <v>1.1954496413432523E+66</v>
      </c>
      <c r="UCG29" s="2">
        <f t="shared" si="487"/>
        <v>1.2074041377566848E+66</v>
      </c>
      <c r="UCH29" s="2">
        <f t="shared" si="487"/>
        <v>1.2194781791342516E+66</v>
      </c>
      <c r="UCI29" s="2">
        <f t="shared" si="487"/>
        <v>1.231672960925594E+66</v>
      </c>
      <c r="UCJ29" s="2">
        <f t="shared" si="487"/>
        <v>1.24398969053485E+66</v>
      </c>
      <c r="UCK29" s="2">
        <f t="shared" si="487"/>
        <v>1.2564295874401985E+66</v>
      </c>
      <c r="UCL29" s="2">
        <f t="shared" si="487"/>
        <v>1.2689938833146004E+66</v>
      </c>
      <c r="UCM29" s="2">
        <f t="shared" si="487"/>
        <v>1.2816838221477463E+66</v>
      </c>
      <c r="UCN29" s="2">
        <f t="shared" si="487"/>
        <v>1.2945006603692239E+66</v>
      </c>
      <c r="UCO29" s="2">
        <f t="shared" si="487"/>
        <v>1.3074456669729161E+66</v>
      </c>
      <c r="UCP29" s="2">
        <f t="shared" si="487"/>
        <v>1.3205201236426452E+66</v>
      </c>
      <c r="UCQ29" s="2">
        <f t="shared" si="487"/>
        <v>1.3337253248790717E+66</v>
      </c>
      <c r="UCR29" s="2">
        <f t="shared" ref="UCR29:UFC29" si="488">UCQ29*(1+$Q$41)</f>
        <v>1.3470625781278625E+66</v>
      </c>
      <c r="UCS29" s="2">
        <f t="shared" si="488"/>
        <v>1.3605332039091411E+66</v>
      </c>
      <c r="UCT29" s="2">
        <f t="shared" si="488"/>
        <v>1.3741385359482324E+66</v>
      </c>
      <c r="UCU29" s="2">
        <f t="shared" si="488"/>
        <v>1.3878799213077147E+66</v>
      </c>
      <c r="UCV29" s="2">
        <f t="shared" si="488"/>
        <v>1.4017587205207919E+66</v>
      </c>
      <c r="UCW29" s="2">
        <f t="shared" si="488"/>
        <v>1.4157763077259998E+66</v>
      </c>
      <c r="UCX29" s="2">
        <f t="shared" si="488"/>
        <v>1.4299340708032599E+66</v>
      </c>
      <c r="UCY29" s="2">
        <f t="shared" si="488"/>
        <v>1.4442334115112925E+66</v>
      </c>
      <c r="UCZ29" s="2">
        <f t="shared" si="488"/>
        <v>1.4586757456264055E+66</v>
      </c>
      <c r="UDA29" s="2">
        <f t="shared" si="488"/>
        <v>1.4732625030826696E+66</v>
      </c>
      <c r="UDB29" s="2">
        <f t="shared" si="488"/>
        <v>1.4879951281134963E+66</v>
      </c>
      <c r="UDC29" s="2">
        <f t="shared" si="488"/>
        <v>1.5028750793946312E+66</v>
      </c>
      <c r="UDD29" s="2">
        <f t="shared" si="488"/>
        <v>1.5179038301885776E+66</v>
      </c>
      <c r="UDE29" s="2">
        <f t="shared" si="488"/>
        <v>1.5330828684904634E+66</v>
      </c>
      <c r="UDF29" s="2">
        <f t="shared" si="488"/>
        <v>1.5484136971753681E+66</v>
      </c>
      <c r="UDG29" s="2">
        <f t="shared" si="488"/>
        <v>1.5638978341471217E+66</v>
      </c>
      <c r="UDH29" s="2">
        <f t="shared" si="488"/>
        <v>1.579536812488593E+66</v>
      </c>
      <c r="UDI29" s="2">
        <f t="shared" si="488"/>
        <v>1.595332180613479E+66</v>
      </c>
      <c r="UDJ29" s="2">
        <f t="shared" si="488"/>
        <v>1.6112855024196138E+66</v>
      </c>
      <c r="UDK29" s="2">
        <f t="shared" si="488"/>
        <v>1.6273983574438099E+66</v>
      </c>
      <c r="UDL29" s="2">
        <f t="shared" si="488"/>
        <v>1.6436723410182479E+66</v>
      </c>
      <c r="UDM29" s="2">
        <f t="shared" si="488"/>
        <v>1.6601090644284304E+66</v>
      </c>
      <c r="UDN29" s="2">
        <f t="shared" si="488"/>
        <v>1.6767101550727148E+66</v>
      </c>
      <c r="UDO29" s="2">
        <f t="shared" si="488"/>
        <v>1.6934772566234421E+66</v>
      </c>
      <c r="UDP29" s="2">
        <f t="shared" si="488"/>
        <v>1.7104120291896766E+66</v>
      </c>
      <c r="UDQ29" s="2">
        <f t="shared" si="488"/>
        <v>1.7275161494815735E+66</v>
      </c>
      <c r="UDR29" s="2">
        <f t="shared" si="488"/>
        <v>1.7447913109763893E+66</v>
      </c>
      <c r="UDS29" s="2">
        <f t="shared" si="488"/>
        <v>1.7622392240861532E+66</v>
      </c>
      <c r="UDT29" s="2">
        <f t="shared" si="488"/>
        <v>1.7798616163270146E+66</v>
      </c>
      <c r="UDU29" s="2">
        <f t="shared" si="488"/>
        <v>1.7976602324902848E+66</v>
      </c>
      <c r="UDV29" s="2">
        <f t="shared" si="488"/>
        <v>1.8156368348151877E+66</v>
      </c>
      <c r="UDW29" s="2">
        <f t="shared" si="488"/>
        <v>1.8337932031633395E+66</v>
      </c>
      <c r="UDX29" s="2">
        <f t="shared" si="488"/>
        <v>1.8521311351949729E+66</v>
      </c>
      <c r="UDY29" s="2">
        <f t="shared" si="488"/>
        <v>1.8706524465469226E+66</v>
      </c>
      <c r="UDZ29" s="2">
        <f t="shared" si="488"/>
        <v>1.8893589710123916E+66</v>
      </c>
      <c r="UEA29" s="2">
        <f t="shared" si="488"/>
        <v>1.9082525607225155E+66</v>
      </c>
      <c r="UEB29" s="2">
        <f t="shared" si="488"/>
        <v>1.9273350863297406E+66</v>
      </c>
      <c r="UEC29" s="2">
        <f t="shared" si="488"/>
        <v>1.9466084371930379E+66</v>
      </c>
      <c r="UED29" s="2">
        <f t="shared" si="488"/>
        <v>1.9660745215649684E+66</v>
      </c>
      <c r="UEE29" s="2">
        <f t="shared" si="488"/>
        <v>1.9857352667806179E+66</v>
      </c>
      <c r="UEF29" s="2">
        <f t="shared" si="488"/>
        <v>2.0055926194484243E+66</v>
      </c>
      <c r="UEG29" s="2">
        <f t="shared" si="488"/>
        <v>2.0256485456429085E+66</v>
      </c>
      <c r="UEH29" s="2">
        <f t="shared" si="488"/>
        <v>2.0459050310993378E+66</v>
      </c>
      <c r="UEI29" s="2">
        <f t="shared" si="488"/>
        <v>2.0663640814103312E+66</v>
      </c>
      <c r="UEJ29" s="2">
        <f t="shared" si="488"/>
        <v>2.0870277222244345E+66</v>
      </c>
      <c r="UEK29" s="2">
        <f t="shared" si="488"/>
        <v>2.1078979994466789E+66</v>
      </c>
      <c r="UEL29" s="2">
        <f t="shared" si="488"/>
        <v>2.1289769794411456E+66</v>
      </c>
      <c r="UEM29" s="2">
        <f t="shared" si="488"/>
        <v>2.1502667492355572E+66</v>
      </c>
      <c r="UEN29" s="2">
        <f t="shared" si="488"/>
        <v>2.1717694167279129E+66</v>
      </c>
      <c r="UEO29" s="2">
        <f t="shared" si="488"/>
        <v>2.1934871108951921E+66</v>
      </c>
      <c r="UEP29" s="2">
        <f t="shared" si="488"/>
        <v>2.2154219820041442E+66</v>
      </c>
      <c r="UEQ29" s="2">
        <f t="shared" si="488"/>
        <v>2.2375762018241857E+66</v>
      </c>
      <c r="UER29" s="2">
        <f t="shared" si="488"/>
        <v>2.2599519638424275E+66</v>
      </c>
      <c r="UES29" s="2">
        <f t="shared" si="488"/>
        <v>2.2825514834808518E+66</v>
      </c>
      <c r="UET29" s="2">
        <f t="shared" si="488"/>
        <v>2.3053769983156603E+66</v>
      </c>
      <c r="UEU29" s="2">
        <f t="shared" si="488"/>
        <v>2.328430768298817E+66</v>
      </c>
      <c r="UEV29" s="2">
        <f t="shared" si="488"/>
        <v>2.351715075981805E+66</v>
      </c>
      <c r="UEW29" s="2">
        <f t="shared" si="488"/>
        <v>2.3752322267416233E+66</v>
      </c>
      <c r="UEX29" s="2">
        <f t="shared" si="488"/>
        <v>2.3989845490090394E+66</v>
      </c>
      <c r="UEY29" s="2">
        <f t="shared" si="488"/>
        <v>2.4229743944991298E+66</v>
      </c>
      <c r="UEZ29" s="2">
        <f t="shared" si="488"/>
        <v>2.4472041384441212E+66</v>
      </c>
      <c r="UFA29" s="2">
        <f t="shared" si="488"/>
        <v>2.4716761798285623E+66</v>
      </c>
      <c r="UFB29" s="2">
        <f t="shared" si="488"/>
        <v>2.496392941626848E+66</v>
      </c>
      <c r="UFC29" s="2">
        <f t="shared" si="488"/>
        <v>2.5213568710431166E+66</v>
      </c>
      <c r="UFD29" s="2">
        <f t="shared" ref="UFD29:UHO29" si="489">UFC29*(1+$Q$41)</f>
        <v>2.5465704397535477E+66</v>
      </c>
      <c r="UFE29" s="2">
        <f t="shared" si="489"/>
        <v>2.5720361441510833E+66</v>
      </c>
      <c r="UFF29" s="2">
        <f t="shared" si="489"/>
        <v>2.5977565055925941E+66</v>
      </c>
      <c r="UFG29" s="2">
        <f t="shared" si="489"/>
        <v>2.62373407064852E+66</v>
      </c>
      <c r="UFH29" s="2">
        <f t="shared" si="489"/>
        <v>2.6499714113550052E+66</v>
      </c>
      <c r="UFI29" s="2">
        <f t="shared" si="489"/>
        <v>2.6764711254685554E+66</v>
      </c>
      <c r="UFJ29" s="2">
        <f t="shared" si="489"/>
        <v>2.7032358367232409E+66</v>
      </c>
      <c r="UFK29" s="2">
        <f t="shared" si="489"/>
        <v>2.7302681950904732E+66</v>
      </c>
      <c r="UFL29" s="2">
        <f t="shared" si="489"/>
        <v>2.7575708770413779E+66</v>
      </c>
      <c r="UFM29" s="2">
        <f t="shared" si="489"/>
        <v>2.7851465858117917E+66</v>
      </c>
      <c r="UFN29" s="2">
        <f t="shared" si="489"/>
        <v>2.8129980516699096E+66</v>
      </c>
      <c r="UFO29" s="2">
        <f t="shared" si="489"/>
        <v>2.8411280321866085E+66</v>
      </c>
      <c r="UFP29" s="2">
        <f t="shared" si="489"/>
        <v>2.8695393125084748E+66</v>
      </c>
      <c r="UFQ29" s="2">
        <f t="shared" si="489"/>
        <v>2.8982347056335596E+66</v>
      </c>
      <c r="UFR29" s="2">
        <f t="shared" si="489"/>
        <v>2.9272170526898952E+66</v>
      </c>
      <c r="UFS29" s="2">
        <f t="shared" si="489"/>
        <v>2.956489223216794E+66</v>
      </c>
      <c r="UFT29" s="2">
        <f t="shared" si="489"/>
        <v>2.9860541154489618E+66</v>
      </c>
      <c r="UFU29" s="2">
        <f t="shared" si="489"/>
        <v>3.0159146566034516E+66</v>
      </c>
      <c r="UFV29" s="2">
        <f t="shared" si="489"/>
        <v>3.046073803169486E+66</v>
      </c>
      <c r="UFW29" s="2">
        <f t="shared" si="489"/>
        <v>3.0765345412011807E+66</v>
      </c>
      <c r="UFX29" s="2">
        <f t="shared" si="489"/>
        <v>3.1072998866131926E+66</v>
      </c>
      <c r="UFY29" s="2">
        <f t="shared" si="489"/>
        <v>3.1383728854793244E+66</v>
      </c>
      <c r="UFZ29" s="2">
        <f t="shared" si="489"/>
        <v>3.1697566143341178E+66</v>
      </c>
      <c r="UGA29" s="2">
        <f t="shared" si="489"/>
        <v>3.2014541804774592E+66</v>
      </c>
      <c r="UGB29" s="2">
        <f t="shared" si="489"/>
        <v>3.2334687222822338E+66</v>
      </c>
      <c r="UGC29" s="2">
        <f t="shared" si="489"/>
        <v>3.2658034095050563E+66</v>
      </c>
      <c r="UGD29" s="2">
        <f t="shared" si="489"/>
        <v>3.298461443600107E+66</v>
      </c>
      <c r="UGE29" s="2">
        <f t="shared" si="489"/>
        <v>3.3314460580361079E+66</v>
      </c>
      <c r="UGF29" s="2">
        <f t="shared" si="489"/>
        <v>3.3647605186164691E+66</v>
      </c>
      <c r="UGG29" s="2">
        <f t="shared" si="489"/>
        <v>3.3984081238026342E+66</v>
      </c>
      <c r="UGH29" s="2">
        <f t="shared" si="489"/>
        <v>3.4323922050406608E+66</v>
      </c>
      <c r="UGI29" s="2">
        <f t="shared" si="489"/>
        <v>3.4667161270910674E+66</v>
      </c>
      <c r="UGJ29" s="2">
        <f t="shared" si="489"/>
        <v>3.5013832883619784E+66</v>
      </c>
      <c r="UGK29" s="2">
        <f t="shared" si="489"/>
        <v>3.536397121245598E+66</v>
      </c>
      <c r="UGL29" s="2">
        <f t="shared" si="489"/>
        <v>3.5717610924580537E+66</v>
      </c>
      <c r="UGM29" s="2">
        <f t="shared" si="489"/>
        <v>3.6074787033826341E+66</v>
      </c>
      <c r="UGN29" s="2">
        <f t="shared" si="489"/>
        <v>3.6435534904164603E+66</v>
      </c>
      <c r="UGO29" s="2">
        <f t="shared" si="489"/>
        <v>3.679989025320625E+66</v>
      </c>
      <c r="UGP29" s="2">
        <f t="shared" si="489"/>
        <v>3.7167889155738315E+66</v>
      </c>
      <c r="UGQ29" s="2">
        <f t="shared" si="489"/>
        <v>3.7539568047295699E+66</v>
      </c>
      <c r="UGR29" s="2">
        <f t="shared" si="489"/>
        <v>3.7914963727768654E+66</v>
      </c>
      <c r="UGS29" s="2">
        <f t="shared" si="489"/>
        <v>3.8294113365046342E+66</v>
      </c>
      <c r="UGT29" s="2">
        <f t="shared" si="489"/>
        <v>3.8677054498696806E+66</v>
      </c>
      <c r="UGU29" s="2">
        <f t="shared" si="489"/>
        <v>3.9063825043683776E+66</v>
      </c>
      <c r="UGV29" s="2">
        <f t="shared" si="489"/>
        <v>3.9454463294120615E+66</v>
      </c>
      <c r="UGW29" s="2">
        <f t="shared" si="489"/>
        <v>3.9849007927061823E+66</v>
      </c>
      <c r="UGX29" s="2">
        <f t="shared" si="489"/>
        <v>4.0247498006332445E+66</v>
      </c>
      <c r="UGY29" s="2">
        <f t="shared" si="489"/>
        <v>4.0649972986395772E+66</v>
      </c>
      <c r="UGZ29" s="2">
        <f t="shared" si="489"/>
        <v>4.1056472716259731E+66</v>
      </c>
      <c r="UHA29" s="2">
        <f t="shared" si="489"/>
        <v>4.1467037443422328E+66</v>
      </c>
      <c r="UHB29" s="2">
        <f t="shared" si="489"/>
        <v>4.1881707817856548E+66</v>
      </c>
      <c r="UHC29" s="2">
        <f t="shared" si="489"/>
        <v>4.2300524896035116E+66</v>
      </c>
      <c r="UHD29" s="2">
        <f t="shared" si="489"/>
        <v>4.272353014499547E+66</v>
      </c>
      <c r="UHE29" s="2">
        <f t="shared" si="489"/>
        <v>4.3150765446445425E+66</v>
      </c>
      <c r="UHF29" s="2">
        <f t="shared" si="489"/>
        <v>4.3582273100909883E+66</v>
      </c>
      <c r="UHG29" s="2">
        <f t="shared" si="489"/>
        <v>4.4018095831918981E+66</v>
      </c>
      <c r="UHH29" s="2">
        <f t="shared" si="489"/>
        <v>4.4458276790238173E+66</v>
      </c>
      <c r="UHI29" s="2">
        <f t="shared" si="489"/>
        <v>4.4902859558140556E+66</v>
      </c>
      <c r="UHJ29" s="2">
        <f t="shared" si="489"/>
        <v>4.5351888153721961E+66</v>
      </c>
      <c r="UHK29" s="2">
        <f t="shared" si="489"/>
        <v>4.580540703525918E+66</v>
      </c>
      <c r="UHL29" s="2">
        <f t="shared" si="489"/>
        <v>4.6263461105611773E+66</v>
      </c>
      <c r="UHM29" s="2">
        <f t="shared" si="489"/>
        <v>4.6726095716667891E+66</v>
      </c>
      <c r="UHN29" s="2">
        <f t="shared" si="489"/>
        <v>4.719335667383457E+66</v>
      </c>
      <c r="UHO29" s="2">
        <f t="shared" si="489"/>
        <v>4.7665290240572919E+66</v>
      </c>
      <c r="UHP29" s="2">
        <f t="shared" ref="UHP29:UKA29" si="490">UHO29*(1+$Q$41)</f>
        <v>4.8141943142978651E+66</v>
      </c>
      <c r="UHQ29" s="2">
        <f t="shared" si="490"/>
        <v>4.8623362574408436E+66</v>
      </c>
      <c r="UHR29" s="2">
        <f t="shared" si="490"/>
        <v>4.9109596200152519E+66</v>
      </c>
      <c r="UHS29" s="2">
        <f t="shared" si="490"/>
        <v>4.9600692162154046E+66</v>
      </c>
      <c r="UHT29" s="2">
        <f t="shared" si="490"/>
        <v>5.0096699083775587E+66</v>
      </c>
      <c r="UHU29" s="2">
        <f t="shared" si="490"/>
        <v>5.0597666074613345E+66</v>
      </c>
      <c r="UHV29" s="2">
        <f t="shared" si="490"/>
        <v>5.110364273535948E+66</v>
      </c>
      <c r="UHW29" s="2">
        <f t="shared" si="490"/>
        <v>5.1614679162713074E+66</v>
      </c>
      <c r="UHX29" s="2">
        <f t="shared" si="490"/>
        <v>5.2130825954340203E+66</v>
      </c>
      <c r="UHY29" s="2">
        <f t="shared" si="490"/>
        <v>5.2652134213883602E+66</v>
      </c>
      <c r="UHZ29" s="2">
        <f t="shared" si="490"/>
        <v>5.3178655556022438E+66</v>
      </c>
      <c r="UIA29" s="2">
        <f t="shared" si="490"/>
        <v>5.3710442111582666E+66</v>
      </c>
      <c r="UIB29" s="2">
        <f t="shared" si="490"/>
        <v>5.4247546532698493E+66</v>
      </c>
      <c r="UIC29" s="2">
        <f t="shared" si="490"/>
        <v>5.4790021998025475E+66</v>
      </c>
      <c r="UID29" s="2">
        <f t="shared" si="490"/>
        <v>5.5337922218005731E+66</v>
      </c>
      <c r="UIE29" s="2">
        <f t="shared" si="490"/>
        <v>5.5891301440185786E+66</v>
      </c>
      <c r="UIF29" s="2">
        <f t="shared" si="490"/>
        <v>5.6450214454587645E+66</v>
      </c>
      <c r="UIG29" s="2">
        <f t="shared" si="490"/>
        <v>5.7014716599133521E+66</v>
      </c>
      <c r="UIH29" s="2">
        <f t="shared" si="490"/>
        <v>5.7584863765124857E+66</v>
      </c>
      <c r="UII29" s="2">
        <f t="shared" si="490"/>
        <v>5.8160712402776104E+66</v>
      </c>
      <c r="UIJ29" s="2">
        <f t="shared" si="490"/>
        <v>5.8742319526803867E+66</v>
      </c>
      <c r="UIK29" s="2">
        <f t="shared" si="490"/>
        <v>5.9329742722071909E+66</v>
      </c>
      <c r="UIL29" s="2">
        <f t="shared" si="490"/>
        <v>5.9923040149292631E+66</v>
      </c>
      <c r="UIM29" s="2">
        <f t="shared" si="490"/>
        <v>6.0522270550785561E+66</v>
      </c>
      <c r="UIN29" s="2">
        <f t="shared" si="490"/>
        <v>6.1127493256293417E+66</v>
      </c>
      <c r="UIO29" s="2">
        <f t="shared" si="490"/>
        <v>6.1738768188856353E+66</v>
      </c>
      <c r="UIP29" s="2">
        <f t="shared" si="490"/>
        <v>6.2356155870744916E+66</v>
      </c>
      <c r="UIQ29" s="2">
        <f t="shared" si="490"/>
        <v>6.2979717429452368E+66</v>
      </c>
      <c r="UIR29" s="2">
        <f t="shared" si="490"/>
        <v>6.3609514603746889E+66</v>
      </c>
      <c r="UIS29" s="2">
        <f t="shared" si="490"/>
        <v>6.4245609749784355E+66</v>
      </c>
      <c r="UIT29" s="2">
        <f t="shared" si="490"/>
        <v>6.4888065847282196E+66</v>
      </c>
      <c r="UIU29" s="2">
        <f t="shared" si="490"/>
        <v>6.5536946505755016E+66</v>
      </c>
      <c r="UIV29" s="2">
        <f t="shared" si="490"/>
        <v>6.6192315970812566E+66</v>
      </c>
      <c r="UIW29" s="2">
        <f t="shared" si="490"/>
        <v>6.6854239130520692E+66</v>
      </c>
      <c r="UIX29" s="2">
        <f t="shared" si="490"/>
        <v>6.7522781521825905E+66</v>
      </c>
      <c r="UIY29" s="2">
        <f t="shared" si="490"/>
        <v>6.8198009337044158E+66</v>
      </c>
      <c r="UIZ29" s="2">
        <f t="shared" si="490"/>
        <v>6.8879989430414593E+66</v>
      </c>
      <c r="UJA29" s="2">
        <f t="shared" si="490"/>
        <v>6.9568789324718741E+66</v>
      </c>
      <c r="UJB29" s="2">
        <f t="shared" si="490"/>
        <v>7.0264477217965932E+66</v>
      </c>
      <c r="UJC29" s="2">
        <f t="shared" si="490"/>
        <v>7.096712199014559E+66</v>
      </c>
      <c r="UJD29" s="2">
        <f t="shared" si="490"/>
        <v>7.1676793210047042E+66</v>
      </c>
      <c r="UJE29" s="2">
        <f t="shared" si="490"/>
        <v>7.2393561142147506E+66</v>
      </c>
      <c r="UJF29" s="2">
        <f t="shared" si="490"/>
        <v>7.3117496753568976E+66</v>
      </c>
      <c r="UJG29" s="2">
        <f t="shared" si="490"/>
        <v>7.3848671721104666E+66</v>
      </c>
      <c r="UJH29" s="2">
        <f t="shared" si="490"/>
        <v>7.4587158438315713E+66</v>
      </c>
      <c r="UJI29" s="2">
        <f t="shared" si="490"/>
        <v>7.5333030022698864E+66</v>
      </c>
      <c r="UJJ29" s="2">
        <f t="shared" si="490"/>
        <v>7.6086360322925847E+66</v>
      </c>
      <c r="UJK29" s="2">
        <f t="shared" si="490"/>
        <v>7.6847223926155109E+66</v>
      </c>
      <c r="UJL29" s="2">
        <f t="shared" si="490"/>
        <v>7.761569616541666E+66</v>
      </c>
      <c r="UJM29" s="2">
        <f t="shared" si="490"/>
        <v>7.8391853127070827E+66</v>
      </c>
      <c r="UJN29" s="2">
        <f t="shared" si="490"/>
        <v>7.917577165834153E+66</v>
      </c>
      <c r="UJO29" s="2">
        <f t="shared" si="490"/>
        <v>7.9967529374924941E+66</v>
      </c>
      <c r="UJP29" s="2">
        <f t="shared" si="490"/>
        <v>8.0767204668674189E+66</v>
      </c>
      <c r="UJQ29" s="2">
        <f t="shared" si="490"/>
        <v>8.1574876715360939E+66</v>
      </c>
      <c r="UJR29" s="2">
        <f t="shared" si="490"/>
        <v>8.2390625482514554E+66</v>
      </c>
      <c r="UJS29" s="2">
        <f t="shared" si="490"/>
        <v>8.3214531737339701E+66</v>
      </c>
      <c r="UJT29" s="2">
        <f t="shared" si="490"/>
        <v>8.4046677054713096E+66</v>
      </c>
      <c r="UJU29" s="2">
        <f t="shared" si="490"/>
        <v>8.4887143825260225E+66</v>
      </c>
      <c r="UJV29" s="2">
        <f t="shared" si="490"/>
        <v>8.5736015263512826E+66</v>
      </c>
      <c r="UJW29" s="2">
        <f t="shared" si="490"/>
        <v>8.6593375416147959E+66</v>
      </c>
      <c r="UJX29" s="2">
        <f t="shared" si="490"/>
        <v>8.7459309170309433E+66</v>
      </c>
      <c r="UJY29" s="2">
        <f t="shared" si="490"/>
        <v>8.8333902262012536E+66</v>
      </c>
      <c r="UJZ29" s="2">
        <f t="shared" si="490"/>
        <v>8.921724128463266E+66</v>
      </c>
      <c r="UKA29" s="2">
        <f t="shared" si="490"/>
        <v>9.0109413697478991E+66</v>
      </c>
      <c r="UKB29" s="2">
        <f t="shared" ref="UKB29:UMM29" si="491">UKA29*(1+$Q$41)</f>
        <v>9.1010507834453781E+66</v>
      </c>
      <c r="UKC29" s="2">
        <f t="shared" si="491"/>
        <v>9.1920612912798314E+66</v>
      </c>
      <c r="UKD29" s="2">
        <f t="shared" si="491"/>
        <v>9.2839819041926295E+66</v>
      </c>
      <c r="UKE29" s="2">
        <f t="shared" si="491"/>
        <v>9.3768217232345566E+66</v>
      </c>
      <c r="UKF29" s="2">
        <f t="shared" si="491"/>
        <v>9.4705899404669021E+66</v>
      </c>
      <c r="UKG29" s="2">
        <f t="shared" si="491"/>
        <v>9.5652958398715708E+66</v>
      </c>
      <c r="UKH29" s="2">
        <f t="shared" si="491"/>
        <v>9.6609487982702864E+66</v>
      </c>
      <c r="UKI29" s="2">
        <f t="shared" si="491"/>
        <v>9.7575582862529892E+66</v>
      </c>
      <c r="UKJ29" s="2">
        <f t="shared" si="491"/>
        <v>9.8551338691155195E+66</v>
      </c>
      <c r="UKK29" s="2">
        <f t="shared" si="491"/>
        <v>9.953685207806675E+66</v>
      </c>
      <c r="UKL29" s="2">
        <f t="shared" si="491"/>
        <v>1.0053222059884742E+67</v>
      </c>
      <c r="UKM29" s="2">
        <f t="shared" si="491"/>
        <v>1.015375428048359E+67</v>
      </c>
      <c r="UKN29" s="2">
        <f t="shared" si="491"/>
        <v>1.0255291823288425E+67</v>
      </c>
      <c r="UKO29" s="2">
        <f t="shared" si="491"/>
        <v>1.035784474152131E+67</v>
      </c>
      <c r="UKP29" s="2">
        <f t="shared" si="491"/>
        <v>1.0461423188936523E+67</v>
      </c>
      <c r="UKQ29" s="2">
        <f t="shared" si="491"/>
        <v>1.0566037420825888E+67</v>
      </c>
      <c r="UKR29" s="2">
        <f t="shared" si="491"/>
        <v>1.0671697795034148E+67</v>
      </c>
      <c r="UKS29" s="2">
        <f t="shared" si="491"/>
        <v>1.077841477298449E+67</v>
      </c>
      <c r="UKT29" s="2">
        <f t="shared" si="491"/>
        <v>1.0886198920714334E+67</v>
      </c>
      <c r="UKU29" s="2">
        <f t="shared" si="491"/>
        <v>1.0995060909921478E+67</v>
      </c>
      <c r="UKV29" s="2">
        <f t="shared" si="491"/>
        <v>1.1105011519020693E+67</v>
      </c>
      <c r="UKW29" s="2">
        <f t="shared" si="491"/>
        <v>1.1216061634210901E+67</v>
      </c>
      <c r="UKX29" s="2">
        <f t="shared" si="491"/>
        <v>1.132822225055301E+67</v>
      </c>
      <c r="UKY29" s="2">
        <f t="shared" si="491"/>
        <v>1.144150447305854E+67</v>
      </c>
      <c r="UKZ29" s="2">
        <f t="shared" si="491"/>
        <v>1.1555919517789125E+67</v>
      </c>
      <c r="ULA29" s="2">
        <f t="shared" si="491"/>
        <v>1.1671478712967016E+67</v>
      </c>
      <c r="ULB29" s="2">
        <f t="shared" si="491"/>
        <v>1.1788193500096686E+67</v>
      </c>
      <c r="ULC29" s="2">
        <f t="shared" si="491"/>
        <v>1.1906075435097654E+67</v>
      </c>
      <c r="ULD29" s="2">
        <f t="shared" si="491"/>
        <v>1.2025136189448631E+67</v>
      </c>
      <c r="ULE29" s="2">
        <f t="shared" si="491"/>
        <v>1.2145387551343117E+67</v>
      </c>
      <c r="ULF29" s="2">
        <f t="shared" si="491"/>
        <v>1.2266841426856548E+67</v>
      </c>
      <c r="ULG29" s="2">
        <f t="shared" si="491"/>
        <v>1.2389509841125113E+67</v>
      </c>
      <c r="ULH29" s="2">
        <f t="shared" si="491"/>
        <v>1.2513404939536364E+67</v>
      </c>
      <c r="ULI29" s="2">
        <f t="shared" si="491"/>
        <v>1.2638538988931727E+67</v>
      </c>
      <c r="ULJ29" s="2">
        <f t="shared" si="491"/>
        <v>1.2764924378821045E+67</v>
      </c>
      <c r="ULK29" s="2">
        <f t="shared" si="491"/>
        <v>1.2892573622609256E+67</v>
      </c>
      <c r="ULL29" s="2">
        <f t="shared" si="491"/>
        <v>1.3021499358835349E+67</v>
      </c>
      <c r="ULM29" s="2">
        <f t="shared" si="491"/>
        <v>1.3151714352423702E+67</v>
      </c>
      <c r="ULN29" s="2">
        <f t="shared" si="491"/>
        <v>1.3283231495947939E+67</v>
      </c>
      <c r="ULO29" s="2">
        <f t="shared" si="491"/>
        <v>1.3416063810907419E+67</v>
      </c>
      <c r="ULP29" s="2">
        <f t="shared" si="491"/>
        <v>1.3550224449016491E+67</v>
      </c>
      <c r="ULQ29" s="2">
        <f t="shared" si="491"/>
        <v>1.3685726693506657E+67</v>
      </c>
      <c r="ULR29" s="2">
        <f t="shared" si="491"/>
        <v>1.3822583960441723E+67</v>
      </c>
      <c r="ULS29" s="2">
        <f t="shared" si="491"/>
        <v>1.3960809800046141E+67</v>
      </c>
      <c r="ULT29" s="2">
        <f t="shared" si="491"/>
        <v>1.4100417898046603E+67</v>
      </c>
      <c r="ULU29" s="2">
        <f t="shared" si="491"/>
        <v>1.4241422077027069E+67</v>
      </c>
      <c r="ULV29" s="2">
        <f t="shared" si="491"/>
        <v>1.4383836297797338E+67</v>
      </c>
      <c r="ULW29" s="2">
        <f t="shared" si="491"/>
        <v>1.4527674660775312E+67</v>
      </c>
      <c r="ULX29" s="2">
        <f t="shared" si="491"/>
        <v>1.4672951407383065E+67</v>
      </c>
      <c r="ULY29" s="2">
        <f t="shared" si="491"/>
        <v>1.4819680921456896E+67</v>
      </c>
      <c r="ULZ29" s="2">
        <f t="shared" si="491"/>
        <v>1.4967877730671466E+67</v>
      </c>
      <c r="UMA29" s="2">
        <f t="shared" si="491"/>
        <v>1.5117556507978181E+67</v>
      </c>
      <c r="UMB29" s="2">
        <f t="shared" si="491"/>
        <v>1.5268732073057963E+67</v>
      </c>
      <c r="UMC29" s="2">
        <f t="shared" si="491"/>
        <v>1.5421419393788544E+67</v>
      </c>
      <c r="UMD29" s="2">
        <f t="shared" si="491"/>
        <v>1.557563358772643E+67</v>
      </c>
      <c r="UME29" s="2">
        <f t="shared" si="491"/>
        <v>1.5731389923603693E+67</v>
      </c>
      <c r="UMF29" s="2">
        <f t="shared" si="491"/>
        <v>1.588870382283973E+67</v>
      </c>
      <c r="UMG29" s="2">
        <f t="shared" si="491"/>
        <v>1.6047590861068127E+67</v>
      </c>
      <c r="UMH29" s="2">
        <f t="shared" si="491"/>
        <v>1.6208066769678808E+67</v>
      </c>
      <c r="UMI29" s="2">
        <f t="shared" si="491"/>
        <v>1.6370147437375594E+67</v>
      </c>
      <c r="UMJ29" s="2">
        <f t="shared" si="491"/>
        <v>1.6533848911749352E+67</v>
      </c>
      <c r="UMK29" s="2">
        <f t="shared" si="491"/>
        <v>1.6699187400866845E+67</v>
      </c>
      <c r="UML29" s="2">
        <f t="shared" si="491"/>
        <v>1.6866179274875513E+67</v>
      </c>
      <c r="UMM29" s="2">
        <f t="shared" si="491"/>
        <v>1.7034841067624269E+67</v>
      </c>
      <c r="UMN29" s="2">
        <f t="shared" ref="UMN29:UOY29" si="492">UMM29*(1+$Q$41)</f>
        <v>1.7205189478300511E+67</v>
      </c>
      <c r="UMO29" s="2">
        <f t="shared" si="492"/>
        <v>1.7377241373083516E+67</v>
      </c>
      <c r="UMP29" s="2">
        <f t="shared" si="492"/>
        <v>1.7551013786814353E+67</v>
      </c>
      <c r="UMQ29" s="2">
        <f t="shared" si="492"/>
        <v>1.7726523924682497E+67</v>
      </c>
      <c r="UMR29" s="2">
        <f t="shared" si="492"/>
        <v>1.7903789163929323E+67</v>
      </c>
      <c r="UMS29" s="2">
        <f t="shared" si="492"/>
        <v>1.8082827055568618E+67</v>
      </c>
      <c r="UMT29" s="2">
        <f t="shared" si="492"/>
        <v>1.8263655326124303E+67</v>
      </c>
      <c r="UMU29" s="2">
        <f t="shared" si="492"/>
        <v>1.8446291879385548E+67</v>
      </c>
      <c r="UMV29" s="2">
        <f t="shared" si="492"/>
        <v>1.8630754798179402E+67</v>
      </c>
      <c r="UMW29" s="2">
        <f t="shared" si="492"/>
        <v>1.8817062346161195E+67</v>
      </c>
      <c r="UMX29" s="2">
        <f t="shared" si="492"/>
        <v>1.9005232969622805E+67</v>
      </c>
      <c r="UMY29" s="2">
        <f t="shared" si="492"/>
        <v>1.9195285299319034E+67</v>
      </c>
      <c r="UMZ29" s="2">
        <f t="shared" si="492"/>
        <v>1.9387238152312224E+67</v>
      </c>
      <c r="UNA29" s="2">
        <f t="shared" si="492"/>
        <v>1.9581110533835345E+67</v>
      </c>
      <c r="UNB29" s="2">
        <f t="shared" si="492"/>
        <v>1.9776921639173698E+67</v>
      </c>
      <c r="UNC29" s="2">
        <f t="shared" si="492"/>
        <v>1.9974690855565436E+67</v>
      </c>
      <c r="UND29" s="2">
        <f t="shared" si="492"/>
        <v>2.0174437764121091E+67</v>
      </c>
      <c r="UNE29" s="2">
        <f t="shared" si="492"/>
        <v>2.0376182141762303E+67</v>
      </c>
      <c r="UNF29" s="2">
        <f t="shared" si="492"/>
        <v>2.0579943963179925E+67</v>
      </c>
      <c r="UNG29" s="2">
        <f t="shared" si="492"/>
        <v>2.0785743402811725E+67</v>
      </c>
      <c r="UNH29" s="2">
        <f t="shared" si="492"/>
        <v>2.0993600836839843E+67</v>
      </c>
      <c r="UNI29" s="2">
        <f t="shared" si="492"/>
        <v>2.1203536845208241E+67</v>
      </c>
      <c r="UNJ29" s="2">
        <f t="shared" si="492"/>
        <v>2.1415572213660322E+67</v>
      </c>
      <c r="UNK29" s="2">
        <f t="shared" si="492"/>
        <v>2.1629727935796926E+67</v>
      </c>
      <c r="UNL29" s="2">
        <f t="shared" si="492"/>
        <v>2.1846025215154896E+67</v>
      </c>
      <c r="UNM29" s="2">
        <f t="shared" si="492"/>
        <v>2.2064485467306446E+67</v>
      </c>
      <c r="UNN29" s="2">
        <f t="shared" si="492"/>
        <v>2.2285130321979512E+67</v>
      </c>
      <c r="UNO29" s="2">
        <f t="shared" si="492"/>
        <v>2.2507981625199308E+67</v>
      </c>
      <c r="UNP29" s="2">
        <f t="shared" si="492"/>
        <v>2.27330614414513E+67</v>
      </c>
      <c r="UNQ29" s="2">
        <f t="shared" si="492"/>
        <v>2.2960392055865814E+67</v>
      </c>
      <c r="UNR29" s="2">
        <f t="shared" si="492"/>
        <v>2.3189995976424471E+67</v>
      </c>
      <c r="UNS29" s="2">
        <f t="shared" si="492"/>
        <v>2.3421895936188716E+67</v>
      </c>
      <c r="UNT29" s="2">
        <f t="shared" si="492"/>
        <v>2.3656114895550602E+67</v>
      </c>
      <c r="UNU29" s="2">
        <f t="shared" si="492"/>
        <v>2.389267604450611E+67</v>
      </c>
      <c r="UNV29" s="2">
        <f t="shared" si="492"/>
        <v>2.413160280495117E+67</v>
      </c>
      <c r="UNW29" s="2">
        <f t="shared" si="492"/>
        <v>2.4372918833000681E+67</v>
      </c>
      <c r="UNX29" s="2">
        <f t="shared" si="492"/>
        <v>2.4616648021330687E+67</v>
      </c>
      <c r="UNY29" s="2">
        <f t="shared" si="492"/>
        <v>2.4862814501543994E+67</v>
      </c>
      <c r="UNZ29" s="2">
        <f t="shared" si="492"/>
        <v>2.5111442646559434E+67</v>
      </c>
      <c r="UOA29" s="2">
        <f t="shared" si="492"/>
        <v>2.5362557073025028E+67</v>
      </c>
      <c r="UOB29" s="2">
        <f t="shared" si="492"/>
        <v>2.5616182643755279E+67</v>
      </c>
      <c r="UOC29" s="2">
        <f t="shared" si="492"/>
        <v>2.5872344470192833E+67</v>
      </c>
      <c r="UOD29" s="2">
        <f t="shared" si="492"/>
        <v>2.6131067914894763E+67</v>
      </c>
      <c r="UOE29" s="2">
        <f t="shared" si="492"/>
        <v>2.6392378594043712E+67</v>
      </c>
      <c r="UOF29" s="2">
        <f t="shared" si="492"/>
        <v>2.6656302379984149E+67</v>
      </c>
      <c r="UOG29" s="2">
        <f t="shared" si="492"/>
        <v>2.692286540378399E+67</v>
      </c>
      <c r="UOH29" s="2">
        <f t="shared" si="492"/>
        <v>2.7192094057821827E+67</v>
      </c>
      <c r="UOI29" s="2">
        <f t="shared" si="492"/>
        <v>2.7464014998400047E+67</v>
      </c>
      <c r="UOJ29" s="2">
        <f t="shared" si="492"/>
        <v>2.7738655148384048E+67</v>
      </c>
      <c r="UOK29" s="2">
        <f t="shared" si="492"/>
        <v>2.8016041699867887E+67</v>
      </c>
      <c r="UOL29" s="2">
        <f t="shared" si="492"/>
        <v>2.8296202116866566E+67</v>
      </c>
      <c r="UOM29" s="2">
        <f t="shared" si="492"/>
        <v>2.8579164138035231E+67</v>
      </c>
      <c r="UON29" s="2">
        <f t="shared" si="492"/>
        <v>2.8864955779415585E+67</v>
      </c>
      <c r="UOO29" s="2">
        <f t="shared" si="492"/>
        <v>2.9153605337209741E+67</v>
      </c>
      <c r="UOP29" s="2">
        <f t="shared" si="492"/>
        <v>2.9445141390581838E+67</v>
      </c>
      <c r="UOQ29" s="2">
        <f t="shared" si="492"/>
        <v>2.9739592804487657E+67</v>
      </c>
      <c r="UOR29" s="2">
        <f t="shared" si="492"/>
        <v>3.0036988732532536E+67</v>
      </c>
      <c r="UOS29" s="2">
        <f t="shared" si="492"/>
        <v>3.0337358619857864E+67</v>
      </c>
      <c r="UOT29" s="2">
        <f t="shared" si="492"/>
        <v>3.0640732206056445E+67</v>
      </c>
      <c r="UOU29" s="2">
        <f t="shared" si="492"/>
        <v>3.0947139528117008E+67</v>
      </c>
      <c r="UOV29" s="2">
        <f t="shared" si="492"/>
        <v>3.1256610923398181E+67</v>
      </c>
      <c r="UOW29" s="2">
        <f t="shared" si="492"/>
        <v>3.1569177032632163E+67</v>
      </c>
      <c r="UOX29" s="2">
        <f t="shared" si="492"/>
        <v>3.1884868802958483E+67</v>
      </c>
      <c r="UOY29" s="2">
        <f t="shared" si="492"/>
        <v>3.2203717490988069E+67</v>
      </c>
      <c r="UOZ29" s="2">
        <f t="shared" ref="UOZ29:URK29" si="493">UOY29*(1+$Q$41)</f>
        <v>3.2525754665897948E+67</v>
      </c>
      <c r="UPA29" s="2">
        <f t="shared" si="493"/>
        <v>3.2851012212556925E+67</v>
      </c>
      <c r="UPB29" s="2">
        <f t="shared" si="493"/>
        <v>3.3179522334682493E+67</v>
      </c>
      <c r="UPC29" s="2">
        <f t="shared" si="493"/>
        <v>3.3511317558029321E+67</v>
      </c>
      <c r="UPD29" s="2">
        <f t="shared" si="493"/>
        <v>3.3846430733609614E+67</v>
      </c>
      <c r="UPE29" s="2">
        <f t="shared" si="493"/>
        <v>3.4184895040945708E+67</v>
      </c>
      <c r="UPF29" s="2">
        <f t="shared" si="493"/>
        <v>3.4526743991355163E+67</v>
      </c>
      <c r="UPG29" s="2">
        <f t="shared" si="493"/>
        <v>3.4872011431268714E+67</v>
      </c>
      <c r="UPH29" s="2">
        <f t="shared" si="493"/>
        <v>3.5220731545581403E+67</v>
      </c>
      <c r="UPI29" s="2">
        <f t="shared" si="493"/>
        <v>3.5572938861037216E+67</v>
      </c>
      <c r="UPJ29" s="2">
        <f t="shared" si="493"/>
        <v>3.592866824964759E+67</v>
      </c>
      <c r="UPK29" s="2">
        <f t="shared" si="493"/>
        <v>3.6287954932144069E+67</v>
      </c>
      <c r="UPL29" s="2">
        <f t="shared" si="493"/>
        <v>3.6650834481465512E+67</v>
      </c>
      <c r="UPM29" s="2">
        <f t="shared" si="493"/>
        <v>3.7017342826280167E+67</v>
      </c>
      <c r="UPN29" s="2">
        <f t="shared" si="493"/>
        <v>3.7387516254542966E+67</v>
      </c>
      <c r="UPO29" s="2">
        <f t="shared" si="493"/>
        <v>3.7761391417088396E+67</v>
      </c>
      <c r="UPP29" s="2">
        <f t="shared" si="493"/>
        <v>3.8139005331259282E+67</v>
      </c>
      <c r="UPQ29" s="2">
        <f t="shared" si="493"/>
        <v>3.8520395384571875E+67</v>
      </c>
      <c r="UPR29" s="2">
        <f t="shared" si="493"/>
        <v>3.8905599338417593E+67</v>
      </c>
      <c r="UPS29" s="2">
        <f t="shared" si="493"/>
        <v>3.9294655331801769E+67</v>
      </c>
      <c r="UPT29" s="2">
        <f t="shared" si="493"/>
        <v>3.9687601885119784E+67</v>
      </c>
      <c r="UPU29" s="2">
        <f t="shared" si="493"/>
        <v>4.0084477903970979E+67</v>
      </c>
      <c r="UPV29" s="2">
        <f t="shared" si="493"/>
        <v>4.0485322683010692E+67</v>
      </c>
      <c r="UPW29" s="2">
        <f t="shared" si="493"/>
        <v>4.08901759098408E+67</v>
      </c>
      <c r="UPX29" s="2">
        <f t="shared" si="493"/>
        <v>4.1299077668939209E+67</v>
      </c>
      <c r="UPY29" s="2">
        <f t="shared" si="493"/>
        <v>4.1712068445628602E+67</v>
      </c>
      <c r="UPZ29" s="2">
        <f t="shared" si="493"/>
        <v>4.2129189130084891E+67</v>
      </c>
      <c r="UQA29" s="2">
        <f t="shared" si="493"/>
        <v>4.2550481021385742E+67</v>
      </c>
      <c r="UQB29" s="2">
        <f t="shared" si="493"/>
        <v>4.2975985831599601E+67</v>
      </c>
      <c r="UQC29" s="2">
        <f t="shared" si="493"/>
        <v>4.3405745689915597E+67</v>
      </c>
      <c r="UQD29" s="2">
        <f t="shared" si="493"/>
        <v>4.3839803146814755E+67</v>
      </c>
      <c r="UQE29" s="2">
        <f t="shared" si="493"/>
        <v>4.4278201178282902E+67</v>
      </c>
      <c r="UQF29" s="2">
        <f t="shared" si="493"/>
        <v>4.4720983190065729E+67</v>
      </c>
      <c r="UQG29" s="2">
        <f t="shared" si="493"/>
        <v>4.5168193021966385E+67</v>
      </c>
      <c r="UQH29" s="2">
        <f t="shared" si="493"/>
        <v>4.5619874952186048E+67</v>
      </c>
      <c r="UQI29" s="2">
        <f t="shared" si="493"/>
        <v>4.6076073701707911E+67</v>
      </c>
      <c r="UQJ29" s="2">
        <f t="shared" si="493"/>
        <v>4.6536834438724993E+67</v>
      </c>
      <c r="UQK29" s="2">
        <f t="shared" si="493"/>
        <v>4.7002202783112242E+67</v>
      </c>
      <c r="UQL29" s="2">
        <f t="shared" si="493"/>
        <v>4.7472224810943363E+67</v>
      </c>
      <c r="UQM29" s="2">
        <f t="shared" si="493"/>
        <v>4.7946947059052798E+67</v>
      </c>
      <c r="UQN29" s="2">
        <f t="shared" si="493"/>
        <v>4.8426416529643329E+67</v>
      </c>
      <c r="UQO29" s="2">
        <f t="shared" si="493"/>
        <v>4.8910680694939762E+67</v>
      </c>
      <c r="UQP29" s="2">
        <f t="shared" si="493"/>
        <v>4.9399787501889159E+67</v>
      </c>
      <c r="UQQ29" s="2">
        <f t="shared" si="493"/>
        <v>4.9893785376908049E+67</v>
      </c>
      <c r="UQR29" s="2">
        <f t="shared" si="493"/>
        <v>5.0392723230677128E+67</v>
      </c>
      <c r="UQS29" s="2">
        <f t="shared" si="493"/>
        <v>5.0896650462983899E+67</v>
      </c>
      <c r="UQT29" s="2">
        <f t="shared" si="493"/>
        <v>5.140561696761374E+67</v>
      </c>
      <c r="UQU29" s="2">
        <f t="shared" si="493"/>
        <v>5.191967313728988E+67</v>
      </c>
      <c r="UQV29" s="2">
        <f t="shared" si="493"/>
        <v>5.243886986866278E+67</v>
      </c>
      <c r="UQW29" s="2">
        <f t="shared" si="493"/>
        <v>5.2963258567349406E+67</v>
      </c>
      <c r="UQX29" s="2">
        <f t="shared" si="493"/>
        <v>5.3492891153022898E+67</v>
      </c>
      <c r="UQY29" s="2">
        <f t="shared" si="493"/>
        <v>5.4027820064553123E+67</v>
      </c>
      <c r="UQZ29" s="2">
        <f t="shared" si="493"/>
        <v>5.4568098265198649E+67</v>
      </c>
      <c r="URA29" s="2">
        <f t="shared" si="493"/>
        <v>5.511377924785064E+67</v>
      </c>
      <c r="URB29" s="2">
        <f t="shared" si="493"/>
        <v>5.5664917040329142E+67</v>
      </c>
      <c r="URC29" s="2">
        <f t="shared" si="493"/>
        <v>5.6221566210732428E+67</v>
      </c>
      <c r="URD29" s="2">
        <f t="shared" si="493"/>
        <v>5.678378187283975E+67</v>
      </c>
      <c r="URE29" s="2">
        <f t="shared" si="493"/>
        <v>5.7351619691568148E+67</v>
      </c>
      <c r="URF29" s="2">
        <f t="shared" si="493"/>
        <v>5.7925135888483832E+67</v>
      </c>
      <c r="URG29" s="2">
        <f t="shared" si="493"/>
        <v>5.8504387247368673E+67</v>
      </c>
      <c r="URH29" s="2">
        <f t="shared" si="493"/>
        <v>5.9089431119842364E+67</v>
      </c>
      <c r="URI29" s="2">
        <f t="shared" si="493"/>
        <v>5.9680325431040785E+67</v>
      </c>
      <c r="URJ29" s="2">
        <f t="shared" si="493"/>
        <v>6.0277128685351189E+67</v>
      </c>
      <c r="URK29" s="2">
        <f t="shared" si="493"/>
        <v>6.0879899972204695E+67</v>
      </c>
      <c r="URL29" s="2">
        <f t="shared" ref="URL29:UTW29" si="494">URK29*(1+$Q$41)</f>
        <v>6.1488698971926741E+67</v>
      </c>
      <c r="URM29" s="2">
        <f t="shared" si="494"/>
        <v>6.2103585961646008E+67</v>
      </c>
      <c r="URN29" s="2">
        <f t="shared" si="494"/>
        <v>6.2724621821262466E+67</v>
      </c>
      <c r="URO29" s="2">
        <f t="shared" si="494"/>
        <v>6.3351868039475095E+67</v>
      </c>
      <c r="URP29" s="2">
        <f t="shared" si="494"/>
        <v>6.3985386719869845E+67</v>
      </c>
      <c r="URQ29" s="2">
        <f t="shared" si="494"/>
        <v>6.4625240587068545E+67</v>
      </c>
      <c r="URR29" s="2">
        <f t="shared" si="494"/>
        <v>6.5271492992939236E+67</v>
      </c>
      <c r="URS29" s="2">
        <f t="shared" si="494"/>
        <v>6.5924207922868624E+67</v>
      </c>
      <c r="URT29" s="2">
        <f t="shared" si="494"/>
        <v>6.6583450002097311E+67</v>
      </c>
      <c r="URU29" s="2">
        <f t="shared" si="494"/>
        <v>6.724928450211829E+67</v>
      </c>
      <c r="URV29" s="2">
        <f t="shared" si="494"/>
        <v>6.792177734713947E+67</v>
      </c>
      <c r="URW29" s="2">
        <f t="shared" si="494"/>
        <v>6.8600995120610861E+67</v>
      </c>
      <c r="URX29" s="2">
        <f t="shared" si="494"/>
        <v>6.9287005071816965E+67</v>
      </c>
      <c r="URY29" s="2">
        <f t="shared" si="494"/>
        <v>6.997987512253514E+67</v>
      </c>
      <c r="URZ29" s="2">
        <f t="shared" si="494"/>
        <v>7.0679673873760487E+67</v>
      </c>
      <c r="USA29" s="2">
        <f t="shared" si="494"/>
        <v>7.1386470612498088E+67</v>
      </c>
      <c r="USB29" s="2">
        <f t="shared" si="494"/>
        <v>7.2100335318623074E+67</v>
      </c>
      <c r="USC29" s="2">
        <f t="shared" si="494"/>
        <v>7.2821338671809308E+67</v>
      </c>
      <c r="USD29" s="2">
        <f t="shared" si="494"/>
        <v>7.3549552058527398E+67</v>
      </c>
      <c r="USE29" s="2">
        <f t="shared" si="494"/>
        <v>7.4285047579112669E+67</v>
      </c>
      <c r="USF29" s="2">
        <f t="shared" si="494"/>
        <v>7.5027898054903798E+67</v>
      </c>
      <c r="USG29" s="2">
        <f t="shared" si="494"/>
        <v>7.5778177035452839E+67</v>
      </c>
      <c r="USH29" s="2">
        <f t="shared" si="494"/>
        <v>7.6535958805807372E+67</v>
      </c>
      <c r="USI29" s="2">
        <f t="shared" si="494"/>
        <v>7.7301318393865445E+67</v>
      </c>
      <c r="USJ29" s="2">
        <f t="shared" si="494"/>
        <v>7.8074331577804096E+67</v>
      </c>
      <c r="USK29" s="2">
        <f t="shared" si="494"/>
        <v>7.8855074893582133E+67</v>
      </c>
      <c r="USL29" s="2">
        <f t="shared" si="494"/>
        <v>7.9643625642517959E+67</v>
      </c>
      <c r="USM29" s="2">
        <f t="shared" si="494"/>
        <v>8.0440061898943142E+67</v>
      </c>
      <c r="USN29" s="2">
        <f t="shared" si="494"/>
        <v>8.1244462517932571E+67</v>
      </c>
      <c r="USO29" s="2">
        <f t="shared" si="494"/>
        <v>8.20569071431119E+67</v>
      </c>
      <c r="USP29" s="2">
        <f t="shared" si="494"/>
        <v>8.2877476214543016E+67</v>
      </c>
      <c r="USQ29" s="2">
        <f t="shared" si="494"/>
        <v>8.3706250976688452E+67</v>
      </c>
      <c r="USR29" s="2">
        <f t="shared" si="494"/>
        <v>8.4543313486455341E+67</v>
      </c>
      <c r="USS29" s="2">
        <f t="shared" si="494"/>
        <v>8.53887466213199E+67</v>
      </c>
      <c r="UST29" s="2">
        <f t="shared" si="494"/>
        <v>8.6242634087533096E+67</v>
      </c>
      <c r="USU29" s="2">
        <f t="shared" si="494"/>
        <v>8.710506042840843E+67</v>
      </c>
      <c r="USV29" s="2">
        <f t="shared" si="494"/>
        <v>8.7976111032692512E+67</v>
      </c>
      <c r="USW29" s="2">
        <f t="shared" si="494"/>
        <v>8.8855872143019441E+67</v>
      </c>
      <c r="USX29" s="2">
        <f t="shared" si="494"/>
        <v>8.9744430864449635E+67</v>
      </c>
      <c r="USY29" s="2">
        <f t="shared" si="494"/>
        <v>9.0641875173094137E+67</v>
      </c>
      <c r="USZ29" s="2">
        <f t="shared" si="494"/>
        <v>9.1548293924825081E+67</v>
      </c>
      <c r="UTA29" s="2">
        <f t="shared" si="494"/>
        <v>9.2463776864073334E+67</v>
      </c>
      <c r="UTB29" s="2">
        <f t="shared" si="494"/>
        <v>9.3388414632714067E+67</v>
      </c>
      <c r="UTC29" s="2">
        <f t="shared" si="494"/>
        <v>9.4322298779041209E+67</v>
      </c>
      <c r="UTD29" s="2">
        <f t="shared" si="494"/>
        <v>9.5265521766831627E+67</v>
      </c>
      <c r="UTE29" s="2">
        <f t="shared" si="494"/>
        <v>9.6218176984499948E+67</v>
      </c>
      <c r="UTF29" s="2">
        <f t="shared" si="494"/>
        <v>9.7180358754344952E+67</v>
      </c>
      <c r="UTG29" s="2">
        <f t="shared" si="494"/>
        <v>9.8152162341888406E+67</v>
      </c>
      <c r="UTH29" s="2">
        <f t="shared" si="494"/>
        <v>9.9133683965307292E+67</v>
      </c>
      <c r="UTI29" s="2">
        <f t="shared" si="494"/>
        <v>1.0012502080496037E+68</v>
      </c>
      <c r="UTJ29" s="2">
        <f t="shared" si="494"/>
        <v>1.0112627101300998E+68</v>
      </c>
      <c r="UTK29" s="2">
        <f t="shared" si="494"/>
        <v>1.0213753372314008E+68</v>
      </c>
      <c r="UTL29" s="2">
        <f t="shared" si="494"/>
        <v>1.0315890906037148E+68</v>
      </c>
      <c r="UTM29" s="2">
        <f t="shared" si="494"/>
        <v>1.0419049815097519E+68</v>
      </c>
      <c r="UTN29" s="2">
        <f t="shared" si="494"/>
        <v>1.0523240313248494E+68</v>
      </c>
      <c r="UTO29" s="2">
        <f t="shared" si="494"/>
        <v>1.0628472716380979E+68</v>
      </c>
      <c r="UTP29" s="2">
        <f t="shared" si="494"/>
        <v>1.073475744354479E+68</v>
      </c>
      <c r="UTQ29" s="2">
        <f t="shared" si="494"/>
        <v>1.0842105017980238E+68</v>
      </c>
      <c r="UTR29" s="2">
        <f t="shared" si="494"/>
        <v>1.0950526068160041E+68</v>
      </c>
      <c r="UTS29" s="2">
        <f t="shared" si="494"/>
        <v>1.1060031328841641E+68</v>
      </c>
      <c r="UTT29" s="2">
        <f t="shared" si="494"/>
        <v>1.1170631642130057E+68</v>
      </c>
      <c r="UTU29" s="2">
        <f t="shared" si="494"/>
        <v>1.1282337958551356E+68</v>
      </c>
      <c r="UTV29" s="2">
        <f t="shared" si="494"/>
        <v>1.139516133813687E+68</v>
      </c>
      <c r="UTW29" s="2">
        <f t="shared" si="494"/>
        <v>1.150911295151824E+68</v>
      </c>
      <c r="UTX29" s="2">
        <f t="shared" ref="UTX29:UWI29" si="495">UTW29*(1+$Q$41)</f>
        <v>1.1624204081033423E+68</v>
      </c>
      <c r="UTY29" s="2">
        <f t="shared" si="495"/>
        <v>1.1740446121843757E+68</v>
      </c>
      <c r="UTZ29" s="2">
        <f t="shared" si="495"/>
        <v>1.1857850583062194E+68</v>
      </c>
      <c r="UUA29" s="2">
        <f t="shared" si="495"/>
        <v>1.1976429088892815E+68</v>
      </c>
      <c r="UUB29" s="2">
        <f t="shared" si="495"/>
        <v>1.2096193379781744E+68</v>
      </c>
      <c r="UUC29" s="2">
        <f t="shared" si="495"/>
        <v>1.2217155313579561E+68</v>
      </c>
      <c r="UUD29" s="2">
        <f t="shared" si="495"/>
        <v>1.2339326866715357E+68</v>
      </c>
      <c r="UUE29" s="2">
        <f t="shared" si="495"/>
        <v>1.246272013538251E+68</v>
      </c>
      <c r="UUF29" s="2">
        <f t="shared" si="495"/>
        <v>1.2587347336736335E+68</v>
      </c>
      <c r="UUG29" s="2">
        <f t="shared" si="495"/>
        <v>1.2713220810103698E+68</v>
      </c>
      <c r="UUH29" s="2">
        <f t="shared" si="495"/>
        <v>1.2840353018204736E+68</v>
      </c>
      <c r="UUI29" s="2">
        <f t="shared" si="495"/>
        <v>1.2968756548386784E+68</v>
      </c>
      <c r="UUJ29" s="2">
        <f t="shared" si="495"/>
        <v>1.3098444113870652E+68</v>
      </c>
      <c r="UUK29" s="2">
        <f t="shared" si="495"/>
        <v>1.3229428555009358E+68</v>
      </c>
      <c r="UUL29" s="2">
        <f t="shared" si="495"/>
        <v>1.3361722840559452E+68</v>
      </c>
      <c r="UUM29" s="2">
        <f t="shared" si="495"/>
        <v>1.3495340068965048E+68</v>
      </c>
      <c r="UUN29" s="2">
        <f t="shared" si="495"/>
        <v>1.3630293469654697E+68</v>
      </c>
      <c r="UUO29" s="2">
        <f t="shared" si="495"/>
        <v>1.3766596404351244E+68</v>
      </c>
      <c r="UUP29" s="2">
        <f t="shared" si="495"/>
        <v>1.3904262368394756E+68</v>
      </c>
      <c r="UUQ29" s="2">
        <f t="shared" si="495"/>
        <v>1.4043304992078702E+68</v>
      </c>
      <c r="UUR29" s="2">
        <f t="shared" si="495"/>
        <v>1.4183738041999489E+68</v>
      </c>
      <c r="UUS29" s="2">
        <f t="shared" si="495"/>
        <v>1.4325575422419483E+68</v>
      </c>
      <c r="UUT29" s="2">
        <f t="shared" si="495"/>
        <v>1.4468831176643678E+68</v>
      </c>
      <c r="UUU29" s="2">
        <f t="shared" si="495"/>
        <v>1.4613519488410114E+68</v>
      </c>
      <c r="UUV29" s="2">
        <f t="shared" si="495"/>
        <v>1.4759654683294216E+68</v>
      </c>
      <c r="UUW29" s="2">
        <f t="shared" si="495"/>
        <v>1.4907251230127159E+68</v>
      </c>
      <c r="UUX29" s="2">
        <f t="shared" si="495"/>
        <v>1.505632374242843E+68</v>
      </c>
      <c r="UUY29" s="2">
        <f t="shared" si="495"/>
        <v>1.5206886979852713E+68</v>
      </c>
      <c r="UUZ29" s="2">
        <f t="shared" si="495"/>
        <v>1.535895584965124E+68</v>
      </c>
      <c r="UVA29" s="2">
        <f t="shared" si="495"/>
        <v>1.5512545408147754E+68</v>
      </c>
      <c r="UVB29" s="2">
        <f t="shared" si="495"/>
        <v>1.5667670862229232E+68</v>
      </c>
      <c r="UVC29" s="2">
        <f t="shared" si="495"/>
        <v>1.5824347570851524E+68</v>
      </c>
      <c r="UVD29" s="2">
        <f t="shared" si="495"/>
        <v>1.5982591046560039E+68</v>
      </c>
      <c r="UVE29" s="2">
        <f t="shared" si="495"/>
        <v>1.6142416957025639E+68</v>
      </c>
      <c r="UVF29" s="2">
        <f t="shared" si="495"/>
        <v>1.6303841126595896E+68</v>
      </c>
      <c r="UVG29" s="2">
        <f t="shared" si="495"/>
        <v>1.6466879537861854E+68</v>
      </c>
      <c r="UVH29" s="2">
        <f t="shared" si="495"/>
        <v>1.6631548333240473E+68</v>
      </c>
      <c r="UVI29" s="2">
        <f t="shared" si="495"/>
        <v>1.6797863816572878E+68</v>
      </c>
      <c r="UVJ29" s="2">
        <f t="shared" si="495"/>
        <v>1.6965842454738607E+68</v>
      </c>
      <c r="UVK29" s="2">
        <f t="shared" si="495"/>
        <v>1.7135500879285995E+68</v>
      </c>
      <c r="UVL29" s="2">
        <f t="shared" si="495"/>
        <v>1.7306855888078854E+68</v>
      </c>
      <c r="UVM29" s="2">
        <f t="shared" si="495"/>
        <v>1.7479924446959642E+68</v>
      </c>
      <c r="UVN29" s="2">
        <f t="shared" si="495"/>
        <v>1.7654723691429238E+68</v>
      </c>
      <c r="UVO29" s="2">
        <f t="shared" si="495"/>
        <v>1.783127092834353E+68</v>
      </c>
      <c r="UVP29" s="2">
        <f t="shared" si="495"/>
        <v>1.8009583637626966E+68</v>
      </c>
      <c r="UVQ29" s="2">
        <f t="shared" si="495"/>
        <v>1.8189679474003235E+68</v>
      </c>
      <c r="UVR29" s="2">
        <f t="shared" si="495"/>
        <v>1.8371576268743268E+68</v>
      </c>
      <c r="UVS29" s="2">
        <f t="shared" si="495"/>
        <v>1.8555292031430701E+68</v>
      </c>
      <c r="UVT29" s="2">
        <f t="shared" si="495"/>
        <v>1.8740844951745009E+68</v>
      </c>
      <c r="UVU29" s="2">
        <f t="shared" si="495"/>
        <v>1.8928253401262458E+68</v>
      </c>
      <c r="UVV29" s="2">
        <f t="shared" si="495"/>
        <v>1.9117535935275082E+68</v>
      </c>
      <c r="UVW29" s="2">
        <f t="shared" si="495"/>
        <v>1.9308711294627834E+68</v>
      </c>
      <c r="UVX29" s="2">
        <f t="shared" si="495"/>
        <v>1.9501798407574111E+68</v>
      </c>
      <c r="UVY29" s="2">
        <f t="shared" si="495"/>
        <v>1.9696816391649853E+68</v>
      </c>
      <c r="UVZ29" s="2">
        <f t="shared" si="495"/>
        <v>1.9893784555566352E+68</v>
      </c>
      <c r="UWA29" s="2">
        <f t="shared" si="495"/>
        <v>2.0092722401122016E+68</v>
      </c>
      <c r="UWB29" s="2">
        <f t="shared" si="495"/>
        <v>2.0293649625133236E+68</v>
      </c>
      <c r="UWC29" s="2">
        <f t="shared" si="495"/>
        <v>2.0496586121384567E+68</v>
      </c>
      <c r="UWD29" s="2">
        <f t="shared" si="495"/>
        <v>2.0701551982598413E+68</v>
      </c>
      <c r="UWE29" s="2">
        <f t="shared" si="495"/>
        <v>2.0908567502424398E+68</v>
      </c>
      <c r="UWF29" s="2">
        <f t="shared" si="495"/>
        <v>2.1117653177448642E+68</v>
      </c>
      <c r="UWG29" s="2">
        <f t="shared" si="495"/>
        <v>2.1328829709223127E+68</v>
      </c>
      <c r="UWH29" s="2">
        <f t="shared" si="495"/>
        <v>2.1542118006315359E+68</v>
      </c>
      <c r="UWI29" s="2">
        <f t="shared" si="495"/>
        <v>2.1757539186378512E+68</v>
      </c>
      <c r="UWJ29" s="2">
        <f t="shared" ref="UWJ29:UYU29" si="496">UWI29*(1+$Q$41)</f>
        <v>2.1975114578242296E+68</v>
      </c>
      <c r="UWK29" s="2">
        <f t="shared" si="496"/>
        <v>2.219486572402472E+68</v>
      </c>
      <c r="UWL29" s="2">
        <f t="shared" si="496"/>
        <v>2.2416814381264968E+68</v>
      </c>
      <c r="UWM29" s="2">
        <f t="shared" si="496"/>
        <v>2.2640982525077619E+68</v>
      </c>
      <c r="UWN29" s="2">
        <f t="shared" si="496"/>
        <v>2.2867392350328395E+68</v>
      </c>
      <c r="UWO29" s="2">
        <f t="shared" si="496"/>
        <v>2.3096066273831677E+68</v>
      </c>
      <c r="UWP29" s="2">
        <f t="shared" si="496"/>
        <v>2.3327026936569995E+68</v>
      </c>
      <c r="UWQ29" s="2">
        <f t="shared" si="496"/>
        <v>2.3560297205935695E+68</v>
      </c>
      <c r="UWR29" s="2">
        <f t="shared" si="496"/>
        <v>2.3795900177995052E+68</v>
      </c>
      <c r="UWS29" s="2">
        <f t="shared" si="496"/>
        <v>2.4033859179775004E+68</v>
      </c>
      <c r="UWT29" s="2">
        <f t="shared" si="496"/>
        <v>2.4274197771572756E+68</v>
      </c>
      <c r="UWU29" s="2">
        <f t="shared" si="496"/>
        <v>2.4516939749288486E+68</v>
      </c>
      <c r="UWV29" s="2">
        <f t="shared" si="496"/>
        <v>2.4762109146781373E+68</v>
      </c>
      <c r="UWW29" s="2">
        <f t="shared" si="496"/>
        <v>2.5009730238249186E+68</v>
      </c>
      <c r="UWX29" s="2">
        <f t="shared" si="496"/>
        <v>2.5259827540631677E+68</v>
      </c>
      <c r="UWY29" s="2">
        <f t="shared" si="496"/>
        <v>2.5512425816037994E+68</v>
      </c>
      <c r="UWZ29" s="2">
        <f t="shared" si="496"/>
        <v>2.5767550074198376E+68</v>
      </c>
      <c r="UXA29" s="2">
        <f t="shared" si="496"/>
        <v>2.6025225574940362E+68</v>
      </c>
      <c r="UXB29" s="2">
        <f t="shared" si="496"/>
        <v>2.6285477830689766E+68</v>
      </c>
      <c r="UXC29" s="2">
        <f t="shared" si="496"/>
        <v>2.6548332608996662E+68</v>
      </c>
      <c r="UXD29" s="2">
        <f t="shared" si="496"/>
        <v>2.6813815935086629E+68</v>
      </c>
      <c r="UXE29" s="2">
        <f t="shared" si="496"/>
        <v>2.7081954094437497E+68</v>
      </c>
      <c r="UXF29" s="2">
        <f t="shared" si="496"/>
        <v>2.7352773635381875E+68</v>
      </c>
      <c r="UXG29" s="2">
        <f t="shared" si="496"/>
        <v>2.7626301371735693E+68</v>
      </c>
      <c r="UXH29" s="2">
        <f t="shared" si="496"/>
        <v>2.7902564385453048E+68</v>
      </c>
      <c r="UXI29" s="2">
        <f t="shared" si="496"/>
        <v>2.8181590029307578E+68</v>
      </c>
      <c r="UXJ29" s="2">
        <f t="shared" si="496"/>
        <v>2.8463405929600654E+68</v>
      </c>
      <c r="UXK29" s="2">
        <f t="shared" si="496"/>
        <v>2.8748039988896659E+68</v>
      </c>
      <c r="UXL29" s="2">
        <f t="shared" si="496"/>
        <v>2.9035520388785625E+68</v>
      </c>
      <c r="UXM29" s="2">
        <f t="shared" si="496"/>
        <v>2.9325875592673483E+68</v>
      </c>
      <c r="UXN29" s="2">
        <f t="shared" si="496"/>
        <v>2.9619134348600217E+68</v>
      </c>
      <c r="UXO29" s="2">
        <f t="shared" si="496"/>
        <v>2.9915325692086218E+68</v>
      </c>
      <c r="UXP29" s="2">
        <f t="shared" si="496"/>
        <v>3.0214478949007078E+68</v>
      </c>
      <c r="UXQ29" s="2">
        <f t="shared" si="496"/>
        <v>3.0516623738497149E+68</v>
      </c>
      <c r="UXR29" s="2">
        <f t="shared" si="496"/>
        <v>3.0821789975882123E+68</v>
      </c>
      <c r="UXS29" s="2">
        <f t="shared" si="496"/>
        <v>3.1130007875640942E+68</v>
      </c>
      <c r="UXT29" s="2">
        <f t="shared" si="496"/>
        <v>3.1441307954397353E+68</v>
      </c>
      <c r="UXU29" s="2">
        <f t="shared" si="496"/>
        <v>3.1755721033941326E+68</v>
      </c>
      <c r="UXV29" s="2">
        <f t="shared" si="496"/>
        <v>3.2073278244280742E+68</v>
      </c>
      <c r="UXW29" s="2">
        <f t="shared" si="496"/>
        <v>3.2394011026723551E+68</v>
      </c>
      <c r="UXX29" s="2">
        <f t="shared" si="496"/>
        <v>3.2717951136990785E+68</v>
      </c>
      <c r="UXY29" s="2">
        <f t="shared" si="496"/>
        <v>3.3045130648360692E+68</v>
      </c>
      <c r="UXZ29" s="2">
        <f t="shared" si="496"/>
        <v>3.33755819548443E+68</v>
      </c>
      <c r="UYA29" s="2">
        <f t="shared" si="496"/>
        <v>3.3709337774392743E+68</v>
      </c>
      <c r="UYB29" s="2">
        <f t="shared" si="496"/>
        <v>3.4046431152136669E+68</v>
      </c>
      <c r="UYC29" s="2">
        <f t="shared" si="496"/>
        <v>3.4386895463658035E+68</v>
      </c>
      <c r="UYD29" s="2">
        <f t="shared" si="496"/>
        <v>3.4730764418294616E+68</v>
      </c>
      <c r="UYE29" s="2">
        <f t="shared" si="496"/>
        <v>3.5078072062477563E+68</v>
      </c>
      <c r="UYF29" s="2">
        <f t="shared" si="496"/>
        <v>3.5428852783102339E+68</v>
      </c>
      <c r="UYG29" s="2">
        <f t="shared" si="496"/>
        <v>3.5783141310933364E+68</v>
      </c>
      <c r="UYH29" s="2">
        <f t="shared" si="496"/>
        <v>3.6140972724042698E+68</v>
      </c>
      <c r="UYI29" s="2">
        <f t="shared" si="496"/>
        <v>3.6502382451283126E+68</v>
      </c>
      <c r="UYJ29" s="2">
        <f t="shared" si="496"/>
        <v>3.686740627579596E+68</v>
      </c>
      <c r="UYK29" s="2">
        <f t="shared" si="496"/>
        <v>3.723608033855392E+68</v>
      </c>
      <c r="UYL29" s="2">
        <f t="shared" si="496"/>
        <v>3.7608441141939461E+68</v>
      </c>
      <c r="UYM29" s="2">
        <f t="shared" si="496"/>
        <v>3.7984525553358854E+68</v>
      </c>
      <c r="UYN29" s="2">
        <f t="shared" si="496"/>
        <v>3.8364370808892444E+68</v>
      </c>
      <c r="UYO29" s="2">
        <f t="shared" si="496"/>
        <v>3.8748014516981369E+68</v>
      </c>
      <c r="UYP29" s="2">
        <f t="shared" si="496"/>
        <v>3.9135494662151184E+68</v>
      </c>
      <c r="UYQ29" s="2">
        <f t="shared" si="496"/>
        <v>3.9526849608772698E+68</v>
      </c>
      <c r="UYR29" s="2">
        <f t="shared" si="496"/>
        <v>3.9922118104860427E+68</v>
      </c>
      <c r="UYS29" s="2">
        <f t="shared" si="496"/>
        <v>4.0321339285909029E+68</v>
      </c>
      <c r="UYT29" s="2">
        <f t="shared" si="496"/>
        <v>4.0724552678768122E+68</v>
      </c>
      <c r="UYU29" s="2">
        <f t="shared" si="496"/>
        <v>4.1131798205555802E+68</v>
      </c>
      <c r="UYV29" s="2">
        <f t="shared" ref="UYV29:VBG29" si="497">UYU29*(1+$Q$41)</f>
        <v>4.1543116187611362E+68</v>
      </c>
      <c r="UYW29" s="2">
        <f t="shared" si="497"/>
        <v>4.1958547349487477E+68</v>
      </c>
      <c r="UYX29" s="2">
        <f t="shared" si="497"/>
        <v>4.237813282298235E+68</v>
      </c>
      <c r="UYY29" s="2">
        <f t="shared" si="497"/>
        <v>4.2801914151212172E+68</v>
      </c>
      <c r="UYZ29" s="2">
        <f t="shared" si="497"/>
        <v>4.3229933292724294E+68</v>
      </c>
      <c r="UZA29" s="2">
        <f t="shared" si="497"/>
        <v>4.3662232625651539E+68</v>
      </c>
      <c r="UZB29" s="2">
        <f t="shared" si="497"/>
        <v>4.4098854951908057E+68</v>
      </c>
      <c r="UZC29" s="2">
        <f t="shared" si="497"/>
        <v>4.453984350142714E+68</v>
      </c>
      <c r="UZD29" s="2">
        <f t="shared" si="497"/>
        <v>4.4985241936441413E+68</v>
      </c>
      <c r="UZE29" s="2">
        <f t="shared" si="497"/>
        <v>4.5435094355805828E+68</v>
      </c>
      <c r="UZF29" s="2">
        <f t="shared" si="497"/>
        <v>4.5889445299363887E+68</v>
      </c>
      <c r="UZG29" s="2">
        <f t="shared" si="497"/>
        <v>4.6348339752357525E+68</v>
      </c>
      <c r="UZH29" s="2">
        <f t="shared" si="497"/>
        <v>4.6811823149881105E+68</v>
      </c>
      <c r="UZI29" s="2">
        <f t="shared" si="497"/>
        <v>4.7279941381379914E+68</v>
      </c>
      <c r="UZJ29" s="2">
        <f t="shared" si="497"/>
        <v>4.7752740795193711E+68</v>
      </c>
      <c r="UZK29" s="2">
        <f t="shared" si="497"/>
        <v>4.8230268203145653E+68</v>
      </c>
      <c r="UZL29" s="2">
        <f t="shared" si="497"/>
        <v>4.8712570885177114E+68</v>
      </c>
      <c r="UZM29" s="2">
        <f t="shared" si="497"/>
        <v>4.9199696594028889E+68</v>
      </c>
      <c r="UZN29" s="2">
        <f t="shared" si="497"/>
        <v>4.9691693559969177E+68</v>
      </c>
      <c r="UZO29" s="2">
        <f t="shared" si="497"/>
        <v>5.018861049556887E+68</v>
      </c>
      <c r="UZP29" s="2">
        <f t="shared" si="497"/>
        <v>5.0690496600524561E+68</v>
      </c>
      <c r="UZQ29" s="2">
        <f t="shared" si="497"/>
        <v>5.119740156652981E+68</v>
      </c>
      <c r="UZR29" s="2">
        <f t="shared" si="497"/>
        <v>5.1709375582195111E+68</v>
      </c>
      <c r="UZS29" s="2">
        <f t="shared" si="497"/>
        <v>5.2226469338017063E+68</v>
      </c>
      <c r="UZT29" s="2">
        <f t="shared" si="497"/>
        <v>5.2748734031397233E+68</v>
      </c>
      <c r="UZU29" s="2">
        <f t="shared" si="497"/>
        <v>5.3276221371711208E+68</v>
      </c>
      <c r="UZV29" s="2">
        <f t="shared" si="497"/>
        <v>5.3808983585428321E+68</v>
      </c>
      <c r="UZW29" s="2">
        <f t="shared" si="497"/>
        <v>5.4347073421282606E+68</v>
      </c>
      <c r="UZX29" s="2">
        <f t="shared" si="497"/>
        <v>5.489054415549543E+68</v>
      </c>
      <c r="UZY29" s="2">
        <f t="shared" si="497"/>
        <v>5.5439449597050385E+68</v>
      </c>
      <c r="UZZ29" s="2">
        <f t="shared" si="497"/>
        <v>5.5993844093020889E+68</v>
      </c>
      <c r="VAA29" s="2">
        <f t="shared" si="497"/>
        <v>5.6553782533951095E+68</v>
      </c>
      <c r="VAB29" s="2">
        <f t="shared" si="497"/>
        <v>5.7119320359290604E+68</v>
      </c>
      <c r="VAC29" s="2">
        <f t="shared" si="497"/>
        <v>5.7690513562883511E+68</v>
      </c>
      <c r="VAD29" s="2">
        <f t="shared" si="497"/>
        <v>5.8267418698512345E+68</v>
      </c>
      <c r="VAE29" s="2">
        <f t="shared" si="497"/>
        <v>5.8850092885497469E+68</v>
      </c>
      <c r="VAF29" s="2">
        <f t="shared" si="497"/>
        <v>5.943859381435244E+68</v>
      </c>
      <c r="VAG29" s="2">
        <f t="shared" si="497"/>
        <v>6.0032979752495965E+68</v>
      </c>
      <c r="VAH29" s="2">
        <f t="shared" si="497"/>
        <v>6.0633309550020921E+68</v>
      </c>
      <c r="VAI29" s="2">
        <f t="shared" si="497"/>
        <v>6.1239642645521128E+68</v>
      </c>
      <c r="VAJ29" s="2">
        <f t="shared" si="497"/>
        <v>6.1852039071976336E+68</v>
      </c>
      <c r="VAK29" s="2">
        <f t="shared" si="497"/>
        <v>6.2470559462696101E+68</v>
      </c>
      <c r="VAL29" s="2">
        <f t="shared" si="497"/>
        <v>6.3095265057323065E+68</v>
      </c>
      <c r="VAM29" s="2">
        <f t="shared" si="497"/>
        <v>6.3726217707896293E+68</v>
      </c>
      <c r="VAN29" s="2">
        <f t="shared" si="497"/>
        <v>6.4363479884975254E+68</v>
      </c>
      <c r="VAO29" s="2">
        <f t="shared" si="497"/>
        <v>6.5007114683825007E+68</v>
      </c>
      <c r="VAP29" s="2">
        <f t="shared" si="497"/>
        <v>6.5657185830663258E+68</v>
      </c>
      <c r="VAQ29" s="2">
        <f t="shared" si="497"/>
        <v>6.6313757688969893E+68</v>
      </c>
      <c r="VAR29" s="2">
        <f t="shared" si="497"/>
        <v>6.6976895265859591E+68</v>
      </c>
      <c r="VAS29" s="2">
        <f t="shared" si="497"/>
        <v>6.7646664218518184E+68</v>
      </c>
      <c r="VAT29" s="2">
        <f t="shared" si="497"/>
        <v>6.8323130860703368E+68</v>
      </c>
      <c r="VAU29" s="2">
        <f t="shared" si="497"/>
        <v>6.9006362169310399E+68</v>
      </c>
      <c r="VAV29" s="2">
        <f t="shared" si="497"/>
        <v>6.9696425791003502E+68</v>
      </c>
      <c r="VAW29" s="2">
        <f t="shared" si="497"/>
        <v>7.0393390048913537E+68</v>
      </c>
      <c r="VAX29" s="2">
        <f t="shared" si="497"/>
        <v>7.1097323949402671E+68</v>
      </c>
      <c r="VAY29" s="2">
        <f t="shared" si="497"/>
        <v>7.1808297188896696E+68</v>
      </c>
      <c r="VAZ29" s="2">
        <f t="shared" si="497"/>
        <v>7.2526380160785665E+68</v>
      </c>
      <c r="VBA29" s="2">
        <f t="shared" si="497"/>
        <v>7.3251643962393527E+68</v>
      </c>
      <c r="VBB29" s="2">
        <f t="shared" si="497"/>
        <v>7.3984160402017462E+68</v>
      </c>
      <c r="VBC29" s="2">
        <f t="shared" si="497"/>
        <v>7.472400200603764E+68</v>
      </c>
      <c r="VBD29" s="2">
        <f t="shared" si="497"/>
        <v>7.5471242026098022E+68</v>
      </c>
      <c r="VBE29" s="2">
        <f t="shared" si="497"/>
        <v>7.6225954446358999E+68</v>
      </c>
      <c r="VBF29" s="2">
        <f t="shared" si="497"/>
        <v>7.6988213990822594E+68</v>
      </c>
      <c r="VBG29" s="2">
        <f t="shared" si="497"/>
        <v>7.7758096130730824E+68</v>
      </c>
      <c r="VBH29" s="2">
        <f t="shared" ref="VBH29:VDS29" si="498">VBG29*(1+$Q$41)</f>
        <v>7.8535677092038135E+68</v>
      </c>
      <c r="VBI29" s="2">
        <f t="shared" si="498"/>
        <v>7.9321033862958521E+68</v>
      </c>
      <c r="VBJ29" s="2">
        <f t="shared" si="498"/>
        <v>8.0114244201588105E+68</v>
      </c>
      <c r="VBK29" s="2">
        <f t="shared" si="498"/>
        <v>8.091538664360399E+68</v>
      </c>
      <c r="VBL29" s="2">
        <f t="shared" si="498"/>
        <v>8.172454051004003E+68</v>
      </c>
      <c r="VBM29" s="2">
        <f t="shared" si="498"/>
        <v>8.2541785915140435E+68</v>
      </c>
      <c r="VBN29" s="2">
        <f t="shared" si="498"/>
        <v>8.336720377429184E+68</v>
      </c>
      <c r="VBO29" s="2">
        <f t="shared" si="498"/>
        <v>8.420087581203476E+68</v>
      </c>
      <c r="VBP29" s="2">
        <f t="shared" si="498"/>
        <v>8.5042884570155113E+68</v>
      </c>
      <c r="VBQ29" s="2">
        <f t="shared" si="498"/>
        <v>8.5893313415856668E+68</v>
      </c>
      <c r="VBR29" s="2">
        <f t="shared" si="498"/>
        <v>8.6752246550015235E+68</v>
      </c>
      <c r="VBS29" s="2">
        <f t="shared" si="498"/>
        <v>8.7619769015515389E+68</v>
      </c>
      <c r="VBT29" s="2">
        <f t="shared" si="498"/>
        <v>8.8495966705670537E+68</v>
      </c>
      <c r="VBU29" s="2">
        <f t="shared" si="498"/>
        <v>8.9380926372727246E+68</v>
      </c>
      <c r="VBV29" s="2">
        <f t="shared" si="498"/>
        <v>9.0274735636454512E+68</v>
      </c>
      <c r="VBW29" s="2">
        <f t="shared" si="498"/>
        <v>9.1177482992819049E+68</v>
      </c>
      <c r="VBX29" s="2">
        <f t="shared" si="498"/>
        <v>9.2089257822747237E+68</v>
      </c>
      <c r="VBY29" s="2">
        <f t="shared" si="498"/>
        <v>9.3010150400974705E+68</v>
      </c>
      <c r="VBZ29" s="2">
        <f t="shared" si="498"/>
        <v>9.394025190498446E+68</v>
      </c>
      <c r="VCA29" s="2">
        <f t="shared" si="498"/>
        <v>9.4879654424034301E+68</v>
      </c>
      <c r="VCB29" s="2">
        <f t="shared" si="498"/>
        <v>9.5828450968274653E+68</v>
      </c>
      <c r="VCC29" s="2">
        <f t="shared" si="498"/>
        <v>9.6786735477957403E+68</v>
      </c>
      <c r="VCD29" s="2">
        <f t="shared" si="498"/>
        <v>9.7754602832736986E+68</v>
      </c>
      <c r="VCE29" s="2">
        <f t="shared" si="498"/>
        <v>9.8732148861064348E+68</v>
      </c>
      <c r="VCF29" s="2">
        <f t="shared" si="498"/>
        <v>9.9719470349674994E+68</v>
      </c>
      <c r="VCG29" s="2">
        <f t="shared" si="498"/>
        <v>1.0071666505317173E+69</v>
      </c>
      <c r="VCH29" s="2">
        <f t="shared" si="498"/>
        <v>1.0172383170370346E+69</v>
      </c>
      <c r="VCI29" s="2">
        <f t="shared" si="498"/>
        <v>1.027410700207405E+69</v>
      </c>
      <c r="VCJ29" s="2">
        <f t="shared" si="498"/>
        <v>1.0376848072094791E+69</v>
      </c>
      <c r="VCK29" s="2">
        <f t="shared" si="498"/>
        <v>1.0480616552815739E+69</v>
      </c>
      <c r="VCL29" s="2">
        <f t="shared" si="498"/>
        <v>1.0585422718343896E+69</v>
      </c>
      <c r="VCM29" s="2">
        <f t="shared" si="498"/>
        <v>1.0691276945527335E+69</v>
      </c>
      <c r="VCN29" s="2">
        <f t="shared" si="498"/>
        <v>1.0798189714982608E+69</v>
      </c>
      <c r="VCO29" s="2">
        <f t="shared" si="498"/>
        <v>1.0906171612132433E+69</v>
      </c>
      <c r="VCP29" s="2">
        <f t="shared" si="498"/>
        <v>1.1015233328253757E+69</v>
      </c>
      <c r="VCQ29" s="2">
        <f t="shared" si="498"/>
        <v>1.1125385661536294E+69</v>
      </c>
      <c r="VCR29" s="2">
        <f t="shared" si="498"/>
        <v>1.1236639518151658E+69</v>
      </c>
      <c r="VCS29" s="2">
        <f t="shared" si="498"/>
        <v>1.1349005913333174E+69</v>
      </c>
      <c r="VCT29" s="2">
        <f t="shared" si="498"/>
        <v>1.1462495972466507E+69</v>
      </c>
      <c r="VCU29" s="2">
        <f t="shared" si="498"/>
        <v>1.1577120932191172E+69</v>
      </c>
      <c r="VCV29" s="2">
        <f t="shared" si="498"/>
        <v>1.1692892141513084E+69</v>
      </c>
      <c r="VCW29" s="2">
        <f t="shared" si="498"/>
        <v>1.1809821062928215E+69</v>
      </c>
      <c r="VCX29" s="2">
        <f t="shared" si="498"/>
        <v>1.1927919273557497E+69</v>
      </c>
      <c r="VCY29" s="2">
        <f t="shared" si="498"/>
        <v>1.2047198466293071E+69</v>
      </c>
      <c r="VCZ29" s="2">
        <f t="shared" si="498"/>
        <v>1.2167670450956003E+69</v>
      </c>
      <c r="VDA29" s="2">
        <f t="shared" si="498"/>
        <v>1.2289347155465564E+69</v>
      </c>
      <c r="VDB29" s="2">
        <f t="shared" si="498"/>
        <v>1.241224062702022E+69</v>
      </c>
      <c r="VDC29" s="2">
        <f t="shared" si="498"/>
        <v>1.2536363033290422E+69</v>
      </c>
      <c r="VDD29" s="2">
        <f t="shared" si="498"/>
        <v>1.2661726663623326E+69</v>
      </c>
      <c r="VDE29" s="2">
        <f t="shared" si="498"/>
        <v>1.2788343930259559E+69</v>
      </c>
      <c r="VDF29" s="2">
        <f t="shared" si="498"/>
        <v>1.2916227369562155E+69</v>
      </c>
      <c r="VDG29" s="2">
        <f t="shared" si="498"/>
        <v>1.3045389643257777E+69</v>
      </c>
      <c r="VDH29" s="2">
        <f t="shared" si="498"/>
        <v>1.3175843539690354E+69</v>
      </c>
      <c r="VDI29" s="2">
        <f t="shared" si="498"/>
        <v>1.3307601975087258E+69</v>
      </c>
      <c r="VDJ29" s="2">
        <f t="shared" si="498"/>
        <v>1.344067799483813E+69</v>
      </c>
      <c r="VDK29" s="2">
        <f t="shared" si="498"/>
        <v>1.3575084774786511E+69</v>
      </c>
      <c r="VDL29" s="2">
        <f t="shared" si="498"/>
        <v>1.3710835622534377E+69</v>
      </c>
      <c r="VDM29" s="2">
        <f t="shared" si="498"/>
        <v>1.3847943978759721E+69</v>
      </c>
      <c r="VDN29" s="2">
        <f t="shared" si="498"/>
        <v>1.3986423418547318E+69</v>
      </c>
      <c r="VDO29" s="2">
        <f t="shared" si="498"/>
        <v>1.4126287652732792E+69</v>
      </c>
      <c r="VDP29" s="2">
        <f t="shared" si="498"/>
        <v>1.426755052926012E+69</v>
      </c>
      <c r="VDQ29" s="2">
        <f t="shared" si="498"/>
        <v>1.4410226034552722E+69</v>
      </c>
      <c r="VDR29" s="2">
        <f t="shared" si="498"/>
        <v>1.4554328294898248E+69</v>
      </c>
      <c r="VDS29" s="2">
        <f t="shared" si="498"/>
        <v>1.4699871577847232E+69</v>
      </c>
      <c r="VDT29" s="2">
        <f t="shared" ref="VDT29:VGE29" si="499">VDS29*(1+$Q$41)</f>
        <v>1.4846870293625704E+69</v>
      </c>
      <c r="VDU29" s="2">
        <f t="shared" si="499"/>
        <v>1.4995338996561961E+69</v>
      </c>
      <c r="VDV29" s="2">
        <f t="shared" si="499"/>
        <v>1.5145292386527581E+69</v>
      </c>
      <c r="VDW29" s="2">
        <f t="shared" si="499"/>
        <v>1.5296745310392857E+69</v>
      </c>
      <c r="VDX29" s="2">
        <f t="shared" si="499"/>
        <v>1.5449712763496786E+69</v>
      </c>
      <c r="VDY29" s="2">
        <f t="shared" si="499"/>
        <v>1.5604209891131755E+69</v>
      </c>
      <c r="VDZ29" s="2">
        <f t="shared" si="499"/>
        <v>1.5760251990043073E+69</v>
      </c>
      <c r="VEA29" s="2">
        <f t="shared" si="499"/>
        <v>1.5917854509943504E+69</v>
      </c>
      <c r="VEB29" s="2">
        <f t="shared" si="499"/>
        <v>1.607703305504294E+69</v>
      </c>
      <c r="VEC29" s="2">
        <f t="shared" si="499"/>
        <v>1.6237803385593368E+69</v>
      </c>
      <c r="VED29" s="2">
        <f t="shared" si="499"/>
        <v>1.6400181419449302E+69</v>
      </c>
      <c r="VEE29" s="2">
        <f t="shared" si="499"/>
        <v>1.6564183233643794E+69</v>
      </c>
      <c r="VEF29" s="2">
        <f t="shared" si="499"/>
        <v>1.6729825065980233E+69</v>
      </c>
      <c r="VEG29" s="2">
        <f t="shared" si="499"/>
        <v>1.6897123316640036E+69</v>
      </c>
      <c r="VEH29" s="2">
        <f t="shared" si="499"/>
        <v>1.7066094549806437E+69</v>
      </c>
      <c r="VEI29" s="2">
        <f t="shared" si="499"/>
        <v>1.7236755495304502E+69</v>
      </c>
      <c r="VEJ29" s="2">
        <f t="shared" si="499"/>
        <v>1.7409123050257547E+69</v>
      </c>
      <c r="VEK29" s="2">
        <f t="shared" si="499"/>
        <v>1.7583214280760124E+69</v>
      </c>
      <c r="VEL29" s="2">
        <f t="shared" si="499"/>
        <v>1.7759046423567726E+69</v>
      </c>
      <c r="VEM29" s="2">
        <f t="shared" si="499"/>
        <v>1.7936636887803404E+69</v>
      </c>
      <c r="VEN29" s="2">
        <f t="shared" si="499"/>
        <v>1.8116003256681437E+69</v>
      </c>
      <c r="VEO29" s="2">
        <f t="shared" si="499"/>
        <v>1.8297163289248252E+69</v>
      </c>
      <c r="VEP29" s="2">
        <f t="shared" si="499"/>
        <v>1.8480134922140734E+69</v>
      </c>
      <c r="VEQ29" s="2">
        <f t="shared" si="499"/>
        <v>1.8664936271362141E+69</v>
      </c>
      <c r="VER29" s="2">
        <f t="shared" si="499"/>
        <v>1.8851585634075763E+69</v>
      </c>
      <c r="VES29" s="2">
        <f t="shared" si="499"/>
        <v>1.9040101490416522E+69</v>
      </c>
      <c r="VET29" s="2">
        <f t="shared" si="499"/>
        <v>1.9230502505320687E+69</v>
      </c>
      <c r="VEU29" s="2">
        <f t="shared" si="499"/>
        <v>1.9422807530373893E+69</v>
      </c>
      <c r="VEV29" s="2">
        <f t="shared" si="499"/>
        <v>1.9617035605677633E+69</v>
      </c>
      <c r="VEW29" s="2">
        <f t="shared" si="499"/>
        <v>1.981320596173441E+69</v>
      </c>
      <c r="VEX29" s="2">
        <f t="shared" si="499"/>
        <v>2.0011338021351753E+69</v>
      </c>
      <c r="VEY29" s="2">
        <f t="shared" si="499"/>
        <v>2.021145140156527E+69</v>
      </c>
      <c r="VEZ29" s="2">
        <f t="shared" si="499"/>
        <v>2.0413565915580925E+69</v>
      </c>
      <c r="VFA29" s="2">
        <f t="shared" si="499"/>
        <v>2.0617701574736734E+69</v>
      </c>
      <c r="VFB29" s="2">
        <f t="shared" si="499"/>
        <v>2.0823878590484102E+69</v>
      </c>
      <c r="VFC29" s="2">
        <f t="shared" si="499"/>
        <v>2.1032117376388943E+69</v>
      </c>
      <c r="VFD29" s="2">
        <f t="shared" si="499"/>
        <v>2.1242438550152832E+69</v>
      </c>
      <c r="VFE29" s="2">
        <f t="shared" si="499"/>
        <v>2.1454862935654362E+69</v>
      </c>
      <c r="VFF29" s="2">
        <f t="shared" si="499"/>
        <v>2.1669411565010908E+69</v>
      </c>
      <c r="VFG29" s="2">
        <f t="shared" si="499"/>
        <v>2.1886105680661017E+69</v>
      </c>
      <c r="VFH29" s="2">
        <f t="shared" si="499"/>
        <v>2.2104966737467627E+69</v>
      </c>
      <c r="VFI29" s="2">
        <f t="shared" si="499"/>
        <v>2.2326016404842305E+69</v>
      </c>
      <c r="VFJ29" s="2">
        <f t="shared" si="499"/>
        <v>2.2549276568890727E+69</v>
      </c>
      <c r="VFK29" s="2">
        <f t="shared" si="499"/>
        <v>2.2774769334579635E+69</v>
      </c>
      <c r="VFL29" s="2">
        <f t="shared" si="499"/>
        <v>2.300251702792543E+69</v>
      </c>
      <c r="VFM29" s="2">
        <f t="shared" si="499"/>
        <v>2.3232542198204686E+69</v>
      </c>
      <c r="VFN29" s="2">
        <f t="shared" si="499"/>
        <v>2.3464867620186734E+69</v>
      </c>
      <c r="VFO29" s="2">
        <f t="shared" si="499"/>
        <v>2.36995162963886E+69</v>
      </c>
      <c r="VFP29" s="2">
        <f t="shared" si="499"/>
        <v>2.3936511459352485E+69</v>
      </c>
      <c r="VFQ29" s="2">
        <f t="shared" si="499"/>
        <v>2.4175876573946008E+69</v>
      </c>
      <c r="VFR29" s="2">
        <f t="shared" si="499"/>
        <v>2.4417635339685467E+69</v>
      </c>
      <c r="VFS29" s="2">
        <f t="shared" si="499"/>
        <v>2.4661811693082321E+69</v>
      </c>
      <c r="VFT29" s="2">
        <f t="shared" si="499"/>
        <v>2.4908429810013143E+69</v>
      </c>
      <c r="VFU29" s="2">
        <f t="shared" si="499"/>
        <v>2.5157514108113276E+69</v>
      </c>
      <c r="VFV29" s="2">
        <f t="shared" si="499"/>
        <v>2.5409089249194409E+69</v>
      </c>
      <c r="VFW29" s="2">
        <f t="shared" si="499"/>
        <v>2.5663180141686354E+69</v>
      </c>
      <c r="VFX29" s="2">
        <f t="shared" si="499"/>
        <v>2.5919811943103219E+69</v>
      </c>
      <c r="VFY29" s="2">
        <f t="shared" si="499"/>
        <v>2.617901006253425E+69</v>
      </c>
      <c r="VFZ29" s="2">
        <f t="shared" si="499"/>
        <v>2.6440800163159592E+69</v>
      </c>
      <c r="VGA29" s="2">
        <f t="shared" si="499"/>
        <v>2.6705208164791189E+69</v>
      </c>
      <c r="VGB29" s="2">
        <f t="shared" si="499"/>
        <v>2.6972260246439101E+69</v>
      </c>
      <c r="VGC29" s="2">
        <f t="shared" si="499"/>
        <v>2.7241982848903491E+69</v>
      </c>
      <c r="VGD29" s="2">
        <f t="shared" si="499"/>
        <v>2.7514402677392527E+69</v>
      </c>
      <c r="VGE29" s="2">
        <f t="shared" si="499"/>
        <v>2.7789546704166453E+69</v>
      </c>
      <c r="VGF29" s="2">
        <f t="shared" ref="VGF29:VIQ29" si="500">VGE29*(1+$Q$41)</f>
        <v>2.8067442171208116E+69</v>
      </c>
      <c r="VGG29" s="2">
        <f t="shared" si="500"/>
        <v>2.8348116592920197E+69</v>
      </c>
      <c r="VGH29" s="2">
        <f t="shared" si="500"/>
        <v>2.8631597758849399E+69</v>
      </c>
      <c r="VGI29" s="2">
        <f t="shared" si="500"/>
        <v>2.8917913736437895E+69</v>
      </c>
      <c r="VGJ29" s="2">
        <f t="shared" si="500"/>
        <v>2.9207092873802275E+69</v>
      </c>
      <c r="VGK29" s="2">
        <f t="shared" si="500"/>
        <v>2.9499163802540298E+69</v>
      </c>
      <c r="VGL29" s="2">
        <f t="shared" si="500"/>
        <v>2.9794155440565702E+69</v>
      </c>
      <c r="VGM29" s="2">
        <f t="shared" si="500"/>
        <v>3.0092096994971358E+69</v>
      </c>
      <c r="VGN29" s="2">
        <f t="shared" si="500"/>
        <v>3.0393017964921073E+69</v>
      </c>
      <c r="VGO29" s="2">
        <f t="shared" si="500"/>
        <v>3.0696948144570285E+69</v>
      </c>
      <c r="VGP29" s="2">
        <f t="shared" si="500"/>
        <v>3.1003917626015987E+69</v>
      </c>
      <c r="VGQ29" s="2">
        <f t="shared" si="500"/>
        <v>3.1313956802276146E+69</v>
      </c>
      <c r="VGR29" s="2">
        <f t="shared" si="500"/>
        <v>3.1627096370298907E+69</v>
      </c>
      <c r="VGS29" s="2">
        <f t="shared" si="500"/>
        <v>3.1943367334001898E+69</v>
      </c>
      <c r="VGT29" s="2">
        <f t="shared" si="500"/>
        <v>3.2262801007341916E+69</v>
      </c>
      <c r="VGU29" s="2">
        <f t="shared" si="500"/>
        <v>3.2585429017415334E+69</v>
      </c>
      <c r="VGV29" s="2">
        <f t="shared" si="500"/>
        <v>3.2911283307589489E+69</v>
      </c>
      <c r="VGW29" s="2">
        <f t="shared" si="500"/>
        <v>3.3240396140665385E+69</v>
      </c>
      <c r="VGX29" s="2">
        <f t="shared" si="500"/>
        <v>3.357280010207204E+69</v>
      </c>
      <c r="VGY29" s="2">
        <f t="shared" si="500"/>
        <v>3.3908528103092761E+69</v>
      </c>
      <c r="VGZ29" s="2">
        <f t="shared" si="500"/>
        <v>3.4247613384123689E+69</v>
      </c>
      <c r="VHA29" s="2">
        <f t="shared" si="500"/>
        <v>3.4590089517964924E+69</v>
      </c>
      <c r="VHB29" s="2">
        <f t="shared" si="500"/>
        <v>3.4935990413144573E+69</v>
      </c>
      <c r="VHC29" s="2">
        <f t="shared" si="500"/>
        <v>3.5285350317276017E+69</v>
      </c>
      <c r="VHD29" s="2">
        <f t="shared" si="500"/>
        <v>3.5638203820448778E+69</v>
      </c>
      <c r="VHE29" s="2">
        <f t="shared" si="500"/>
        <v>3.5994585858653264E+69</v>
      </c>
      <c r="VHF29" s="2">
        <f t="shared" si="500"/>
        <v>3.6354531717239794E+69</v>
      </c>
      <c r="VHG29" s="2">
        <f t="shared" si="500"/>
        <v>3.6718077034412194E+69</v>
      </c>
      <c r="VHH29" s="2">
        <f t="shared" si="500"/>
        <v>3.7085257804756317E+69</v>
      </c>
      <c r="VHI29" s="2">
        <f t="shared" si="500"/>
        <v>3.7456110382803883E+69</v>
      </c>
      <c r="VHJ29" s="2">
        <f t="shared" si="500"/>
        <v>3.783067148663192E+69</v>
      </c>
      <c r="VHK29" s="2">
        <f t="shared" si="500"/>
        <v>3.8208978201498241E+69</v>
      </c>
      <c r="VHL29" s="2">
        <f t="shared" si="500"/>
        <v>3.8591067983513224E+69</v>
      </c>
      <c r="VHM29" s="2">
        <f t="shared" si="500"/>
        <v>3.8976978663348358E+69</v>
      </c>
      <c r="VHN29" s="2">
        <f t="shared" si="500"/>
        <v>3.9366748449981841E+69</v>
      </c>
      <c r="VHO29" s="2">
        <f t="shared" si="500"/>
        <v>3.9760415934481659E+69</v>
      </c>
      <c r="VHP29" s="2">
        <f t="shared" si="500"/>
        <v>4.0158020093826479E+69</v>
      </c>
      <c r="VHQ29" s="2">
        <f t="shared" si="500"/>
        <v>4.0559600294764743E+69</v>
      </c>
      <c r="VHR29" s="2">
        <f t="shared" si="500"/>
        <v>4.0965196297712394E+69</v>
      </c>
      <c r="VHS29" s="2">
        <f t="shared" si="500"/>
        <v>4.1374848260689519E+69</v>
      </c>
      <c r="VHT29" s="2">
        <f t="shared" si="500"/>
        <v>4.1788596743296417E+69</v>
      </c>
      <c r="VHU29" s="2">
        <f t="shared" si="500"/>
        <v>4.220648271072938E+69</v>
      </c>
      <c r="VHV29" s="2">
        <f t="shared" si="500"/>
        <v>4.2628547537836674E+69</v>
      </c>
      <c r="VHW29" s="2">
        <f t="shared" si="500"/>
        <v>4.3054833013215043E+69</v>
      </c>
      <c r="VHX29" s="2">
        <f t="shared" si="500"/>
        <v>4.3485381343347198E+69</v>
      </c>
      <c r="VHY29" s="2">
        <f t="shared" si="500"/>
        <v>4.3920235156780673E+69</v>
      </c>
      <c r="VHZ29" s="2">
        <f t="shared" si="500"/>
        <v>4.4359437508348477E+69</v>
      </c>
      <c r="VIA29" s="2">
        <f t="shared" si="500"/>
        <v>4.4803031883431965E+69</v>
      </c>
      <c r="VIB29" s="2">
        <f t="shared" si="500"/>
        <v>4.5251062202266286E+69</v>
      </c>
      <c r="VIC29" s="2">
        <f t="shared" si="500"/>
        <v>4.5703572824288953E+69</v>
      </c>
      <c r="VID29" s="2">
        <f t="shared" si="500"/>
        <v>4.6160608552531845E+69</v>
      </c>
      <c r="VIE29" s="2">
        <f t="shared" si="500"/>
        <v>4.662221463805716E+69</v>
      </c>
      <c r="VIF29" s="2">
        <f t="shared" si="500"/>
        <v>4.7088436784437731E+69</v>
      </c>
      <c r="VIG29" s="2">
        <f t="shared" si="500"/>
        <v>4.7559321152282112E+69</v>
      </c>
      <c r="VIH29" s="2">
        <f t="shared" si="500"/>
        <v>4.8034914363804936E+69</v>
      </c>
      <c r="VII29" s="2">
        <f t="shared" si="500"/>
        <v>4.8515263507442988E+69</v>
      </c>
      <c r="VIJ29" s="2">
        <f t="shared" si="500"/>
        <v>4.9000416142517421E+69</v>
      </c>
      <c r="VIK29" s="2">
        <f t="shared" si="500"/>
        <v>4.9490420303942593E+69</v>
      </c>
      <c r="VIL29" s="2">
        <f t="shared" si="500"/>
        <v>4.9985324506982017E+69</v>
      </c>
      <c r="VIM29" s="2">
        <f t="shared" si="500"/>
        <v>5.0485177752051836E+69</v>
      </c>
      <c r="VIN29" s="2">
        <f t="shared" si="500"/>
        <v>5.0990029529572356E+69</v>
      </c>
      <c r="VIO29" s="2">
        <f t="shared" si="500"/>
        <v>5.149992982486808E+69</v>
      </c>
      <c r="VIP29" s="2">
        <f t="shared" si="500"/>
        <v>5.2014929123116757E+69</v>
      </c>
      <c r="VIQ29" s="2">
        <f t="shared" si="500"/>
        <v>5.2535078414347924E+69</v>
      </c>
      <c r="VIR29" s="2">
        <f t="shared" ref="VIR29:VLC29" si="501">VIQ29*(1+$Q$41)</f>
        <v>5.3060429198491407E+69</v>
      </c>
      <c r="VIS29" s="2">
        <f t="shared" si="501"/>
        <v>5.3591033490476321E+69</v>
      </c>
      <c r="VIT29" s="2">
        <f t="shared" si="501"/>
        <v>5.4126943825381086E+69</v>
      </c>
      <c r="VIU29" s="2">
        <f t="shared" si="501"/>
        <v>5.4668213263634898E+69</v>
      </c>
      <c r="VIV29" s="2">
        <f t="shared" si="501"/>
        <v>5.521489539627125E+69</v>
      </c>
      <c r="VIW29" s="2">
        <f t="shared" si="501"/>
        <v>5.5767044350233963E+69</v>
      </c>
      <c r="VIX29" s="2">
        <f t="shared" si="501"/>
        <v>5.6324714793736304E+69</v>
      </c>
      <c r="VIY29" s="2">
        <f t="shared" si="501"/>
        <v>5.6887961941673667E+69</v>
      </c>
      <c r="VIZ29" s="2">
        <f t="shared" si="501"/>
        <v>5.7456841561090407E+69</v>
      </c>
      <c r="VJA29" s="2">
        <f t="shared" si="501"/>
        <v>5.8031409976701308E+69</v>
      </c>
      <c r="VJB29" s="2">
        <f t="shared" si="501"/>
        <v>5.8611724076468324E+69</v>
      </c>
      <c r="VJC29" s="2">
        <f t="shared" si="501"/>
        <v>5.9197841317233007E+69</v>
      </c>
      <c r="VJD29" s="2">
        <f t="shared" si="501"/>
        <v>5.978981973040534E+69</v>
      </c>
      <c r="VJE29" s="2">
        <f t="shared" si="501"/>
        <v>6.0387717927709393E+69</v>
      </c>
      <c r="VJF29" s="2">
        <f t="shared" si="501"/>
        <v>6.0991595106986484E+69</v>
      </c>
      <c r="VJG29" s="2">
        <f t="shared" si="501"/>
        <v>6.1601511058056347E+69</v>
      </c>
      <c r="VJH29" s="2">
        <f t="shared" si="501"/>
        <v>6.221752616863691E+69</v>
      </c>
      <c r="VJI29" s="2">
        <f t="shared" si="501"/>
        <v>6.2839701430323277E+69</v>
      </c>
      <c r="VJJ29" s="2">
        <f t="shared" si="501"/>
        <v>6.3468098444626507E+69</v>
      </c>
      <c r="VJK29" s="2">
        <f t="shared" si="501"/>
        <v>6.410277942907277E+69</v>
      </c>
      <c r="VJL29" s="2">
        <f t="shared" si="501"/>
        <v>6.4743807223363501E+69</v>
      </c>
      <c r="VJM29" s="2">
        <f t="shared" si="501"/>
        <v>6.5391245295597138E+69</v>
      </c>
      <c r="VJN29" s="2">
        <f t="shared" si="501"/>
        <v>6.6045157748553113E+69</v>
      </c>
      <c r="VJO29" s="2">
        <f t="shared" si="501"/>
        <v>6.6705609326038642E+69</v>
      </c>
      <c r="VJP29" s="2">
        <f t="shared" si="501"/>
        <v>6.737266541929903E+69</v>
      </c>
      <c r="VJQ29" s="2">
        <f t="shared" si="501"/>
        <v>6.8046392073492018E+69</v>
      </c>
      <c r="VJR29" s="2">
        <f t="shared" si="501"/>
        <v>6.8726855994226936E+69</v>
      </c>
      <c r="VJS29" s="2">
        <f t="shared" si="501"/>
        <v>6.9414124554169205E+69</v>
      </c>
      <c r="VJT29" s="2">
        <f t="shared" si="501"/>
        <v>7.0108265799710902E+69</v>
      </c>
      <c r="VJU29" s="2">
        <f t="shared" si="501"/>
        <v>7.0809348457708009E+69</v>
      </c>
      <c r="VJV29" s="2">
        <f t="shared" si="501"/>
        <v>7.1517441942285094E+69</v>
      </c>
      <c r="VJW29" s="2">
        <f t="shared" si="501"/>
        <v>7.2232616361707948E+69</v>
      </c>
      <c r="VJX29" s="2">
        <f t="shared" si="501"/>
        <v>7.2954942525325033E+69</v>
      </c>
      <c r="VJY29" s="2">
        <f t="shared" si="501"/>
        <v>7.3684491950578285E+69</v>
      </c>
      <c r="VJZ29" s="2">
        <f t="shared" si="501"/>
        <v>7.4421336870084068E+69</v>
      </c>
      <c r="VKA29" s="2">
        <f t="shared" si="501"/>
        <v>7.5165550238784905E+69</v>
      </c>
      <c r="VKB29" s="2">
        <f t="shared" si="501"/>
        <v>7.5917205741172753E+69</v>
      </c>
      <c r="VKC29" s="2">
        <f t="shared" si="501"/>
        <v>7.6676377798584483E+69</v>
      </c>
      <c r="VKD29" s="2">
        <f t="shared" si="501"/>
        <v>7.7443141576570334E+69</v>
      </c>
      <c r="VKE29" s="2">
        <f t="shared" si="501"/>
        <v>7.8217572992336043E+69</v>
      </c>
      <c r="VKF29" s="2">
        <f t="shared" si="501"/>
        <v>7.8999748722259401E+69</v>
      </c>
      <c r="VKG29" s="2">
        <f t="shared" si="501"/>
        <v>7.9789746209481995E+69</v>
      </c>
      <c r="VKH29" s="2">
        <f t="shared" si="501"/>
        <v>8.0587643671576813E+69</v>
      </c>
      <c r="VKI29" s="2">
        <f t="shared" si="501"/>
        <v>8.1393520108292577E+69</v>
      </c>
      <c r="VKJ29" s="2">
        <f t="shared" si="501"/>
        <v>8.2207455309375503E+69</v>
      </c>
      <c r="VKK29" s="2">
        <f t="shared" si="501"/>
        <v>8.3029529862469263E+69</v>
      </c>
      <c r="VKL29" s="2">
        <f t="shared" si="501"/>
        <v>8.3859825161093959E+69</v>
      </c>
      <c r="VKM29" s="2">
        <f t="shared" si="501"/>
        <v>8.4698423412704897E+69</v>
      </c>
      <c r="VKN29" s="2">
        <f t="shared" si="501"/>
        <v>8.5545407646831939E+69</v>
      </c>
      <c r="VKO29" s="2">
        <f t="shared" si="501"/>
        <v>8.6400861723300262E+69</v>
      </c>
      <c r="VKP29" s="2">
        <f t="shared" si="501"/>
        <v>8.7264870340533259E+69</v>
      </c>
      <c r="VKQ29" s="2">
        <f t="shared" si="501"/>
        <v>8.8137519043938586E+69</v>
      </c>
      <c r="VKR29" s="2">
        <f t="shared" si="501"/>
        <v>8.9018894234377976E+69</v>
      </c>
      <c r="VKS29" s="2">
        <f t="shared" si="501"/>
        <v>8.9909083176721764E+69</v>
      </c>
      <c r="VKT29" s="2">
        <f t="shared" si="501"/>
        <v>9.0808174008488976E+69</v>
      </c>
      <c r="VKU29" s="2">
        <f t="shared" si="501"/>
        <v>9.1716255748573865E+69</v>
      </c>
      <c r="VKV29" s="2">
        <f t="shared" si="501"/>
        <v>9.2633418306059597E+69</v>
      </c>
      <c r="VKW29" s="2">
        <f t="shared" si="501"/>
        <v>9.3559752489120197E+69</v>
      </c>
      <c r="VKX29" s="2">
        <f t="shared" si="501"/>
        <v>9.4495350014011396E+69</v>
      </c>
      <c r="VKY29" s="2">
        <f t="shared" si="501"/>
        <v>9.5440303514151505E+69</v>
      </c>
      <c r="VKZ29" s="2">
        <f t="shared" si="501"/>
        <v>9.6394706549293023E+69</v>
      </c>
      <c r="VLA29" s="2">
        <f t="shared" si="501"/>
        <v>9.7358653614785956E+69</v>
      </c>
      <c r="VLB29" s="2">
        <f t="shared" si="501"/>
        <v>9.833224015093381E+69</v>
      </c>
      <c r="VLC29" s="2">
        <f t="shared" si="501"/>
        <v>9.9315562552443145E+69</v>
      </c>
      <c r="VLD29" s="2">
        <f t="shared" ref="VLD29:VNO29" si="502">VLC29*(1+$Q$41)</f>
        <v>1.0030871817796757E+70</v>
      </c>
      <c r="VLE29" s="2">
        <f t="shared" si="502"/>
        <v>1.0131180535974725E+70</v>
      </c>
      <c r="VLF29" s="2">
        <f t="shared" si="502"/>
        <v>1.0232492341334473E+70</v>
      </c>
      <c r="VLG29" s="2">
        <f t="shared" si="502"/>
        <v>1.0334817264747818E+70</v>
      </c>
      <c r="VLH29" s="2">
        <f t="shared" si="502"/>
        <v>1.0438165437395296E+70</v>
      </c>
      <c r="VLI29" s="2">
        <f t="shared" si="502"/>
        <v>1.0542547091769249E+70</v>
      </c>
      <c r="VLJ29" s="2">
        <f t="shared" si="502"/>
        <v>1.0647972562686942E+70</v>
      </c>
      <c r="VLK29" s="2">
        <f t="shared" si="502"/>
        <v>1.0754452288313811E+70</v>
      </c>
      <c r="VLL29" s="2">
        <f t="shared" si="502"/>
        <v>1.0861996811196949E+70</v>
      </c>
      <c r="VLM29" s="2">
        <f t="shared" si="502"/>
        <v>1.0970616779308919E+70</v>
      </c>
      <c r="VLN29" s="2">
        <f t="shared" si="502"/>
        <v>1.1080322947102008E+70</v>
      </c>
      <c r="VLO29" s="2">
        <f t="shared" si="502"/>
        <v>1.1191126176573027E+70</v>
      </c>
      <c r="VLP29" s="2">
        <f t="shared" si="502"/>
        <v>1.1303037438338757E+70</v>
      </c>
      <c r="VLQ29" s="2">
        <f t="shared" si="502"/>
        <v>1.1416067812722146E+70</v>
      </c>
      <c r="VLR29" s="2">
        <f t="shared" si="502"/>
        <v>1.1530228490849367E+70</v>
      </c>
      <c r="VLS29" s="2">
        <f t="shared" si="502"/>
        <v>1.164553077575786E+70</v>
      </c>
      <c r="VLT29" s="2">
        <f t="shared" si="502"/>
        <v>1.1761986083515439E+70</v>
      </c>
      <c r="VLU29" s="2">
        <f t="shared" si="502"/>
        <v>1.1879605944350594E+70</v>
      </c>
      <c r="VLV29" s="2">
        <f t="shared" si="502"/>
        <v>1.19984020037941E+70</v>
      </c>
      <c r="VLW29" s="2">
        <f t="shared" si="502"/>
        <v>1.2118386023832041E+70</v>
      </c>
      <c r="VLX29" s="2">
        <f t="shared" si="502"/>
        <v>1.2239569884070361E+70</v>
      </c>
      <c r="VLY29" s="2">
        <f t="shared" si="502"/>
        <v>1.2361965582911065E+70</v>
      </c>
      <c r="VLZ29" s="2">
        <f t="shared" si="502"/>
        <v>1.2485585238740177E+70</v>
      </c>
      <c r="VMA29" s="2">
        <f t="shared" si="502"/>
        <v>1.2610441091127579E+70</v>
      </c>
      <c r="VMB29" s="2">
        <f t="shared" si="502"/>
        <v>1.2736545502038855E+70</v>
      </c>
      <c r="VMC29" s="2">
        <f t="shared" si="502"/>
        <v>1.2863910957059244E+70</v>
      </c>
      <c r="VMD29" s="2">
        <f t="shared" si="502"/>
        <v>1.2992550066629837E+70</v>
      </c>
      <c r="VME29" s="2">
        <f t="shared" si="502"/>
        <v>1.3122475567296135E+70</v>
      </c>
      <c r="VMF29" s="2">
        <f t="shared" si="502"/>
        <v>1.3253700322969096E+70</v>
      </c>
      <c r="VMG29" s="2">
        <f t="shared" si="502"/>
        <v>1.3386237326198787E+70</v>
      </c>
      <c r="VMH29" s="2">
        <f t="shared" si="502"/>
        <v>1.3520099699460776E+70</v>
      </c>
      <c r="VMI29" s="2">
        <f t="shared" si="502"/>
        <v>1.3655300696455384E+70</v>
      </c>
      <c r="VMJ29" s="2">
        <f t="shared" si="502"/>
        <v>1.3791853703419938E+70</v>
      </c>
      <c r="VMK29" s="2">
        <f t="shared" si="502"/>
        <v>1.3929772240454137E+70</v>
      </c>
      <c r="VML29" s="2">
        <f t="shared" si="502"/>
        <v>1.406906996285868E+70</v>
      </c>
      <c r="VMM29" s="2">
        <f t="shared" si="502"/>
        <v>1.4209760662487267E+70</v>
      </c>
      <c r="VMN29" s="2">
        <f t="shared" si="502"/>
        <v>1.435185826911214E+70</v>
      </c>
      <c r="VMO29" s="2">
        <f t="shared" si="502"/>
        <v>1.4495376851803263E+70</v>
      </c>
      <c r="VMP29" s="2">
        <f t="shared" si="502"/>
        <v>1.4640330620321296E+70</v>
      </c>
      <c r="VMQ29" s="2">
        <f t="shared" si="502"/>
        <v>1.4786733926524508E+70</v>
      </c>
      <c r="VMR29" s="2">
        <f t="shared" si="502"/>
        <v>1.4934601265789754E+70</v>
      </c>
      <c r="VMS29" s="2">
        <f t="shared" si="502"/>
        <v>1.5083947278447651E+70</v>
      </c>
      <c r="VMT29" s="2">
        <f t="shared" si="502"/>
        <v>1.5234786751232126E+70</v>
      </c>
      <c r="VMU29" s="2">
        <f t="shared" si="502"/>
        <v>1.5387134618744448E+70</v>
      </c>
      <c r="VMV29" s="2">
        <f t="shared" si="502"/>
        <v>1.5541005964931893E+70</v>
      </c>
      <c r="VMW29" s="2">
        <f t="shared" si="502"/>
        <v>1.5696416024581212E+70</v>
      </c>
      <c r="VMX29" s="2">
        <f t="shared" si="502"/>
        <v>1.5853380184827025E+70</v>
      </c>
      <c r="VMY29" s="2">
        <f t="shared" si="502"/>
        <v>1.6011913986675297E+70</v>
      </c>
      <c r="VMZ29" s="2">
        <f t="shared" si="502"/>
        <v>1.6172033126542049E+70</v>
      </c>
      <c r="VNA29" s="2">
        <f t="shared" si="502"/>
        <v>1.6333753457807471E+70</v>
      </c>
      <c r="VNB29" s="2">
        <f t="shared" si="502"/>
        <v>1.6497090992385547E+70</v>
      </c>
      <c r="VNC29" s="2">
        <f t="shared" si="502"/>
        <v>1.6662061902309403E+70</v>
      </c>
      <c r="VND29" s="2">
        <f t="shared" si="502"/>
        <v>1.6828682521332497E+70</v>
      </c>
      <c r="VNE29" s="2">
        <f t="shared" si="502"/>
        <v>1.6996969346545823E+70</v>
      </c>
      <c r="VNF29" s="2">
        <f t="shared" si="502"/>
        <v>1.7166939040011282E+70</v>
      </c>
      <c r="VNG29" s="2">
        <f t="shared" si="502"/>
        <v>1.7338608430411395E+70</v>
      </c>
      <c r="VNH29" s="2">
        <f t="shared" si="502"/>
        <v>1.7511994514715508E+70</v>
      </c>
      <c r="VNI29" s="2">
        <f t="shared" si="502"/>
        <v>1.7687114459862662E+70</v>
      </c>
      <c r="VNJ29" s="2">
        <f t="shared" si="502"/>
        <v>1.786398560446129E+70</v>
      </c>
      <c r="VNK29" s="2">
        <f t="shared" si="502"/>
        <v>1.8042625460505902E+70</v>
      </c>
      <c r="VNL29" s="2">
        <f t="shared" si="502"/>
        <v>1.8223051715110963E+70</v>
      </c>
      <c r="VNM29" s="2">
        <f t="shared" si="502"/>
        <v>1.8405282232262073E+70</v>
      </c>
      <c r="VNN29" s="2">
        <f t="shared" si="502"/>
        <v>1.8589335054584694E+70</v>
      </c>
      <c r="VNO29" s="2">
        <f t="shared" si="502"/>
        <v>1.8775228405130542E+70</v>
      </c>
      <c r="VNP29" s="2">
        <f t="shared" ref="VNP29:VQA29" si="503">VNO29*(1+$Q$41)</f>
        <v>1.8962980689181849E+70</v>
      </c>
      <c r="VNQ29" s="2">
        <f t="shared" si="503"/>
        <v>1.9152610496073668E+70</v>
      </c>
      <c r="VNR29" s="2">
        <f t="shared" si="503"/>
        <v>1.9344136601034406E+70</v>
      </c>
      <c r="VNS29" s="2">
        <f t="shared" si="503"/>
        <v>1.953757796704475E+70</v>
      </c>
      <c r="VNT29" s="2">
        <f t="shared" si="503"/>
        <v>1.9732953746715197E+70</v>
      </c>
      <c r="VNU29" s="2">
        <f t="shared" si="503"/>
        <v>1.9930283284182351E+70</v>
      </c>
      <c r="VNV29" s="2">
        <f t="shared" si="503"/>
        <v>2.0129586117024175E+70</v>
      </c>
      <c r="VNW29" s="2">
        <f t="shared" si="503"/>
        <v>2.0330881978194419E+70</v>
      </c>
      <c r="VNX29" s="2">
        <f t="shared" si="503"/>
        <v>2.0534190797976362E+70</v>
      </c>
      <c r="VNY29" s="2">
        <f t="shared" si="503"/>
        <v>2.0739532705956126E+70</v>
      </c>
      <c r="VNZ29" s="2">
        <f t="shared" si="503"/>
        <v>2.0946928033015689E+70</v>
      </c>
      <c r="VOA29" s="2">
        <f t="shared" si="503"/>
        <v>2.1156397313345845E+70</v>
      </c>
      <c r="VOB29" s="2">
        <f t="shared" si="503"/>
        <v>2.1367961286479304E+70</v>
      </c>
      <c r="VOC29" s="2">
        <f t="shared" si="503"/>
        <v>2.1581640899344098E+70</v>
      </c>
      <c r="VOD29" s="2">
        <f t="shared" si="503"/>
        <v>2.179745730833754E+70</v>
      </c>
      <c r="VOE29" s="2">
        <f t="shared" si="503"/>
        <v>2.2015431881420915E+70</v>
      </c>
      <c r="VOF29" s="2">
        <f t="shared" si="503"/>
        <v>2.2235586200235126E+70</v>
      </c>
      <c r="VOG29" s="2">
        <f t="shared" si="503"/>
        <v>2.2457942062237476E+70</v>
      </c>
      <c r="VOH29" s="2">
        <f t="shared" si="503"/>
        <v>2.268252148285985E+70</v>
      </c>
      <c r="VOI29" s="2">
        <f t="shared" si="503"/>
        <v>2.2909346697688449E+70</v>
      </c>
      <c r="VOJ29" s="2">
        <f t="shared" si="503"/>
        <v>2.3138440164665334E+70</v>
      </c>
      <c r="VOK29" s="2">
        <f t="shared" si="503"/>
        <v>2.3369824566311989E+70</v>
      </c>
      <c r="VOL29" s="2">
        <f t="shared" si="503"/>
        <v>2.360352281197511E+70</v>
      </c>
      <c r="VOM29" s="2">
        <f t="shared" si="503"/>
        <v>2.383955804009486E+70</v>
      </c>
      <c r="VON29" s="2">
        <f t="shared" si="503"/>
        <v>2.407795362049581E+70</v>
      </c>
      <c r="VOO29" s="2">
        <f t="shared" si="503"/>
        <v>2.4318733156700767E+70</v>
      </c>
      <c r="VOP29" s="2">
        <f t="shared" si="503"/>
        <v>2.4561920488267776E+70</v>
      </c>
      <c r="VOQ29" s="2">
        <f t="shared" si="503"/>
        <v>2.4807539693150453E+70</v>
      </c>
      <c r="VOR29" s="2">
        <f t="shared" si="503"/>
        <v>2.5055615090081959E+70</v>
      </c>
      <c r="VOS29" s="2">
        <f t="shared" si="503"/>
        <v>2.530617124098278E+70</v>
      </c>
      <c r="VOT29" s="2">
        <f t="shared" si="503"/>
        <v>2.5559232953392607E+70</v>
      </c>
      <c r="VOU29" s="2">
        <f t="shared" si="503"/>
        <v>2.5814825282926533E+70</v>
      </c>
      <c r="VOV29" s="2">
        <f t="shared" si="503"/>
        <v>2.6072973535755799E+70</v>
      </c>
      <c r="VOW29" s="2">
        <f t="shared" si="503"/>
        <v>2.6333703271113356E+70</v>
      </c>
      <c r="VOX29" s="2">
        <f t="shared" si="503"/>
        <v>2.659704030382449E+70</v>
      </c>
      <c r="VOY29" s="2">
        <f t="shared" si="503"/>
        <v>2.6863010706862734E+70</v>
      </c>
      <c r="VOZ29" s="2">
        <f t="shared" si="503"/>
        <v>2.7131640813931362E+70</v>
      </c>
      <c r="VPA29" s="2">
        <f t="shared" si="503"/>
        <v>2.7402957222070676E+70</v>
      </c>
      <c r="VPB29" s="2">
        <f t="shared" si="503"/>
        <v>2.7676986794291383E+70</v>
      </c>
      <c r="VPC29" s="2">
        <f t="shared" si="503"/>
        <v>2.7953756662234294E+70</v>
      </c>
      <c r="VPD29" s="2">
        <f t="shared" si="503"/>
        <v>2.8233294228856635E+70</v>
      </c>
      <c r="VPE29" s="2">
        <f t="shared" si="503"/>
        <v>2.8515627171145203E+70</v>
      </c>
      <c r="VPF29" s="2">
        <f t="shared" si="503"/>
        <v>2.8800783442856658E+70</v>
      </c>
      <c r="VPG29" s="2">
        <f t="shared" si="503"/>
        <v>2.9088791277285227E+70</v>
      </c>
      <c r="VPH29" s="2">
        <f t="shared" si="503"/>
        <v>2.9379679190058077E+70</v>
      </c>
      <c r="VPI29" s="2">
        <f t="shared" si="503"/>
        <v>2.9673475981958656E+70</v>
      </c>
      <c r="VPJ29" s="2">
        <f t="shared" si="503"/>
        <v>2.9970210741778239E+70</v>
      </c>
      <c r="VPK29" s="2">
        <f t="shared" si="503"/>
        <v>3.0269912849196024E+70</v>
      </c>
      <c r="VPL29" s="2">
        <f t="shared" si="503"/>
        <v>3.0572611977687983E+70</v>
      </c>
      <c r="VPM29" s="2">
        <f t="shared" si="503"/>
        <v>3.0878338097464861E+70</v>
      </c>
      <c r="VPN29" s="2">
        <f t="shared" si="503"/>
        <v>3.1187121478439509E+70</v>
      </c>
      <c r="VPO29" s="2">
        <f t="shared" si="503"/>
        <v>3.1498992693223907E+70</v>
      </c>
      <c r="VPP29" s="2">
        <f t="shared" si="503"/>
        <v>3.1813982620156148E+70</v>
      </c>
      <c r="VPQ29" s="2">
        <f t="shared" si="503"/>
        <v>3.2132122446357709E+70</v>
      </c>
      <c r="VPR29" s="2">
        <f t="shared" si="503"/>
        <v>3.2453443670821284E+70</v>
      </c>
      <c r="VPS29" s="2">
        <f t="shared" si="503"/>
        <v>3.2777978107529496E+70</v>
      </c>
      <c r="VPT29" s="2">
        <f t="shared" si="503"/>
        <v>3.3105757888604791E+70</v>
      </c>
      <c r="VPU29" s="2">
        <f t="shared" si="503"/>
        <v>3.3436815467490841E+70</v>
      </c>
      <c r="VPV29" s="2">
        <f t="shared" si="503"/>
        <v>3.3771183622165749E+70</v>
      </c>
      <c r="VPW29" s="2">
        <f t="shared" si="503"/>
        <v>3.4108895458387406E+70</v>
      </c>
      <c r="VPX29" s="2">
        <f t="shared" si="503"/>
        <v>3.4449984412971283E+70</v>
      </c>
      <c r="VPY29" s="2">
        <f t="shared" si="503"/>
        <v>3.4794484257100994E+70</v>
      </c>
      <c r="VPZ29" s="2">
        <f t="shared" si="503"/>
        <v>3.5142429099672002E+70</v>
      </c>
      <c r="VQA29" s="2">
        <f t="shared" si="503"/>
        <v>3.5493853390668723E+70</v>
      </c>
      <c r="VQB29" s="2">
        <f t="shared" ref="VQB29:VSM29" si="504">VQA29*(1+$Q$41)</f>
        <v>3.5848791924575412E+70</v>
      </c>
      <c r="VQC29" s="2">
        <f t="shared" si="504"/>
        <v>3.6207279843821164E+70</v>
      </c>
      <c r="VQD29" s="2">
        <f t="shared" si="504"/>
        <v>3.6569352642259377E+70</v>
      </c>
      <c r="VQE29" s="2">
        <f t="shared" si="504"/>
        <v>3.6935046168681969E+70</v>
      </c>
      <c r="VQF29" s="2">
        <f t="shared" si="504"/>
        <v>3.7304396630368789E+70</v>
      </c>
      <c r="VQG29" s="2">
        <f t="shared" si="504"/>
        <v>3.7677440596672479E+70</v>
      </c>
      <c r="VQH29" s="2">
        <f t="shared" si="504"/>
        <v>3.8054215002639204E+70</v>
      </c>
      <c r="VQI29" s="2">
        <f t="shared" si="504"/>
        <v>3.8434757152665599E+70</v>
      </c>
      <c r="VQJ29" s="2">
        <f t="shared" si="504"/>
        <v>3.8819104724192256E+70</v>
      </c>
      <c r="VQK29" s="2">
        <f t="shared" si="504"/>
        <v>3.9207295771434181E+70</v>
      </c>
      <c r="VQL29" s="2">
        <f t="shared" si="504"/>
        <v>3.9599368729148524E+70</v>
      </c>
      <c r="VQM29" s="2">
        <f t="shared" si="504"/>
        <v>3.9995362416440013E+70</v>
      </c>
      <c r="VQN29" s="2">
        <f t="shared" si="504"/>
        <v>4.0395316040604412E+70</v>
      </c>
      <c r="VQO29" s="2">
        <f t="shared" si="504"/>
        <v>4.0799269201010456E+70</v>
      </c>
      <c r="VQP29" s="2">
        <f t="shared" si="504"/>
        <v>4.120726189302056E+70</v>
      </c>
      <c r="VQQ29" s="2">
        <f t="shared" si="504"/>
        <v>4.1619334511950765E+70</v>
      </c>
      <c r="VQR29" s="2">
        <f t="shared" si="504"/>
        <v>4.2035527857070271E+70</v>
      </c>
      <c r="VQS29" s="2">
        <f t="shared" si="504"/>
        <v>4.2455883135640972E+70</v>
      </c>
      <c r="VQT29" s="2">
        <f t="shared" si="504"/>
        <v>4.2880441966997379E+70</v>
      </c>
      <c r="VQU29" s="2">
        <f t="shared" si="504"/>
        <v>4.3309246386667354E+70</v>
      </c>
      <c r="VQV29" s="2">
        <f t="shared" si="504"/>
        <v>4.3742338850534025E+70</v>
      </c>
      <c r="VQW29" s="2">
        <f t="shared" si="504"/>
        <v>4.4179762239039367E+70</v>
      </c>
      <c r="VQX29" s="2">
        <f t="shared" si="504"/>
        <v>4.4621559861429761E+70</v>
      </c>
      <c r="VQY29" s="2">
        <f t="shared" si="504"/>
        <v>4.5067775460044059E+70</v>
      </c>
      <c r="VQZ29" s="2">
        <f t="shared" si="504"/>
        <v>4.55184532146445E+70</v>
      </c>
      <c r="VRA29" s="2">
        <f t="shared" si="504"/>
        <v>4.5973637746790943E+70</v>
      </c>
      <c r="VRB29" s="2">
        <f t="shared" si="504"/>
        <v>4.6433374124258852E+70</v>
      </c>
      <c r="VRC29" s="2">
        <f t="shared" si="504"/>
        <v>4.6897707865501438E+70</v>
      </c>
      <c r="VRD29" s="2">
        <f t="shared" si="504"/>
        <v>4.7366684944156455E+70</v>
      </c>
      <c r="VRE29" s="2">
        <f t="shared" si="504"/>
        <v>4.7840351793598022E+70</v>
      </c>
      <c r="VRF29" s="2">
        <f t="shared" si="504"/>
        <v>4.8318755311534005E+70</v>
      </c>
      <c r="VRG29" s="2">
        <f t="shared" si="504"/>
        <v>4.8801942864649344E+70</v>
      </c>
      <c r="VRH29" s="2">
        <f t="shared" si="504"/>
        <v>4.9289962293295836E+70</v>
      </c>
      <c r="VRI29" s="2">
        <f t="shared" si="504"/>
        <v>4.9782861916228797E+70</v>
      </c>
      <c r="VRJ29" s="2">
        <f t="shared" si="504"/>
        <v>5.0280690535391083E+70</v>
      </c>
      <c r="VRK29" s="2">
        <f t="shared" si="504"/>
        <v>5.0783497440744996E+70</v>
      </c>
      <c r="VRL29" s="2">
        <f t="shared" si="504"/>
        <v>5.1291332415152445E+70</v>
      </c>
      <c r="VRM29" s="2">
        <f t="shared" si="504"/>
        <v>5.180424573930397E+70</v>
      </c>
      <c r="VRN29" s="2">
        <f t="shared" si="504"/>
        <v>5.2322288196697013E+70</v>
      </c>
      <c r="VRO29" s="2">
        <f t="shared" si="504"/>
        <v>5.2845511078663981E+70</v>
      </c>
      <c r="VRP29" s="2">
        <f t="shared" si="504"/>
        <v>5.3373966189450621E+70</v>
      </c>
      <c r="VRQ29" s="2">
        <f t="shared" si="504"/>
        <v>5.3907705851345127E+70</v>
      </c>
      <c r="VRR29" s="2">
        <f t="shared" si="504"/>
        <v>5.4446782909858577E+70</v>
      </c>
      <c r="VRS29" s="2">
        <f t="shared" si="504"/>
        <v>5.4991250738957166E+70</v>
      </c>
      <c r="VRT29" s="2">
        <f t="shared" si="504"/>
        <v>5.5541163246346743E+70</v>
      </c>
      <c r="VRU29" s="2">
        <f t="shared" si="504"/>
        <v>5.6096574878810214E+70</v>
      </c>
      <c r="VRV29" s="2">
        <f t="shared" si="504"/>
        <v>5.6657540627598313E+70</v>
      </c>
      <c r="VRW29" s="2">
        <f t="shared" si="504"/>
        <v>5.7224116033874291E+70</v>
      </c>
      <c r="VRX29" s="2">
        <f t="shared" si="504"/>
        <v>5.7796357194213031E+70</v>
      </c>
      <c r="VRY29" s="2">
        <f t="shared" si="504"/>
        <v>5.8374320766155166E+70</v>
      </c>
      <c r="VRZ29" s="2">
        <f t="shared" si="504"/>
        <v>5.8958063973816713E+70</v>
      </c>
      <c r="VSA29" s="2">
        <f t="shared" si="504"/>
        <v>5.9547644613554878E+70</v>
      </c>
      <c r="VSB29" s="2">
        <f t="shared" si="504"/>
        <v>6.0143121059690424E+70</v>
      </c>
      <c r="VSC29" s="2">
        <f t="shared" si="504"/>
        <v>6.0744552270287331E+70</v>
      </c>
      <c r="VSD29" s="2">
        <f t="shared" si="504"/>
        <v>6.1351997792990211E+70</v>
      </c>
      <c r="VSE29" s="2">
        <f t="shared" si="504"/>
        <v>6.1965517770920109E+70</v>
      </c>
      <c r="VSF29" s="2">
        <f t="shared" si="504"/>
        <v>6.2585172948629306E+70</v>
      </c>
      <c r="VSG29" s="2">
        <f t="shared" si="504"/>
        <v>6.32110246781156E+70</v>
      </c>
      <c r="VSH29" s="2">
        <f t="shared" si="504"/>
        <v>6.3843134924896755E+70</v>
      </c>
      <c r="VSI29" s="2">
        <f t="shared" si="504"/>
        <v>6.4481566274145726E+70</v>
      </c>
      <c r="VSJ29" s="2">
        <f t="shared" si="504"/>
        <v>6.512638193688718E+70</v>
      </c>
      <c r="VSK29" s="2">
        <f t="shared" si="504"/>
        <v>6.5777645756256058E+70</v>
      </c>
      <c r="VSL29" s="2">
        <f t="shared" si="504"/>
        <v>6.6435422213818616E+70</v>
      </c>
      <c r="VSM29" s="2">
        <f t="shared" si="504"/>
        <v>6.7099776435956803E+70</v>
      </c>
      <c r="VSN29" s="2">
        <f t="shared" ref="VSN29:VUY29" si="505">VSM29*(1+$Q$41)</f>
        <v>6.7770774200316367E+70</v>
      </c>
      <c r="VSO29" s="2">
        <f t="shared" si="505"/>
        <v>6.8448481942319525E+70</v>
      </c>
      <c r="VSP29" s="2">
        <f t="shared" si="505"/>
        <v>6.9132966761742723E+70</v>
      </c>
      <c r="VSQ29" s="2">
        <f t="shared" si="505"/>
        <v>6.9824296429360149E+70</v>
      </c>
      <c r="VSR29" s="2">
        <f t="shared" si="505"/>
        <v>7.0522539393653754E+70</v>
      </c>
      <c r="VSS29" s="2">
        <f t="shared" si="505"/>
        <v>7.1227764787590288E+70</v>
      </c>
      <c r="VST29" s="2">
        <f t="shared" si="505"/>
        <v>7.1940042435466186E+70</v>
      </c>
      <c r="VSU29" s="2">
        <f t="shared" si="505"/>
        <v>7.265944285982085E+70</v>
      </c>
      <c r="VSV29" s="2">
        <f t="shared" si="505"/>
        <v>7.3386037288419057E+70</v>
      </c>
      <c r="VSW29" s="2">
        <f t="shared" si="505"/>
        <v>7.4119897661303243E+70</v>
      </c>
      <c r="VSX29" s="2">
        <f t="shared" si="505"/>
        <v>7.4861096637916276E+70</v>
      </c>
      <c r="VSY29" s="2">
        <f t="shared" si="505"/>
        <v>7.5609707604295438E+70</v>
      </c>
      <c r="VSZ29" s="2">
        <f t="shared" si="505"/>
        <v>7.6365804680338388E+70</v>
      </c>
      <c r="VTA29" s="2">
        <f t="shared" si="505"/>
        <v>7.7129462727141768E+70</v>
      </c>
      <c r="VTB29" s="2">
        <f t="shared" si="505"/>
        <v>7.7900757354413186E+70</v>
      </c>
      <c r="VTC29" s="2">
        <f t="shared" si="505"/>
        <v>7.8679764927957322E+70</v>
      </c>
      <c r="VTD29" s="2">
        <f t="shared" si="505"/>
        <v>7.9466562577236893E+70</v>
      </c>
      <c r="VTE29" s="2">
        <f t="shared" si="505"/>
        <v>8.0261228203009261E+70</v>
      </c>
      <c r="VTF29" s="2">
        <f t="shared" si="505"/>
        <v>8.1063840485039352E+70</v>
      </c>
      <c r="VTG29" s="2">
        <f t="shared" si="505"/>
        <v>8.187447888988974E+70</v>
      </c>
      <c r="VTH29" s="2">
        <f t="shared" si="505"/>
        <v>8.2693223678788637E+70</v>
      </c>
      <c r="VTI29" s="2">
        <f t="shared" si="505"/>
        <v>8.3520155915576522E+70</v>
      </c>
      <c r="VTJ29" s="2">
        <f t="shared" si="505"/>
        <v>8.4355357474732292E+70</v>
      </c>
      <c r="VTK29" s="2">
        <f t="shared" si="505"/>
        <v>8.519891104947961E+70</v>
      </c>
      <c r="VTL29" s="2">
        <f t="shared" si="505"/>
        <v>8.6050900159974403E+70</v>
      </c>
      <c r="VTM29" s="2">
        <f t="shared" si="505"/>
        <v>8.6911409161574147E+70</v>
      </c>
      <c r="VTN29" s="2">
        <f t="shared" si="505"/>
        <v>8.7780523253189895E+70</v>
      </c>
      <c r="VTO29" s="2">
        <f t="shared" si="505"/>
        <v>8.8658328485721793E+70</v>
      </c>
      <c r="VTP29" s="2">
        <f t="shared" si="505"/>
        <v>8.9544911770579009E+70</v>
      </c>
      <c r="VTQ29" s="2">
        <f t="shared" si="505"/>
        <v>9.0440360888284804E+70</v>
      </c>
      <c r="VTR29" s="2">
        <f t="shared" si="505"/>
        <v>9.1344764497167659E+70</v>
      </c>
      <c r="VTS29" s="2">
        <f t="shared" si="505"/>
        <v>9.2258212142139334E+70</v>
      </c>
      <c r="VTT29" s="2">
        <f t="shared" si="505"/>
        <v>9.3180794263560725E+70</v>
      </c>
      <c r="VTU29" s="2">
        <f t="shared" si="505"/>
        <v>9.4112602206196332E+70</v>
      </c>
      <c r="VTV29" s="2">
        <f t="shared" si="505"/>
        <v>9.50537282282583E+70</v>
      </c>
      <c r="VTW29" s="2">
        <f t="shared" si="505"/>
        <v>9.6004265510540878E+70</v>
      </c>
      <c r="VTX29" s="2">
        <f t="shared" si="505"/>
        <v>9.6964308165646285E+70</v>
      </c>
      <c r="VTY29" s="2">
        <f t="shared" si="505"/>
        <v>9.7933951247302752E+70</v>
      </c>
      <c r="VTZ29" s="2">
        <f t="shared" si="505"/>
        <v>9.8913290759775782E+70</v>
      </c>
      <c r="VUA29" s="2">
        <f t="shared" si="505"/>
        <v>9.9902423667373536E+70</v>
      </c>
      <c r="VUB29" s="2">
        <f t="shared" si="505"/>
        <v>1.0090144790404727E+71</v>
      </c>
      <c r="VUC29" s="2">
        <f t="shared" si="505"/>
        <v>1.0191046238308774E+71</v>
      </c>
      <c r="VUD29" s="2">
        <f t="shared" si="505"/>
        <v>1.0292956700691862E+71</v>
      </c>
      <c r="VUE29" s="2">
        <f t="shared" si="505"/>
        <v>1.0395886267698781E+71</v>
      </c>
      <c r="VUF29" s="2">
        <f t="shared" si="505"/>
        <v>1.0499845130375768E+71</v>
      </c>
      <c r="VUG29" s="2">
        <f t="shared" si="505"/>
        <v>1.0604843581679526E+71</v>
      </c>
      <c r="VUH29" s="2">
        <f t="shared" si="505"/>
        <v>1.0710892017496322E+71</v>
      </c>
      <c r="VUI29" s="2">
        <f t="shared" si="505"/>
        <v>1.0818000937671285E+71</v>
      </c>
      <c r="VUJ29" s="2">
        <f t="shared" si="505"/>
        <v>1.0926180947047997E+71</v>
      </c>
      <c r="VUK29" s="2">
        <f t="shared" si="505"/>
        <v>1.1035442756518478E+71</v>
      </c>
      <c r="VUL29" s="2">
        <f t="shared" si="505"/>
        <v>1.1145797184083662E+71</v>
      </c>
      <c r="VUM29" s="2">
        <f t="shared" si="505"/>
        <v>1.12572551559245E+71</v>
      </c>
      <c r="VUN29" s="2">
        <f t="shared" si="505"/>
        <v>1.1369827707483745E+71</v>
      </c>
      <c r="VUO29" s="2">
        <f t="shared" si="505"/>
        <v>1.1483525984558583E+71</v>
      </c>
      <c r="VUP29" s="2">
        <f t="shared" si="505"/>
        <v>1.159836124440417E+71</v>
      </c>
      <c r="VUQ29" s="2">
        <f t="shared" si="505"/>
        <v>1.1714344856848211E+71</v>
      </c>
      <c r="VUR29" s="2">
        <f t="shared" si="505"/>
        <v>1.1831488305416693E+71</v>
      </c>
      <c r="VUS29" s="2">
        <f t="shared" si="505"/>
        <v>1.194980318847086E+71</v>
      </c>
      <c r="VUT29" s="2">
        <f t="shared" si="505"/>
        <v>1.2069301220355569E+71</v>
      </c>
      <c r="VUU29" s="2">
        <f t="shared" si="505"/>
        <v>1.2189994232559125E+71</v>
      </c>
      <c r="VUV29" s="2">
        <f t="shared" si="505"/>
        <v>1.2311894174884715E+71</v>
      </c>
      <c r="VUW29" s="2">
        <f t="shared" si="505"/>
        <v>1.2435013116633563E+71</v>
      </c>
      <c r="VUX29" s="2">
        <f t="shared" si="505"/>
        <v>1.2559363247799898E+71</v>
      </c>
      <c r="VUY29" s="2">
        <f t="shared" si="505"/>
        <v>1.2684956880277897E+71</v>
      </c>
      <c r="VUZ29" s="2">
        <f t="shared" ref="VUZ29:VXK29" si="506">VUY29*(1+$Q$41)</f>
        <v>1.2811806449080676E+71</v>
      </c>
      <c r="VVA29" s="2">
        <f t="shared" si="506"/>
        <v>1.2939924513571483E+71</v>
      </c>
      <c r="VVB29" s="2">
        <f t="shared" si="506"/>
        <v>1.3069323758707197E+71</v>
      </c>
      <c r="VVC29" s="2">
        <f t="shared" si="506"/>
        <v>1.3200016996294269E+71</v>
      </c>
      <c r="VVD29" s="2">
        <f t="shared" si="506"/>
        <v>1.3332017166257212E+71</v>
      </c>
      <c r="VVE29" s="2">
        <f t="shared" si="506"/>
        <v>1.3465337337919785E+71</v>
      </c>
      <c r="VVF29" s="2">
        <f t="shared" si="506"/>
        <v>1.3599990711298982E+71</v>
      </c>
      <c r="VVG29" s="2">
        <f t="shared" si="506"/>
        <v>1.3735990618411972E+71</v>
      </c>
      <c r="VVH29" s="2">
        <f t="shared" si="506"/>
        <v>1.3873350524596091E+71</v>
      </c>
      <c r="VVI29" s="2">
        <f t="shared" si="506"/>
        <v>1.4012084029842051E+71</v>
      </c>
      <c r="VVJ29" s="2">
        <f t="shared" si="506"/>
        <v>1.4152204870140471E+71</v>
      </c>
      <c r="VVK29" s="2">
        <f t="shared" si="506"/>
        <v>1.4293726918841876E+71</v>
      </c>
      <c r="VVL29" s="2">
        <f t="shared" si="506"/>
        <v>1.4436664188030296E+71</v>
      </c>
      <c r="VVM29" s="2">
        <f t="shared" si="506"/>
        <v>1.45810308299106E+71</v>
      </c>
      <c r="VVN29" s="2">
        <f t="shared" si="506"/>
        <v>1.4726841138209706E+71</v>
      </c>
      <c r="VVO29" s="2">
        <f t="shared" si="506"/>
        <v>1.4874109549591803E+71</v>
      </c>
      <c r="VVP29" s="2">
        <f t="shared" si="506"/>
        <v>1.5022850645087721E+71</v>
      </c>
      <c r="VVQ29" s="2">
        <f t="shared" si="506"/>
        <v>1.5173079151538599E+71</v>
      </c>
      <c r="VVR29" s="2">
        <f t="shared" si="506"/>
        <v>1.5324809943053985E+71</v>
      </c>
      <c r="VVS29" s="2">
        <f t="shared" si="506"/>
        <v>1.5478058042484525E+71</v>
      </c>
      <c r="VVT29" s="2">
        <f t="shared" si="506"/>
        <v>1.563283862290937E+71</v>
      </c>
      <c r="VVU29" s="2">
        <f t="shared" si="506"/>
        <v>1.5789167009138465E+71</v>
      </c>
      <c r="VVV29" s="2">
        <f t="shared" si="506"/>
        <v>1.5947058679229849E+71</v>
      </c>
      <c r="VVW29" s="2">
        <f t="shared" si="506"/>
        <v>1.6106529266022147E+71</v>
      </c>
      <c r="VVX29" s="2">
        <f t="shared" si="506"/>
        <v>1.6267594558682368E+71</v>
      </c>
      <c r="VVY29" s="2">
        <f t="shared" si="506"/>
        <v>1.6430270504269192E+71</v>
      </c>
      <c r="VVZ29" s="2">
        <f t="shared" si="506"/>
        <v>1.6594573209311885E+71</v>
      </c>
      <c r="VWA29" s="2">
        <f t="shared" si="506"/>
        <v>1.6760518941405003E+71</v>
      </c>
      <c r="VWB29" s="2">
        <f t="shared" si="506"/>
        <v>1.6928124130819055E+71</v>
      </c>
      <c r="VWC29" s="2">
        <f t="shared" si="506"/>
        <v>1.7097405372127245E+71</v>
      </c>
      <c r="VWD29" s="2">
        <f t="shared" si="506"/>
        <v>1.7268379425848516E+71</v>
      </c>
      <c r="VWE29" s="2">
        <f t="shared" si="506"/>
        <v>1.7441063220107003E+71</v>
      </c>
      <c r="VWF29" s="2">
        <f t="shared" si="506"/>
        <v>1.7615473852308074E+71</v>
      </c>
      <c r="VWG29" s="2">
        <f t="shared" si="506"/>
        <v>1.7791628590831156E+71</v>
      </c>
      <c r="VWH29" s="2">
        <f t="shared" si="506"/>
        <v>1.7969544876739468E+71</v>
      </c>
      <c r="VWI29" s="2">
        <f t="shared" si="506"/>
        <v>1.8149240325506863E+71</v>
      </c>
      <c r="VWJ29" s="2">
        <f t="shared" si="506"/>
        <v>1.8330732728761933E+71</v>
      </c>
      <c r="VWK29" s="2">
        <f t="shared" si="506"/>
        <v>1.8514040056049552E+71</v>
      </c>
      <c r="VWL29" s="2">
        <f t="shared" si="506"/>
        <v>1.8699180456610046E+71</v>
      </c>
      <c r="VWM29" s="2">
        <f t="shared" si="506"/>
        <v>1.8886172261176147E+71</v>
      </c>
      <c r="VWN29" s="2">
        <f t="shared" si="506"/>
        <v>1.907503398378791E+71</v>
      </c>
      <c r="VWO29" s="2">
        <f t="shared" si="506"/>
        <v>1.9265784323625789E+71</v>
      </c>
      <c r="VWP29" s="2">
        <f t="shared" si="506"/>
        <v>1.9458442166862047E+71</v>
      </c>
      <c r="VWQ29" s="2">
        <f t="shared" si="506"/>
        <v>1.9653026588530667E+71</v>
      </c>
      <c r="VWR29" s="2">
        <f t="shared" si="506"/>
        <v>1.9849556854415974E+71</v>
      </c>
      <c r="VWS29" s="2">
        <f t="shared" si="506"/>
        <v>2.0048052422960135E+71</v>
      </c>
      <c r="VWT29" s="2">
        <f t="shared" si="506"/>
        <v>2.0248532947189738E+71</v>
      </c>
      <c r="VWU29" s="2">
        <f t="shared" si="506"/>
        <v>2.0451018276661634E+71</v>
      </c>
      <c r="VWV29" s="2">
        <f t="shared" si="506"/>
        <v>2.065552845942825E+71</v>
      </c>
      <c r="VWW29" s="2">
        <f t="shared" si="506"/>
        <v>2.0862083744022532E+71</v>
      </c>
      <c r="VWX29" s="2">
        <f t="shared" si="506"/>
        <v>2.1070704581462759E+71</v>
      </c>
      <c r="VWY29" s="2">
        <f t="shared" si="506"/>
        <v>2.1281411627277386E+71</v>
      </c>
      <c r="VWZ29" s="2">
        <f t="shared" si="506"/>
        <v>2.149422574355016E+71</v>
      </c>
      <c r="VXA29" s="2">
        <f t="shared" si="506"/>
        <v>2.1709168000985662E+71</v>
      </c>
      <c r="VXB29" s="2">
        <f t="shared" si="506"/>
        <v>2.192625968099552E+71</v>
      </c>
      <c r="VXC29" s="2">
        <f t="shared" si="506"/>
        <v>2.2145522277805475E+71</v>
      </c>
      <c r="VXD29" s="2">
        <f t="shared" si="506"/>
        <v>2.2366977500583532E+71</v>
      </c>
      <c r="VXE29" s="2">
        <f t="shared" si="506"/>
        <v>2.2590647275589366E+71</v>
      </c>
      <c r="VXF29" s="2">
        <f t="shared" si="506"/>
        <v>2.2816553748345258E+71</v>
      </c>
      <c r="VXG29" s="2">
        <f t="shared" si="506"/>
        <v>2.3044719285828711E+71</v>
      </c>
      <c r="VXH29" s="2">
        <f t="shared" si="506"/>
        <v>2.3275166478686999E+71</v>
      </c>
      <c r="VXI29" s="2">
        <f t="shared" si="506"/>
        <v>2.3507918143473871E+71</v>
      </c>
      <c r="VXJ29" s="2">
        <f t="shared" si="506"/>
        <v>2.374299732490861E+71</v>
      </c>
      <c r="VXK29" s="2">
        <f t="shared" si="506"/>
        <v>2.3980427298157697E+71</v>
      </c>
      <c r="VXL29" s="2">
        <f t="shared" ref="VXL29:VZW29" si="507">VXK29*(1+$Q$41)</f>
        <v>2.4220231571139272E+71</v>
      </c>
      <c r="VXM29" s="2">
        <f t="shared" si="507"/>
        <v>2.4462433886850664E+71</v>
      </c>
      <c r="VXN29" s="2">
        <f t="shared" si="507"/>
        <v>2.4707058225719169E+71</v>
      </c>
      <c r="VXO29" s="2">
        <f t="shared" si="507"/>
        <v>2.4954128807976362E+71</v>
      </c>
      <c r="VXP29" s="2">
        <f t="shared" si="507"/>
        <v>2.5203670096056126E+71</v>
      </c>
      <c r="VXQ29" s="2">
        <f t="shared" si="507"/>
        <v>2.5455706797016689E+71</v>
      </c>
      <c r="VXR29" s="2">
        <f t="shared" si="507"/>
        <v>2.5710263864986856E+71</v>
      </c>
      <c r="VXS29" s="2">
        <f t="shared" si="507"/>
        <v>2.5967366503636724E+71</v>
      </c>
      <c r="VXT29" s="2">
        <f t="shared" si="507"/>
        <v>2.6227040168673091E+71</v>
      </c>
      <c r="VXU29" s="2">
        <f t="shared" si="507"/>
        <v>2.6489310570359824E+71</v>
      </c>
      <c r="VXV29" s="2">
        <f t="shared" si="507"/>
        <v>2.6754203676063422E+71</v>
      </c>
      <c r="VXW29" s="2">
        <f t="shared" si="507"/>
        <v>2.7021745712824055E+71</v>
      </c>
      <c r="VXX29" s="2">
        <f t="shared" si="507"/>
        <v>2.7291963169952297E+71</v>
      </c>
      <c r="VXY29" s="2">
        <f t="shared" si="507"/>
        <v>2.7564882801651819E+71</v>
      </c>
      <c r="VXZ29" s="2">
        <f t="shared" si="507"/>
        <v>2.7840531629668339E+71</v>
      </c>
      <c r="VYA29" s="2">
        <f t="shared" si="507"/>
        <v>2.8118936945965021E+71</v>
      </c>
      <c r="VYB29" s="2">
        <f t="shared" si="507"/>
        <v>2.840012631542467E+71</v>
      </c>
      <c r="VYC29" s="2">
        <f t="shared" si="507"/>
        <v>2.8684127578578917E+71</v>
      </c>
      <c r="VYD29" s="2">
        <f t="shared" si="507"/>
        <v>2.8970968854364709E+71</v>
      </c>
      <c r="VYE29" s="2">
        <f t="shared" si="507"/>
        <v>2.9260678542908355E+71</v>
      </c>
      <c r="VYF29" s="2">
        <f t="shared" si="507"/>
        <v>2.9553285328337437E+71</v>
      </c>
      <c r="VYG29" s="2">
        <f t="shared" si="507"/>
        <v>2.9848818181620813E+71</v>
      </c>
      <c r="VYH29" s="2">
        <f t="shared" si="507"/>
        <v>3.014730636343702E+71</v>
      </c>
      <c r="VYI29" s="2">
        <f t="shared" si="507"/>
        <v>3.044877942707139E+71</v>
      </c>
      <c r="VYJ29" s="2">
        <f t="shared" si="507"/>
        <v>3.0753267221342103E+71</v>
      </c>
      <c r="VYK29" s="2">
        <f t="shared" si="507"/>
        <v>3.1060799893555523E+71</v>
      </c>
      <c r="VYL29" s="2">
        <f t="shared" si="507"/>
        <v>3.1371407892491081E+71</v>
      </c>
      <c r="VYM29" s="2">
        <f t="shared" si="507"/>
        <v>3.168512197141599E+71</v>
      </c>
      <c r="VYN29" s="2">
        <f t="shared" si="507"/>
        <v>3.2001973191130149E+71</v>
      </c>
      <c r="VYO29" s="2">
        <f t="shared" si="507"/>
        <v>3.2321992923041451E+71</v>
      </c>
      <c r="VYP29" s="2">
        <f t="shared" si="507"/>
        <v>3.2645212852271868E+71</v>
      </c>
      <c r="VYQ29" s="2">
        <f t="shared" si="507"/>
        <v>3.2971664980794588E+71</v>
      </c>
      <c r="VYR29" s="2">
        <f t="shared" si="507"/>
        <v>3.3301381630602531E+71</v>
      </c>
      <c r="VYS29" s="2">
        <f t="shared" si="507"/>
        <v>3.3634395446908556E+71</v>
      </c>
      <c r="VYT29" s="2">
        <f t="shared" si="507"/>
        <v>3.3970739401377641E+71</v>
      </c>
      <c r="VYU29" s="2">
        <f t="shared" si="507"/>
        <v>3.4310446795391418E+71</v>
      </c>
      <c r="VYV29" s="2">
        <f t="shared" si="507"/>
        <v>3.4653551263345331E+71</v>
      </c>
      <c r="VYW29" s="2">
        <f t="shared" si="507"/>
        <v>3.5000086775978784E+71</v>
      </c>
      <c r="VYX29" s="2">
        <f t="shared" si="507"/>
        <v>3.5350087643738574E+71</v>
      </c>
      <c r="VYY29" s="2">
        <f t="shared" si="507"/>
        <v>3.5703588520175961E+71</v>
      </c>
      <c r="VYZ29" s="2">
        <f t="shared" si="507"/>
        <v>3.606062440537772E+71</v>
      </c>
      <c r="VZA29" s="2">
        <f t="shared" si="507"/>
        <v>3.6421230649431498E+71</v>
      </c>
      <c r="VZB29" s="2">
        <f t="shared" si="507"/>
        <v>3.6785442955925812E+71</v>
      </c>
      <c r="VZC29" s="2">
        <f t="shared" si="507"/>
        <v>3.7153297385485068E+71</v>
      </c>
      <c r="VZD29" s="2">
        <f t="shared" si="507"/>
        <v>3.752483035933992E+71</v>
      </c>
      <c r="VZE29" s="2">
        <f t="shared" si="507"/>
        <v>3.790007866293332E+71</v>
      </c>
      <c r="VZF29" s="2">
        <f t="shared" si="507"/>
        <v>3.8279079449562655E+71</v>
      </c>
      <c r="VZG29" s="2">
        <f t="shared" si="507"/>
        <v>3.8661870244058281E+71</v>
      </c>
      <c r="VZH29" s="2">
        <f t="shared" si="507"/>
        <v>3.9048488946498864E+71</v>
      </c>
      <c r="VZI29" s="2">
        <f t="shared" si="507"/>
        <v>3.9438973835963853E+71</v>
      </c>
      <c r="VZJ29" s="2">
        <f t="shared" si="507"/>
        <v>3.9833363574323491E+71</v>
      </c>
      <c r="VZK29" s="2">
        <f t="shared" si="507"/>
        <v>4.0231697210066728E+71</v>
      </c>
      <c r="VZL29" s="2">
        <f t="shared" si="507"/>
        <v>4.0634014182167396E+71</v>
      </c>
      <c r="VZM29" s="2">
        <f t="shared" si="507"/>
        <v>4.1040354323989071E+71</v>
      </c>
      <c r="VZN29" s="2">
        <f t="shared" si="507"/>
        <v>4.1450757867228963E+71</v>
      </c>
      <c r="VZO29" s="2">
        <f t="shared" si="507"/>
        <v>4.1865265445901252E+71</v>
      </c>
      <c r="VZP29" s="2">
        <f t="shared" si="507"/>
        <v>4.2283918100360264E+71</v>
      </c>
      <c r="VZQ29" s="2">
        <f t="shared" si="507"/>
        <v>4.2706757281363867E+71</v>
      </c>
      <c r="VZR29" s="2">
        <f t="shared" si="507"/>
        <v>4.3133824854177504E+71</v>
      </c>
      <c r="VZS29" s="2">
        <f t="shared" si="507"/>
        <v>4.3565163102719282E+71</v>
      </c>
      <c r="VZT29" s="2">
        <f t="shared" si="507"/>
        <v>4.4000814733746473E+71</v>
      </c>
      <c r="VZU29" s="2">
        <f t="shared" si="507"/>
        <v>4.444082288108394E+71</v>
      </c>
      <c r="VZV29" s="2">
        <f t="shared" si="507"/>
        <v>4.4885231109894781E+71</v>
      </c>
      <c r="VZW29" s="2">
        <f t="shared" si="507"/>
        <v>4.533408342099373E+71</v>
      </c>
      <c r="VZX29" s="2">
        <f t="shared" ref="VZX29:WCI29" si="508">VZW29*(1+$Q$41)</f>
        <v>4.5787424255203668E+71</v>
      </c>
      <c r="VZY29" s="2">
        <f t="shared" si="508"/>
        <v>4.6245298497755704E+71</v>
      </c>
      <c r="VZZ29" s="2">
        <f t="shared" si="508"/>
        <v>4.6707751482733257E+71</v>
      </c>
      <c r="WAA29" s="2">
        <f t="shared" si="508"/>
        <v>4.7174828997560586E+71</v>
      </c>
      <c r="WAB29" s="2">
        <f t="shared" si="508"/>
        <v>4.7646577287536191E+71</v>
      </c>
      <c r="WAC29" s="2">
        <f t="shared" si="508"/>
        <v>4.8123043060411558E+71</v>
      </c>
      <c r="WAD29" s="2">
        <f t="shared" si="508"/>
        <v>4.8604273491015673E+71</v>
      </c>
      <c r="WAE29" s="2">
        <f t="shared" si="508"/>
        <v>4.9090316225925828E+71</v>
      </c>
      <c r="WAF29" s="2">
        <f t="shared" si="508"/>
        <v>4.9581219388185084E+71</v>
      </c>
      <c r="WAG29" s="2">
        <f t="shared" si="508"/>
        <v>5.0077031582066937E+71</v>
      </c>
      <c r="WAH29" s="2">
        <f t="shared" si="508"/>
        <v>5.057780189788761E+71</v>
      </c>
      <c r="WAI29" s="2">
        <f t="shared" si="508"/>
        <v>5.1083579916866486E+71</v>
      </c>
      <c r="WAJ29" s="2">
        <f t="shared" si="508"/>
        <v>5.1594415716035152E+71</v>
      </c>
      <c r="WAK29" s="2">
        <f t="shared" si="508"/>
        <v>5.2110359873195502E+71</v>
      </c>
      <c r="WAL29" s="2">
        <f t="shared" si="508"/>
        <v>5.2631463471927458E+71</v>
      </c>
      <c r="WAM29" s="2">
        <f t="shared" si="508"/>
        <v>5.3157778106646731E+71</v>
      </c>
      <c r="WAN29" s="2">
        <f t="shared" si="508"/>
        <v>5.3689355887713204E+71</v>
      </c>
      <c r="WAO29" s="2">
        <f t="shared" si="508"/>
        <v>5.422624944659034E+71</v>
      </c>
      <c r="WAP29" s="2">
        <f t="shared" si="508"/>
        <v>5.4768511941056246E+71</v>
      </c>
      <c r="WAQ29" s="2">
        <f t="shared" si="508"/>
        <v>5.5316197060466808E+71</v>
      </c>
      <c r="WAR29" s="2">
        <f t="shared" si="508"/>
        <v>5.586935903107148E+71</v>
      </c>
      <c r="WAS29" s="2">
        <f t="shared" si="508"/>
        <v>5.6428052621382194E+71</v>
      </c>
      <c r="WAT29" s="2">
        <f t="shared" si="508"/>
        <v>5.6992333147596012E+71</v>
      </c>
      <c r="WAU29" s="2">
        <f t="shared" si="508"/>
        <v>5.7562256479071975E+71</v>
      </c>
      <c r="WAV29" s="2">
        <f t="shared" si="508"/>
        <v>5.8137879043862692E+71</v>
      </c>
      <c r="WAW29" s="2">
        <f t="shared" si="508"/>
        <v>5.8719257834301321E+71</v>
      </c>
      <c r="WAX29" s="2">
        <f t="shared" si="508"/>
        <v>5.9306450412644336E+71</v>
      </c>
      <c r="WAY29" s="2">
        <f t="shared" si="508"/>
        <v>5.9899514916770775E+71</v>
      </c>
      <c r="WAZ29" s="2">
        <f t="shared" si="508"/>
        <v>6.0498510065938486E+71</v>
      </c>
      <c r="WBA29" s="2">
        <f t="shared" si="508"/>
        <v>6.1103495166597875E+71</v>
      </c>
      <c r="WBB29" s="2">
        <f t="shared" si="508"/>
        <v>6.1714530118263854E+71</v>
      </c>
      <c r="WBC29" s="2">
        <f t="shared" si="508"/>
        <v>6.2331675419446497E+71</v>
      </c>
      <c r="WBD29" s="2">
        <f t="shared" si="508"/>
        <v>6.2954992173640958E+71</v>
      </c>
      <c r="WBE29" s="2">
        <f t="shared" si="508"/>
        <v>6.3584542095377369E+71</v>
      </c>
      <c r="WBF29" s="2">
        <f t="shared" si="508"/>
        <v>6.422038751633114E+71</v>
      </c>
      <c r="WBG29" s="2">
        <f t="shared" si="508"/>
        <v>6.4862591391494456E+71</v>
      </c>
      <c r="WBH29" s="2">
        <f t="shared" si="508"/>
        <v>6.5511217305409403E+71</v>
      </c>
      <c r="WBI29" s="2">
        <f t="shared" si="508"/>
        <v>6.6166329478463494E+71</v>
      </c>
      <c r="WBJ29" s="2">
        <f t="shared" si="508"/>
        <v>6.6827992773248133E+71</v>
      </c>
      <c r="WBK29" s="2">
        <f t="shared" si="508"/>
        <v>6.7496272700980615E+71</v>
      </c>
      <c r="WBL29" s="2">
        <f t="shared" si="508"/>
        <v>6.8171235427990418E+71</v>
      </c>
      <c r="WBM29" s="2">
        <f t="shared" si="508"/>
        <v>6.8852947782270322E+71</v>
      </c>
      <c r="WBN29" s="2">
        <f t="shared" si="508"/>
        <v>6.9541477260093021E+71</v>
      </c>
      <c r="WBO29" s="2">
        <f t="shared" si="508"/>
        <v>7.0236892032693956E+71</v>
      </c>
      <c r="WBP29" s="2">
        <f t="shared" si="508"/>
        <v>7.0939260953020899E+71</v>
      </c>
      <c r="WBQ29" s="2">
        <f t="shared" si="508"/>
        <v>7.1648653562551109E+71</v>
      </c>
      <c r="WBR29" s="2">
        <f t="shared" si="508"/>
        <v>7.2365140098176618E+71</v>
      </c>
      <c r="WBS29" s="2">
        <f t="shared" si="508"/>
        <v>7.3088791499158384E+71</v>
      </c>
      <c r="WBT29" s="2">
        <f t="shared" si="508"/>
        <v>7.3819679414149973E+71</v>
      </c>
      <c r="WBU29" s="2">
        <f t="shared" si="508"/>
        <v>7.4557876208291474E+71</v>
      </c>
      <c r="WBV29" s="2">
        <f t="shared" si="508"/>
        <v>7.5303454970374388E+71</v>
      </c>
      <c r="WBW29" s="2">
        <f t="shared" si="508"/>
        <v>7.6056489520078128E+71</v>
      </c>
      <c r="WBX29" s="2">
        <f t="shared" si="508"/>
        <v>7.6817054415278913E+71</v>
      </c>
      <c r="WBY29" s="2">
        <f t="shared" si="508"/>
        <v>7.7585224959431708E+71</v>
      </c>
      <c r="WBZ29" s="2">
        <f t="shared" si="508"/>
        <v>7.8361077209026026E+71</v>
      </c>
      <c r="WCA29" s="2">
        <f t="shared" si="508"/>
        <v>7.9144687981116287E+71</v>
      </c>
      <c r="WCB29" s="2">
        <f t="shared" si="508"/>
        <v>7.9936134860927454E+71</v>
      </c>
      <c r="WCC29" s="2">
        <f t="shared" si="508"/>
        <v>8.0735496209536725E+71</v>
      </c>
      <c r="WCD29" s="2">
        <f t="shared" si="508"/>
        <v>8.1542851171632095E+71</v>
      </c>
      <c r="WCE29" s="2">
        <f t="shared" si="508"/>
        <v>8.2358279683348417E+71</v>
      </c>
      <c r="WCF29" s="2">
        <f t="shared" si="508"/>
        <v>8.3181862480181902E+71</v>
      </c>
      <c r="WCG29" s="2">
        <f t="shared" si="508"/>
        <v>8.4013681104983718E+71</v>
      </c>
      <c r="WCH29" s="2">
        <f t="shared" si="508"/>
        <v>8.4853817916033555E+71</v>
      </c>
      <c r="WCI29" s="2">
        <f t="shared" si="508"/>
        <v>8.5702356095193891E+71</v>
      </c>
      <c r="WCJ29" s="2">
        <f t="shared" ref="WCJ29:WEU29" si="509">WCI29*(1+$Q$41)</f>
        <v>8.6559379656145833E+71</v>
      </c>
      <c r="WCK29" s="2">
        <f t="shared" si="509"/>
        <v>8.7424973452707289E+71</v>
      </c>
      <c r="WCL29" s="2">
        <f t="shared" si="509"/>
        <v>8.8299223187234366E+71</v>
      </c>
      <c r="WCM29" s="2">
        <f t="shared" si="509"/>
        <v>8.9182215419106702E+71</v>
      </c>
      <c r="WCN29" s="2">
        <f t="shared" si="509"/>
        <v>9.0074037573297765E+71</v>
      </c>
      <c r="WCO29" s="2">
        <f t="shared" si="509"/>
        <v>9.097477794903075E+71</v>
      </c>
      <c r="WCP29" s="2">
        <f t="shared" si="509"/>
        <v>9.1884525728521058E+71</v>
      </c>
      <c r="WCQ29" s="2">
        <f t="shared" si="509"/>
        <v>9.2803370985806277E+71</v>
      </c>
      <c r="WCR29" s="2">
        <f t="shared" si="509"/>
        <v>9.3731404695664342E+71</v>
      </c>
      <c r="WCS29" s="2">
        <f t="shared" si="509"/>
        <v>9.4668718742620996E+71</v>
      </c>
      <c r="WCT29" s="2">
        <f t="shared" si="509"/>
        <v>9.5615405930047213E+71</v>
      </c>
      <c r="WCU29" s="2">
        <f t="shared" si="509"/>
        <v>9.6571559989347679E+71</v>
      </c>
      <c r="WCV29" s="2">
        <f t="shared" si="509"/>
        <v>9.7537275589241154E+71</v>
      </c>
      <c r="WCW29" s="2">
        <f t="shared" si="509"/>
        <v>9.8512648345133557E+71</v>
      </c>
      <c r="WCX29" s="2">
        <f t="shared" si="509"/>
        <v>9.9497774828584898E+71</v>
      </c>
      <c r="WCY29" s="2">
        <f t="shared" si="509"/>
        <v>1.0049275257687075E+72</v>
      </c>
      <c r="WCZ29" s="2">
        <f t="shared" si="509"/>
        <v>1.0149768010263945E+72</v>
      </c>
      <c r="WDA29" s="2">
        <f t="shared" si="509"/>
        <v>1.0251265690366585E+72</v>
      </c>
      <c r="WDB29" s="2">
        <f t="shared" si="509"/>
        <v>1.035377834727025E+72</v>
      </c>
      <c r="WDC29" s="2">
        <f t="shared" si="509"/>
        <v>1.0457316130742953E+72</v>
      </c>
      <c r="WDD29" s="2">
        <f t="shared" si="509"/>
        <v>1.0561889292050383E+72</v>
      </c>
      <c r="WDE29" s="2">
        <f t="shared" si="509"/>
        <v>1.0667508184970887E+72</v>
      </c>
      <c r="WDF29" s="2">
        <f t="shared" si="509"/>
        <v>1.0774183266820595E+72</v>
      </c>
      <c r="WDG29" s="2">
        <f t="shared" si="509"/>
        <v>1.0881925099488801E+72</v>
      </c>
      <c r="WDH29" s="2">
        <f t="shared" si="509"/>
        <v>1.0990744350483689E+72</v>
      </c>
      <c r="WDI29" s="2">
        <f t="shared" si="509"/>
        <v>1.1100651793988526E+72</v>
      </c>
      <c r="WDJ29" s="2">
        <f t="shared" si="509"/>
        <v>1.121165831192841E+72</v>
      </c>
      <c r="WDK29" s="2">
        <f t="shared" si="509"/>
        <v>1.1323774895047694E+72</v>
      </c>
      <c r="WDL29" s="2">
        <f t="shared" si="509"/>
        <v>1.1437012643998172E+72</v>
      </c>
      <c r="WDM29" s="2">
        <f t="shared" si="509"/>
        <v>1.1551382770438154E+72</v>
      </c>
      <c r="WDN29" s="2">
        <f t="shared" si="509"/>
        <v>1.1666896598142535E+72</v>
      </c>
      <c r="WDO29" s="2">
        <f t="shared" si="509"/>
        <v>1.1783565564123961E+72</v>
      </c>
      <c r="WDP29" s="2">
        <f t="shared" si="509"/>
        <v>1.19014012197652E+72</v>
      </c>
      <c r="WDQ29" s="2">
        <f t="shared" si="509"/>
        <v>1.2020415231962853E+72</v>
      </c>
      <c r="WDR29" s="2">
        <f t="shared" si="509"/>
        <v>1.2140619384282482E+72</v>
      </c>
      <c r="WDS29" s="2">
        <f t="shared" si="509"/>
        <v>1.2262025578125308E+72</v>
      </c>
      <c r="WDT29" s="2">
        <f t="shared" si="509"/>
        <v>1.2384645833906561E+72</v>
      </c>
      <c r="WDU29" s="2">
        <f t="shared" si="509"/>
        <v>1.2508492292245627E+72</v>
      </c>
      <c r="WDV29" s="2">
        <f t="shared" si="509"/>
        <v>1.2633577215168083E+72</v>
      </c>
      <c r="WDW29" s="2">
        <f t="shared" si="509"/>
        <v>1.2759912987319764E+72</v>
      </c>
      <c r="WDX29" s="2">
        <f t="shared" si="509"/>
        <v>1.2887512117192962E+72</v>
      </c>
      <c r="WDY29" s="2">
        <f t="shared" si="509"/>
        <v>1.3016387238364891E+72</v>
      </c>
      <c r="WDZ29" s="2">
        <f t="shared" si="509"/>
        <v>1.3146551110748541E+72</v>
      </c>
      <c r="WEA29" s="2">
        <f t="shared" si="509"/>
        <v>1.3278016621856026E+72</v>
      </c>
      <c r="WEB29" s="2">
        <f t="shared" si="509"/>
        <v>1.3410796788074587E+72</v>
      </c>
      <c r="WEC29" s="2">
        <f t="shared" si="509"/>
        <v>1.3544904755955334E+72</v>
      </c>
      <c r="WED29" s="2">
        <f t="shared" si="509"/>
        <v>1.3680353803514887E+72</v>
      </c>
      <c r="WEE29" s="2">
        <f t="shared" si="509"/>
        <v>1.3817157341550036E+72</v>
      </c>
      <c r="WEF29" s="2">
        <f t="shared" si="509"/>
        <v>1.3955328914965537E+72</v>
      </c>
      <c r="WEG29" s="2">
        <f t="shared" si="509"/>
        <v>1.4094882204115192E+72</v>
      </c>
      <c r="WEH29" s="2">
        <f t="shared" si="509"/>
        <v>1.4235831026156344E+72</v>
      </c>
      <c r="WEI29" s="2">
        <f t="shared" si="509"/>
        <v>1.4378189336417907E+72</v>
      </c>
      <c r="WEJ29" s="2">
        <f t="shared" si="509"/>
        <v>1.4521971229782086E+72</v>
      </c>
      <c r="WEK29" s="2">
        <f t="shared" si="509"/>
        <v>1.4667190942079907E+72</v>
      </c>
      <c r="WEL29" s="2">
        <f t="shared" si="509"/>
        <v>1.4813862851500707E+72</v>
      </c>
      <c r="WEM29" s="2">
        <f t="shared" si="509"/>
        <v>1.4962001480015714E+72</v>
      </c>
      <c r="WEN29" s="2">
        <f t="shared" si="509"/>
        <v>1.511162149481587E+72</v>
      </c>
      <c r="WEO29" s="2">
        <f t="shared" si="509"/>
        <v>1.5262737709764029E+72</v>
      </c>
      <c r="WEP29" s="2">
        <f t="shared" si="509"/>
        <v>1.5415365086861669E+72</v>
      </c>
      <c r="WEQ29" s="2">
        <f t="shared" si="509"/>
        <v>1.5569518737730285E+72</v>
      </c>
      <c r="WER29" s="2">
        <f t="shared" si="509"/>
        <v>1.5725213925107589E+72</v>
      </c>
      <c r="WES29" s="2">
        <f t="shared" si="509"/>
        <v>1.5882466064358664E+72</v>
      </c>
      <c r="WET29" s="2">
        <f t="shared" si="509"/>
        <v>1.6041290725002252E+72</v>
      </c>
      <c r="WEU29" s="2">
        <f t="shared" si="509"/>
        <v>1.6201703632252274E+72</v>
      </c>
      <c r="WEV29" s="2">
        <f t="shared" ref="WEV29:WHG29" si="510">WEU29*(1+$Q$41)</f>
        <v>1.6363720668574796E+72</v>
      </c>
      <c r="WEW29" s="2">
        <f t="shared" si="510"/>
        <v>1.6527357875260544E+72</v>
      </c>
      <c r="WEX29" s="2">
        <f t="shared" si="510"/>
        <v>1.6692631454013149E+72</v>
      </c>
      <c r="WEY29" s="2">
        <f t="shared" si="510"/>
        <v>1.685955776855328E+72</v>
      </c>
      <c r="WEZ29" s="2">
        <f t="shared" si="510"/>
        <v>1.7028153346238813E+72</v>
      </c>
      <c r="WFA29" s="2">
        <f t="shared" si="510"/>
        <v>1.7198434879701201E+72</v>
      </c>
      <c r="WFB29" s="2">
        <f t="shared" si="510"/>
        <v>1.7370419228498213E+72</v>
      </c>
      <c r="WFC29" s="2">
        <f t="shared" si="510"/>
        <v>1.7544123420783195E+72</v>
      </c>
      <c r="WFD29" s="2">
        <f t="shared" si="510"/>
        <v>1.7719564654991026E+72</v>
      </c>
      <c r="WFE29" s="2">
        <f t="shared" si="510"/>
        <v>1.7896760301540938E+72</v>
      </c>
      <c r="WFF29" s="2">
        <f t="shared" si="510"/>
        <v>1.8075727904556348E+72</v>
      </c>
      <c r="WFG29" s="2">
        <f t="shared" si="510"/>
        <v>1.8256485183601912E+72</v>
      </c>
      <c r="WFH29" s="2">
        <f t="shared" si="510"/>
        <v>1.8439050035437931E+72</v>
      </c>
      <c r="WFI29" s="2">
        <f t="shared" si="510"/>
        <v>1.8623440535792309E+72</v>
      </c>
      <c r="WFJ29" s="2">
        <f t="shared" si="510"/>
        <v>1.8809674941150231E+72</v>
      </c>
      <c r="WFK29" s="2">
        <f t="shared" si="510"/>
        <v>1.8997771690561735E+72</v>
      </c>
      <c r="WFL29" s="2">
        <f t="shared" si="510"/>
        <v>1.9187749407467353E+72</v>
      </c>
      <c r="WFM29" s="2">
        <f t="shared" si="510"/>
        <v>1.9379626901542025E+72</v>
      </c>
      <c r="WFN29" s="2">
        <f t="shared" si="510"/>
        <v>1.9573423170557444E+72</v>
      </c>
      <c r="WFO29" s="2">
        <f t="shared" si="510"/>
        <v>1.9769157402263018E+72</v>
      </c>
      <c r="WFP29" s="2">
        <f t="shared" si="510"/>
        <v>1.9966848976285647E+72</v>
      </c>
      <c r="WFQ29" s="2">
        <f t="shared" si="510"/>
        <v>2.0166517466048502E+72</v>
      </c>
      <c r="WFR29" s="2">
        <f t="shared" si="510"/>
        <v>2.0368182640708987E+72</v>
      </c>
      <c r="WFS29" s="2">
        <f t="shared" si="510"/>
        <v>2.0571864467116077E+72</v>
      </c>
      <c r="WFT29" s="2">
        <f t="shared" si="510"/>
        <v>2.0777583111787237E+72</v>
      </c>
      <c r="WFU29" s="2">
        <f t="shared" si="510"/>
        <v>2.098535894290511E+72</v>
      </c>
      <c r="WFV29" s="2">
        <f t="shared" si="510"/>
        <v>2.1195212532334161E+72</v>
      </c>
      <c r="WFW29" s="2">
        <f t="shared" si="510"/>
        <v>2.1407164657657504E+72</v>
      </c>
      <c r="WFX29" s="2">
        <f t="shared" si="510"/>
        <v>2.1621236304234081E+72</v>
      </c>
      <c r="WFY29" s="2">
        <f t="shared" si="510"/>
        <v>2.1837448667276422E+72</v>
      </c>
      <c r="WFZ29" s="2">
        <f t="shared" si="510"/>
        <v>2.2055823153949186E+72</v>
      </c>
      <c r="WGA29" s="2">
        <f t="shared" si="510"/>
        <v>2.2276381385488678E+72</v>
      </c>
      <c r="WGB29" s="2">
        <f t="shared" si="510"/>
        <v>2.2499145199343566E+72</v>
      </c>
      <c r="WGC29" s="2">
        <f t="shared" si="510"/>
        <v>2.2724136651337002E+72</v>
      </c>
      <c r="WGD29" s="2">
        <f t="shared" si="510"/>
        <v>2.2951378017850374E+72</v>
      </c>
      <c r="WGE29" s="2">
        <f t="shared" si="510"/>
        <v>2.3180891798028878E+72</v>
      </c>
      <c r="WGF29" s="2">
        <f t="shared" si="510"/>
        <v>2.3412700716009165E+72</v>
      </c>
      <c r="WGG29" s="2">
        <f t="shared" si="510"/>
        <v>2.3646827723169258E+72</v>
      </c>
      <c r="WGH29" s="2">
        <f t="shared" si="510"/>
        <v>2.3883296000400952E+72</v>
      </c>
      <c r="WGI29" s="2">
        <f t="shared" si="510"/>
        <v>2.412212896040496E+72</v>
      </c>
      <c r="WGJ29" s="2">
        <f t="shared" si="510"/>
        <v>2.436335025000901E+72</v>
      </c>
      <c r="WGK29" s="2">
        <f t="shared" si="510"/>
        <v>2.4606983752509101E+72</v>
      </c>
      <c r="WGL29" s="2">
        <f t="shared" si="510"/>
        <v>2.4853053590034192E+72</v>
      </c>
      <c r="WGM29" s="2">
        <f t="shared" si="510"/>
        <v>2.5101584125934535E+72</v>
      </c>
      <c r="WGN29" s="2">
        <f t="shared" si="510"/>
        <v>2.5352599967193879E+72</v>
      </c>
      <c r="WGO29" s="2">
        <f t="shared" si="510"/>
        <v>2.560612596686582E+72</v>
      </c>
      <c r="WGP29" s="2">
        <f t="shared" si="510"/>
        <v>2.5862187226534477E+72</v>
      </c>
      <c r="WGQ29" s="2">
        <f t="shared" si="510"/>
        <v>2.6120809098799822E+72</v>
      </c>
      <c r="WGR29" s="2">
        <f t="shared" si="510"/>
        <v>2.6382017189787821E+72</v>
      </c>
      <c r="WGS29" s="2">
        <f t="shared" si="510"/>
        <v>2.6645837361685698E+72</v>
      </c>
      <c r="WGT29" s="2">
        <f t="shared" si="510"/>
        <v>2.6912295735302556E+72</v>
      </c>
      <c r="WGU29" s="2">
        <f t="shared" si="510"/>
        <v>2.7181418692655582E+72</v>
      </c>
      <c r="WGV29" s="2">
        <f t="shared" si="510"/>
        <v>2.745323287958214E+72</v>
      </c>
      <c r="WGW29" s="2">
        <f t="shared" si="510"/>
        <v>2.7727765208377964E+72</v>
      </c>
      <c r="WGX29" s="2">
        <f t="shared" si="510"/>
        <v>2.8005042860461744E+72</v>
      </c>
      <c r="WGY29" s="2">
        <f t="shared" si="510"/>
        <v>2.8285093289066362E+72</v>
      </c>
      <c r="WGZ29" s="2">
        <f t="shared" si="510"/>
        <v>2.8567944221957028E+72</v>
      </c>
      <c r="WHA29" s="2">
        <f t="shared" si="510"/>
        <v>2.88536236641766E+72</v>
      </c>
      <c r="WHB29" s="2">
        <f t="shared" si="510"/>
        <v>2.9142159900818368E+72</v>
      </c>
      <c r="WHC29" s="2">
        <f t="shared" si="510"/>
        <v>2.9433581499826553E+72</v>
      </c>
      <c r="WHD29" s="2">
        <f t="shared" si="510"/>
        <v>2.9727917314824818E+72</v>
      </c>
      <c r="WHE29" s="2">
        <f t="shared" si="510"/>
        <v>3.0025196487973066E+72</v>
      </c>
      <c r="WHF29" s="2">
        <f t="shared" si="510"/>
        <v>3.0325448452852797E+72</v>
      </c>
      <c r="WHG29" s="2">
        <f t="shared" si="510"/>
        <v>3.0628702937381324E+72</v>
      </c>
      <c r="WHH29" s="2">
        <f t="shared" ref="WHH29:WJS29" si="511">WHG29*(1+$Q$41)</f>
        <v>3.0934989966755139E+72</v>
      </c>
      <c r="WHI29" s="2">
        <f t="shared" si="511"/>
        <v>3.1244339866422691E+72</v>
      </c>
      <c r="WHJ29" s="2">
        <f t="shared" si="511"/>
        <v>3.1556783265086918E+72</v>
      </c>
      <c r="WHK29" s="2">
        <f t="shared" si="511"/>
        <v>3.1872351097737788E+72</v>
      </c>
      <c r="WHL29" s="2">
        <f t="shared" si="511"/>
        <v>3.2191074608715165E+72</v>
      </c>
      <c r="WHM29" s="2">
        <f t="shared" si="511"/>
        <v>3.2512985354802318E+72</v>
      </c>
      <c r="WHN29" s="2">
        <f t="shared" si="511"/>
        <v>3.2838115208350343E+72</v>
      </c>
      <c r="WHO29" s="2">
        <f t="shared" si="511"/>
        <v>3.3166496360433848E+72</v>
      </c>
      <c r="WHP29" s="2">
        <f t="shared" si="511"/>
        <v>3.3498161324038187E+72</v>
      </c>
      <c r="WHQ29" s="2">
        <f t="shared" si="511"/>
        <v>3.3833142937278568E+72</v>
      </c>
      <c r="WHR29" s="2">
        <f t="shared" si="511"/>
        <v>3.4171474366651356E+72</v>
      </c>
      <c r="WHS29" s="2">
        <f t="shared" si="511"/>
        <v>3.4513189110317871E+72</v>
      </c>
      <c r="WHT29" s="2">
        <f t="shared" si="511"/>
        <v>3.4858321001421049E+72</v>
      </c>
      <c r="WHU29" s="2">
        <f t="shared" si="511"/>
        <v>3.520690421143526E+72</v>
      </c>
      <c r="WHV29" s="2">
        <f t="shared" si="511"/>
        <v>3.5558973253549616E+72</v>
      </c>
      <c r="WHW29" s="2">
        <f t="shared" si="511"/>
        <v>3.5914562986085112E+72</v>
      </c>
      <c r="WHX29" s="2">
        <f t="shared" si="511"/>
        <v>3.627370861594596E+72</v>
      </c>
      <c r="WHY29" s="2">
        <f t="shared" si="511"/>
        <v>3.6636445702105418E+72</v>
      </c>
      <c r="WHZ29" s="2">
        <f t="shared" si="511"/>
        <v>3.7002810159126472E+72</v>
      </c>
      <c r="WIA29" s="2">
        <f t="shared" si="511"/>
        <v>3.7372838260717735E+72</v>
      </c>
      <c r="WIB29" s="2">
        <f t="shared" si="511"/>
        <v>3.7746566643324915E+72</v>
      </c>
      <c r="WIC29" s="2">
        <f t="shared" si="511"/>
        <v>3.8124032309758161E+72</v>
      </c>
      <c r="WID29" s="2">
        <f t="shared" si="511"/>
        <v>3.850527263285574E+72</v>
      </c>
      <c r="WIE29" s="2">
        <f t="shared" si="511"/>
        <v>3.8890325359184298E+72</v>
      </c>
      <c r="WIF29" s="2">
        <f t="shared" si="511"/>
        <v>3.9279228612776144E+72</v>
      </c>
      <c r="WIG29" s="2">
        <f t="shared" si="511"/>
        <v>3.9672020898903907E+72</v>
      </c>
      <c r="WIH29" s="2">
        <f t="shared" si="511"/>
        <v>4.0068741107892945E+72</v>
      </c>
      <c r="WII29" s="2">
        <f t="shared" si="511"/>
        <v>4.0469428518971877E+72</v>
      </c>
      <c r="WIJ29" s="2">
        <f t="shared" si="511"/>
        <v>4.0874122804161598E+72</v>
      </c>
      <c r="WIK29" s="2">
        <f t="shared" si="511"/>
        <v>4.1282864032203218E+72</v>
      </c>
      <c r="WIL29" s="2">
        <f t="shared" si="511"/>
        <v>4.169569267252525E+72</v>
      </c>
      <c r="WIM29" s="2">
        <f t="shared" si="511"/>
        <v>4.2112649599250505E+72</v>
      </c>
      <c r="WIN29" s="2">
        <f t="shared" si="511"/>
        <v>4.253377609524301E+72</v>
      </c>
      <c r="WIO29" s="2">
        <f t="shared" si="511"/>
        <v>4.2959113856195437E+72</v>
      </c>
      <c r="WIP29" s="2">
        <f t="shared" si="511"/>
        <v>4.3388704994757388E+72</v>
      </c>
      <c r="WIQ29" s="2">
        <f t="shared" si="511"/>
        <v>4.382259204470496E+72</v>
      </c>
      <c r="WIR29" s="2">
        <f t="shared" si="511"/>
        <v>4.4260817965152014E+72</v>
      </c>
      <c r="WIS29" s="2">
        <f t="shared" si="511"/>
        <v>4.4703426144803537E+72</v>
      </c>
      <c r="WIT29" s="2">
        <f t="shared" si="511"/>
        <v>4.5150460406251574E+72</v>
      </c>
      <c r="WIU29" s="2">
        <f t="shared" si="511"/>
        <v>4.5601965010314087E+72</v>
      </c>
      <c r="WIV29" s="2">
        <f t="shared" si="511"/>
        <v>4.6057984660417226E+72</v>
      </c>
      <c r="WIW29" s="2">
        <f t="shared" si="511"/>
        <v>4.6518564507021402E+72</v>
      </c>
      <c r="WIX29" s="2">
        <f t="shared" si="511"/>
        <v>4.6983750152091614E+72</v>
      </c>
      <c r="WIY29" s="2">
        <f t="shared" si="511"/>
        <v>4.7453587653612529E+72</v>
      </c>
      <c r="WIZ29" s="2">
        <f t="shared" si="511"/>
        <v>4.7928123530148654E+72</v>
      </c>
      <c r="WJA29" s="2">
        <f t="shared" si="511"/>
        <v>4.8407404765450138E+72</v>
      </c>
      <c r="WJB29" s="2">
        <f t="shared" si="511"/>
        <v>4.8891478813104643E+72</v>
      </c>
      <c r="WJC29" s="2">
        <f t="shared" si="511"/>
        <v>4.9380393601235693E+72</v>
      </c>
      <c r="WJD29" s="2">
        <f t="shared" si="511"/>
        <v>4.9874197537248048E+72</v>
      </c>
      <c r="WJE29" s="2">
        <f t="shared" si="511"/>
        <v>5.0372939512620532E+72</v>
      </c>
      <c r="WJF29" s="2">
        <f t="shared" si="511"/>
        <v>5.0876668907746737E+72</v>
      </c>
      <c r="WJG29" s="2">
        <f t="shared" si="511"/>
        <v>5.1385435596824203E+72</v>
      </c>
      <c r="WJH29" s="2">
        <f t="shared" si="511"/>
        <v>5.1899289952792448E+72</v>
      </c>
      <c r="WJI29" s="2">
        <f t="shared" si="511"/>
        <v>5.2418282852320372E+72</v>
      </c>
      <c r="WJJ29" s="2">
        <f t="shared" si="511"/>
        <v>5.2942465680843578E+72</v>
      </c>
      <c r="WJK29" s="2">
        <f t="shared" si="511"/>
        <v>5.3471890337652018E+72</v>
      </c>
      <c r="WJL29" s="2">
        <f t="shared" si="511"/>
        <v>5.4006609241028539E+72</v>
      </c>
      <c r="WJM29" s="2">
        <f t="shared" si="511"/>
        <v>5.4546675333438824E+72</v>
      </c>
      <c r="WJN29" s="2">
        <f t="shared" si="511"/>
        <v>5.5092142086773216E+72</v>
      </c>
      <c r="WJO29" s="2">
        <f t="shared" si="511"/>
        <v>5.5643063507640952E+72</v>
      </c>
      <c r="WJP29" s="2">
        <f t="shared" si="511"/>
        <v>5.6199494142717364E+72</v>
      </c>
      <c r="WJQ29" s="2">
        <f t="shared" si="511"/>
        <v>5.6761489084144538E+72</v>
      </c>
      <c r="WJR29" s="2">
        <f t="shared" si="511"/>
        <v>5.7329103974985984E+72</v>
      </c>
      <c r="WJS29" s="2">
        <f t="shared" si="511"/>
        <v>5.7902395014735842E+72</v>
      </c>
      <c r="WJT29" s="2">
        <f t="shared" ref="WJT29:WME29" si="512">WJS29*(1+$Q$41)</f>
        <v>5.8481418964883198E+72</v>
      </c>
      <c r="WJU29" s="2">
        <f t="shared" si="512"/>
        <v>5.9066233154532032E+72</v>
      </c>
      <c r="WJV29" s="2">
        <f t="shared" si="512"/>
        <v>5.9656895486077354E+72</v>
      </c>
      <c r="WJW29" s="2">
        <f t="shared" si="512"/>
        <v>6.0253464440938126E+72</v>
      </c>
      <c r="WJX29" s="2">
        <f t="shared" si="512"/>
        <v>6.0855999085347505E+72</v>
      </c>
      <c r="WJY29" s="2">
        <f t="shared" si="512"/>
        <v>6.1464559076200982E+72</v>
      </c>
      <c r="WJZ29" s="2">
        <f t="shared" si="512"/>
        <v>6.2079204666962993E+72</v>
      </c>
      <c r="WKA29" s="2">
        <f t="shared" si="512"/>
        <v>6.2699996713632625E+72</v>
      </c>
      <c r="WKB29" s="2">
        <f t="shared" si="512"/>
        <v>6.3326996680768954E+72</v>
      </c>
      <c r="WKC29" s="2">
        <f t="shared" si="512"/>
        <v>6.3960266647576646E+72</v>
      </c>
      <c r="WKD29" s="2">
        <f t="shared" si="512"/>
        <v>6.459986931405241E+72</v>
      </c>
      <c r="WKE29" s="2">
        <f t="shared" si="512"/>
        <v>6.5245868007192931E+72</v>
      </c>
      <c r="WKF29" s="2">
        <f t="shared" si="512"/>
        <v>6.5898326687264862E+72</v>
      </c>
      <c r="WKG29" s="2">
        <f t="shared" si="512"/>
        <v>6.6557309954137508E+72</v>
      </c>
      <c r="WKH29" s="2">
        <f t="shared" si="512"/>
        <v>6.7222883053678887E+72</v>
      </c>
      <c r="WKI29" s="2">
        <f t="shared" si="512"/>
        <v>6.7895111884215677E+72</v>
      </c>
      <c r="WKJ29" s="2">
        <f t="shared" si="512"/>
        <v>6.8574063003057838E+72</v>
      </c>
      <c r="WKK29" s="2">
        <f t="shared" si="512"/>
        <v>6.9259803633088417E+72</v>
      </c>
      <c r="WKL29" s="2">
        <f t="shared" si="512"/>
        <v>6.99524016694193E+72</v>
      </c>
      <c r="WKM29" s="2">
        <f t="shared" si="512"/>
        <v>7.0651925686113492E+72</v>
      </c>
      <c r="WKN29" s="2">
        <f t="shared" si="512"/>
        <v>7.1358444942974628E+72</v>
      </c>
      <c r="WKO29" s="2">
        <f t="shared" si="512"/>
        <v>7.2072029392404369E+72</v>
      </c>
      <c r="WKP29" s="2">
        <f t="shared" si="512"/>
        <v>7.2792749686328415E+72</v>
      </c>
      <c r="WKQ29" s="2">
        <f t="shared" si="512"/>
        <v>7.3520677183191704E+72</v>
      </c>
      <c r="WKR29" s="2">
        <f t="shared" si="512"/>
        <v>7.4255883955023618E+72</v>
      </c>
      <c r="WKS29" s="2">
        <f t="shared" si="512"/>
        <v>7.499844279457385E+72</v>
      </c>
      <c r="WKT29" s="2">
        <f t="shared" si="512"/>
        <v>7.5748427222519585E+72</v>
      </c>
      <c r="WKU29" s="2">
        <f t="shared" si="512"/>
        <v>7.6505911494744789E+72</v>
      </c>
      <c r="WKV29" s="2">
        <f t="shared" si="512"/>
        <v>7.7270970609692233E+72</v>
      </c>
      <c r="WKW29" s="2">
        <f t="shared" si="512"/>
        <v>7.804368031578916E+72</v>
      </c>
      <c r="WKX29" s="2">
        <f t="shared" si="512"/>
        <v>7.8824117118947047E+72</v>
      </c>
      <c r="WKY29" s="2">
        <f t="shared" si="512"/>
        <v>7.9612358290136524E+72</v>
      </c>
      <c r="WKZ29" s="2">
        <f t="shared" si="512"/>
        <v>8.0408481873037888E+72</v>
      </c>
      <c r="WLA29" s="2">
        <f t="shared" si="512"/>
        <v>8.121256669176827E+72</v>
      </c>
      <c r="WLB29" s="2">
        <f t="shared" si="512"/>
        <v>8.2024692358685947E+72</v>
      </c>
      <c r="WLC29" s="2">
        <f t="shared" si="512"/>
        <v>8.2844939282272804E+72</v>
      </c>
      <c r="WLD29" s="2">
        <f t="shared" si="512"/>
        <v>8.3673388675095529E+72</v>
      </c>
      <c r="WLE29" s="2">
        <f t="shared" si="512"/>
        <v>8.4510122561846491E+72</v>
      </c>
      <c r="WLF29" s="2">
        <f t="shared" si="512"/>
        <v>8.5355223787464957E+72</v>
      </c>
      <c r="WLG29" s="2">
        <f t="shared" si="512"/>
        <v>8.6208776025339602E+72</v>
      </c>
      <c r="WLH29" s="2">
        <f t="shared" si="512"/>
        <v>8.7070863785592996E+72</v>
      </c>
      <c r="WLI29" s="2">
        <f t="shared" si="512"/>
        <v>8.7941572423448934E+72</v>
      </c>
      <c r="WLJ29" s="2">
        <f t="shared" si="512"/>
        <v>8.8820988147683422E+72</v>
      </c>
      <c r="WLK29" s="2">
        <f t="shared" si="512"/>
        <v>8.9709198029160251E+72</v>
      </c>
      <c r="WLL29" s="2">
        <f t="shared" si="512"/>
        <v>9.0606290009451856E+72</v>
      </c>
      <c r="WLM29" s="2">
        <f t="shared" si="512"/>
        <v>9.1512352909546382E+72</v>
      </c>
      <c r="WLN29" s="2">
        <f t="shared" si="512"/>
        <v>9.2427476438641851E+72</v>
      </c>
      <c r="WLO29" s="2">
        <f t="shared" si="512"/>
        <v>9.3351751203028265E+72</v>
      </c>
      <c r="WLP29" s="2">
        <f t="shared" si="512"/>
        <v>9.4285268715058542E+72</v>
      </c>
      <c r="WLQ29" s="2">
        <f t="shared" si="512"/>
        <v>9.5228121402209131E+72</v>
      </c>
      <c r="WLR29" s="2">
        <f t="shared" si="512"/>
        <v>9.6180402616231215E+72</v>
      </c>
      <c r="WLS29" s="2">
        <f t="shared" si="512"/>
        <v>9.7142206642393524E+72</v>
      </c>
      <c r="WLT29" s="2">
        <f t="shared" si="512"/>
        <v>9.8113628708817464E+72</v>
      </c>
      <c r="WLU29" s="2">
        <f t="shared" si="512"/>
        <v>9.909476499590564E+72</v>
      </c>
      <c r="WLV29" s="2">
        <f t="shared" si="512"/>
        <v>1.0008571264586469E+73</v>
      </c>
      <c r="WLW29" s="2">
        <f t="shared" si="512"/>
        <v>1.0108656977232334E+73</v>
      </c>
      <c r="WLX29" s="2">
        <f t="shared" si="512"/>
        <v>1.0209743547004658E+73</v>
      </c>
      <c r="WLY29" s="2">
        <f t="shared" si="512"/>
        <v>1.0311840982474705E+73</v>
      </c>
      <c r="WLZ29" s="2">
        <f t="shared" si="512"/>
        <v>1.0414959392299452E+73</v>
      </c>
      <c r="WMA29" s="2">
        <f t="shared" si="512"/>
        <v>1.0519108986222447E+73</v>
      </c>
      <c r="WMB29" s="2">
        <f t="shared" si="512"/>
        <v>1.0624300076084672E+73</v>
      </c>
      <c r="WMC29" s="2">
        <f t="shared" si="512"/>
        <v>1.0730543076845519E+73</v>
      </c>
      <c r="WMD29" s="2">
        <f t="shared" si="512"/>
        <v>1.0837848507613975E+73</v>
      </c>
      <c r="WME29" s="2">
        <f t="shared" si="512"/>
        <v>1.0946226992690114E+73</v>
      </c>
      <c r="WMF29" s="2">
        <f t="shared" ref="WMF29:WOQ29" si="513">WME29*(1+$Q$41)</f>
        <v>1.1055689262617015E+73</v>
      </c>
      <c r="WMG29" s="2">
        <f t="shared" si="513"/>
        <v>1.1166246155243185E+73</v>
      </c>
      <c r="WMH29" s="2">
        <f t="shared" si="513"/>
        <v>1.1277908616795616E+73</v>
      </c>
      <c r="WMI29" s="2">
        <f t="shared" si="513"/>
        <v>1.1390687702963572E+73</v>
      </c>
      <c r="WMJ29" s="2">
        <f t="shared" si="513"/>
        <v>1.1504594579993208E+73</v>
      </c>
      <c r="WMK29" s="2">
        <f t="shared" si="513"/>
        <v>1.1619640525793141E+73</v>
      </c>
      <c r="WML29" s="2">
        <f t="shared" si="513"/>
        <v>1.1735836931051073E+73</v>
      </c>
      <c r="WMM29" s="2">
        <f t="shared" si="513"/>
        <v>1.1853195300361584E+73</v>
      </c>
      <c r="WMN29" s="2">
        <f t="shared" si="513"/>
        <v>1.19717272533652E+73</v>
      </c>
      <c r="WMO29" s="2">
        <f t="shared" si="513"/>
        <v>1.2091444525898852E+73</v>
      </c>
      <c r="WMP29" s="2">
        <f t="shared" si="513"/>
        <v>1.221235897115784E+73</v>
      </c>
      <c r="WMQ29" s="2">
        <f t="shared" si="513"/>
        <v>1.2334482560869419E+73</v>
      </c>
      <c r="WMR29" s="2">
        <f t="shared" si="513"/>
        <v>1.2457827386478114E+73</v>
      </c>
      <c r="WMS29" s="2">
        <f t="shared" si="513"/>
        <v>1.2582405660342896E+73</v>
      </c>
      <c r="WMT29" s="2">
        <f t="shared" si="513"/>
        <v>1.2708229716946326E+73</v>
      </c>
      <c r="WMU29" s="2">
        <f t="shared" si="513"/>
        <v>1.2835312014115789E+73</v>
      </c>
      <c r="WMV29" s="2">
        <f t="shared" si="513"/>
        <v>1.2963665134256947E+73</v>
      </c>
      <c r="WMW29" s="2">
        <f t="shared" si="513"/>
        <v>1.3093301785599516E+73</v>
      </c>
      <c r="WMX29" s="2">
        <f t="shared" si="513"/>
        <v>1.3224234803455511E+73</v>
      </c>
      <c r="WMY29" s="2">
        <f t="shared" si="513"/>
        <v>1.3356477151490067E+73</v>
      </c>
      <c r="WMZ29" s="2">
        <f t="shared" si="513"/>
        <v>1.3490041923004967E+73</v>
      </c>
      <c r="WNA29" s="2">
        <f t="shared" si="513"/>
        <v>1.3624942342235018E+73</v>
      </c>
      <c r="WNB29" s="2">
        <f t="shared" si="513"/>
        <v>1.3761191765657368E+73</v>
      </c>
      <c r="WNC29" s="2">
        <f t="shared" si="513"/>
        <v>1.3898803683313942E+73</v>
      </c>
      <c r="WND29" s="2">
        <f t="shared" si="513"/>
        <v>1.4037791720147082E+73</v>
      </c>
      <c r="WNE29" s="2">
        <f t="shared" si="513"/>
        <v>1.4178169637348554E+73</v>
      </c>
      <c r="WNF29" s="2">
        <f t="shared" si="513"/>
        <v>1.4319951333722038E+73</v>
      </c>
      <c r="WNG29" s="2">
        <f t="shared" si="513"/>
        <v>1.4463150847059258E+73</v>
      </c>
      <c r="WNH29" s="2">
        <f t="shared" si="513"/>
        <v>1.4607782355529851E+73</v>
      </c>
      <c r="WNI29" s="2">
        <f t="shared" si="513"/>
        <v>1.4753860179085149E+73</v>
      </c>
      <c r="WNJ29" s="2">
        <f t="shared" si="513"/>
        <v>1.4901398780876002E+73</v>
      </c>
      <c r="WNK29" s="2">
        <f t="shared" si="513"/>
        <v>1.5050412768684762E+73</v>
      </c>
      <c r="WNL29" s="2">
        <f t="shared" si="513"/>
        <v>1.5200916896371611E+73</v>
      </c>
      <c r="WNM29" s="2">
        <f t="shared" si="513"/>
        <v>1.5352926065335329E+73</v>
      </c>
      <c r="WNN29" s="2">
        <f t="shared" si="513"/>
        <v>1.5506455325988683E+73</v>
      </c>
      <c r="WNO29" s="2">
        <f t="shared" si="513"/>
        <v>1.5661519879248572E+73</v>
      </c>
      <c r="WNP29" s="2">
        <f t="shared" si="513"/>
        <v>1.5818135078041057E+73</v>
      </c>
      <c r="WNQ29" s="2">
        <f t="shared" si="513"/>
        <v>1.5976316428821466E+73</v>
      </c>
      <c r="WNR29" s="2">
        <f t="shared" si="513"/>
        <v>1.6136079593109681E+73</v>
      </c>
      <c r="WNS29" s="2">
        <f t="shared" si="513"/>
        <v>1.6297440389040778E+73</v>
      </c>
      <c r="WNT29" s="2">
        <f t="shared" si="513"/>
        <v>1.6460414792931185E+73</v>
      </c>
      <c r="WNU29" s="2">
        <f t="shared" si="513"/>
        <v>1.6625018940860496E+73</v>
      </c>
      <c r="WNV29" s="2">
        <f t="shared" si="513"/>
        <v>1.67912691302691E+73</v>
      </c>
      <c r="WNW29" s="2">
        <f t="shared" si="513"/>
        <v>1.6959181821571792E+73</v>
      </c>
      <c r="WNX29" s="2">
        <f t="shared" si="513"/>
        <v>1.712877363978751E+73</v>
      </c>
      <c r="WNY29" s="2">
        <f t="shared" si="513"/>
        <v>1.7300061376185387E+73</v>
      </c>
      <c r="WNZ29" s="2">
        <f t="shared" si="513"/>
        <v>1.7473061989947241E+73</v>
      </c>
      <c r="WOA29" s="2">
        <f t="shared" si="513"/>
        <v>1.7647792609846714E+73</v>
      </c>
      <c r="WOB29" s="2">
        <f t="shared" si="513"/>
        <v>1.7824270535945182E+73</v>
      </c>
      <c r="WOC29" s="2">
        <f t="shared" si="513"/>
        <v>1.8002513241304636E+73</v>
      </c>
      <c r="WOD29" s="2">
        <f t="shared" si="513"/>
        <v>1.8182538373717683E+73</v>
      </c>
      <c r="WOE29" s="2">
        <f t="shared" si="513"/>
        <v>1.836436375745486E+73</v>
      </c>
      <c r="WOF29" s="2">
        <f t="shared" si="513"/>
        <v>1.854800739502941E+73</v>
      </c>
      <c r="WOG29" s="2">
        <f t="shared" si="513"/>
        <v>1.8733487468979705E+73</v>
      </c>
      <c r="WOH29" s="2">
        <f t="shared" si="513"/>
        <v>1.8920822343669504E+73</v>
      </c>
      <c r="WOI29" s="2">
        <f t="shared" si="513"/>
        <v>1.9110030567106199E+73</v>
      </c>
      <c r="WOJ29" s="2">
        <f t="shared" si="513"/>
        <v>1.9301130872777262E+73</v>
      </c>
      <c r="WOK29" s="2">
        <f t="shared" si="513"/>
        <v>1.9494142181505036E+73</v>
      </c>
      <c r="WOL29" s="2">
        <f t="shared" si="513"/>
        <v>1.9689083603320086E+73</v>
      </c>
      <c r="WOM29" s="2">
        <f t="shared" si="513"/>
        <v>1.9885974439353288E+73</v>
      </c>
      <c r="WON29" s="2">
        <f t="shared" si="513"/>
        <v>2.0084834183746821E+73</v>
      </c>
      <c r="WOO29" s="2">
        <f t="shared" si="513"/>
        <v>2.0285682525584288E+73</v>
      </c>
      <c r="WOP29" s="2">
        <f t="shared" si="513"/>
        <v>2.0488539350840133E+73</v>
      </c>
      <c r="WOQ29" s="2">
        <f t="shared" si="513"/>
        <v>2.0693424744348535E+73</v>
      </c>
      <c r="WOR29" s="2">
        <f t="shared" ref="WOR29:WRC29" si="514">WOQ29*(1+$Q$41)</f>
        <v>2.0900358991792022E+73</v>
      </c>
      <c r="WOS29" s="2">
        <f t="shared" si="514"/>
        <v>2.1109362581709943E+73</v>
      </c>
      <c r="WOT29" s="2">
        <f t="shared" si="514"/>
        <v>2.1320456207527041E+73</v>
      </c>
      <c r="WOU29" s="2">
        <f t="shared" si="514"/>
        <v>2.1533660769602312E+73</v>
      </c>
      <c r="WOV29" s="2">
        <f t="shared" si="514"/>
        <v>2.1748997377298334E+73</v>
      </c>
      <c r="WOW29" s="2">
        <f t="shared" si="514"/>
        <v>2.1966487351071318E+73</v>
      </c>
      <c r="WOX29" s="2">
        <f t="shared" si="514"/>
        <v>2.2186152224582031E+73</v>
      </c>
      <c r="WOY29" s="2">
        <f t="shared" si="514"/>
        <v>2.2408013746827852E+73</v>
      </c>
      <c r="WOZ29" s="2">
        <f t="shared" si="514"/>
        <v>2.2632093884296132E+73</v>
      </c>
      <c r="WPA29" s="2">
        <f t="shared" si="514"/>
        <v>2.2858414823139094E+73</v>
      </c>
      <c r="WPB29" s="2">
        <f t="shared" si="514"/>
        <v>2.3086998971370484E+73</v>
      </c>
      <c r="WPC29" s="2">
        <f t="shared" si="514"/>
        <v>2.3317868961084189E+73</v>
      </c>
      <c r="WPD29" s="2">
        <f t="shared" si="514"/>
        <v>2.355104765069503E+73</v>
      </c>
      <c r="WPE29" s="2">
        <f t="shared" si="514"/>
        <v>2.3786558127201979E+73</v>
      </c>
      <c r="WPF29" s="2">
        <f t="shared" si="514"/>
        <v>2.4024423708473999E+73</v>
      </c>
      <c r="WPG29" s="2">
        <f t="shared" si="514"/>
        <v>2.4264667945558738E+73</v>
      </c>
      <c r="WPH29" s="2">
        <f t="shared" si="514"/>
        <v>2.4507314625014326E+73</v>
      </c>
      <c r="WPI29" s="2">
        <f t="shared" si="514"/>
        <v>2.475238777126447E+73</v>
      </c>
      <c r="WPJ29" s="2">
        <f t="shared" si="514"/>
        <v>2.4999911648977116E+73</v>
      </c>
      <c r="WPK29" s="2">
        <f t="shared" si="514"/>
        <v>2.5249910765466888E+73</v>
      </c>
      <c r="WPL29" s="2">
        <f t="shared" si="514"/>
        <v>2.5502409873121556E+73</v>
      </c>
      <c r="WPM29" s="2">
        <f t="shared" si="514"/>
        <v>2.5757433971852773E+73</v>
      </c>
      <c r="WPN29" s="2">
        <f t="shared" si="514"/>
        <v>2.6015008311571301E+73</v>
      </c>
      <c r="WPO29" s="2">
        <f t="shared" si="514"/>
        <v>2.6275158394687016E+73</v>
      </c>
      <c r="WPP29" s="2">
        <f t="shared" si="514"/>
        <v>2.6537909978633887E+73</v>
      </c>
      <c r="WPQ29" s="2">
        <f t="shared" si="514"/>
        <v>2.6803289078420227E+73</v>
      </c>
      <c r="WPR29" s="2">
        <f t="shared" si="514"/>
        <v>2.7071321969204429E+73</v>
      </c>
      <c r="WPS29" s="2">
        <f t="shared" si="514"/>
        <v>2.7342035188896474E+73</v>
      </c>
      <c r="WPT29" s="2">
        <f t="shared" si="514"/>
        <v>2.761545554078544E+73</v>
      </c>
      <c r="WPU29" s="2">
        <f t="shared" si="514"/>
        <v>2.7891610096193293E+73</v>
      </c>
      <c r="WPV29" s="2">
        <f t="shared" si="514"/>
        <v>2.8170526197155228E+73</v>
      </c>
      <c r="WPW29" s="2">
        <f t="shared" si="514"/>
        <v>2.8452231459126778E+73</v>
      </c>
      <c r="WPX29" s="2">
        <f t="shared" si="514"/>
        <v>2.8736753773718045E+73</v>
      </c>
      <c r="WPY29" s="2">
        <f t="shared" si="514"/>
        <v>2.9024121311455224E+73</v>
      </c>
      <c r="WPZ29" s="2">
        <f t="shared" si="514"/>
        <v>2.9314362524569774E+73</v>
      </c>
      <c r="WQA29" s="2">
        <f t="shared" si="514"/>
        <v>2.9607506149815469E+73</v>
      </c>
      <c r="WQB29" s="2">
        <f t="shared" si="514"/>
        <v>2.9903581211313622E+73</v>
      </c>
      <c r="WQC29" s="2">
        <f t="shared" si="514"/>
        <v>3.0202617023426757E+73</v>
      </c>
      <c r="WQD29" s="2">
        <f t="shared" si="514"/>
        <v>3.0504643193661028E+73</v>
      </c>
      <c r="WQE29" s="2">
        <f t="shared" si="514"/>
        <v>3.0809689625597639E+73</v>
      </c>
      <c r="WQF29" s="2">
        <f t="shared" si="514"/>
        <v>3.1117786521853615E+73</v>
      </c>
      <c r="WQG29" s="2">
        <f t="shared" si="514"/>
        <v>3.1428964387072148E+73</v>
      </c>
      <c r="WQH29" s="2">
        <f t="shared" si="514"/>
        <v>3.1743254030942872E+73</v>
      </c>
      <c r="WQI29" s="2">
        <f t="shared" si="514"/>
        <v>3.2060686571252303E+73</v>
      </c>
      <c r="WQJ29" s="2">
        <f t="shared" si="514"/>
        <v>3.2381293436964827E+73</v>
      </c>
      <c r="WQK29" s="2">
        <f t="shared" si="514"/>
        <v>3.2705106371334475E+73</v>
      </c>
      <c r="WQL29" s="2">
        <f t="shared" si="514"/>
        <v>3.3032157435047817E+73</v>
      </c>
      <c r="WQM29" s="2">
        <f t="shared" si="514"/>
        <v>3.3362479009398293E+73</v>
      </c>
      <c r="WQN29" s="2">
        <f t="shared" si="514"/>
        <v>3.3696103799492278E+73</v>
      </c>
      <c r="WQO29" s="2">
        <f t="shared" si="514"/>
        <v>3.4033064837487203E+73</v>
      </c>
      <c r="WQP29" s="2">
        <f t="shared" si="514"/>
        <v>3.4373395485862074E+73</v>
      </c>
      <c r="WQQ29" s="2">
        <f t="shared" si="514"/>
        <v>3.4717129440720697E+73</v>
      </c>
      <c r="WQR29" s="2">
        <f t="shared" si="514"/>
        <v>3.5064300735127908E+73</v>
      </c>
      <c r="WQS29" s="2">
        <f t="shared" si="514"/>
        <v>3.5414943742479187E+73</v>
      </c>
      <c r="WQT29" s="2">
        <f t="shared" si="514"/>
        <v>3.5769093179903982E+73</v>
      </c>
      <c r="WQU29" s="2">
        <f t="shared" si="514"/>
        <v>3.6126784111703022E+73</v>
      </c>
      <c r="WQV29" s="2">
        <f t="shared" si="514"/>
        <v>3.6488051952820056E+73</v>
      </c>
      <c r="WQW29" s="2">
        <f t="shared" si="514"/>
        <v>3.6852932472348254E+73</v>
      </c>
      <c r="WQX29" s="2">
        <f t="shared" si="514"/>
        <v>3.722146179707174E+73</v>
      </c>
      <c r="WQY29" s="2">
        <f t="shared" si="514"/>
        <v>3.759367641504246E+73</v>
      </c>
      <c r="WQZ29" s="2">
        <f t="shared" si="514"/>
        <v>3.7969613179192885E+73</v>
      </c>
      <c r="WRA29" s="2">
        <f t="shared" si="514"/>
        <v>3.8349309310984812E+73</v>
      </c>
      <c r="WRB29" s="2">
        <f t="shared" si="514"/>
        <v>3.8732802404094657E+73</v>
      </c>
      <c r="WRC29" s="2">
        <f t="shared" si="514"/>
        <v>3.9120130428135605E+73</v>
      </c>
      <c r="WRD29" s="2">
        <f t="shared" ref="WRD29:WTO29" si="515">WRC29*(1+$Q$41)</f>
        <v>3.9511331732416959E+73</v>
      </c>
      <c r="WRE29" s="2">
        <f t="shared" si="515"/>
        <v>3.9906445049741126E+73</v>
      </c>
      <c r="WRF29" s="2">
        <f t="shared" si="515"/>
        <v>4.0305509500238536E+73</v>
      </c>
      <c r="WRG29" s="2">
        <f t="shared" si="515"/>
        <v>4.0708564595240919E+73</v>
      </c>
      <c r="WRH29" s="2">
        <f t="shared" si="515"/>
        <v>4.1115650241193327E+73</v>
      </c>
      <c r="WRI29" s="2">
        <f t="shared" si="515"/>
        <v>4.152680674360526E+73</v>
      </c>
      <c r="WRJ29" s="2">
        <f t="shared" si="515"/>
        <v>4.1942074811041311E+73</v>
      </c>
      <c r="WRK29" s="2">
        <f t="shared" si="515"/>
        <v>4.2361495559151724E+73</v>
      </c>
      <c r="WRL29" s="2">
        <f t="shared" si="515"/>
        <v>4.2785110514743242E+73</v>
      </c>
      <c r="WRM29" s="2">
        <f t="shared" si="515"/>
        <v>4.3212961619890677E+73</v>
      </c>
      <c r="WRN29" s="2">
        <f t="shared" si="515"/>
        <v>4.3645091236089584E+73</v>
      </c>
      <c r="WRO29" s="2">
        <f t="shared" si="515"/>
        <v>4.4081542148450479E+73</v>
      </c>
      <c r="WRP29" s="2">
        <f t="shared" si="515"/>
        <v>4.4522357569934986E+73</v>
      </c>
      <c r="WRQ29" s="2">
        <f t="shared" si="515"/>
        <v>4.4967581145634335E+73</v>
      </c>
      <c r="WRR29" s="2">
        <f t="shared" si="515"/>
        <v>4.5417256957090677E+73</v>
      </c>
      <c r="WRS29" s="2">
        <f t="shared" si="515"/>
        <v>4.5871429526661582E+73</v>
      </c>
      <c r="WRT29" s="2">
        <f t="shared" si="515"/>
        <v>4.6330143821928198E+73</v>
      </c>
      <c r="WRU29" s="2">
        <f t="shared" si="515"/>
        <v>4.679344526014748E+73</v>
      </c>
      <c r="WRV29" s="2">
        <f t="shared" si="515"/>
        <v>4.7261379712748954E+73</v>
      </c>
      <c r="WRW29" s="2">
        <f t="shared" si="515"/>
        <v>4.7733993509876445E+73</v>
      </c>
      <c r="WRX29" s="2">
        <f t="shared" si="515"/>
        <v>4.8211333444975209E+73</v>
      </c>
      <c r="WRY29" s="2">
        <f t="shared" si="515"/>
        <v>4.8693446779424964E+73</v>
      </c>
      <c r="WRZ29" s="2">
        <f t="shared" si="515"/>
        <v>4.9180381247219217E+73</v>
      </c>
      <c r="WSA29" s="2">
        <f t="shared" si="515"/>
        <v>4.9672185059691409E+73</v>
      </c>
      <c r="WSB29" s="2">
        <f t="shared" si="515"/>
        <v>5.0168906910288326E+73</v>
      </c>
      <c r="WSC29" s="2">
        <f t="shared" si="515"/>
        <v>5.0670595979391207E+73</v>
      </c>
      <c r="WSD29" s="2">
        <f t="shared" si="515"/>
        <v>5.1177301939185121E+73</v>
      </c>
      <c r="WSE29" s="2">
        <f t="shared" si="515"/>
        <v>5.1689074958576972E+73</v>
      </c>
      <c r="WSF29" s="2">
        <f t="shared" si="515"/>
        <v>5.2205965708162742E+73</v>
      </c>
      <c r="WSG29" s="2">
        <f t="shared" si="515"/>
        <v>5.2728025365244368E+73</v>
      </c>
      <c r="WSH29" s="2">
        <f t="shared" si="515"/>
        <v>5.3255305618896814E+73</v>
      </c>
      <c r="WSI29" s="2">
        <f t="shared" si="515"/>
        <v>5.3787858675085781E+73</v>
      </c>
      <c r="WSJ29" s="2">
        <f t="shared" si="515"/>
        <v>5.4325737261836641E+73</v>
      </c>
      <c r="WSK29" s="2">
        <f t="shared" si="515"/>
        <v>5.4868994634455009E+73</v>
      </c>
      <c r="WSL29" s="2">
        <f t="shared" si="515"/>
        <v>5.5417684580799558E+73</v>
      </c>
      <c r="WSM29" s="2">
        <f t="shared" si="515"/>
        <v>5.5971861426607551E+73</v>
      </c>
      <c r="WSN29" s="2">
        <f t="shared" si="515"/>
        <v>5.6531580040873626E+73</v>
      </c>
      <c r="WSO29" s="2">
        <f t="shared" si="515"/>
        <v>5.7096895841282359E+73</v>
      </c>
      <c r="WSP29" s="2">
        <f t="shared" si="515"/>
        <v>5.7667864799695188E+73</v>
      </c>
      <c r="WSQ29" s="2">
        <f t="shared" si="515"/>
        <v>5.8244543447692139E+73</v>
      </c>
      <c r="WSR29" s="2">
        <f t="shared" si="515"/>
        <v>5.8826988882169066E+73</v>
      </c>
      <c r="WSS29" s="2">
        <f t="shared" si="515"/>
        <v>5.9415258770990755E+73</v>
      </c>
      <c r="WST29" s="2">
        <f t="shared" si="515"/>
        <v>6.0009411358700657E+73</v>
      </c>
      <c r="WSU29" s="2">
        <f t="shared" si="515"/>
        <v>6.0609505472287665E+73</v>
      </c>
      <c r="WSV29" s="2">
        <f t="shared" si="515"/>
        <v>6.1215600527010544E+73</v>
      </c>
      <c r="WSW29" s="2">
        <f t="shared" si="515"/>
        <v>6.1827756532280649E+73</v>
      </c>
      <c r="WSX29" s="2">
        <f t="shared" si="515"/>
        <v>6.2446034097603462E+73</v>
      </c>
      <c r="WSY29" s="2">
        <f t="shared" si="515"/>
        <v>6.3070494438579501E+73</v>
      </c>
      <c r="WSZ29" s="2">
        <f t="shared" si="515"/>
        <v>6.37011993829653E+73</v>
      </c>
      <c r="WTA29" s="2">
        <f t="shared" si="515"/>
        <v>6.4338211376794956E+73</v>
      </c>
      <c r="WTB29" s="2">
        <f t="shared" si="515"/>
        <v>6.4981593490562906E+73</v>
      </c>
      <c r="WTC29" s="2">
        <f t="shared" si="515"/>
        <v>6.5631409425468541E+73</v>
      </c>
      <c r="WTD29" s="2">
        <f t="shared" si="515"/>
        <v>6.6287723519723226E+73</v>
      </c>
      <c r="WTE29" s="2">
        <f t="shared" si="515"/>
        <v>6.6950600754920461E+73</v>
      </c>
      <c r="WTF29" s="2">
        <f t="shared" si="515"/>
        <v>6.7620106762469666E+73</v>
      </c>
      <c r="WTG29" s="2">
        <f t="shared" si="515"/>
        <v>6.8296307830094367E+73</v>
      </c>
      <c r="WTH29" s="2">
        <f t="shared" si="515"/>
        <v>6.8979270908395315E+73</v>
      </c>
      <c r="WTI29" s="2">
        <f t="shared" si="515"/>
        <v>6.9669063617479264E+73</v>
      </c>
      <c r="WTJ29" s="2">
        <f t="shared" si="515"/>
        <v>7.0365754253654054E+73</v>
      </c>
      <c r="WTK29" s="2">
        <f t="shared" si="515"/>
        <v>7.1069411796190593E+73</v>
      </c>
      <c r="WTL29" s="2">
        <f t="shared" si="515"/>
        <v>7.1780105914152496E+73</v>
      </c>
      <c r="WTM29" s="2">
        <f t="shared" si="515"/>
        <v>7.2497906973294027E+73</v>
      </c>
      <c r="WTN29" s="2">
        <f t="shared" si="515"/>
        <v>7.3222886043026969E+73</v>
      </c>
      <c r="WTO29" s="2">
        <f t="shared" si="515"/>
        <v>7.3955114903457241E+73</v>
      </c>
      <c r="WTP29" s="2">
        <f t="shared" ref="WTP29:WWA29" si="516">WTO29*(1+$Q$41)</f>
        <v>7.4694666052491808E+73</v>
      </c>
      <c r="WTQ29" s="2">
        <f t="shared" si="516"/>
        <v>7.5441612713016723E+73</v>
      </c>
      <c r="WTR29" s="2">
        <f t="shared" si="516"/>
        <v>7.619602884014689E+73</v>
      </c>
      <c r="WTS29" s="2">
        <f t="shared" si="516"/>
        <v>7.6957989128548365E+73</v>
      </c>
      <c r="WTT29" s="2">
        <f t="shared" si="516"/>
        <v>7.7727569019833851E+73</v>
      </c>
      <c r="WTU29" s="2">
        <f t="shared" si="516"/>
        <v>7.8504844710032185E+73</v>
      </c>
      <c r="WTV29" s="2">
        <f t="shared" si="516"/>
        <v>7.928989315713251E+73</v>
      </c>
      <c r="WTW29" s="2">
        <f t="shared" si="516"/>
        <v>8.0082792088703834E+73</v>
      </c>
      <c r="WTX29" s="2">
        <f t="shared" si="516"/>
        <v>8.0883620009590872E+73</v>
      </c>
      <c r="WTY29" s="2">
        <f t="shared" si="516"/>
        <v>8.1692456209686779E+73</v>
      </c>
      <c r="WTZ29" s="2">
        <f t="shared" si="516"/>
        <v>8.2509380771783647E+73</v>
      </c>
      <c r="WUA29" s="2">
        <f t="shared" si="516"/>
        <v>8.3334474579501483E+73</v>
      </c>
      <c r="WUB29" s="2">
        <f t="shared" si="516"/>
        <v>8.4167819325296493E+73</v>
      </c>
      <c r="WUC29" s="2">
        <f t="shared" si="516"/>
        <v>8.5009497518549461E+73</v>
      </c>
      <c r="WUD29" s="2">
        <f t="shared" si="516"/>
        <v>8.5859592493734959E+73</v>
      </c>
      <c r="WUE29" s="2">
        <f t="shared" si="516"/>
        <v>8.671818841867231E+73</v>
      </c>
      <c r="WUF29" s="2">
        <f t="shared" si="516"/>
        <v>8.7585370302859028E+73</v>
      </c>
      <c r="WUG29" s="2">
        <f t="shared" si="516"/>
        <v>8.8461224005887624E+73</v>
      </c>
      <c r="WUH29" s="2">
        <f t="shared" si="516"/>
        <v>8.9345836245946503E+73</v>
      </c>
      <c r="WUI29" s="2">
        <f t="shared" si="516"/>
        <v>9.0239294608405968E+73</v>
      </c>
      <c r="WUJ29" s="2">
        <f t="shared" si="516"/>
        <v>9.1141687554490028E+73</v>
      </c>
      <c r="WUK29" s="2">
        <f t="shared" si="516"/>
        <v>9.2053104430034933E+73</v>
      </c>
      <c r="WUL29" s="2">
        <f t="shared" si="516"/>
        <v>9.2973635474335285E+73</v>
      </c>
      <c r="WUM29" s="2">
        <f t="shared" si="516"/>
        <v>9.3903371829078633E+73</v>
      </c>
      <c r="WUN29" s="2">
        <f t="shared" si="516"/>
        <v>9.4842405547369418E+73</v>
      </c>
      <c r="WUO29" s="2">
        <f t="shared" si="516"/>
        <v>9.5790829602843113E+73</v>
      </c>
      <c r="WUP29" s="2">
        <f t="shared" si="516"/>
        <v>9.6748737898871542E+73</v>
      </c>
      <c r="WUQ29" s="2">
        <f t="shared" si="516"/>
        <v>9.7716225277860257E+73</v>
      </c>
      <c r="WUR29" s="2">
        <f t="shared" si="516"/>
        <v>9.8693387530638862E+73</v>
      </c>
      <c r="WUS29" s="2">
        <f t="shared" si="516"/>
        <v>9.9680321405945256E+73</v>
      </c>
      <c r="WUT29" s="2">
        <f t="shared" si="516"/>
        <v>1.0067712462000471E+74</v>
      </c>
      <c r="WUU29" s="2">
        <f t="shared" si="516"/>
        <v>1.0168389586620476E+74</v>
      </c>
      <c r="WUV29" s="2">
        <f t="shared" si="516"/>
        <v>1.0270073482486681E+74</v>
      </c>
      <c r="WUW29" s="2">
        <f t="shared" si="516"/>
        <v>1.0372774217311547E+74</v>
      </c>
      <c r="WUX29" s="2">
        <f t="shared" si="516"/>
        <v>1.0476501959484662E+74</v>
      </c>
      <c r="WUY29" s="2">
        <f t="shared" si="516"/>
        <v>1.058126697907951E+74</v>
      </c>
      <c r="WUZ29" s="2">
        <f t="shared" si="516"/>
        <v>1.0687079648870305E+74</v>
      </c>
      <c r="WVA29" s="2">
        <f t="shared" si="516"/>
        <v>1.0793950445359009E+74</v>
      </c>
      <c r="WVB29" s="2">
        <f t="shared" si="516"/>
        <v>1.0901889949812599E+74</v>
      </c>
      <c r="WVC29" s="2">
        <f t="shared" si="516"/>
        <v>1.1010908849310725E+74</v>
      </c>
      <c r="WVD29" s="2">
        <f t="shared" si="516"/>
        <v>1.1121017937803832E+74</v>
      </c>
      <c r="WVE29" s="2">
        <f t="shared" si="516"/>
        <v>1.123222811718187E+74</v>
      </c>
      <c r="WVF29" s="2">
        <f t="shared" si="516"/>
        <v>1.1344550398353688E+74</v>
      </c>
      <c r="WVG29" s="2">
        <f t="shared" si="516"/>
        <v>1.1457995902337225E+74</v>
      </c>
      <c r="WVH29" s="2">
        <f t="shared" si="516"/>
        <v>1.1572575861360598E+74</v>
      </c>
      <c r="WVI29" s="2">
        <f t="shared" si="516"/>
        <v>1.1688301619974205E+74</v>
      </c>
      <c r="WVJ29" s="2">
        <f t="shared" si="516"/>
        <v>1.1805184636173947E+74</v>
      </c>
      <c r="WVK29" s="2">
        <f t="shared" si="516"/>
        <v>1.1923236482535687E+74</v>
      </c>
      <c r="WVL29" s="2">
        <f t="shared" si="516"/>
        <v>1.2042468847361043E+74</v>
      </c>
      <c r="WVM29" s="2">
        <f t="shared" si="516"/>
        <v>1.2162893535834655E+74</v>
      </c>
      <c r="WVN29" s="2">
        <f t="shared" si="516"/>
        <v>1.2284522471193E+74</v>
      </c>
      <c r="WVO29" s="2">
        <f t="shared" si="516"/>
        <v>1.240736769590493E+74</v>
      </c>
      <c r="WVP29" s="2">
        <f t="shared" si="516"/>
        <v>1.253144137286398E+74</v>
      </c>
      <c r="WVQ29" s="2">
        <f t="shared" si="516"/>
        <v>1.2656755786592619E+74</v>
      </c>
      <c r="WVR29" s="2">
        <f t="shared" si="516"/>
        <v>1.2783323344458546E+74</v>
      </c>
      <c r="WVS29" s="2">
        <f t="shared" si="516"/>
        <v>1.2911156577903131E+74</v>
      </c>
      <c r="WVT29" s="2">
        <f t="shared" si="516"/>
        <v>1.3040268143682162E+74</v>
      </c>
      <c r="WVU29" s="2">
        <f t="shared" si="516"/>
        <v>1.3170670825118985E+74</v>
      </c>
      <c r="WVV29" s="2">
        <f t="shared" si="516"/>
        <v>1.3302377533370175E+74</v>
      </c>
      <c r="WVW29" s="2">
        <f t="shared" si="516"/>
        <v>1.3435401308703876E+74</v>
      </c>
      <c r="WVX29" s="2">
        <f t="shared" si="516"/>
        <v>1.3569755321790914E+74</v>
      </c>
      <c r="WVY29" s="2">
        <f t="shared" si="516"/>
        <v>1.3705452875008823E+74</v>
      </c>
      <c r="WVZ29" s="2">
        <f t="shared" si="516"/>
        <v>1.3842507403758911E+74</v>
      </c>
      <c r="WWA29" s="2">
        <f t="shared" si="516"/>
        <v>1.3980932477796502E+74</v>
      </c>
      <c r="WWB29" s="2">
        <f t="shared" ref="WWB29:WYM29" si="517">WWA29*(1+$Q$41)</f>
        <v>1.4120741802574468E+74</v>
      </c>
      <c r="WWC29" s="2">
        <f t="shared" si="517"/>
        <v>1.4261949220600212E+74</v>
      </c>
      <c r="WWD29" s="2">
        <f t="shared" si="517"/>
        <v>1.4404568712806214E+74</v>
      </c>
      <c r="WWE29" s="2">
        <f t="shared" si="517"/>
        <v>1.4548614399934277E+74</v>
      </c>
      <c r="WWF29" s="2">
        <f t="shared" si="517"/>
        <v>1.4694100543933619E+74</v>
      </c>
      <c r="WWG29" s="2">
        <f t="shared" si="517"/>
        <v>1.4841041549372955E+74</v>
      </c>
      <c r="WWH29" s="2">
        <f t="shared" si="517"/>
        <v>1.4989451964866686E+74</v>
      </c>
      <c r="WWI29" s="2">
        <f t="shared" si="517"/>
        <v>1.5139346484515353E+74</v>
      </c>
      <c r="WWJ29" s="2">
        <f t="shared" si="517"/>
        <v>1.5290739949360505E+74</v>
      </c>
      <c r="WWK29" s="2">
        <f t="shared" si="517"/>
        <v>1.544364734885411E+74</v>
      </c>
      <c r="WWL29" s="2">
        <f t="shared" si="517"/>
        <v>1.5598083822342651E+74</v>
      </c>
      <c r="WWM29" s="2">
        <f t="shared" si="517"/>
        <v>1.5754064660566077E+74</v>
      </c>
      <c r="WWN29" s="2">
        <f t="shared" si="517"/>
        <v>1.5911605307171739E+74</v>
      </c>
      <c r="WWO29" s="2">
        <f t="shared" si="517"/>
        <v>1.6070721360243457E+74</v>
      </c>
      <c r="WWP29" s="2">
        <f t="shared" si="517"/>
        <v>1.6231428573845891E+74</v>
      </c>
      <c r="WWQ29" s="2">
        <f t="shared" si="517"/>
        <v>1.6393742859584349E+74</v>
      </c>
      <c r="WWR29" s="2">
        <f t="shared" si="517"/>
        <v>1.6557680288180192E+74</v>
      </c>
      <c r="WWS29" s="2">
        <f t="shared" si="517"/>
        <v>1.6723257091061995E+74</v>
      </c>
      <c r="WWT29" s="2">
        <f t="shared" si="517"/>
        <v>1.6890489661972614E+74</v>
      </c>
      <c r="WWU29" s="2">
        <f t="shared" si="517"/>
        <v>1.705939455859234E+74</v>
      </c>
      <c r="WWV29" s="2">
        <f t="shared" si="517"/>
        <v>1.7229988504178263E+74</v>
      </c>
      <c r="WWW29" s="2">
        <f t="shared" si="517"/>
        <v>1.7402288389220046E+74</v>
      </c>
      <c r="WWX29" s="2">
        <f t="shared" si="517"/>
        <v>1.7576311273112248E+74</v>
      </c>
      <c r="WWY29" s="2">
        <f t="shared" si="517"/>
        <v>1.775207438584337E+74</v>
      </c>
      <c r="WWZ29" s="2">
        <f t="shared" si="517"/>
        <v>1.7929595129701804E+74</v>
      </c>
      <c r="WXA29" s="2">
        <f t="shared" si="517"/>
        <v>1.8108891080998821E+74</v>
      </c>
      <c r="WXB29" s="2">
        <f t="shared" si="517"/>
        <v>1.8289979991808811E+74</v>
      </c>
      <c r="WXC29" s="2">
        <f t="shared" si="517"/>
        <v>1.84728797917269E+74</v>
      </c>
      <c r="WXD29" s="2">
        <f t="shared" si="517"/>
        <v>1.865760858964417E+74</v>
      </c>
      <c r="WXE29" s="2">
        <f t="shared" si="517"/>
        <v>1.8844184675540612E+74</v>
      </c>
      <c r="WXF29" s="2">
        <f t="shared" si="517"/>
        <v>1.9032626522296019E+74</v>
      </c>
      <c r="WXG29" s="2">
        <f t="shared" si="517"/>
        <v>1.922295278751898E+74</v>
      </c>
      <c r="WXH29" s="2">
        <f t="shared" si="517"/>
        <v>1.941518231539417E+74</v>
      </c>
      <c r="WXI29" s="2">
        <f t="shared" si="517"/>
        <v>1.9609334138548112E+74</v>
      </c>
      <c r="WXJ29" s="2">
        <f t="shared" si="517"/>
        <v>1.9805427479933593E+74</v>
      </c>
      <c r="WXK29" s="2">
        <f t="shared" si="517"/>
        <v>2.000348175473293E+74</v>
      </c>
      <c r="WXL29" s="2">
        <f t="shared" si="517"/>
        <v>2.0203516572280261E+74</v>
      </c>
      <c r="WXM29" s="2">
        <f t="shared" si="517"/>
        <v>2.0405551738003063E+74</v>
      </c>
      <c r="WXN29" s="2">
        <f t="shared" si="517"/>
        <v>2.0609607255383094E+74</v>
      </c>
      <c r="WXO29" s="2">
        <f t="shared" si="517"/>
        <v>2.0815703327936926E+74</v>
      </c>
      <c r="WXP29" s="2">
        <f t="shared" si="517"/>
        <v>2.1023860361216295E+74</v>
      </c>
      <c r="WXQ29" s="2">
        <f t="shared" si="517"/>
        <v>2.1234098964828459E+74</v>
      </c>
      <c r="WXR29" s="2">
        <f t="shared" si="517"/>
        <v>2.1446439954476745E+74</v>
      </c>
      <c r="WXS29" s="2">
        <f t="shared" si="517"/>
        <v>2.1660904354021513E+74</v>
      </c>
      <c r="WXT29" s="2">
        <f t="shared" si="517"/>
        <v>2.1877513397561729E+74</v>
      </c>
      <c r="WXU29" s="2">
        <f t="shared" si="517"/>
        <v>2.2096288531537347E+74</v>
      </c>
      <c r="WXV29" s="2">
        <f t="shared" si="517"/>
        <v>2.231725141685272E+74</v>
      </c>
      <c r="WXW29" s="2">
        <f t="shared" si="517"/>
        <v>2.2540423931021246E+74</v>
      </c>
      <c r="WXX29" s="2">
        <f t="shared" si="517"/>
        <v>2.2765828170331457E+74</v>
      </c>
      <c r="WXY29" s="2">
        <f t="shared" si="517"/>
        <v>2.2993486452034772E+74</v>
      </c>
      <c r="WXZ29" s="2">
        <f t="shared" si="517"/>
        <v>2.3223421316555121E+74</v>
      </c>
      <c r="WYA29" s="2">
        <f t="shared" si="517"/>
        <v>2.3455655529720671E+74</v>
      </c>
      <c r="WYB29" s="2">
        <f t="shared" si="517"/>
        <v>2.3690212085017878E+74</v>
      </c>
      <c r="WYC29" s="2">
        <f t="shared" si="517"/>
        <v>2.3927114205868058E+74</v>
      </c>
      <c r="WYD29" s="2">
        <f t="shared" si="517"/>
        <v>2.4166385347926741E+74</v>
      </c>
      <c r="WYE29" s="2">
        <f t="shared" si="517"/>
        <v>2.4408049201406009E+74</v>
      </c>
      <c r="WYF29" s="2">
        <f t="shared" si="517"/>
        <v>2.4652129693420071E+74</v>
      </c>
      <c r="WYG29" s="2">
        <f t="shared" si="517"/>
        <v>2.4898650990354274E+74</v>
      </c>
      <c r="WYH29" s="2">
        <f t="shared" si="517"/>
        <v>2.5147637500257815E+74</v>
      </c>
      <c r="WYI29" s="2">
        <f t="shared" si="517"/>
        <v>2.5399113875260395E+74</v>
      </c>
      <c r="WYJ29" s="2">
        <f t="shared" si="517"/>
        <v>2.5653105014013E+74</v>
      </c>
      <c r="WYK29" s="2">
        <f t="shared" si="517"/>
        <v>2.5909636064153128E+74</v>
      </c>
      <c r="WYL29" s="2">
        <f t="shared" si="517"/>
        <v>2.6168732424794659E+74</v>
      </c>
      <c r="WYM29" s="2">
        <f t="shared" si="517"/>
        <v>2.6430419749042604E+74</v>
      </c>
      <c r="WYN29" s="2">
        <f t="shared" ref="WYN29:XAY29" si="518">WYM29*(1+$Q$41)</f>
        <v>2.669472394653303E+74</v>
      </c>
      <c r="WYO29" s="2">
        <f t="shared" si="518"/>
        <v>2.6961671185998358E+74</v>
      </c>
      <c r="WYP29" s="2">
        <f t="shared" si="518"/>
        <v>2.7231287897858344E+74</v>
      </c>
      <c r="WYQ29" s="2">
        <f t="shared" si="518"/>
        <v>2.750360077683693E+74</v>
      </c>
      <c r="WYR29" s="2">
        <f t="shared" si="518"/>
        <v>2.77786367846053E+74</v>
      </c>
      <c r="WYS29" s="2">
        <f t="shared" si="518"/>
        <v>2.8056423152451351E+74</v>
      </c>
      <c r="WYT29" s="2">
        <f t="shared" si="518"/>
        <v>2.8336987383975862E+74</v>
      </c>
      <c r="WYU29" s="2">
        <f t="shared" si="518"/>
        <v>2.8620357257815622E+74</v>
      </c>
      <c r="WYV29" s="2">
        <f t="shared" si="518"/>
        <v>2.8906560830393779E+74</v>
      </c>
      <c r="WYW29" s="2">
        <f t="shared" si="518"/>
        <v>2.9195626438697716E+74</v>
      </c>
      <c r="WYX29" s="2">
        <f t="shared" si="518"/>
        <v>2.9487582703084695E+74</v>
      </c>
      <c r="WYY29" s="2">
        <f t="shared" si="518"/>
        <v>2.9782458530115543E+74</v>
      </c>
      <c r="WYZ29" s="2">
        <f t="shared" si="518"/>
        <v>3.0080283115416699E+74</v>
      </c>
      <c r="WZA29" s="2">
        <f t="shared" si="518"/>
        <v>3.0381085946570868E+74</v>
      </c>
      <c r="WZB29" s="2">
        <f t="shared" si="518"/>
        <v>3.0684896806036575E+74</v>
      </c>
      <c r="WZC29" s="2">
        <f t="shared" si="518"/>
        <v>3.0991745774096943E+74</v>
      </c>
      <c r="WZD29" s="2">
        <f t="shared" si="518"/>
        <v>3.1301663231837912E+74</v>
      </c>
      <c r="WZE29" s="2">
        <f t="shared" si="518"/>
        <v>3.161467986415629E+74</v>
      </c>
      <c r="WZF29" s="2">
        <f t="shared" si="518"/>
        <v>3.1930826662797854E+74</v>
      </c>
      <c r="WZG29" s="2">
        <f t="shared" si="518"/>
        <v>3.2250134929425834E+74</v>
      </c>
      <c r="WZH29" s="2">
        <f t="shared" si="518"/>
        <v>3.2572636278720092E+74</v>
      </c>
      <c r="WZI29" s="2">
        <f t="shared" si="518"/>
        <v>3.2898362641507295E+74</v>
      </c>
      <c r="WZJ29" s="2">
        <f t="shared" si="518"/>
        <v>3.3227346267922367E+74</v>
      </c>
      <c r="WZK29" s="2">
        <f t="shared" si="518"/>
        <v>3.355961973060159E+74</v>
      </c>
      <c r="WZL29" s="2">
        <f t="shared" si="518"/>
        <v>3.3895215927907605E+74</v>
      </c>
      <c r="WZM29" s="2">
        <f t="shared" si="518"/>
        <v>3.4234168087186682E+74</v>
      </c>
      <c r="WZN29" s="2">
        <f t="shared" si="518"/>
        <v>3.4576509768058548E+74</v>
      </c>
      <c r="WZO29" s="2">
        <f t="shared" si="518"/>
        <v>3.4922274865739134E+74</v>
      </c>
      <c r="WZP29" s="2">
        <f t="shared" si="518"/>
        <v>3.5271497614396528E+74</v>
      </c>
      <c r="WZQ29" s="2">
        <f t="shared" si="518"/>
        <v>3.5624212590540491E+74</v>
      </c>
      <c r="WZR29" s="2">
        <f t="shared" si="518"/>
        <v>3.5980454716445896E+74</v>
      </c>
      <c r="WZS29" s="2">
        <f t="shared" si="518"/>
        <v>3.6340259263610355E+74</v>
      </c>
      <c r="WZT29" s="2">
        <f t="shared" si="518"/>
        <v>3.6703661856246458E+74</v>
      </c>
      <c r="WZU29" s="2">
        <f t="shared" si="518"/>
        <v>3.7070698474808924E+74</v>
      </c>
      <c r="WZV29" s="2">
        <f t="shared" si="518"/>
        <v>3.7441405459557011E+74</v>
      </c>
      <c r="WZW29" s="2">
        <f t="shared" si="518"/>
        <v>3.781581951415258E+74</v>
      </c>
      <c r="WZX29" s="2">
        <f t="shared" si="518"/>
        <v>3.8193977709294108E+74</v>
      </c>
      <c r="WZY29" s="2">
        <f t="shared" si="518"/>
        <v>3.8575917486387049E+74</v>
      </c>
      <c r="WZZ29" s="2">
        <f t="shared" si="518"/>
        <v>3.8961676661250918E+74</v>
      </c>
      <c r="XAA29" s="2">
        <f t="shared" si="518"/>
        <v>3.9351293427863427E+74</v>
      </c>
      <c r="XAB29" s="2">
        <f t="shared" si="518"/>
        <v>3.9744806362142061E+74</v>
      </c>
      <c r="XAC29" s="2">
        <f t="shared" si="518"/>
        <v>4.0142254425763483E+74</v>
      </c>
      <c r="XAD29" s="2">
        <f t="shared" si="518"/>
        <v>4.0543676970021119E+74</v>
      </c>
      <c r="XAE29" s="2">
        <f t="shared" si="518"/>
        <v>4.0949113739721332E+74</v>
      </c>
      <c r="XAF29" s="2">
        <f t="shared" si="518"/>
        <v>4.1358604877118545E+74</v>
      </c>
      <c r="XAG29" s="2">
        <f t="shared" si="518"/>
        <v>4.1772190925889731E+74</v>
      </c>
      <c r="XAH29" s="2">
        <f t="shared" si="518"/>
        <v>4.2189912835148627E+74</v>
      </c>
      <c r="XAI29" s="2">
        <f t="shared" si="518"/>
        <v>4.2611811963500113E+74</v>
      </c>
      <c r="XAJ29" s="2">
        <f t="shared" si="518"/>
        <v>4.3037930083135112E+74</v>
      </c>
      <c r="XAK29" s="2">
        <f t="shared" si="518"/>
        <v>4.3468309383966462E+74</v>
      </c>
      <c r="XAL29" s="2">
        <f t="shared" si="518"/>
        <v>4.3902992477806127E+74</v>
      </c>
      <c r="XAM29" s="2">
        <f t="shared" si="518"/>
        <v>4.4342022402584187E+74</v>
      </c>
      <c r="XAN29" s="2">
        <f t="shared" si="518"/>
        <v>4.4785442626610031E+74</v>
      </c>
      <c r="XAO29" s="2">
        <f t="shared" si="518"/>
        <v>4.5233297052876128E+74</v>
      </c>
      <c r="XAP29" s="2">
        <f t="shared" si="518"/>
        <v>4.5685630023404892E+74</v>
      </c>
      <c r="XAQ29" s="2">
        <f t="shared" si="518"/>
        <v>4.6142486323638945E+74</v>
      </c>
      <c r="XAR29" s="2">
        <f t="shared" si="518"/>
        <v>4.6603911186875338E+74</v>
      </c>
      <c r="XAS29" s="2">
        <f t="shared" si="518"/>
        <v>4.7069950298744087E+74</v>
      </c>
      <c r="XAT29" s="2">
        <f t="shared" si="518"/>
        <v>4.7540649801731529E+74</v>
      </c>
      <c r="XAU29" s="2">
        <f t="shared" si="518"/>
        <v>4.801605629974884E+74</v>
      </c>
      <c r="XAV29" s="2">
        <f t="shared" si="518"/>
        <v>4.8496216862746324E+74</v>
      </c>
      <c r="XAW29" s="2">
        <f t="shared" si="518"/>
        <v>4.8981179031373787E+74</v>
      </c>
      <c r="XAX29" s="2">
        <f t="shared" si="518"/>
        <v>4.947099082168753E+74</v>
      </c>
      <c r="XAY29" s="2">
        <f t="shared" si="518"/>
        <v>4.9965700729904401E+74</v>
      </c>
      <c r="XAZ29" s="2">
        <f t="shared" ref="XAZ29:XDK29" si="519">XAY29*(1+$Q$41)</f>
        <v>5.0465357737203443E+74</v>
      </c>
      <c r="XBA29" s="2">
        <f t="shared" si="519"/>
        <v>5.0970011314575475E+74</v>
      </c>
      <c r="XBB29" s="2">
        <f t="shared" si="519"/>
        <v>5.1479711427721226E+74</v>
      </c>
      <c r="XBC29" s="2">
        <f t="shared" si="519"/>
        <v>5.1994508541998442E+74</v>
      </c>
      <c r="XBD29" s="2">
        <f t="shared" si="519"/>
        <v>5.2514453627418425E+74</v>
      </c>
      <c r="XBE29" s="2">
        <f t="shared" si="519"/>
        <v>5.3039598163692611E+74</v>
      </c>
      <c r="XBF29" s="2">
        <f t="shared" si="519"/>
        <v>5.3569994145329537E+74</v>
      </c>
      <c r="XBG29" s="2">
        <f t="shared" si="519"/>
        <v>5.4105694086782834E+74</v>
      </c>
      <c r="XBH29" s="2">
        <f t="shared" si="519"/>
        <v>5.4646751027650664E+74</v>
      </c>
      <c r="XBI29" s="2">
        <f t="shared" si="519"/>
        <v>5.519321853792717E+74</v>
      </c>
      <c r="XBJ29" s="2">
        <f t="shared" si="519"/>
        <v>5.5745150723306442E+74</v>
      </c>
      <c r="XBK29" s="2">
        <f t="shared" si="519"/>
        <v>5.6302602230539503E+74</v>
      </c>
      <c r="XBL29" s="2">
        <f t="shared" si="519"/>
        <v>5.6865628252844901E+74</v>
      </c>
      <c r="XBM29" s="2">
        <f t="shared" si="519"/>
        <v>5.7434284535373348E+74</v>
      </c>
      <c r="XBN29" s="2">
        <f t="shared" si="519"/>
        <v>5.8008627380727078E+74</v>
      </c>
      <c r="XBO29" s="2">
        <f t="shared" si="519"/>
        <v>5.8588713654534349E+74</v>
      </c>
      <c r="XBP29" s="2">
        <f t="shared" si="519"/>
        <v>5.9174600791079694E+74</v>
      </c>
      <c r="XBQ29" s="2">
        <f t="shared" si="519"/>
        <v>5.9766346798990494E+74</v>
      </c>
      <c r="XBR29" s="2">
        <f t="shared" si="519"/>
        <v>6.0364010266980395E+74</v>
      </c>
      <c r="XBS29" s="2">
        <f t="shared" si="519"/>
        <v>6.0967650369650201E+74</v>
      </c>
      <c r="XBT29" s="2">
        <f t="shared" si="519"/>
        <v>6.1577326873346706E+74</v>
      </c>
      <c r="XBU29" s="2">
        <f t="shared" si="519"/>
        <v>6.2193100142080175E+74</v>
      </c>
      <c r="XBV29" s="2">
        <f t="shared" si="519"/>
        <v>6.2815031143500977E+74</v>
      </c>
      <c r="XBW29" s="2">
        <f t="shared" si="519"/>
        <v>6.3443181454935988E+74</v>
      </c>
      <c r="XBX29" s="2">
        <f t="shared" si="519"/>
        <v>6.4077613269485345E+74</v>
      </c>
      <c r="XBY29" s="2">
        <f t="shared" si="519"/>
        <v>6.4718389402180202E+74</v>
      </c>
      <c r="XBZ29" s="2">
        <f t="shared" si="519"/>
        <v>6.5365573296202E+74</v>
      </c>
      <c r="XCA29" s="2">
        <f t="shared" si="519"/>
        <v>6.6019229029164022E+74</v>
      </c>
      <c r="XCB29" s="2">
        <f t="shared" si="519"/>
        <v>6.667942131945566E+74</v>
      </c>
      <c r="XCC29" s="2">
        <f t="shared" si="519"/>
        <v>6.7346215532650217E+74</v>
      </c>
      <c r="XCD29" s="2">
        <f t="shared" si="519"/>
        <v>6.801967768797672E+74</v>
      </c>
      <c r="XCE29" s="2">
        <f t="shared" si="519"/>
        <v>6.8699874464856486E+74</v>
      </c>
      <c r="XCF29" s="2">
        <f t="shared" si="519"/>
        <v>6.9386873209505049E+74</v>
      </c>
      <c r="XCG29" s="2">
        <f t="shared" si="519"/>
        <v>7.0080741941600098E+74</v>
      </c>
      <c r="XCH29" s="2">
        <f t="shared" si="519"/>
        <v>7.0781549361016104E+74</v>
      </c>
      <c r="XCI29" s="2">
        <f t="shared" si="519"/>
        <v>7.1489364854626268E+74</v>
      </c>
      <c r="XCJ29" s="2">
        <f t="shared" si="519"/>
        <v>7.2204258503172535E+74</v>
      </c>
      <c r="XCK29" s="2">
        <f t="shared" si="519"/>
        <v>7.2926301088204266E+74</v>
      </c>
      <c r="XCL29" s="2">
        <f t="shared" si="519"/>
        <v>7.3655564099086314E+74</v>
      </c>
      <c r="XCM29" s="2">
        <f t="shared" si="519"/>
        <v>7.4392119740077175E+74</v>
      </c>
      <c r="XCN29" s="2">
        <f t="shared" si="519"/>
        <v>7.5136040937477946E+74</v>
      </c>
      <c r="XCO29" s="2">
        <f t="shared" si="519"/>
        <v>7.5887401346852725E+74</v>
      </c>
      <c r="XCP29" s="2">
        <f t="shared" si="519"/>
        <v>7.664627536032125E+74</v>
      </c>
      <c r="XCQ29" s="2">
        <f t="shared" si="519"/>
        <v>7.7412738113924463E+74</v>
      </c>
      <c r="XCR29" s="2">
        <f t="shared" si="519"/>
        <v>7.8186865495063713E+74</v>
      </c>
      <c r="XCS29" s="2">
        <f t="shared" si="519"/>
        <v>7.8968734150014351E+74</v>
      </c>
      <c r="XCT29" s="2">
        <f t="shared" si="519"/>
        <v>7.9758421491514494E+74</v>
      </c>
      <c r="XCU29" s="2">
        <f t="shared" si="519"/>
        <v>8.0556005706429636E+74</v>
      </c>
      <c r="XCV29" s="2">
        <f t="shared" si="519"/>
        <v>8.1361565763493933E+74</v>
      </c>
      <c r="XCW29" s="2">
        <f t="shared" si="519"/>
        <v>8.2175181421128869E+74</v>
      </c>
      <c r="XCX29" s="2">
        <f t="shared" si="519"/>
        <v>8.2996933235340154E+74</v>
      </c>
      <c r="XCY29" s="2">
        <f t="shared" si="519"/>
        <v>8.3826902567693557E+74</v>
      </c>
      <c r="XCZ29" s="2">
        <f t="shared" si="519"/>
        <v>8.4665171593370498E+74</v>
      </c>
      <c r="XDA29" s="2">
        <f t="shared" si="519"/>
        <v>8.5511823309304205E+74</v>
      </c>
      <c r="XDB29" s="2">
        <f t="shared" si="519"/>
        <v>8.6366941542397247E+74</v>
      </c>
      <c r="XDC29" s="2">
        <f t="shared" si="519"/>
        <v>8.7230610957821225E+74</v>
      </c>
      <c r="XDD29" s="2">
        <f t="shared" si="519"/>
        <v>8.8102917067399434E+74</v>
      </c>
      <c r="XDE29" s="2">
        <f t="shared" si="519"/>
        <v>8.8983946238073433E+74</v>
      </c>
      <c r="XDF29" s="2">
        <f t="shared" si="519"/>
        <v>8.9873785700454168E+74</v>
      </c>
      <c r="XDG29" s="2">
        <f t="shared" si="519"/>
        <v>9.0772523557458719E+74</v>
      </c>
      <c r="XDH29" s="2">
        <f t="shared" si="519"/>
        <v>9.1680248793033304E+74</v>
      </c>
      <c r="XDI29" s="2">
        <f t="shared" si="519"/>
        <v>9.2597051280963647E+74</v>
      </c>
      <c r="XDJ29" s="2">
        <f t="shared" si="519"/>
        <v>9.3523021793773278E+74</v>
      </c>
      <c r="XDK29" s="2">
        <f t="shared" si="519"/>
        <v>9.4458252011711004E+74</v>
      </c>
      <c r="XDL29" s="2">
        <f t="shared" ref="XDL29:XEZ29" si="520">XDK29*(1+$Q$41)</f>
        <v>9.5402834531828117E+74</v>
      </c>
      <c r="XDM29" s="2">
        <f t="shared" si="520"/>
        <v>9.6356862877146398E+74</v>
      </c>
      <c r="XDN29" s="2">
        <f t="shared" si="520"/>
        <v>9.7320431505917857E+74</v>
      </c>
      <c r="XDO29" s="2">
        <f t="shared" si="520"/>
        <v>9.8293635820977031E+74</v>
      </c>
      <c r="XDP29" s="2">
        <f t="shared" si="520"/>
        <v>9.9276572179186806E+74</v>
      </c>
      <c r="XDQ29" s="2">
        <f t="shared" si="520"/>
        <v>1.0026933790097867E+75</v>
      </c>
      <c r="XDR29" s="2">
        <f t="shared" si="520"/>
        <v>1.0127203127998846E+75</v>
      </c>
      <c r="XDS29" s="2">
        <f t="shared" si="520"/>
        <v>1.0228475159278835E+75</v>
      </c>
      <c r="XDT29" s="2">
        <f t="shared" si="520"/>
        <v>1.0330759910871622E+75</v>
      </c>
      <c r="XDU29" s="2">
        <f t="shared" si="520"/>
        <v>1.0434067509980339E+75</v>
      </c>
      <c r="XDV29" s="2">
        <f t="shared" si="520"/>
        <v>1.0538408185080143E+75</v>
      </c>
      <c r="XDW29" s="2">
        <f t="shared" si="520"/>
        <v>1.0643792266930946E+75</v>
      </c>
      <c r="XDX29" s="2">
        <f t="shared" si="520"/>
        <v>1.0750230189600255E+75</v>
      </c>
      <c r="XDY29" s="2">
        <f t="shared" si="520"/>
        <v>1.0857732491496257E+75</v>
      </c>
      <c r="XDZ29" s="2">
        <f t="shared" si="520"/>
        <v>1.0966309816411219E+75</v>
      </c>
      <c r="XEA29" s="2">
        <f t="shared" si="520"/>
        <v>1.1075972914575332E+75</v>
      </c>
      <c r="XEB29" s="2">
        <f t="shared" si="520"/>
        <v>1.1186732643721085E+75</v>
      </c>
      <c r="XEC29" s="2">
        <f t="shared" si="520"/>
        <v>1.1298599970158295E+75</v>
      </c>
      <c r="XED29" s="2">
        <f t="shared" si="520"/>
        <v>1.1411585969859878E+75</v>
      </c>
      <c r="XEE29" s="2">
        <f t="shared" si="520"/>
        <v>1.1525701829558477E+75</v>
      </c>
      <c r="XEF29" s="2">
        <f t="shared" si="520"/>
        <v>1.1640958847854062E+75</v>
      </c>
      <c r="XEG29" s="2">
        <f t="shared" si="520"/>
        <v>1.1757368436332603E+75</v>
      </c>
      <c r="XEH29" s="2">
        <f t="shared" si="520"/>
        <v>1.1874942120695929E+75</v>
      </c>
      <c r="XEI29" s="2">
        <f t="shared" si="520"/>
        <v>1.1993691541902888E+75</v>
      </c>
      <c r="XEJ29" s="2">
        <f t="shared" si="520"/>
        <v>1.2113628457321918E+75</v>
      </c>
      <c r="XEK29" s="2">
        <f t="shared" si="520"/>
        <v>1.2234764741895136E+75</v>
      </c>
      <c r="XEL29" s="2">
        <f t="shared" si="520"/>
        <v>1.2357112389314087E+75</v>
      </c>
      <c r="XEM29" s="2">
        <f t="shared" si="520"/>
        <v>1.2480683513207228E+75</v>
      </c>
      <c r="XEN29" s="2">
        <f t="shared" si="520"/>
        <v>1.2605490348339301E+75</v>
      </c>
      <c r="XEO29" s="2">
        <f t="shared" si="520"/>
        <v>1.2731545251822694E+75</v>
      </c>
      <c r="XEP29" s="2">
        <f t="shared" si="520"/>
        <v>1.2858860704340922E+75</v>
      </c>
      <c r="XEQ29" s="2">
        <f t="shared" si="520"/>
        <v>1.2987449311384332E+75</v>
      </c>
      <c r="XER29" s="2">
        <f t="shared" si="520"/>
        <v>1.3117323804498176E+75</v>
      </c>
      <c r="XES29" s="2">
        <f t="shared" si="520"/>
        <v>1.3248497042543158E+75</v>
      </c>
      <c r="XET29" s="2">
        <f t="shared" si="520"/>
        <v>1.3380982012968589E+75</v>
      </c>
      <c r="XEU29" s="2">
        <f t="shared" si="520"/>
        <v>1.3514791833098275E+75</v>
      </c>
      <c r="XEV29" s="2">
        <f t="shared" si="520"/>
        <v>1.3649939751429258E+75</v>
      </c>
      <c r="XEW29" s="2">
        <f t="shared" si="520"/>
        <v>1.3786439148943551E+75</v>
      </c>
      <c r="XEX29" s="2">
        <f t="shared" si="520"/>
        <v>1.3924303540432987E+75</v>
      </c>
      <c r="XEY29" s="2">
        <f t="shared" si="520"/>
        <v>1.4063546575837316E+75</v>
      </c>
      <c r="XEZ29" s="2">
        <f t="shared" si="520"/>
        <v>1.4204182041595689E+75</v>
      </c>
    </row>
    <row r="31" spans="2:16380" x14ac:dyDescent="0.3">
      <c r="B31" s="2" t="s">
        <v>37</v>
      </c>
      <c r="C31" s="2">
        <f t="shared" ref="C31:M31" si="521">C12-C15-C19-C18-C21</f>
        <v>1071.1400000000017</v>
      </c>
      <c r="D31" s="2">
        <f t="shared" si="521"/>
        <v>2386.820000000002</v>
      </c>
      <c r="E31" s="2">
        <f t="shared" si="521"/>
        <v>3251.0399999999972</v>
      </c>
      <c r="F31" s="2">
        <f t="shared" si="521"/>
        <v>10146.58</v>
      </c>
      <c r="G31" s="2">
        <f t="shared" si="521"/>
        <v>21409.35</v>
      </c>
      <c r="H31" s="2">
        <f t="shared" si="521"/>
        <v>24949.560000000016</v>
      </c>
      <c r="I31" s="2">
        <f t="shared" si="521"/>
        <v>5277.2500000000018</v>
      </c>
      <c r="J31" s="2">
        <f t="shared" si="521"/>
        <v>6083.430000000003</v>
      </c>
      <c r="K31" s="2">
        <f t="shared" si="521"/>
        <v>6544.3</v>
      </c>
      <c r="L31" s="2"/>
      <c r="M31" s="2">
        <f t="shared" si="521"/>
        <v>7044.5800000000008</v>
      </c>
    </row>
    <row r="32" spans="2:16380" x14ac:dyDescent="0.3">
      <c r="B32" s="2" t="s">
        <v>10</v>
      </c>
      <c r="C32" s="4">
        <f t="shared" ref="C32:M32" si="522">C31/C12*100</f>
        <v>10.187391160858915</v>
      </c>
      <c r="D32" s="4">
        <f t="shared" si="522"/>
        <v>15.56570304633413</v>
      </c>
      <c r="E32" s="4">
        <f t="shared" si="522"/>
        <v>10.372926198064608</v>
      </c>
      <c r="F32" s="4">
        <f t="shared" si="522"/>
        <v>14.839327322281937</v>
      </c>
      <c r="G32" s="4">
        <f t="shared" si="522"/>
        <v>19.792661645593913</v>
      </c>
      <c r="H32" s="4">
        <f t="shared" si="522"/>
        <v>17.30407351316202</v>
      </c>
      <c r="I32" s="4">
        <f t="shared" si="522"/>
        <v>17.498743280363215</v>
      </c>
      <c r="J32" s="4">
        <f t="shared" si="522"/>
        <v>17.742982640347201</v>
      </c>
      <c r="K32" s="4">
        <f t="shared" si="522"/>
        <v>17.000371995976625</v>
      </c>
      <c r="L32" s="4"/>
      <c r="M32" s="4">
        <f t="shared" si="522"/>
        <v>17.08032035814318</v>
      </c>
    </row>
    <row r="34" spans="2:17" x14ac:dyDescent="0.3">
      <c r="B34" s="2" t="s">
        <v>42</v>
      </c>
    </row>
    <row r="35" spans="2:17" x14ac:dyDescent="0.3">
      <c r="B35" s="2" t="s">
        <v>49</v>
      </c>
    </row>
    <row r="37" spans="2:17" x14ac:dyDescent="0.3">
      <c r="B37" t="s">
        <v>43</v>
      </c>
      <c r="C37">
        <v>874.64</v>
      </c>
      <c r="D37">
        <v>12365.55</v>
      </c>
      <c r="E37">
        <v>6574.94</v>
      </c>
      <c r="F37">
        <v>4014.77</v>
      </c>
      <c r="G37">
        <v>8835.15</v>
      </c>
      <c r="H37">
        <v>18924.189999999999</v>
      </c>
    </row>
    <row r="38" spans="2:17" x14ac:dyDescent="0.3">
      <c r="B38" t="s">
        <v>72</v>
      </c>
      <c r="C38">
        <v>321.97000000000003</v>
      </c>
      <c r="D38">
        <v>19238.990000000002</v>
      </c>
      <c r="E38">
        <v>12260.25</v>
      </c>
      <c r="F38">
        <v>17166.14</v>
      </c>
      <c r="G38">
        <v>36652.910000000003</v>
      </c>
      <c r="H38">
        <v>35515.31</v>
      </c>
    </row>
    <row r="39" spans="2:17" x14ac:dyDescent="0.3">
      <c r="B39" t="s">
        <v>73</v>
      </c>
      <c r="C39" s="1">
        <v>0</v>
      </c>
      <c r="D39" s="1">
        <v>0</v>
      </c>
      <c r="E39">
        <v>22.29</v>
      </c>
      <c r="F39" s="1">
        <v>0</v>
      </c>
      <c r="G39" s="1">
        <v>0</v>
      </c>
      <c r="H39">
        <v>1861.21</v>
      </c>
      <c r="P39" t="s">
        <v>79</v>
      </c>
      <c r="Q39" s="7">
        <v>0.08</v>
      </c>
    </row>
    <row r="40" spans="2:17" x14ac:dyDescent="0.3">
      <c r="B40" t="s">
        <v>44</v>
      </c>
      <c r="C40">
        <v>657.93</v>
      </c>
      <c r="D40">
        <v>357.77</v>
      </c>
      <c r="E40" s="1">
        <v>0</v>
      </c>
      <c r="F40" s="1">
        <v>0</v>
      </c>
      <c r="G40" s="1">
        <v>0</v>
      </c>
      <c r="P40" t="s">
        <v>80</v>
      </c>
      <c r="Q40" s="7">
        <v>0.03</v>
      </c>
    </row>
    <row r="41" spans="2:17" x14ac:dyDescent="0.3">
      <c r="B41" t="s">
        <v>45</v>
      </c>
      <c r="C41">
        <v>83238.19</v>
      </c>
      <c r="D41">
        <v>127880.52</v>
      </c>
      <c r="E41">
        <v>245048.34</v>
      </c>
      <c r="F41">
        <v>380636.21</v>
      </c>
      <c r="G41">
        <v>543221.03</v>
      </c>
      <c r="H41">
        <v>791910.95</v>
      </c>
      <c r="P41" t="s">
        <v>81</v>
      </c>
      <c r="Q41" s="7">
        <v>0.01</v>
      </c>
    </row>
    <row r="42" spans="2:17" x14ac:dyDescent="0.3">
      <c r="B42" s="5" t="s">
        <v>69</v>
      </c>
      <c r="C42">
        <v>16548.03</v>
      </c>
      <c r="E42">
        <v>25021.38</v>
      </c>
      <c r="F42">
        <v>45887.83</v>
      </c>
      <c r="G42">
        <v>57952.22</v>
      </c>
      <c r="H42" s="1">
        <v>0</v>
      </c>
      <c r="P42" s="8" t="s">
        <v>82</v>
      </c>
      <c r="Q42" s="8">
        <f>NPV(Q39,J29:CB29)</f>
        <v>260139.90271178781</v>
      </c>
    </row>
    <row r="43" spans="2:17" x14ac:dyDescent="0.3">
      <c r="B43" s="5" t="s">
        <v>70</v>
      </c>
      <c r="C43">
        <v>67733.73</v>
      </c>
      <c r="E43">
        <v>224090.54</v>
      </c>
      <c r="F43">
        <v>343548.37</v>
      </c>
      <c r="G43">
        <v>497018.17</v>
      </c>
      <c r="P43" s="8" t="s">
        <v>101</v>
      </c>
      <c r="Q43" s="9">
        <f>+Q42/Main!K5</f>
        <v>279.12006728732598</v>
      </c>
    </row>
    <row r="44" spans="2:17" x14ac:dyDescent="0.3">
      <c r="B44" s="5" t="s">
        <v>71</v>
      </c>
      <c r="C44">
        <v>4.2300000000000004</v>
      </c>
      <c r="E44">
        <v>0.82</v>
      </c>
      <c r="F44" s="1">
        <v>0</v>
      </c>
      <c r="G44" s="1">
        <v>0</v>
      </c>
      <c r="P44" t="s">
        <v>102</v>
      </c>
      <c r="Q44" s="10">
        <f>(Q43-Main!$K$4)/Main!$K$4*100</f>
        <v>50.875712047203237</v>
      </c>
    </row>
    <row r="45" spans="2:17" x14ac:dyDescent="0.3">
      <c r="B45" t="s">
        <v>46</v>
      </c>
      <c r="C45">
        <v>7250.81</v>
      </c>
      <c r="D45">
        <v>5522.75</v>
      </c>
      <c r="E45">
        <v>6943.99</v>
      </c>
      <c r="F45">
        <v>6010.69</v>
      </c>
      <c r="G45">
        <v>5918.6</v>
      </c>
      <c r="H45">
        <v>10340.31</v>
      </c>
    </row>
    <row r="46" spans="2:17" x14ac:dyDescent="0.3">
      <c r="B46" t="s">
        <v>47</v>
      </c>
      <c r="C46">
        <v>22097.49</v>
      </c>
      <c r="D46">
        <v>323.11</v>
      </c>
      <c r="E46">
        <v>789.62</v>
      </c>
      <c r="F46">
        <v>2531.23</v>
      </c>
      <c r="G46">
        <v>2021.19</v>
      </c>
      <c r="H46">
        <v>3741.68</v>
      </c>
      <c r="Q46" s="1">
        <f>200*322</f>
        <v>64400</v>
      </c>
    </row>
    <row r="47" spans="2:17" x14ac:dyDescent="0.3">
      <c r="Q47" s="1">
        <f>Q43*322</f>
        <v>89876.661666518965</v>
      </c>
    </row>
    <row r="48" spans="2:17" x14ac:dyDescent="0.3">
      <c r="B48" s="2" t="s">
        <v>48</v>
      </c>
      <c r="C48" s="2"/>
      <c r="Q48" s="1">
        <f>Q47-Q46</f>
        <v>25476.661666518965</v>
      </c>
    </row>
    <row r="49" spans="2:17" x14ac:dyDescent="0.3">
      <c r="B49" t="s">
        <v>50</v>
      </c>
      <c r="C49">
        <v>143.72</v>
      </c>
      <c r="D49" s="1">
        <v>0</v>
      </c>
      <c r="E49">
        <v>164.23</v>
      </c>
      <c r="F49">
        <v>203.78</v>
      </c>
      <c r="G49">
        <v>275.18</v>
      </c>
      <c r="H49">
        <v>192.83</v>
      </c>
      <c r="Q49" s="12">
        <f>Q48/Q46</f>
        <v>0.3956003364366299</v>
      </c>
    </row>
    <row r="50" spans="2:17" x14ac:dyDescent="0.3">
      <c r="B50" t="s">
        <v>51</v>
      </c>
      <c r="C50">
        <v>2156.31</v>
      </c>
      <c r="D50">
        <v>4293.55</v>
      </c>
      <c r="E50">
        <v>4381.63</v>
      </c>
      <c r="F50">
        <v>2547.36</v>
      </c>
      <c r="G50">
        <v>295.94</v>
      </c>
      <c r="H50" s="1">
        <v>0</v>
      </c>
    </row>
    <row r="51" spans="2:17" x14ac:dyDescent="0.3">
      <c r="B51" t="s">
        <v>52</v>
      </c>
      <c r="C51">
        <v>586.82000000000005</v>
      </c>
      <c r="D51">
        <v>468.6</v>
      </c>
      <c r="E51">
        <v>430.43</v>
      </c>
      <c r="F51">
        <v>379.3</v>
      </c>
      <c r="G51">
        <v>449.6</v>
      </c>
      <c r="H51">
        <v>2637.12</v>
      </c>
    </row>
    <row r="52" spans="2:17" x14ac:dyDescent="0.3">
      <c r="B52" t="s">
        <v>75</v>
      </c>
      <c r="C52" s="1">
        <v>0</v>
      </c>
      <c r="D52" s="1">
        <v>0</v>
      </c>
      <c r="E52" s="1">
        <v>0</v>
      </c>
      <c r="F52">
        <v>2194.5500000000002</v>
      </c>
      <c r="G52" s="1">
        <v>10142.11</v>
      </c>
      <c r="H52">
        <v>24317.9</v>
      </c>
    </row>
    <row r="53" spans="2:17" x14ac:dyDescent="0.3">
      <c r="B53" t="s">
        <v>53</v>
      </c>
      <c r="C53">
        <v>1344.01</v>
      </c>
      <c r="D53">
        <v>1094.31</v>
      </c>
      <c r="E53">
        <v>2538.2800000000002</v>
      </c>
      <c r="F53">
        <v>3364.08</v>
      </c>
      <c r="G53">
        <v>4775.08</v>
      </c>
      <c r="H53">
        <v>6174.65</v>
      </c>
    </row>
    <row r="54" spans="2:17" x14ac:dyDescent="0.3">
      <c r="B54" t="s">
        <v>74</v>
      </c>
      <c r="C54" s="1">
        <v>0</v>
      </c>
      <c r="D54" s="1">
        <v>0</v>
      </c>
      <c r="E54">
        <v>20.25</v>
      </c>
      <c r="F54">
        <v>2.82</v>
      </c>
      <c r="G54" s="1">
        <v>0</v>
      </c>
      <c r="H54">
        <v>564.63</v>
      </c>
    </row>
    <row r="55" spans="2:17" x14ac:dyDescent="0.3">
      <c r="B55" t="s">
        <v>54</v>
      </c>
      <c r="C55">
        <f>93.96+1839.34+641.06</f>
        <v>2574.3599999999997</v>
      </c>
      <c r="D55">
        <f>2062.02+1093.91+388.441</f>
        <v>3544.3710000000001</v>
      </c>
      <c r="E55">
        <f>568.54+2602.04+3077.73</f>
        <v>6248.3099999999995</v>
      </c>
      <c r="F55">
        <f>1431.41+4741.53+5334.81</f>
        <v>11507.75</v>
      </c>
      <c r="G55">
        <f>7760.87+7650.29</f>
        <v>15411.16</v>
      </c>
      <c r="H55">
        <f>7420.07+13230.37</f>
        <v>20650.440000000002</v>
      </c>
    </row>
    <row r="56" spans="2:17" x14ac:dyDescent="0.3">
      <c r="B56" s="2" t="s">
        <v>55</v>
      </c>
      <c r="C56" s="4">
        <f>C37+C38+C40+C41+C45+C46+C49+C50+C51+C53+C55</f>
        <v>121246.25</v>
      </c>
      <c r="D56" s="4">
        <f>D37+D38+D40+D41+D45+D46+D49+D50+D51+D53+D55</f>
        <v>175089.52100000001</v>
      </c>
      <c r="E56" s="4">
        <f>E37+E38+E40+E41+E45+E46+E49+E50+E51+E53+E55</f>
        <v>285380.01999999996</v>
      </c>
      <c r="F56" s="4">
        <f>F37+F38+F40+F41+F45+F46+F49+F50+F51+F53+F55+F52</f>
        <v>430555.86</v>
      </c>
      <c r="G56" s="4">
        <f>G37+G38+G40+G41+G45+G46+G49+G50+G51+G53+G55+G52</f>
        <v>627997.94999999995</v>
      </c>
      <c r="H56" s="4">
        <f>H37+H38+H41+H42+H45+H46+H49+H50+H51+H53+H55+H52+H54+H39</f>
        <v>916831.22</v>
      </c>
      <c r="P56" s="11"/>
    </row>
    <row r="57" spans="2:17" x14ac:dyDescent="0.3">
      <c r="Q57" s="11"/>
    </row>
    <row r="58" spans="2:17" x14ac:dyDescent="0.3">
      <c r="B58" t="s">
        <v>56</v>
      </c>
    </row>
    <row r="59" spans="2:17" x14ac:dyDescent="0.3">
      <c r="B59" t="s">
        <v>57</v>
      </c>
      <c r="C59">
        <f>10.14+1039+371.36</f>
        <v>1420.5</v>
      </c>
      <c r="D59">
        <f>0.01+735.93+287.36</f>
        <v>1023.3</v>
      </c>
      <c r="E59">
        <f>0.08+666.93+15.04</f>
        <v>682.05</v>
      </c>
      <c r="F59">
        <f>9.27+145.97+1168.8+96.78</f>
        <v>1420.82</v>
      </c>
      <c r="G59">
        <f>65+448.65+821.57+89.85</f>
        <v>1425.07</v>
      </c>
      <c r="H59">
        <f>76.78+63.34</f>
        <v>140.12</v>
      </c>
    </row>
    <row r="60" spans="2:17" x14ac:dyDescent="0.3">
      <c r="B60" t="s">
        <v>58</v>
      </c>
      <c r="C60">
        <v>5009.41</v>
      </c>
      <c r="D60">
        <v>29940.69</v>
      </c>
      <c r="E60">
        <v>70376.77</v>
      </c>
      <c r="F60">
        <v>114434.45</v>
      </c>
      <c r="G60">
        <v>139483.13</v>
      </c>
      <c r="H60">
        <v>198271.42</v>
      </c>
    </row>
    <row r="61" spans="2:17" x14ac:dyDescent="0.3">
      <c r="B61" t="s">
        <v>59</v>
      </c>
      <c r="C61">
        <v>20444.46</v>
      </c>
      <c r="D61">
        <v>46628.79</v>
      </c>
      <c r="E61">
        <v>109807.09</v>
      </c>
      <c r="F61">
        <v>200459</v>
      </c>
      <c r="G61">
        <v>322322.27</v>
      </c>
      <c r="H61">
        <v>488769.33</v>
      </c>
    </row>
    <row r="62" spans="2:17" x14ac:dyDescent="0.3">
      <c r="B62" t="s">
        <v>60</v>
      </c>
      <c r="C62">
        <v>1870.87</v>
      </c>
      <c r="D62">
        <v>1729.13</v>
      </c>
      <c r="E62">
        <v>4722.8100000000004</v>
      </c>
      <c r="F62">
        <v>7734.85</v>
      </c>
      <c r="G62">
        <f>3519.13+7654.85</f>
        <v>11173.98</v>
      </c>
      <c r="H62">
        <f>3370.81+8362.92</f>
        <v>11733.73</v>
      </c>
    </row>
    <row r="64" spans="2:17" x14ac:dyDescent="0.3">
      <c r="B64" t="s">
        <v>61</v>
      </c>
    </row>
    <row r="65" spans="2:8" x14ac:dyDescent="0.3">
      <c r="B65" t="s">
        <v>62</v>
      </c>
      <c r="C65">
        <v>199.72</v>
      </c>
      <c r="D65">
        <f>144.13+241.99</f>
        <v>386.12</v>
      </c>
      <c r="E65">
        <f>126.07+2687.22</f>
        <v>2813.29</v>
      </c>
      <c r="F65">
        <f>1567.77+5776.71</f>
        <v>7344.48</v>
      </c>
      <c r="G65">
        <f>2895.67+5987.17</f>
        <v>8882.84</v>
      </c>
      <c r="H65">
        <f>2743.86+7161.12</f>
        <v>9904.98</v>
      </c>
    </row>
    <row r="66" spans="2:8" x14ac:dyDescent="0.3">
      <c r="B66" t="s">
        <v>63</v>
      </c>
      <c r="C66">
        <v>148.93</v>
      </c>
      <c r="D66">
        <v>137.63999999999999</v>
      </c>
      <c r="E66">
        <v>364.23</v>
      </c>
      <c r="F66">
        <v>760.77</v>
      </c>
      <c r="G66">
        <v>874.49</v>
      </c>
      <c r="H66">
        <f>2396.12+976.58</f>
        <v>3372.7</v>
      </c>
    </row>
    <row r="67" spans="2:8" x14ac:dyDescent="0.3">
      <c r="B67" s="2" t="s">
        <v>64</v>
      </c>
      <c r="C67" s="2">
        <f t="shared" ref="C67:H67" si="523">SUM(C59:C66)</f>
        <v>29093.89</v>
      </c>
      <c r="D67" s="2">
        <f t="shared" si="523"/>
        <v>79845.67</v>
      </c>
      <c r="E67" s="2">
        <f t="shared" si="523"/>
        <v>188766.24000000002</v>
      </c>
      <c r="F67" s="2">
        <f t="shared" si="523"/>
        <v>332154.37</v>
      </c>
      <c r="G67" s="2">
        <f t="shared" si="523"/>
        <v>484161.78</v>
      </c>
      <c r="H67" s="2">
        <f t="shared" si="523"/>
        <v>712192.27999999991</v>
      </c>
    </row>
    <row r="69" spans="2:8" x14ac:dyDescent="0.3">
      <c r="B69" t="s">
        <v>65</v>
      </c>
    </row>
    <row r="70" spans="2:8" x14ac:dyDescent="0.3">
      <c r="B70" t="s">
        <v>66</v>
      </c>
      <c r="C70">
        <v>7052.86</v>
      </c>
      <c r="D70">
        <v>7052.86</v>
      </c>
      <c r="E70">
        <v>7055.94</v>
      </c>
      <c r="F70">
        <v>6932.11</v>
      </c>
      <c r="G70">
        <v>9159.16</v>
      </c>
      <c r="H70">
        <v>9194.5400000000009</v>
      </c>
    </row>
    <row r="71" spans="2:8" x14ac:dyDescent="0.3">
      <c r="B71" t="s">
        <v>67</v>
      </c>
      <c r="C71">
        <v>85099.5</v>
      </c>
      <c r="D71">
        <v>88190.96</v>
      </c>
      <c r="E71">
        <v>89600.38</v>
      </c>
      <c r="F71">
        <v>91472.2</v>
      </c>
      <c r="G71">
        <v>134677.01</v>
      </c>
      <c r="H71">
        <v>195444.4</v>
      </c>
    </row>
    <row r="72" spans="2:8" x14ac:dyDescent="0.3">
      <c r="B72" s="2" t="s">
        <v>68</v>
      </c>
      <c r="C72" s="2">
        <f t="shared" ref="C72:H72" si="524">C70+C71</f>
        <v>92152.36</v>
      </c>
      <c r="D72" s="2">
        <f t="shared" si="524"/>
        <v>95243.82</v>
      </c>
      <c r="E72" s="2">
        <f t="shared" si="524"/>
        <v>96656.320000000007</v>
      </c>
      <c r="F72" s="2">
        <f t="shared" si="524"/>
        <v>98404.31</v>
      </c>
      <c r="G72" s="2">
        <f t="shared" si="524"/>
        <v>143836.17000000001</v>
      </c>
      <c r="H72" s="2">
        <f t="shared" si="524"/>
        <v>204638.94</v>
      </c>
    </row>
    <row r="74" spans="2:8" x14ac:dyDescent="0.3">
      <c r="B74" s="2" t="s">
        <v>64</v>
      </c>
      <c r="C74" s="2">
        <f t="shared" ref="C74:H74" si="525">C67+C72</f>
        <v>121246.25</v>
      </c>
      <c r="D74" s="2">
        <f t="shared" si="525"/>
        <v>175089.49</v>
      </c>
      <c r="E74" s="2">
        <f t="shared" si="525"/>
        <v>285422.56000000006</v>
      </c>
      <c r="F74" s="2">
        <f t="shared" si="525"/>
        <v>430558.68</v>
      </c>
      <c r="G74" s="2">
        <f t="shared" si="525"/>
        <v>627997.95000000007</v>
      </c>
      <c r="H74" s="2">
        <f t="shared" si="525"/>
        <v>916831.22</v>
      </c>
    </row>
    <row r="75" spans="2:8" x14ac:dyDescent="0.3">
      <c r="C75" s="11">
        <f>C56-C74</f>
        <v>0</v>
      </c>
      <c r="D75" s="11">
        <v>0</v>
      </c>
      <c r="E75" s="11">
        <v>0</v>
      </c>
      <c r="F75" s="11">
        <v>0</v>
      </c>
      <c r="G75" s="11">
        <f t="shared" ref="G75" si="526">G56-G74</f>
        <v>0</v>
      </c>
      <c r="H75" s="11">
        <f t="shared" ref="H75" si="527">H56-H74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21E4-5507-46BB-8733-88DA93DDA817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R i b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C R i b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Y m 1 o o i k e 4 D g A A A B E A A A A T A B w A R m 9 y b X V s Y X M v U 2 V j d G l v b j E u b S C i G A A o o B Q A A A A A A A A A A A A A A A A A A A A A A A A A A A A r T k 0 u y c z P U w i G 0 I b W A F B L A Q I t A B Q A A g A I A A k Y m 1 o k 7 I e k p A A A A P Y A A A A S A A A A A A A A A A A A A A A A A A A A A A B D b 2 5 m a W c v U G F j a 2 F n Z S 5 4 b W x Q S w E C L Q A U A A I A C A A J G J t a D 8 r p q 6 Q A A A D p A A A A E w A A A A A A A A A A A A A A A A D w A A A A W 0 N v b n R l b n R f V H l w Z X N d L n h t b F B L A Q I t A B Q A A g A I A A k Y m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N D q U + o M p R 5 w F y s K B E l O e A A A A A A I A A A A A A B B m A A A A A Q A A I A A A A E 3 J q A o 5 1 1 O e T N M z R k m m n 7 o H d A S + P x c 9 B 4 L 7 I v s u X N 9 O A A A A A A 6 A A A A A A g A A I A A A A P m M r 1 h i U o H l O 0 7 7 0 0 y a j K I / h 2 g X 1 p d s m W i o z / B 2 H f a 4 U A A A A H M z J g c 3 x v g E v I d j v D W N K P D x S e 4 Q C D e R d K S 3 0 D V P Q D 2 1 h s 8 l Q Z L 4 X 8 L n k i 9 d w G 9 F Y u t o H 1 I 8 W L 1 g I X a x Z a E 8 Q b l 8 Z P W t 9 l B x 1 f e 6 N K n Z 9 3 L P Q A A A A M f A M b l U p I g O g s V 7 S 4 6 N w d D R C i C k 6 3 e j E A S u 7 U f A 0 2 m s u k M i L z 3 6 + l v F g R c + v 7 3 H 7 e n E U Y x N A E 7 G h O m A A q R y 0 N k = < / D a t a M a s h u p > 
</file>

<file path=customXml/itemProps1.xml><?xml version="1.0" encoding="utf-8"?>
<ds:datastoreItem xmlns:ds="http://schemas.openxmlformats.org/officeDocument/2006/customXml" ds:itemID="{D10238BB-17EC-45DB-8566-002AF3BEF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Sejpal</dc:creator>
  <cp:lastModifiedBy>Jay Sejpal</cp:lastModifiedBy>
  <dcterms:created xsi:type="dcterms:W3CDTF">2025-04-17T16:53:04Z</dcterms:created>
  <dcterms:modified xsi:type="dcterms:W3CDTF">2025-04-27T09:41:25Z</dcterms:modified>
</cp:coreProperties>
</file>