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<sst xmlns="http://schemas.openxmlformats.org/spreadsheetml/2006/main" count="297" uniqueCount="83">
  <si>
    <t>Hyperlinked Case #</t>
  </si>
  <si>
    <t>Office</t>
  </si>
  <si>
    <t>Primary Advocate</t>
  </si>
  <si>
    <t>Client Name</t>
  </si>
  <si>
    <t>Employment Tier Category</t>
  </si>
  <si>
    <t>Needs DHCI?</t>
  </si>
  <si>
    <t>Exclude due to Income?</t>
  </si>
  <si>
    <t>HRA Service Type</t>
  </si>
  <si>
    <t>HRA Proceeding Type</t>
  </si>
  <si>
    <t>QLS</t>
  </si>
  <si>
    <t>MLS</t>
  </si>
  <si>
    <t>BkLS</t>
  </si>
  <si>
    <t>LSU</t>
  </si>
  <si>
    <t>BxLS</t>
  </si>
  <si>
    <t>Lebron, Fernando</t>
  </si>
  <si>
    <t>Rosner, Julia</t>
  </si>
  <si>
    <t>Goldman, Caitlin</t>
  </si>
  <si>
    <t>Wilkins, Amanda</t>
  </si>
  <si>
    <t>Cook, Veronica</t>
  </si>
  <si>
    <t>Salk, Nicole</t>
  </si>
  <si>
    <t>Nacinovich, Anne</t>
  </si>
  <si>
    <t>Surette, Gibb</t>
  </si>
  <si>
    <t>Katz, Cindy</t>
  </si>
  <si>
    <t>Brito, Victor</t>
  </si>
  <si>
    <t>Jimenez, Leopoldo</t>
  </si>
  <si>
    <t>Doman, Linda</t>
  </si>
  <si>
    <t>Chen, Yue Ming</t>
  </si>
  <si>
    <t>Langerholc, Boris</t>
  </si>
  <si>
    <t>Hamani, Amina</t>
  </si>
  <si>
    <t>Leandro, Ana</t>
  </si>
  <si>
    <t>Jameson, Linda</t>
  </si>
  <si>
    <t>Mohan, Vednandre</t>
  </si>
  <si>
    <t>City, Martha</t>
  </si>
  <si>
    <t>Epole, Noelle</t>
  </si>
  <si>
    <t>Galley, Stephen</t>
  </si>
  <si>
    <t>Endres, Alexandra</t>
  </si>
  <si>
    <t>Jimenez, Jennifer</t>
  </si>
  <si>
    <t>Mayfield, Elizabeth</t>
  </si>
  <si>
    <t>Fanfair, Lattasha</t>
  </si>
  <si>
    <t>Chen, Zhen</t>
  </si>
  <si>
    <t>Ramirez, Nohemi</t>
  </si>
  <si>
    <t>Mertin, Monique</t>
  </si>
  <si>
    <t>Tang, Mei Su</t>
  </si>
  <si>
    <t>Johnson, Gregory</t>
  </si>
  <si>
    <t>Maksumova, Bella</t>
  </si>
  <si>
    <t>Ramirez, Denia</t>
  </si>
  <si>
    <t>Hagley, Michelle</t>
  </si>
  <si>
    <t>Herrera, Argentina</t>
  </si>
  <si>
    <t>Reyes, Luis</t>
  </si>
  <si>
    <t>Connerney, Erica</t>
  </si>
  <si>
    <t>Khan-Ali, Rafiah</t>
  </si>
  <si>
    <t>Payne, Wayne</t>
  </si>
  <si>
    <t>Ficklin, Denise</t>
  </si>
  <si>
    <t>Torres, Elizabeth</t>
  </si>
  <si>
    <t>Agafonova, Tatiana</t>
  </si>
  <si>
    <t>Suhl, Naomi</t>
  </si>
  <si>
    <t>Gonzalez, Diana</t>
  </si>
  <si>
    <t>Moya, Rafael</t>
  </si>
  <si>
    <t>Mclen, Warren</t>
  </si>
  <si>
    <t>Wansi, Emmanuel</t>
  </si>
  <si>
    <t>Donohue jr, Vincent T</t>
  </si>
  <si>
    <t>McCants, Nicole</t>
  </si>
  <si>
    <t>Green, Morris</t>
  </si>
  <si>
    <t>Barnes, Sashawni</t>
  </si>
  <si>
    <t>Leake, Federica Viola</t>
  </si>
  <si>
    <t>Ara, Dilshad</t>
  </si>
  <si>
    <t>Dojillo, Julie</t>
  </si>
  <si>
    <t>Castillo, Jennifer</t>
  </si>
  <si>
    <t>Williams, Danielle E</t>
  </si>
  <si>
    <t>Roswell, Juneka</t>
  </si>
  <si>
    <t>Suarez, Patricia</t>
  </si>
  <si>
    <t>Salcedo, Juan F</t>
  </si>
  <si>
    <t>Advice-Investigation Retainer</t>
  </si>
  <si>
    <t>Advice-No Retainer</t>
  </si>
  <si>
    <t>Demand Letter-Negotiation</t>
  </si>
  <si>
    <t>Admin Rep (Non-UI)</t>
  </si>
  <si>
    <t>Needs DHCI Form</t>
  </si>
  <si>
    <t>Needs Income Waiver</t>
  </si>
  <si>
    <t>***Needs Cleanup***</t>
  </si>
  <si>
    <t>T1</t>
  </si>
  <si>
    <t>B</t>
  </si>
  <si>
    <t>T2</t>
  </si>
  <si>
    <t>EMP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</si>
</sst>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f>HYPERLINK("https://cms.ls-nyc.org/matter/dynamic-profile/view/1889594","19-1889594")</f>
        <v>0</v>
      </c>
      <c r="B2" t="s">
        <v>9</v>
      </c>
      <c r="C2" t="s">
        <v>14</v>
      </c>
      <c r="D2" t="s">
        <v>24</v>
      </c>
      <c r="F2" t="s">
        <v>76</v>
      </c>
      <c r="H2" t="s">
        <v>78</v>
      </c>
      <c r="I2" t="s">
        <v>82</v>
      </c>
    </row>
    <row r="3" spans="1:9">
      <c r="A3" s="1">
        <f>HYPERLINK("https://cms.ls-nyc.org/matter/dynamic-profile/view/1889426","19-1889426")</f>
        <v>0</v>
      </c>
      <c r="B3" t="s">
        <v>9</v>
      </c>
      <c r="C3" t="s">
        <v>14</v>
      </c>
      <c r="D3" t="s">
        <v>25</v>
      </c>
      <c r="F3" t="s">
        <v>76</v>
      </c>
      <c r="H3" t="s">
        <v>78</v>
      </c>
      <c r="I3" t="s">
        <v>82</v>
      </c>
    </row>
    <row r="4" spans="1:9">
      <c r="A4" s="1">
        <f>HYPERLINK("https://cms.ls-nyc.org/matter/dynamic-profile/view/1889551","19-1889551")</f>
        <v>0</v>
      </c>
      <c r="B4" t="s">
        <v>10</v>
      </c>
      <c r="C4" t="s">
        <v>15</v>
      </c>
      <c r="D4" t="s">
        <v>26</v>
      </c>
      <c r="E4" t="s">
        <v>72</v>
      </c>
      <c r="H4" t="s">
        <v>79</v>
      </c>
      <c r="I4" t="s">
        <v>82</v>
      </c>
    </row>
    <row r="5" spans="1:9">
      <c r="A5" s="1">
        <f>HYPERLINK("https://cms.ls-nyc.org/matter/dynamic-profile/view/1889317","19-1889317")</f>
        <v>0</v>
      </c>
      <c r="B5" t="s">
        <v>9</v>
      </c>
      <c r="C5" t="s">
        <v>14</v>
      </c>
      <c r="D5" t="s">
        <v>27</v>
      </c>
      <c r="F5" t="s">
        <v>76</v>
      </c>
      <c r="H5" t="s">
        <v>78</v>
      </c>
      <c r="I5" t="s">
        <v>82</v>
      </c>
    </row>
    <row r="6" spans="1:9">
      <c r="A6" s="1">
        <f>HYPERLINK("https://cms.ls-nyc.org/matter/dynamic-profile/view/1889336","19-1889336")</f>
        <v>0</v>
      </c>
      <c r="B6" t="s">
        <v>10</v>
      </c>
      <c r="C6" t="s">
        <v>16</v>
      </c>
      <c r="D6" t="s">
        <v>28</v>
      </c>
      <c r="F6" t="s">
        <v>76</v>
      </c>
      <c r="H6" t="s">
        <v>78</v>
      </c>
      <c r="I6" t="s">
        <v>82</v>
      </c>
    </row>
    <row r="7" spans="1:9">
      <c r="A7" s="1">
        <f>HYPERLINK("https://cms.ls-nyc.org/matter/dynamic-profile/view/1889347","19-1889347")</f>
        <v>0</v>
      </c>
      <c r="B7" t="s">
        <v>9</v>
      </c>
      <c r="C7" t="s">
        <v>14</v>
      </c>
      <c r="D7" t="s">
        <v>29</v>
      </c>
      <c r="F7" t="s">
        <v>76</v>
      </c>
      <c r="H7" t="s">
        <v>78</v>
      </c>
      <c r="I7" t="s">
        <v>82</v>
      </c>
    </row>
    <row r="8" spans="1:9">
      <c r="A8" s="1">
        <f>HYPERLINK("https://cms.ls-nyc.org/matter/dynamic-profile/view/1889352","19-1889352")</f>
        <v>0</v>
      </c>
      <c r="B8" t="s">
        <v>9</v>
      </c>
      <c r="C8" t="s">
        <v>14</v>
      </c>
      <c r="D8" t="s">
        <v>30</v>
      </c>
      <c r="F8" t="s">
        <v>76</v>
      </c>
      <c r="H8" t="s">
        <v>78</v>
      </c>
      <c r="I8" t="s">
        <v>82</v>
      </c>
    </row>
    <row r="9" spans="1:9">
      <c r="A9" s="1">
        <f>HYPERLINK("https://cms.ls-nyc.org/matter/dynamic-profile/view/1889396","19-1889396")</f>
        <v>0</v>
      </c>
      <c r="B9" t="s">
        <v>9</v>
      </c>
      <c r="C9" t="s">
        <v>14</v>
      </c>
      <c r="D9" t="s">
        <v>31</v>
      </c>
      <c r="F9" t="s">
        <v>76</v>
      </c>
      <c r="H9" t="s">
        <v>78</v>
      </c>
      <c r="I9" t="s">
        <v>82</v>
      </c>
    </row>
    <row r="10" spans="1:9">
      <c r="A10" s="1">
        <f>HYPERLINK("https://cms.ls-nyc.org/matter/dynamic-profile/view/1889145","19-1889145")</f>
        <v>0</v>
      </c>
      <c r="B10" t="s">
        <v>9</v>
      </c>
      <c r="C10" t="s">
        <v>14</v>
      </c>
      <c r="D10" t="s">
        <v>32</v>
      </c>
      <c r="F10" t="s">
        <v>76</v>
      </c>
      <c r="H10" t="s">
        <v>78</v>
      </c>
      <c r="I10" t="s">
        <v>82</v>
      </c>
    </row>
    <row r="11" spans="1:9">
      <c r="A11" s="1">
        <f>HYPERLINK("https://cms.ls-nyc.org/matter/dynamic-profile/view/1889224","19-1889224")</f>
        <v>0</v>
      </c>
      <c r="B11" t="s">
        <v>10</v>
      </c>
      <c r="C11" t="s">
        <v>15</v>
      </c>
      <c r="D11" t="s">
        <v>33</v>
      </c>
      <c r="F11" t="s">
        <v>76</v>
      </c>
      <c r="H11" t="s">
        <v>78</v>
      </c>
      <c r="I11" t="s">
        <v>82</v>
      </c>
    </row>
    <row r="12" spans="1:9">
      <c r="A12" s="1">
        <f>HYPERLINK("https://cms.ls-nyc.org/matter/dynamic-profile/view/1889226","19-1889226")</f>
        <v>0</v>
      </c>
      <c r="B12" t="s">
        <v>9</v>
      </c>
      <c r="C12" t="s">
        <v>14</v>
      </c>
      <c r="D12" t="s">
        <v>34</v>
      </c>
      <c r="F12" t="s">
        <v>76</v>
      </c>
      <c r="H12" t="s">
        <v>78</v>
      </c>
      <c r="I12" t="s">
        <v>82</v>
      </c>
    </row>
    <row r="13" spans="1:9">
      <c r="A13" s="1">
        <f>HYPERLINK("https://cms.ls-nyc.org/matter/dynamic-profile/view/1889064","19-1889064")</f>
        <v>0</v>
      </c>
      <c r="B13" t="s">
        <v>11</v>
      </c>
      <c r="C13" t="s">
        <v>17</v>
      </c>
      <c r="D13" t="s">
        <v>35</v>
      </c>
      <c r="E13" t="s">
        <v>73</v>
      </c>
      <c r="H13" t="s">
        <v>80</v>
      </c>
      <c r="I13" t="s">
        <v>82</v>
      </c>
    </row>
    <row r="14" spans="1:9">
      <c r="A14" s="1">
        <f>HYPERLINK("https://cms.ls-nyc.org/matter/dynamic-profile/view/1889047","19-1889047")</f>
        <v>0</v>
      </c>
      <c r="B14" t="s">
        <v>12</v>
      </c>
      <c r="C14" t="s">
        <v>18</v>
      </c>
      <c r="D14" t="s">
        <v>36</v>
      </c>
      <c r="F14" t="s">
        <v>76</v>
      </c>
      <c r="H14" t="s">
        <v>78</v>
      </c>
      <c r="I14" t="s">
        <v>82</v>
      </c>
    </row>
    <row r="15" spans="1:9">
      <c r="A15" s="1">
        <f>HYPERLINK("https://cms.ls-nyc.org/matter/dynamic-profile/view/1889079","19-1889079")</f>
        <v>0</v>
      </c>
      <c r="B15" t="s">
        <v>10</v>
      </c>
      <c r="C15" t="s">
        <v>15</v>
      </c>
      <c r="D15" t="s">
        <v>37</v>
      </c>
      <c r="F15" t="s">
        <v>76</v>
      </c>
      <c r="H15" t="s">
        <v>78</v>
      </c>
      <c r="I15" t="s">
        <v>82</v>
      </c>
    </row>
    <row r="16" spans="1:9">
      <c r="A16" s="1">
        <f>HYPERLINK("https://cms.ls-nyc.org/matter/dynamic-profile/view/1889082","19-1889082")</f>
        <v>0</v>
      </c>
      <c r="B16" t="s">
        <v>9</v>
      </c>
      <c r="C16" t="s">
        <v>14</v>
      </c>
      <c r="D16" t="s">
        <v>38</v>
      </c>
      <c r="F16" t="s">
        <v>76</v>
      </c>
      <c r="H16" t="s">
        <v>78</v>
      </c>
      <c r="I16" t="s">
        <v>82</v>
      </c>
    </row>
    <row r="17" spans="1:9">
      <c r="A17" s="1">
        <f>HYPERLINK("https://cms.ls-nyc.org/matter/dynamic-profile/view/1888902","19-1888902")</f>
        <v>0</v>
      </c>
      <c r="B17" t="s">
        <v>10</v>
      </c>
      <c r="C17" t="s">
        <v>15</v>
      </c>
      <c r="D17" t="s">
        <v>39</v>
      </c>
      <c r="F17" t="s">
        <v>76</v>
      </c>
      <c r="H17" t="s">
        <v>78</v>
      </c>
      <c r="I17" t="s">
        <v>82</v>
      </c>
    </row>
    <row r="18" spans="1:9">
      <c r="A18" s="1">
        <f>HYPERLINK("https://cms.ls-nyc.org/matter/dynamic-profile/view/1888730","19-1888730")</f>
        <v>0</v>
      </c>
      <c r="B18" t="s">
        <v>10</v>
      </c>
      <c r="C18" t="s">
        <v>15</v>
      </c>
      <c r="D18" t="s">
        <v>40</v>
      </c>
      <c r="H18" t="s">
        <v>78</v>
      </c>
      <c r="I18" t="s">
        <v>82</v>
      </c>
    </row>
    <row r="19" spans="1:9">
      <c r="A19" s="1">
        <f>HYPERLINK("https://cms.ls-nyc.org/matter/dynamic-profile/view/1888766","19-1888766")</f>
        <v>0</v>
      </c>
      <c r="B19" t="s">
        <v>11</v>
      </c>
      <c r="C19" t="s">
        <v>19</v>
      </c>
      <c r="D19" t="s">
        <v>41</v>
      </c>
      <c r="F19" t="s">
        <v>76</v>
      </c>
      <c r="H19" t="s">
        <v>78</v>
      </c>
      <c r="I19" t="s">
        <v>82</v>
      </c>
    </row>
    <row r="20" spans="1:9">
      <c r="A20" s="1">
        <f>HYPERLINK("https://cms.ls-nyc.org/matter/dynamic-profile/view/1888904","19-1888904")</f>
        <v>0</v>
      </c>
      <c r="B20" t="s">
        <v>10</v>
      </c>
      <c r="C20" t="s">
        <v>15</v>
      </c>
      <c r="D20" t="s">
        <v>42</v>
      </c>
      <c r="E20" t="s">
        <v>74</v>
      </c>
      <c r="H20" t="s">
        <v>79</v>
      </c>
      <c r="I20" t="s">
        <v>82</v>
      </c>
    </row>
    <row r="21" spans="1:9">
      <c r="A21" s="1">
        <f>HYPERLINK("https://cms.ls-nyc.org/matter/dynamic-profile/view/1888617","19-1888617")</f>
        <v>0</v>
      </c>
      <c r="B21" t="s">
        <v>9</v>
      </c>
      <c r="C21" t="s">
        <v>14</v>
      </c>
      <c r="D21" t="s">
        <v>43</v>
      </c>
      <c r="E21" t="s">
        <v>73</v>
      </c>
      <c r="H21" t="s">
        <v>80</v>
      </c>
      <c r="I21" t="s">
        <v>82</v>
      </c>
    </row>
    <row r="22" spans="1:9">
      <c r="A22" s="1">
        <f>HYPERLINK("https://cms.ls-nyc.org/matter/dynamic-profile/view/1888662","19-1888662")</f>
        <v>0</v>
      </c>
      <c r="B22" t="s">
        <v>9</v>
      </c>
      <c r="C22" t="s">
        <v>14</v>
      </c>
      <c r="D22" t="s">
        <v>44</v>
      </c>
      <c r="F22" t="s">
        <v>76</v>
      </c>
      <c r="H22" t="s">
        <v>78</v>
      </c>
      <c r="I22" t="s">
        <v>82</v>
      </c>
    </row>
    <row r="23" spans="1:9">
      <c r="A23" s="1">
        <f>HYPERLINK("https://cms.ls-nyc.org/matter/dynamic-profile/view/1886591","18-1886591")</f>
        <v>0</v>
      </c>
      <c r="B23" t="s">
        <v>13</v>
      </c>
      <c r="C23" t="s">
        <v>20</v>
      </c>
      <c r="D23" t="s">
        <v>45</v>
      </c>
      <c r="E23" t="s">
        <v>75</v>
      </c>
      <c r="H23" t="s">
        <v>81</v>
      </c>
      <c r="I23" t="s">
        <v>82</v>
      </c>
    </row>
    <row r="24" spans="1:9">
      <c r="A24" s="1">
        <f>HYPERLINK("https://cms.ls-nyc.org/matter/dynamic-profile/view/1888446","19-1888446")</f>
        <v>0</v>
      </c>
      <c r="B24" t="s">
        <v>9</v>
      </c>
      <c r="C24" t="s">
        <v>14</v>
      </c>
      <c r="D24" t="s">
        <v>46</v>
      </c>
      <c r="E24" t="s">
        <v>72</v>
      </c>
      <c r="H24" t="s">
        <v>79</v>
      </c>
      <c r="I24" t="s">
        <v>82</v>
      </c>
    </row>
    <row r="25" spans="1:9">
      <c r="A25" s="1">
        <f>HYPERLINK("https://cms.ls-nyc.org/matter/dynamic-profile/view/1888470","19-1888470")</f>
        <v>0</v>
      </c>
      <c r="B25" t="s">
        <v>10</v>
      </c>
      <c r="C25" t="s">
        <v>15</v>
      </c>
      <c r="D25" t="s">
        <v>47</v>
      </c>
      <c r="F25" t="s">
        <v>76</v>
      </c>
      <c r="H25" t="s">
        <v>78</v>
      </c>
      <c r="I25" t="s">
        <v>82</v>
      </c>
    </row>
    <row r="26" spans="1:9">
      <c r="A26" s="1">
        <f>HYPERLINK("https://cms.ls-nyc.org/matter/dynamic-profile/view/1888359","19-1888359")</f>
        <v>0</v>
      </c>
      <c r="B26" t="s">
        <v>11</v>
      </c>
      <c r="C26" t="s">
        <v>21</v>
      </c>
      <c r="D26" t="s">
        <v>48</v>
      </c>
      <c r="F26" t="s">
        <v>76</v>
      </c>
      <c r="H26" t="s">
        <v>78</v>
      </c>
      <c r="I26" t="s">
        <v>82</v>
      </c>
    </row>
    <row r="27" spans="1:9">
      <c r="A27" s="1">
        <f>HYPERLINK("https://cms.ls-nyc.org/matter/dynamic-profile/view/1888366","19-1888366")</f>
        <v>0</v>
      </c>
      <c r="B27" t="s">
        <v>10</v>
      </c>
      <c r="C27" t="s">
        <v>16</v>
      </c>
      <c r="D27" t="s">
        <v>49</v>
      </c>
      <c r="E27" t="s">
        <v>75</v>
      </c>
      <c r="H27" t="s">
        <v>81</v>
      </c>
      <c r="I27" t="s">
        <v>82</v>
      </c>
    </row>
    <row r="28" spans="1:9">
      <c r="A28" s="1">
        <f>HYPERLINK("https://cms.ls-nyc.org/matter/dynamic-profile/view/1888182","19-1888182")</f>
        <v>0</v>
      </c>
      <c r="B28" t="s">
        <v>9</v>
      </c>
      <c r="C28" t="s">
        <v>22</v>
      </c>
      <c r="D28" t="s">
        <v>50</v>
      </c>
      <c r="E28" t="s">
        <v>73</v>
      </c>
      <c r="H28" t="s">
        <v>80</v>
      </c>
      <c r="I28" t="s">
        <v>82</v>
      </c>
    </row>
    <row r="29" spans="1:9">
      <c r="A29" s="1">
        <f>HYPERLINK("https://cms.ls-nyc.org/matter/dynamic-profile/view/1888244","19-1888244")</f>
        <v>0</v>
      </c>
      <c r="B29" t="s">
        <v>10</v>
      </c>
      <c r="C29" t="s">
        <v>23</v>
      </c>
      <c r="D29" t="s">
        <v>51</v>
      </c>
      <c r="F29" t="s">
        <v>76</v>
      </c>
      <c r="H29" t="s">
        <v>78</v>
      </c>
      <c r="I29" t="s">
        <v>82</v>
      </c>
    </row>
    <row r="30" spans="1:9">
      <c r="A30" s="1">
        <f>HYPERLINK("https://cms.ls-nyc.org/matter/dynamic-profile/view/1888053","19-1888053")</f>
        <v>0</v>
      </c>
      <c r="B30" t="s">
        <v>10</v>
      </c>
      <c r="C30" t="s">
        <v>15</v>
      </c>
      <c r="D30" t="s">
        <v>52</v>
      </c>
      <c r="E30" t="s">
        <v>72</v>
      </c>
      <c r="H30" t="s">
        <v>79</v>
      </c>
      <c r="I30" t="s">
        <v>82</v>
      </c>
    </row>
    <row r="31" spans="1:9">
      <c r="A31" s="1">
        <f>HYPERLINK("https://cms.ls-nyc.org/matter/dynamic-profile/view/1887900","19-1887900")</f>
        <v>0</v>
      </c>
      <c r="B31" t="s">
        <v>9</v>
      </c>
      <c r="C31" t="s">
        <v>14</v>
      </c>
      <c r="D31" t="s">
        <v>53</v>
      </c>
      <c r="E31" t="s">
        <v>73</v>
      </c>
      <c r="H31" t="s">
        <v>80</v>
      </c>
      <c r="I31" t="s">
        <v>82</v>
      </c>
    </row>
    <row r="32" spans="1:9">
      <c r="A32" s="1">
        <f>HYPERLINK("https://cms.ls-nyc.org/matter/dynamic-profile/view/1887720","19-1887720")</f>
        <v>0</v>
      </c>
      <c r="B32" t="s">
        <v>10</v>
      </c>
      <c r="C32" t="s">
        <v>15</v>
      </c>
      <c r="D32" t="s">
        <v>54</v>
      </c>
      <c r="E32" t="s">
        <v>73</v>
      </c>
      <c r="H32" t="s">
        <v>80</v>
      </c>
      <c r="I32" t="s">
        <v>82</v>
      </c>
    </row>
    <row r="33" spans="1:9">
      <c r="A33" s="1">
        <f>HYPERLINK("https://cms.ls-nyc.org/matter/dynamic-profile/view/1887794","19-1887794")</f>
        <v>0</v>
      </c>
      <c r="B33" t="s">
        <v>9</v>
      </c>
      <c r="C33" t="s">
        <v>14</v>
      </c>
      <c r="D33" t="s">
        <v>55</v>
      </c>
      <c r="E33" t="s">
        <v>73</v>
      </c>
      <c r="H33" t="s">
        <v>80</v>
      </c>
      <c r="I33" t="s">
        <v>82</v>
      </c>
    </row>
    <row r="34" spans="1:9">
      <c r="A34" s="1">
        <f>HYPERLINK("https://cms.ls-nyc.org/matter/dynamic-profile/view/1887662","19-1887662")</f>
        <v>0</v>
      </c>
      <c r="B34" t="s">
        <v>11</v>
      </c>
      <c r="C34" t="s">
        <v>19</v>
      </c>
      <c r="D34" t="s">
        <v>56</v>
      </c>
      <c r="F34" t="s">
        <v>76</v>
      </c>
      <c r="H34" t="s">
        <v>78</v>
      </c>
      <c r="I34" t="s">
        <v>82</v>
      </c>
    </row>
    <row r="35" spans="1:9">
      <c r="A35" s="1">
        <f>HYPERLINK("https://cms.ls-nyc.org/matter/dynamic-profile/view/1887318","19-1887318")</f>
        <v>0</v>
      </c>
      <c r="B35" t="s">
        <v>10</v>
      </c>
      <c r="C35" t="s">
        <v>23</v>
      </c>
      <c r="D35" t="s">
        <v>57</v>
      </c>
      <c r="F35" t="s">
        <v>76</v>
      </c>
      <c r="H35" t="s">
        <v>78</v>
      </c>
      <c r="I35" t="s">
        <v>82</v>
      </c>
    </row>
    <row r="36" spans="1:9">
      <c r="A36" s="1">
        <f>HYPERLINK("https://cms.ls-nyc.org/matter/dynamic-profile/view/1887338","19-1887338")</f>
        <v>0</v>
      </c>
      <c r="B36" t="s">
        <v>10</v>
      </c>
      <c r="C36" t="s">
        <v>23</v>
      </c>
      <c r="D36" t="s">
        <v>58</v>
      </c>
      <c r="E36" t="s">
        <v>73</v>
      </c>
      <c r="H36" t="s">
        <v>80</v>
      </c>
      <c r="I36" t="s">
        <v>82</v>
      </c>
    </row>
    <row r="37" spans="1:9">
      <c r="A37" s="1">
        <f>HYPERLINK("https://cms.ls-nyc.org/matter/dynamic-profile/view/1887382","19-1887382")</f>
        <v>0</v>
      </c>
      <c r="B37" t="s">
        <v>13</v>
      </c>
      <c r="C37" t="s">
        <v>20</v>
      </c>
      <c r="D37" t="s">
        <v>59</v>
      </c>
      <c r="F37" t="s">
        <v>76</v>
      </c>
      <c r="H37" t="s">
        <v>78</v>
      </c>
      <c r="I37" t="s">
        <v>82</v>
      </c>
    </row>
    <row r="38" spans="1:9">
      <c r="A38" s="1">
        <f>HYPERLINK("https://cms.ls-nyc.org/matter/dynamic-profile/view/1887168","19-1887168")</f>
        <v>0</v>
      </c>
      <c r="B38" t="s">
        <v>10</v>
      </c>
      <c r="C38" t="s">
        <v>15</v>
      </c>
      <c r="D38" t="s">
        <v>60</v>
      </c>
      <c r="F38" t="s">
        <v>76</v>
      </c>
      <c r="H38" t="s">
        <v>78</v>
      </c>
      <c r="I38" t="s">
        <v>82</v>
      </c>
    </row>
    <row r="39" spans="1:9">
      <c r="A39" s="1">
        <f>HYPERLINK("https://cms.ls-nyc.org/matter/dynamic-profile/view/1887170","19-1887170")</f>
        <v>0</v>
      </c>
      <c r="B39" t="s">
        <v>10</v>
      </c>
      <c r="C39" t="s">
        <v>15</v>
      </c>
      <c r="D39" t="s">
        <v>61</v>
      </c>
      <c r="F39" t="s">
        <v>76</v>
      </c>
      <c r="H39" t="s">
        <v>78</v>
      </c>
      <c r="I39" t="s">
        <v>82</v>
      </c>
    </row>
    <row r="40" spans="1:9">
      <c r="A40" s="1">
        <f>HYPERLINK("https://cms.ls-nyc.org/matter/dynamic-profile/view/1887048","19-1887048")</f>
        <v>0</v>
      </c>
      <c r="B40" t="s">
        <v>9</v>
      </c>
      <c r="C40" t="s">
        <v>14</v>
      </c>
      <c r="D40" t="s">
        <v>62</v>
      </c>
      <c r="E40" t="s">
        <v>72</v>
      </c>
      <c r="H40" t="s">
        <v>79</v>
      </c>
      <c r="I40" t="s">
        <v>82</v>
      </c>
    </row>
    <row r="41" spans="1:9">
      <c r="A41" s="1">
        <f>HYPERLINK("https://cms.ls-nyc.org/matter/dynamic-profile/view/1887083","19-1887083")</f>
        <v>0</v>
      </c>
      <c r="B41" t="s">
        <v>10</v>
      </c>
      <c r="C41" t="s">
        <v>15</v>
      </c>
      <c r="D41" t="s">
        <v>63</v>
      </c>
      <c r="F41" t="s">
        <v>76</v>
      </c>
      <c r="H41" t="s">
        <v>78</v>
      </c>
      <c r="I41" t="s">
        <v>82</v>
      </c>
    </row>
    <row r="42" spans="1:9">
      <c r="A42" s="1">
        <f>HYPERLINK("https://cms.ls-nyc.org/matter/dynamic-profile/view/1887124","19-1887124")</f>
        <v>0</v>
      </c>
      <c r="B42" t="s">
        <v>9</v>
      </c>
      <c r="C42" t="s">
        <v>14</v>
      </c>
      <c r="D42" t="s">
        <v>64</v>
      </c>
      <c r="E42" t="s">
        <v>73</v>
      </c>
      <c r="H42" t="s">
        <v>80</v>
      </c>
      <c r="I42" t="s">
        <v>82</v>
      </c>
    </row>
    <row r="43" spans="1:9">
      <c r="A43" s="1">
        <f>HYPERLINK("https://cms.ls-nyc.org/matter/dynamic-profile/view/1886970","19-1886970")</f>
        <v>0</v>
      </c>
      <c r="B43" t="s">
        <v>9</v>
      </c>
      <c r="C43" t="s">
        <v>14</v>
      </c>
      <c r="D43" t="s">
        <v>65</v>
      </c>
      <c r="E43" t="s">
        <v>73</v>
      </c>
      <c r="H43" t="s">
        <v>80</v>
      </c>
      <c r="I43" t="s">
        <v>82</v>
      </c>
    </row>
    <row r="44" spans="1:9">
      <c r="A44" s="1">
        <f>HYPERLINK("https://cms.ls-nyc.org/matter/dynamic-profile/view/1886796","19-1886796")</f>
        <v>0</v>
      </c>
      <c r="B44" t="s">
        <v>9</v>
      </c>
      <c r="C44" t="s">
        <v>14</v>
      </c>
      <c r="D44" t="s">
        <v>66</v>
      </c>
      <c r="E44" t="s">
        <v>73</v>
      </c>
      <c r="H44" t="s">
        <v>80</v>
      </c>
      <c r="I44" t="s">
        <v>82</v>
      </c>
    </row>
    <row r="45" spans="1:9">
      <c r="A45" s="1">
        <f>HYPERLINK("https://cms.ls-nyc.org/matter/dynamic-profile/view/1886803","19-1886803")</f>
        <v>0</v>
      </c>
      <c r="B45" t="s">
        <v>10</v>
      </c>
      <c r="C45" t="s">
        <v>23</v>
      </c>
      <c r="D45" t="s">
        <v>67</v>
      </c>
      <c r="F45" t="s">
        <v>76</v>
      </c>
      <c r="H45" t="s">
        <v>78</v>
      </c>
      <c r="I45" t="s">
        <v>82</v>
      </c>
    </row>
    <row r="46" spans="1:9">
      <c r="A46" s="1">
        <f>HYPERLINK("https://cms.ls-nyc.org/matter/dynamic-profile/view/1886837","19-1886837")</f>
        <v>0</v>
      </c>
      <c r="B46" t="s">
        <v>10</v>
      </c>
      <c r="C46" t="s">
        <v>23</v>
      </c>
      <c r="D46" t="s">
        <v>68</v>
      </c>
      <c r="F46" t="s">
        <v>76</v>
      </c>
      <c r="H46" t="s">
        <v>78</v>
      </c>
      <c r="I46" t="s">
        <v>82</v>
      </c>
    </row>
    <row r="47" spans="1:9">
      <c r="A47" s="1">
        <f>HYPERLINK("https://cms.ls-nyc.org/matter/dynamic-profile/view/1886863","19-1886863")</f>
        <v>0</v>
      </c>
      <c r="B47" t="s">
        <v>11</v>
      </c>
      <c r="C47" t="s">
        <v>17</v>
      </c>
      <c r="D47" t="s">
        <v>69</v>
      </c>
      <c r="F47" t="s">
        <v>76</v>
      </c>
      <c r="H47" t="s">
        <v>78</v>
      </c>
      <c r="I47" t="s">
        <v>82</v>
      </c>
    </row>
    <row r="48" spans="1:9">
      <c r="A48" s="1">
        <f>HYPERLINK("https://cms.ls-nyc.org/matter/dynamic-profile/view/1886864","19-1886864")</f>
        <v>0</v>
      </c>
      <c r="B48" t="s">
        <v>10</v>
      </c>
      <c r="C48" t="s">
        <v>15</v>
      </c>
      <c r="D48" t="s">
        <v>70</v>
      </c>
      <c r="F48" t="s">
        <v>76</v>
      </c>
      <c r="H48" t="s">
        <v>78</v>
      </c>
      <c r="I48" t="s">
        <v>82</v>
      </c>
    </row>
    <row r="49" spans="1:9">
      <c r="A49" s="1">
        <f>HYPERLINK("https://cms.ls-nyc.org/matter/dynamic-profile/view/1887952","19-1887952")</f>
        <v>0</v>
      </c>
      <c r="B49" t="s">
        <v>10</v>
      </c>
      <c r="C49" t="s">
        <v>15</v>
      </c>
      <c r="D49" t="s">
        <v>71</v>
      </c>
      <c r="F49" t="s">
        <v>76</v>
      </c>
      <c r="G49" t="s">
        <v>77</v>
      </c>
      <c r="H49" t="s">
        <v>78</v>
      </c>
      <c r="I4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2019-06-13T19:01:13Z</dcterms:created>
  <dcterms:modified xsi:type="dcterms:W3CDTF">2019-06-13T19:01:13Z</dcterms:modified>
</cp:coreProperties>
</file>