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<sst xmlns="http://schemas.openxmlformats.org/spreadsheetml/2006/main" count="445" uniqueCount="133">
  <si>
    <t>Hyperlinked Case #</t>
  </si>
  <si>
    <t>Assigned Branch/CC</t>
  </si>
  <si>
    <t>Agency</t>
  </si>
  <si>
    <t>Region</t>
  </si>
  <si>
    <t>AgencyOffice</t>
  </si>
  <si>
    <t>CaseOpenDate</t>
  </si>
  <si>
    <t>CaseCloseDate</t>
  </si>
  <si>
    <t>Client Name</t>
  </si>
  <si>
    <t>ClientSocialSecurityNumber</t>
  </si>
  <si>
    <t>ClientDateOfBirth</t>
  </si>
  <si>
    <t>ClientGender</t>
  </si>
  <si>
    <t>ClientEhtnicity</t>
  </si>
  <si>
    <t>ClientCounty</t>
  </si>
  <si>
    <t>ClientZIPCode</t>
  </si>
  <si>
    <t>ClientDisabilities</t>
  </si>
  <si>
    <t>EligForPAWithoutSSI_SSD</t>
  </si>
  <si>
    <t>DAP_TANF</t>
  </si>
  <si>
    <t>PACategory</t>
  </si>
  <si>
    <t>ReferralSource</t>
  </si>
  <si>
    <t>DSSRegion</t>
  </si>
  <si>
    <t>SSI/SSDProblem</t>
  </si>
  <si>
    <t>HighestLevelOfReview</t>
  </si>
  <si>
    <t>ALJName</t>
  </si>
  <si>
    <t>Outcome</t>
  </si>
  <si>
    <t>How did Applicant hear about lsnyc?</t>
  </si>
  <si>
    <t>INCOMESOURCE</t>
  </si>
  <si>
    <t>ReceivedDIB</t>
  </si>
  <si>
    <t>DIBAwardAmount</t>
  </si>
  <si>
    <t>ReceivedSSI</t>
  </si>
  <si>
    <t>SSIAwardAmount</t>
  </si>
  <si>
    <t>RetroactiveAwardAmount</t>
  </si>
  <si>
    <t>InterimAssistanceAmount</t>
  </si>
  <si>
    <t>Mon_Total</t>
  </si>
  <si>
    <t>Primary Funding Codes</t>
  </si>
  <si>
    <t>Secondary Funding Codes</t>
  </si>
  <si>
    <t>Number of People under 18</t>
  </si>
  <si>
    <t>CheckDIB</t>
  </si>
  <si>
    <t>Check_SSI</t>
  </si>
  <si>
    <t>CheckOutcome</t>
  </si>
  <si>
    <t>Casetype</t>
  </si>
  <si>
    <t>Expr2</t>
  </si>
  <si>
    <t>Primary Advocate</t>
  </si>
  <si>
    <t>Bronx Legal Services</t>
  </si>
  <si>
    <t>Brooklyn Legal Services</t>
  </si>
  <si>
    <t>Manhattan Legal Services</t>
  </si>
  <si>
    <t>Queens Legal Services</t>
  </si>
  <si>
    <t>LS-NYC</t>
  </si>
  <si>
    <t>NYC</t>
  </si>
  <si>
    <t>Rivera, Miguel</t>
  </si>
  <si>
    <t>Jackson, Kwuan E</t>
  </si>
  <si>
    <t>Marin, Giovani</t>
  </si>
  <si>
    <t>Nieves, Gladys</t>
  </si>
  <si>
    <t>Robinson-Rolle, Justyce E</t>
  </si>
  <si>
    <t>Gweta, Shoshana</t>
  </si>
  <si>
    <t>Foster, Mildred</t>
  </si>
  <si>
    <t>McKee, Joseph</t>
  </si>
  <si>
    <t>Castillo, Adriana</t>
  </si>
  <si>
    <t>Thompson, Tiearra E</t>
  </si>
  <si>
    <t>Al Shami, Mautaz</t>
  </si>
  <si>
    <t>Diaz-Cortinas, Jenny</t>
  </si>
  <si>
    <t>Edwards, Cleveland</t>
  </si>
  <si>
    <t>Harris, Michael</t>
  </si>
  <si>
    <t>Garcia, Jason</t>
  </si>
  <si>
    <t>Zhang, Futian</t>
  </si>
  <si>
    <t>Lowery, Michael Alexander</t>
  </si>
  <si>
    <t>000-00-9846</t>
  </si>
  <si>
    <t>081-74-9334</t>
  </si>
  <si>
    <t>125-58-2680</t>
  </si>
  <si>
    <t>106-98-0677</t>
  </si>
  <si>
    <t>094-58-5484</t>
  </si>
  <si>
    <t>106-66-9522</t>
  </si>
  <si>
    <t>075-78-5329</t>
  </si>
  <si>
    <t>057-70-7843</t>
  </si>
  <si>
    <t>613-97-1282</t>
  </si>
  <si>
    <t>140-96-8686</t>
  </si>
  <si>
    <t>10/02/1970</t>
  </si>
  <si>
    <t>05/05/1987</t>
  </si>
  <si>
    <t>01/25/2009</t>
  </si>
  <si>
    <t>02/13/1971</t>
  </si>
  <si>
    <t>07/03/2009</t>
  </si>
  <si>
    <t>07/01/1975</t>
  </si>
  <si>
    <t>10/09/1958</t>
  </si>
  <si>
    <t>01/23/1963</t>
  </si>
  <si>
    <t>06/15/1980</t>
  </si>
  <si>
    <t>12/11/1984</t>
  </si>
  <si>
    <t>10/24/2011</t>
  </si>
  <si>
    <t>02/28/1994</t>
  </si>
  <si>
    <t>06/24/1980</t>
  </si>
  <si>
    <t>08/26/1999</t>
  </si>
  <si>
    <t>12/18/1995</t>
  </si>
  <si>
    <t>11/15/1955</t>
  </si>
  <si>
    <t>08/15/1993</t>
  </si>
  <si>
    <t>M</t>
  </si>
  <si>
    <t>F</t>
  </si>
  <si>
    <t>Hispanic</t>
  </si>
  <si>
    <t>Black/African American/African Descent</t>
  </si>
  <si>
    <t>Self-Identified/Other</t>
  </si>
  <si>
    <t>White (Not Hispanic)</t>
  </si>
  <si>
    <t>Asian or Pacific Islander</t>
  </si>
  <si>
    <t>Kings</t>
  </si>
  <si>
    <t>Bronx</t>
  </si>
  <si>
    <t>New York</t>
  </si>
  <si>
    <t>Queens</t>
  </si>
  <si>
    <t>X</t>
  </si>
  <si>
    <t>T</t>
  </si>
  <si>
    <t>Claim Denial</t>
  </si>
  <si>
    <t>Other</t>
  </si>
  <si>
    <t>No Problem</t>
  </si>
  <si>
    <t>ALJ Hearing</t>
  </si>
  <si>
    <t>Mcneaney</t>
  </si>
  <si>
    <t>Michael Friedman</t>
  </si>
  <si>
    <t>Pizzutto</t>
  </si>
  <si>
    <t>mi</t>
  </si>
  <si>
    <t>McKenna</t>
  </si>
  <si>
    <t>Short or other services</t>
  </si>
  <si>
    <t>Client won/ received  retained monthly benefits</t>
  </si>
  <si>
    <t>Prior Use</t>
  </si>
  <si>
    <t>SN or HASA or PA</t>
  </si>
  <si>
    <t>TANF</t>
  </si>
  <si>
    <t>DAP eligible w/o PA</t>
  </si>
  <si>
    <t>Eligible for but not receiving PA</t>
  </si>
  <si>
    <t xml:space="preserve"> </t>
  </si>
  <si>
    <t>No</t>
  </si>
  <si>
    <t>Yes</t>
  </si>
  <si>
    <t>2065 DAP-Disability Advocacy</t>
  </si>
  <si>
    <t>Staff</t>
  </si>
  <si>
    <t>Sanders, Melanie</t>
  </si>
  <si>
    <t>Giles, Debra</t>
  </si>
  <si>
    <t>Hernandez, Marisol</t>
  </si>
  <si>
    <t>Alexis, Jennifer</t>
  </si>
  <si>
    <t>Paulino, Jayna</t>
  </si>
  <si>
    <t>Kaplan, William</t>
  </si>
  <si>
    <t>Leipziger, Amy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</si>
</sst>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18"/>
  <sheetViews>
    <sheetView tabSelected="1" workbookViewId="0"/>
  </sheetViews>
  <sheetFormatPr defaultRowHeight="15"/>
  <cols>
    <col min="1" max="1" width="20.7109375" style="1" customWidth="1"/>
  </cols>
  <sheetData>
    <row r="1" spans="1:4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>
      <c r="A2" s="1">
        <f>HYPERLINK("https://lsnyc.legalserver.org/matter/dynamic-profile/view/1886134","18-1886134")</f>
        <v>0</v>
      </c>
      <c r="B2" t="s">
        <v>42</v>
      </c>
      <c r="C2" t="s">
        <v>46</v>
      </c>
      <c r="D2" t="s">
        <v>47</v>
      </c>
      <c r="F2" s="3">
        <v>43453</v>
      </c>
      <c r="G2" s="3">
        <v>43602</v>
      </c>
      <c r="H2" t="s">
        <v>48</v>
      </c>
      <c r="I2" t="s">
        <v>65</v>
      </c>
      <c r="J2" t="s">
        <v>75</v>
      </c>
      <c r="K2" t="s">
        <v>92</v>
      </c>
      <c r="L2" t="s">
        <v>94</v>
      </c>
      <c r="M2" t="s">
        <v>99</v>
      </c>
      <c r="N2">
        <v>10467</v>
      </c>
      <c r="O2" t="s">
        <v>103</v>
      </c>
      <c r="P2" t="s">
        <v>93</v>
      </c>
      <c r="Q2" t="s">
        <v>93</v>
      </c>
      <c r="R2">
        <v>2</v>
      </c>
      <c r="S2">
        <v>5</v>
      </c>
      <c r="V2" t="s">
        <v>108</v>
      </c>
      <c r="X2" t="s">
        <v>114</v>
      </c>
      <c r="Z2" t="s">
        <v>117</v>
      </c>
      <c r="AA2" t="s">
        <v>121</v>
      </c>
      <c r="AB2">
        <v>0</v>
      </c>
      <c r="AC2" t="s">
        <v>122</v>
      </c>
      <c r="AD2">
        <v>0</v>
      </c>
      <c r="AE2">
        <v>0</v>
      </c>
      <c r="AF2">
        <v>0</v>
      </c>
      <c r="AG2">
        <v>0</v>
      </c>
      <c r="AH2" t="s">
        <v>124</v>
      </c>
      <c r="AJ2">
        <v>0</v>
      </c>
      <c r="AK2" t="s">
        <v>93</v>
      </c>
      <c r="AL2" t="s">
        <v>93</v>
      </c>
      <c r="AM2" t="s">
        <v>93</v>
      </c>
      <c r="AN2" t="s">
        <v>125</v>
      </c>
      <c r="AO2" t="s">
        <v>93</v>
      </c>
      <c r="AP2" t="s">
        <v>126</v>
      </c>
    </row>
    <row r="3" spans="1:42">
      <c r="A3" s="1">
        <f>HYPERLINK("https://lsnyc.legalserver.org/matter/dynamic-profile/view/1869793","18-1869793")</f>
        <v>0</v>
      </c>
      <c r="B3" t="s">
        <v>43</v>
      </c>
      <c r="C3" t="s">
        <v>46</v>
      </c>
      <c r="D3" t="s">
        <v>47</v>
      </c>
      <c r="F3" s="3">
        <v>43263</v>
      </c>
      <c r="G3" s="3">
        <v>43641</v>
      </c>
      <c r="H3" t="s">
        <v>49</v>
      </c>
      <c r="I3" t="s">
        <v>66</v>
      </c>
      <c r="J3" t="s">
        <v>76</v>
      </c>
      <c r="K3" t="s">
        <v>92</v>
      </c>
      <c r="L3" t="s">
        <v>95</v>
      </c>
      <c r="M3" t="s">
        <v>99</v>
      </c>
      <c r="N3">
        <v>11201</v>
      </c>
      <c r="O3" t="s">
        <v>103</v>
      </c>
      <c r="P3" t="s">
        <v>93</v>
      </c>
      <c r="Q3" t="s">
        <v>93</v>
      </c>
      <c r="R3">
        <v>2</v>
      </c>
      <c r="S3">
        <v>5</v>
      </c>
      <c r="V3" t="s">
        <v>108</v>
      </c>
      <c r="W3" t="s">
        <v>109</v>
      </c>
      <c r="X3" t="s">
        <v>114</v>
      </c>
      <c r="Z3" t="s">
        <v>117</v>
      </c>
      <c r="AA3" t="s">
        <v>122</v>
      </c>
      <c r="AB3">
        <v>0</v>
      </c>
      <c r="AC3" t="s">
        <v>122</v>
      </c>
      <c r="AD3">
        <v>0</v>
      </c>
      <c r="AE3">
        <v>0</v>
      </c>
      <c r="AF3">
        <v>0</v>
      </c>
      <c r="AG3">
        <v>0</v>
      </c>
      <c r="AH3" t="s">
        <v>124</v>
      </c>
      <c r="AJ3">
        <v>0</v>
      </c>
      <c r="AK3" t="s">
        <v>93</v>
      </c>
      <c r="AL3" t="s">
        <v>93</v>
      </c>
      <c r="AM3" t="s">
        <v>93</v>
      </c>
      <c r="AN3" t="s">
        <v>125</v>
      </c>
      <c r="AO3" t="s">
        <v>93</v>
      </c>
      <c r="AP3" t="s">
        <v>127</v>
      </c>
    </row>
    <row r="4" spans="1:42">
      <c r="A4" s="1">
        <f>HYPERLINK("https://lsnyc.legalserver.org/matter/dynamic-profile/view/1872262","18-1872262")</f>
        <v>0</v>
      </c>
      <c r="B4" t="s">
        <v>43</v>
      </c>
      <c r="C4" t="s">
        <v>46</v>
      </c>
      <c r="D4" t="s">
        <v>47</v>
      </c>
      <c r="F4" s="3">
        <v>43294</v>
      </c>
      <c r="G4" s="3">
        <v>43646</v>
      </c>
      <c r="H4" t="s">
        <v>50</v>
      </c>
      <c r="J4" t="s">
        <v>77</v>
      </c>
      <c r="K4" t="s">
        <v>92</v>
      </c>
      <c r="L4" t="s">
        <v>96</v>
      </c>
      <c r="M4" t="s">
        <v>100</v>
      </c>
      <c r="N4">
        <v>10453</v>
      </c>
      <c r="O4" t="s">
        <v>103</v>
      </c>
      <c r="P4" t="s">
        <v>93</v>
      </c>
      <c r="Q4" t="s">
        <v>104</v>
      </c>
      <c r="R4">
        <v>1</v>
      </c>
      <c r="S4">
        <v>5</v>
      </c>
      <c r="U4" t="s">
        <v>105</v>
      </c>
      <c r="V4" t="s">
        <v>108</v>
      </c>
      <c r="X4" t="s">
        <v>114</v>
      </c>
      <c r="Z4" t="s">
        <v>118</v>
      </c>
      <c r="AA4" t="s">
        <v>121</v>
      </c>
      <c r="AB4">
        <v>0</v>
      </c>
      <c r="AC4" t="s">
        <v>121</v>
      </c>
      <c r="AD4">
        <v>0</v>
      </c>
      <c r="AE4">
        <v>0</v>
      </c>
      <c r="AF4">
        <v>0</v>
      </c>
      <c r="AG4">
        <v>0</v>
      </c>
      <c r="AH4" t="s">
        <v>124</v>
      </c>
      <c r="AJ4">
        <v>4</v>
      </c>
      <c r="AK4" t="s">
        <v>93</v>
      </c>
      <c r="AL4" t="s">
        <v>93</v>
      </c>
      <c r="AM4" t="s">
        <v>93</v>
      </c>
      <c r="AN4" t="s">
        <v>125</v>
      </c>
      <c r="AO4" t="s">
        <v>93</v>
      </c>
      <c r="AP4" t="s">
        <v>128</v>
      </c>
    </row>
    <row r="5" spans="1:42">
      <c r="A5" s="1">
        <f>HYPERLINK("https://lsnyc.legalserver.org/matter/dynamic-profile/view/1880881","18-1880881")</f>
        <v>0</v>
      </c>
      <c r="B5" t="s">
        <v>43</v>
      </c>
      <c r="C5" t="s">
        <v>46</v>
      </c>
      <c r="D5" t="s">
        <v>47</v>
      </c>
      <c r="F5" s="3">
        <v>43391</v>
      </c>
      <c r="G5" s="3">
        <v>43607</v>
      </c>
      <c r="H5" t="s">
        <v>51</v>
      </c>
      <c r="I5" t="s">
        <v>67</v>
      </c>
      <c r="J5" t="s">
        <v>78</v>
      </c>
      <c r="K5" t="s">
        <v>93</v>
      </c>
      <c r="L5" t="s">
        <v>94</v>
      </c>
      <c r="M5" t="s">
        <v>101</v>
      </c>
      <c r="N5">
        <v>10002</v>
      </c>
      <c r="O5" t="s">
        <v>103</v>
      </c>
      <c r="P5" t="s">
        <v>93</v>
      </c>
      <c r="Q5" t="s">
        <v>93</v>
      </c>
      <c r="S5">
        <v>5</v>
      </c>
      <c r="AA5" t="s">
        <v>121</v>
      </c>
      <c r="AB5">
        <v>0</v>
      </c>
      <c r="AC5" t="s">
        <v>121</v>
      </c>
      <c r="AD5">
        <v>0</v>
      </c>
      <c r="AE5">
        <v>0</v>
      </c>
      <c r="AF5">
        <v>0</v>
      </c>
      <c r="AG5">
        <v>0</v>
      </c>
      <c r="AH5" t="s">
        <v>124</v>
      </c>
      <c r="AJ5">
        <v>1</v>
      </c>
      <c r="AK5" t="s">
        <v>93</v>
      </c>
      <c r="AL5" t="s">
        <v>93</v>
      </c>
      <c r="AM5" t="s">
        <v>93</v>
      </c>
      <c r="AN5" t="s">
        <v>125</v>
      </c>
      <c r="AO5" t="s">
        <v>93</v>
      </c>
      <c r="AP5" t="s">
        <v>129</v>
      </c>
    </row>
    <row r="6" spans="1:42">
      <c r="A6" s="1">
        <f>HYPERLINK("https://lsnyc.legalserver.org/matter/dynamic-profile/view/1885451","18-1885451")</f>
        <v>0</v>
      </c>
      <c r="B6" t="s">
        <v>43</v>
      </c>
      <c r="C6" t="s">
        <v>46</v>
      </c>
      <c r="D6" t="s">
        <v>47</v>
      </c>
      <c r="F6" s="3">
        <v>43446</v>
      </c>
      <c r="G6" s="3">
        <v>43644</v>
      </c>
      <c r="H6" t="s">
        <v>52</v>
      </c>
      <c r="I6" t="s">
        <v>68</v>
      </c>
      <c r="J6" t="s">
        <v>79</v>
      </c>
      <c r="K6" t="s">
        <v>92</v>
      </c>
      <c r="L6" t="s">
        <v>95</v>
      </c>
      <c r="M6" t="s">
        <v>99</v>
      </c>
      <c r="N6">
        <v>11207</v>
      </c>
      <c r="O6" t="s">
        <v>103</v>
      </c>
      <c r="P6" t="s">
        <v>93</v>
      </c>
      <c r="Q6" t="s">
        <v>93</v>
      </c>
      <c r="S6">
        <v>5</v>
      </c>
      <c r="AA6" t="s">
        <v>121</v>
      </c>
      <c r="AB6">
        <v>0</v>
      </c>
      <c r="AC6" t="s">
        <v>121</v>
      </c>
      <c r="AD6">
        <v>0</v>
      </c>
      <c r="AE6">
        <v>0</v>
      </c>
      <c r="AF6">
        <v>0</v>
      </c>
      <c r="AG6">
        <v>0</v>
      </c>
      <c r="AH6" t="s">
        <v>124</v>
      </c>
      <c r="AJ6">
        <v>1</v>
      </c>
      <c r="AK6" t="s">
        <v>93</v>
      </c>
      <c r="AL6" t="s">
        <v>93</v>
      </c>
      <c r="AM6" t="s">
        <v>93</v>
      </c>
      <c r="AN6" t="s">
        <v>125</v>
      </c>
      <c r="AO6" t="s">
        <v>93</v>
      </c>
      <c r="AP6" t="s">
        <v>128</v>
      </c>
    </row>
    <row r="7" spans="1:42">
      <c r="A7" s="1">
        <f>HYPERLINK("https://lsnyc.legalserver.org/matter/dynamic-profile/view/1888258","19-1888258")</f>
        <v>0</v>
      </c>
      <c r="B7" t="s">
        <v>43</v>
      </c>
      <c r="C7" t="s">
        <v>46</v>
      </c>
      <c r="D7" t="s">
        <v>47</v>
      </c>
      <c r="F7" s="3">
        <v>43481</v>
      </c>
      <c r="G7" s="3">
        <v>43644</v>
      </c>
      <c r="H7" t="s">
        <v>53</v>
      </c>
      <c r="I7" t="s">
        <v>69</v>
      </c>
      <c r="J7" t="s">
        <v>80</v>
      </c>
      <c r="K7" t="s">
        <v>93</v>
      </c>
      <c r="L7" t="s">
        <v>96</v>
      </c>
      <c r="M7" t="s">
        <v>99</v>
      </c>
      <c r="N7">
        <v>11230</v>
      </c>
      <c r="O7" t="s">
        <v>103</v>
      </c>
      <c r="P7" t="s">
        <v>93</v>
      </c>
      <c r="Q7" t="s">
        <v>93</v>
      </c>
      <c r="R7">
        <v>2</v>
      </c>
      <c r="S7">
        <v>5</v>
      </c>
      <c r="U7" t="s">
        <v>105</v>
      </c>
      <c r="Z7" t="s">
        <v>117</v>
      </c>
      <c r="AA7" t="s">
        <v>122</v>
      </c>
      <c r="AB7">
        <v>0</v>
      </c>
      <c r="AC7" t="s">
        <v>122</v>
      </c>
      <c r="AD7">
        <v>0</v>
      </c>
      <c r="AE7">
        <v>0</v>
      </c>
      <c r="AF7">
        <v>0</v>
      </c>
      <c r="AG7">
        <v>0</v>
      </c>
      <c r="AH7" t="s">
        <v>124</v>
      </c>
      <c r="AJ7">
        <v>0</v>
      </c>
      <c r="AK7" t="s">
        <v>93</v>
      </c>
      <c r="AL7" t="s">
        <v>93</v>
      </c>
      <c r="AM7" t="s">
        <v>93</v>
      </c>
      <c r="AN7" t="s">
        <v>125</v>
      </c>
      <c r="AO7" t="s">
        <v>93</v>
      </c>
      <c r="AP7" t="s">
        <v>128</v>
      </c>
    </row>
    <row r="8" spans="1:42">
      <c r="A8" s="1">
        <f>HYPERLINK("https://lsnyc.legalserver.org/matter/dynamic-profile/view/1893200","19-1893200")</f>
        <v>0</v>
      </c>
      <c r="B8" t="s">
        <v>43</v>
      </c>
      <c r="C8" t="s">
        <v>46</v>
      </c>
      <c r="D8" t="s">
        <v>47</v>
      </c>
      <c r="F8" s="3">
        <v>43532</v>
      </c>
      <c r="G8" s="3">
        <v>43609</v>
      </c>
      <c r="H8" t="s">
        <v>54</v>
      </c>
      <c r="J8" t="s">
        <v>81</v>
      </c>
      <c r="K8" t="s">
        <v>93</v>
      </c>
      <c r="L8" t="s">
        <v>95</v>
      </c>
      <c r="M8" t="s">
        <v>102</v>
      </c>
      <c r="N8">
        <v>11421</v>
      </c>
      <c r="O8" t="s">
        <v>103</v>
      </c>
      <c r="P8" t="s">
        <v>93</v>
      </c>
      <c r="Q8" t="s">
        <v>93</v>
      </c>
      <c r="R8">
        <v>4</v>
      </c>
      <c r="S8">
        <v>5</v>
      </c>
      <c r="U8" t="s">
        <v>106</v>
      </c>
      <c r="V8" t="s">
        <v>108</v>
      </c>
      <c r="W8" t="s">
        <v>110</v>
      </c>
      <c r="X8" t="s">
        <v>114</v>
      </c>
      <c r="Z8" t="s">
        <v>119</v>
      </c>
      <c r="AA8" t="s">
        <v>121</v>
      </c>
      <c r="AB8">
        <v>0</v>
      </c>
      <c r="AC8" t="s">
        <v>121</v>
      </c>
      <c r="AD8">
        <v>0</v>
      </c>
      <c r="AE8">
        <v>0</v>
      </c>
      <c r="AF8">
        <v>0</v>
      </c>
      <c r="AG8">
        <v>0</v>
      </c>
      <c r="AH8" t="s">
        <v>124</v>
      </c>
      <c r="AJ8">
        <v>0</v>
      </c>
      <c r="AK8" t="s">
        <v>93</v>
      </c>
      <c r="AL8" t="s">
        <v>93</v>
      </c>
      <c r="AM8" t="s">
        <v>93</v>
      </c>
      <c r="AN8" t="s">
        <v>125</v>
      </c>
      <c r="AO8" t="s">
        <v>93</v>
      </c>
      <c r="AP8" t="s">
        <v>130</v>
      </c>
    </row>
    <row r="9" spans="1:42">
      <c r="A9" s="1">
        <f>HYPERLINK("https://lsnyc.legalserver.org/matter/dynamic-profile/view/1892013","19-1892013")</f>
        <v>0</v>
      </c>
      <c r="B9" t="s">
        <v>43</v>
      </c>
      <c r="C9" t="s">
        <v>46</v>
      </c>
      <c r="D9" t="s">
        <v>47</v>
      </c>
      <c r="F9" s="3">
        <v>43522</v>
      </c>
      <c r="G9" s="3">
        <v>43636</v>
      </c>
      <c r="H9" t="s">
        <v>55</v>
      </c>
      <c r="I9" t="s">
        <v>70</v>
      </c>
      <c r="J9" t="s">
        <v>82</v>
      </c>
      <c r="K9" t="s">
        <v>92</v>
      </c>
      <c r="L9" t="s">
        <v>97</v>
      </c>
      <c r="M9" t="s">
        <v>99</v>
      </c>
      <c r="N9">
        <v>11209</v>
      </c>
      <c r="O9" t="s">
        <v>103</v>
      </c>
      <c r="P9" t="s">
        <v>93</v>
      </c>
      <c r="Q9" t="s">
        <v>93</v>
      </c>
      <c r="S9">
        <v>5</v>
      </c>
      <c r="AA9" t="s">
        <v>121</v>
      </c>
      <c r="AB9">
        <v>0</v>
      </c>
      <c r="AC9" t="s">
        <v>121</v>
      </c>
      <c r="AD9">
        <v>0</v>
      </c>
      <c r="AE9">
        <v>0</v>
      </c>
      <c r="AF9">
        <v>0</v>
      </c>
      <c r="AG9">
        <v>0</v>
      </c>
      <c r="AH9" t="s">
        <v>124</v>
      </c>
      <c r="AJ9">
        <v>0</v>
      </c>
      <c r="AK9" t="s">
        <v>93</v>
      </c>
      <c r="AL9" t="s">
        <v>93</v>
      </c>
      <c r="AM9" t="s">
        <v>93</v>
      </c>
      <c r="AN9" t="s">
        <v>125</v>
      </c>
      <c r="AO9" t="s">
        <v>93</v>
      </c>
      <c r="AP9" t="s">
        <v>128</v>
      </c>
    </row>
    <row r="10" spans="1:42">
      <c r="A10" s="1">
        <f>HYPERLINK("https://lsnyc.legalserver.org/matter/dynamic-profile/view/1870436","18-1870436")</f>
        <v>0</v>
      </c>
      <c r="B10" t="s">
        <v>43</v>
      </c>
      <c r="C10" t="s">
        <v>46</v>
      </c>
      <c r="D10" t="s">
        <v>47</v>
      </c>
      <c r="F10" s="3">
        <v>43271</v>
      </c>
      <c r="G10" s="3">
        <v>43646</v>
      </c>
      <c r="H10" t="s">
        <v>56</v>
      </c>
      <c r="I10" t="s">
        <v>71</v>
      </c>
      <c r="J10" t="s">
        <v>83</v>
      </c>
      <c r="K10" t="s">
        <v>93</v>
      </c>
      <c r="L10" t="s">
        <v>94</v>
      </c>
      <c r="M10" t="s">
        <v>99</v>
      </c>
      <c r="N10">
        <v>11237</v>
      </c>
      <c r="O10" t="s">
        <v>103</v>
      </c>
      <c r="P10" t="s">
        <v>93</v>
      </c>
      <c r="Q10" t="s">
        <v>93</v>
      </c>
      <c r="S10">
        <v>5</v>
      </c>
      <c r="AA10" t="s">
        <v>121</v>
      </c>
      <c r="AB10">
        <v>0</v>
      </c>
      <c r="AC10" t="s">
        <v>121</v>
      </c>
      <c r="AD10">
        <v>0</v>
      </c>
      <c r="AE10">
        <v>0</v>
      </c>
      <c r="AF10">
        <v>0</v>
      </c>
      <c r="AG10">
        <v>0</v>
      </c>
      <c r="AH10" t="s">
        <v>124</v>
      </c>
      <c r="AJ10">
        <v>3</v>
      </c>
      <c r="AK10" t="s">
        <v>93</v>
      </c>
      <c r="AL10" t="s">
        <v>93</v>
      </c>
      <c r="AM10" t="s">
        <v>93</v>
      </c>
      <c r="AN10" t="s">
        <v>125</v>
      </c>
      <c r="AO10" t="s">
        <v>93</v>
      </c>
      <c r="AP10" t="s">
        <v>127</v>
      </c>
    </row>
    <row r="11" spans="1:42">
      <c r="A11" s="1">
        <f>HYPERLINK("https://lsnyc.legalserver.org/matter/dynamic-profile/view/1897409","19-1897409")</f>
        <v>0</v>
      </c>
      <c r="B11" t="s">
        <v>43</v>
      </c>
      <c r="C11" t="s">
        <v>46</v>
      </c>
      <c r="D11" t="s">
        <v>47</v>
      </c>
      <c r="F11" s="3">
        <v>43573</v>
      </c>
      <c r="G11" s="3">
        <v>43640</v>
      </c>
      <c r="H11" t="s">
        <v>57</v>
      </c>
      <c r="I11" t="s">
        <v>72</v>
      </c>
      <c r="J11" t="s">
        <v>84</v>
      </c>
      <c r="K11" t="s">
        <v>93</v>
      </c>
      <c r="L11" t="s">
        <v>95</v>
      </c>
      <c r="M11" t="s">
        <v>99</v>
      </c>
      <c r="N11">
        <v>11203</v>
      </c>
      <c r="O11" t="s">
        <v>103</v>
      </c>
      <c r="P11" t="s">
        <v>93</v>
      </c>
      <c r="Q11" t="s">
        <v>93</v>
      </c>
      <c r="R11">
        <v>2</v>
      </c>
      <c r="S11">
        <v>5</v>
      </c>
      <c r="U11" t="s">
        <v>106</v>
      </c>
      <c r="X11" t="s">
        <v>114</v>
      </c>
      <c r="Z11" t="s">
        <v>117</v>
      </c>
      <c r="AA11" t="s">
        <v>122</v>
      </c>
      <c r="AB11">
        <v>0</v>
      </c>
      <c r="AC11" t="s">
        <v>122</v>
      </c>
      <c r="AD11">
        <v>0</v>
      </c>
      <c r="AE11">
        <v>0</v>
      </c>
      <c r="AF11">
        <v>0</v>
      </c>
      <c r="AG11">
        <v>0</v>
      </c>
      <c r="AH11" t="s">
        <v>124</v>
      </c>
      <c r="AJ11">
        <v>0</v>
      </c>
      <c r="AK11" t="s">
        <v>93</v>
      </c>
      <c r="AL11" t="s">
        <v>93</v>
      </c>
      <c r="AM11" t="s">
        <v>93</v>
      </c>
      <c r="AN11" t="s">
        <v>125</v>
      </c>
      <c r="AO11" t="s">
        <v>93</v>
      </c>
      <c r="AP11" t="s">
        <v>128</v>
      </c>
    </row>
    <row r="12" spans="1:42">
      <c r="A12" s="1">
        <f>HYPERLINK("https://lsnyc.legalserver.org/matter/dynamic-profile/view/1888936","19-1888936")</f>
        <v>0</v>
      </c>
      <c r="B12" t="s">
        <v>43</v>
      </c>
      <c r="C12" t="s">
        <v>46</v>
      </c>
      <c r="D12" t="s">
        <v>47</v>
      </c>
      <c r="F12" s="3">
        <v>43489</v>
      </c>
      <c r="G12" s="3">
        <v>43640</v>
      </c>
      <c r="H12" t="s">
        <v>58</v>
      </c>
      <c r="I12" t="s">
        <v>73</v>
      </c>
      <c r="J12" t="s">
        <v>85</v>
      </c>
      <c r="K12" t="s">
        <v>92</v>
      </c>
      <c r="L12" t="s">
        <v>97</v>
      </c>
      <c r="M12" t="s">
        <v>99</v>
      </c>
      <c r="N12">
        <v>11212</v>
      </c>
      <c r="O12" t="s">
        <v>103</v>
      </c>
      <c r="P12" t="s">
        <v>93</v>
      </c>
      <c r="Q12" t="s">
        <v>93</v>
      </c>
      <c r="R12">
        <v>2</v>
      </c>
      <c r="S12">
        <v>5</v>
      </c>
      <c r="U12" t="s">
        <v>106</v>
      </c>
      <c r="X12" t="s">
        <v>114</v>
      </c>
      <c r="Z12" t="s">
        <v>117</v>
      </c>
      <c r="AA12" t="s">
        <v>122</v>
      </c>
      <c r="AB12">
        <v>0</v>
      </c>
      <c r="AC12" t="s">
        <v>122</v>
      </c>
      <c r="AD12">
        <v>0</v>
      </c>
      <c r="AE12">
        <v>0</v>
      </c>
      <c r="AF12">
        <v>0</v>
      </c>
      <c r="AG12">
        <v>0</v>
      </c>
      <c r="AH12" t="s">
        <v>124</v>
      </c>
      <c r="AJ12">
        <v>1</v>
      </c>
      <c r="AK12" t="s">
        <v>93</v>
      </c>
      <c r="AL12" t="s">
        <v>93</v>
      </c>
      <c r="AM12" t="s">
        <v>93</v>
      </c>
      <c r="AN12" t="s">
        <v>125</v>
      </c>
      <c r="AO12" t="s">
        <v>93</v>
      </c>
      <c r="AP12" t="s">
        <v>128</v>
      </c>
    </row>
    <row r="13" spans="1:42">
      <c r="A13" s="1">
        <f>HYPERLINK("https://lsnyc.legalserver.org/matter/dynamic-profile/view/1873884","18-1873884")</f>
        <v>0</v>
      </c>
      <c r="B13" t="s">
        <v>44</v>
      </c>
      <c r="C13" t="s">
        <v>46</v>
      </c>
      <c r="D13" t="s">
        <v>47</v>
      </c>
      <c r="F13" s="3">
        <v>43313</v>
      </c>
      <c r="G13" s="3">
        <v>43641</v>
      </c>
      <c r="H13" t="s">
        <v>59</v>
      </c>
      <c r="I13" t="s">
        <v>74</v>
      </c>
      <c r="J13" t="s">
        <v>86</v>
      </c>
      <c r="K13" t="s">
        <v>93</v>
      </c>
      <c r="L13" t="s">
        <v>94</v>
      </c>
      <c r="M13" t="s">
        <v>101</v>
      </c>
      <c r="N13">
        <v>10032</v>
      </c>
      <c r="O13" t="s">
        <v>103</v>
      </c>
      <c r="P13" t="s">
        <v>93</v>
      </c>
      <c r="Q13" t="s">
        <v>93</v>
      </c>
      <c r="R13">
        <v>4</v>
      </c>
      <c r="S13">
        <v>1</v>
      </c>
      <c r="U13" t="s">
        <v>105</v>
      </c>
      <c r="V13" t="s">
        <v>108</v>
      </c>
      <c r="W13" t="s">
        <v>111</v>
      </c>
      <c r="X13" t="s">
        <v>115</v>
      </c>
      <c r="Y13" t="s">
        <v>116</v>
      </c>
      <c r="Z13" t="s">
        <v>120</v>
      </c>
      <c r="AA13" t="s">
        <v>123</v>
      </c>
      <c r="AB13">
        <v>786</v>
      </c>
      <c r="AC13" t="s">
        <v>123</v>
      </c>
      <c r="AD13">
        <v>0</v>
      </c>
      <c r="AE13">
        <v>15190</v>
      </c>
      <c r="AF13">
        <v>12320</v>
      </c>
      <c r="AG13">
        <v>786</v>
      </c>
      <c r="AH13" t="s">
        <v>124</v>
      </c>
      <c r="AJ13">
        <v>0</v>
      </c>
      <c r="AK13" t="s">
        <v>93</v>
      </c>
      <c r="AL13" t="s">
        <v>104</v>
      </c>
      <c r="AM13" t="s">
        <v>93</v>
      </c>
      <c r="AN13" t="s">
        <v>125</v>
      </c>
      <c r="AO13" t="s">
        <v>93</v>
      </c>
      <c r="AP13" t="s">
        <v>131</v>
      </c>
    </row>
    <row r="14" spans="1:42">
      <c r="A14" s="1">
        <f>HYPERLINK("https://lsnyc.legalserver.org/matter/dynamic-profile/view/1896800","19-1896800")</f>
        <v>0</v>
      </c>
      <c r="B14" t="s">
        <v>44</v>
      </c>
      <c r="C14" t="s">
        <v>46</v>
      </c>
      <c r="D14" t="s">
        <v>47</v>
      </c>
      <c r="F14" s="3">
        <v>43567</v>
      </c>
      <c r="G14" s="3">
        <v>43642</v>
      </c>
      <c r="H14" t="s">
        <v>60</v>
      </c>
      <c r="J14" t="s">
        <v>87</v>
      </c>
      <c r="K14" t="s">
        <v>92</v>
      </c>
      <c r="L14" t="s">
        <v>96</v>
      </c>
      <c r="M14" t="s">
        <v>101</v>
      </c>
      <c r="N14">
        <v>10039</v>
      </c>
      <c r="O14" t="s">
        <v>103</v>
      </c>
      <c r="P14" t="s">
        <v>93</v>
      </c>
      <c r="Q14" t="s">
        <v>93</v>
      </c>
      <c r="R14">
        <v>2</v>
      </c>
      <c r="S14">
        <v>5</v>
      </c>
      <c r="U14" t="s">
        <v>105</v>
      </c>
      <c r="V14" t="s">
        <v>106</v>
      </c>
      <c r="X14" t="s">
        <v>114</v>
      </c>
      <c r="Z14" t="s">
        <v>117</v>
      </c>
      <c r="AA14" t="s">
        <v>122</v>
      </c>
      <c r="AB14">
        <v>0</v>
      </c>
      <c r="AC14" t="s">
        <v>122</v>
      </c>
      <c r="AD14">
        <v>0</v>
      </c>
      <c r="AE14">
        <v>0</v>
      </c>
      <c r="AF14">
        <v>0</v>
      </c>
      <c r="AG14">
        <v>0</v>
      </c>
      <c r="AH14" t="s">
        <v>124</v>
      </c>
      <c r="AJ14">
        <v>0</v>
      </c>
      <c r="AK14" t="s">
        <v>93</v>
      </c>
      <c r="AL14" t="s">
        <v>93</v>
      </c>
      <c r="AM14" t="s">
        <v>93</v>
      </c>
      <c r="AN14" t="s">
        <v>125</v>
      </c>
      <c r="AO14" t="s">
        <v>93</v>
      </c>
      <c r="AP14" t="s">
        <v>131</v>
      </c>
    </row>
    <row r="15" spans="1:42">
      <c r="A15" s="1">
        <f>HYPERLINK("https://lsnyc.legalserver.org/matter/dynamic-profile/view/1900389","19-1900389")</f>
        <v>0</v>
      </c>
      <c r="B15" t="s">
        <v>45</v>
      </c>
      <c r="C15" t="s">
        <v>46</v>
      </c>
      <c r="D15" t="s">
        <v>47</v>
      </c>
      <c r="F15" s="3">
        <v>43607</v>
      </c>
      <c r="G15" s="3">
        <v>43637</v>
      </c>
      <c r="H15" t="s">
        <v>61</v>
      </c>
      <c r="J15" t="s">
        <v>88</v>
      </c>
      <c r="K15" t="s">
        <v>92</v>
      </c>
      <c r="L15" t="s">
        <v>95</v>
      </c>
      <c r="M15" t="s">
        <v>102</v>
      </c>
      <c r="N15">
        <v>11411</v>
      </c>
      <c r="O15" t="s">
        <v>103</v>
      </c>
      <c r="P15" t="s">
        <v>93</v>
      </c>
      <c r="Q15" t="s">
        <v>93</v>
      </c>
      <c r="R15">
        <v>4</v>
      </c>
      <c r="S15">
        <v>5</v>
      </c>
      <c r="U15" t="s">
        <v>107</v>
      </c>
      <c r="V15" t="s">
        <v>108</v>
      </c>
      <c r="W15" t="s">
        <v>112</v>
      </c>
      <c r="X15" t="s">
        <v>114</v>
      </c>
      <c r="Z15" t="s">
        <v>119</v>
      </c>
      <c r="AA15" t="s">
        <v>121</v>
      </c>
      <c r="AB15">
        <v>0</v>
      </c>
      <c r="AC15" t="s">
        <v>121</v>
      </c>
      <c r="AD15">
        <v>0</v>
      </c>
      <c r="AE15">
        <v>0</v>
      </c>
      <c r="AF15">
        <v>0</v>
      </c>
      <c r="AG15">
        <v>0</v>
      </c>
      <c r="AH15" t="s">
        <v>124</v>
      </c>
      <c r="AJ15">
        <v>0</v>
      </c>
      <c r="AK15" t="s">
        <v>93</v>
      </c>
      <c r="AL15" t="s">
        <v>93</v>
      </c>
      <c r="AM15" t="s">
        <v>93</v>
      </c>
      <c r="AN15" t="s">
        <v>125</v>
      </c>
      <c r="AO15" t="s">
        <v>93</v>
      </c>
      <c r="AP15" t="s">
        <v>130</v>
      </c>
    </row>
    <row r="16" spans="1:42">
      <c r="A16" s="1">
        <f>HYPERLINK("https://lsnyc.legalserver.org/matter/dynamic-profile/view/0800702","16-0800702")</f>
        <v>0</v>
      </c>
      <c r="B16" t="s">
        <v>45</v>
      </c>
      <c r="C16" t="s">
        <v>46</v>
      </c>
      <c r="D16" t="s">
        <v>47</v>
      </c>
      <c r="F16" s="3">
        <v>42443</v>
      </c>
      <c r="G16" s="3">
        <v>43643</v>
      </c>
      <c r="H16" t="s">
        <v>62</v>
      </c>
      <c r="J16" t="s">
        <v>89</v>
      </c>
      <c r="K16" t="s">
        <v>92</v>
      </c>
      <c r="L16" t="s">
        <v>94</v>
      </c>
      <c r="M16" t="s">
        <v>102</v>
      </c>
      <c r="N16">
        <v>11421</v>
      </c>
      <c r="O16" t="s">
        <v>103</v>
      </c>
      <c r="P16" t="s">
        <v>93</v>
      </c>
      <c r="Q16" t="s">
        <v>93</v>
      </c>
      <c r="R16">
        <v>4</v>
      </c>
      <c r="S16">
        <v>5</v>
      </c>
      <c r="U16" t="s">
        <v>105</v>
      </c>
      <c r="V16" t="s">
        <v>108</v>
      </c>
      <c r="W16" t="s">
        <v>113</v>
      </c>
      <c r="X16" t="s">
        <v>115</v>
      </c>
      <c r="Z16" t="s">
        <v>119</v>
      </c>
      <c r="AA16" t="s">
        <v>122</v>
      </c>
      <c r="AB16">
        <v>0</v>
      </c>
      <c r="AC16" t="s">
        <v>123</v>
      </c>
      <c r="AD16">
        <v>858</v>
      </c>
      <c r="AE16">
        <v>0</v>
      </c>
      <c r="AF16">
        <v>0</v>
      </c>
      <c r="AG16">
        <v>858</v>
      </c>
      <c r="AH16" t="s">
        <v>124</v>
      </c>
      <c r="AJ16">
        <v>2</v>
      </c>
      <c r="AK16" t="s">
        <v>93</v>
      </c>
      <c r="AL16" t="s">
        <v>93</v>
      </c>
      <c r="AM16" t="s">
        <v>93</v>
      </c>
      <c r="AN16" t="s">
        <v>125</v>
      </c>
      <c r="AO16" t="s">
        <v>93</v>
      </c>
      <c r="AP16" t="s">
        <v>132</v>
      </c>
    </row>
    <row r="17" spans="1:42">
      <c r="A17" s="1">
        <f>HYPERLINK("https://lsnyc.legalserver.org/matter/dynamic-profile/view/1902971","19-1902971")</f>
        <v>0</v>
      </c>
      <c r="B17" t="s">
        <v>45</v>
      </c>
      <c r="C17" t="s">
        <v>46</v>
      </c>
      <c r="D17" t="s">
        <v>47</v>
      </c>
      <c r="F17" s="3">
        <v>43637</v>
      </c>
      <c r="G17" s="3">
        <v>43644</v>
      </c>
      <c r="H17" t="s">
        <v>63</v>
      </c>
      <c r="J17" t="s">
        <v>90</v>
      </c>
      <c r="K17" t="s">
        <v>93</v>
      </c>
      <c r="L17" t="s">
        <v>98</v>
      </c>
      <c r="M17" t="s">
        <v>102</v>
      </c>
      <c r="N17">
        <v>11355</v>
      </c>
      <c r="O17" t="s">
        <v>103</v>
      </c>
      <c r="P17" t="s">
        <v>93</v>
      </c>
      <c r="Q17" t="s">
        <v>93</v>
      </c>
      <c r="R17">
        <v>4</v>
      </c>
      <c r="S17">
        <v>5</v>
      </c>
      <c r="U17" t="s">
        <v>105</v>
      </c>
      <c r="V17" t="s">
        <v>106</v>
      </c>
      <c r="X17" t="s">
        <v>114</v>
      </c>
      <c r="Z17" t="s">
        <v>119</v>
      </c>
      <c r="AA17" t="s">
        <v>122</v>
      </c>
      <c r="AB17">
        <v>0</v>
      </c>
      <c r="AC17" t="s">
        <v>122</v>
      </c>
      <c r="AD17">
        <v>0</v>
      </c>
      <c r="AE17">
        <v>0</v>
      </c>
      <c r="AF17">
        <v>0</v>
      </c>
      <c r="AG17">
        <v>0</v>
      </c>
      <c r="AH17" t="s">
        <v>124</v>
      </c>
      <c r="AJ17">
        <v>0</v>
      </c>
      <c r="AK17" t="s">
        <v>93</v>
      </c>
      <c r="AL17" t="s">
        <v>93</v>
      </c>
      <c r="AM17" t="s">
        <v>93</v>
      </c>
      <c r="AN17" t="s">
        <v>125</v>
      </c>
      <c r="AO17" t="s">
        <v>93</v>
      </c>
      <c r="AP17" t="s">
        <v>130</v>
      </c>
    </row>
    <row r="18" spans="1:42">
      <c r="A18" s="1">
        <f>HYPERLINK("https://lsnyc.legalserver.org/matter/dynamic-profile/view/1896640","19-1896640")</f>
        <v>0</v>
      </c>
      <c r="B18" t="s">
        <v>45</v>
      </c>
      <c r="C18" t="s">
        <v>46</v>
      </c>
      <c r="D18" t="s">
        <v>47</v>
      </c>
      <c r="F18" s="3">
        <v>43566</v>
      </c>
      <c r="G18" s="3">
        <v>43640</v>
      </c>
      <c r="H18" t="s">
        <v>64</v>
      </c>
      <c r="J18" t="s">
        <v>91</v>
      </c>
      <c r="K18" t="s">
        <v>92</v>
      </c>
      <c r="L18" t="s">
        <v>95</v>
      </c>
      <c r="M18" t="s">
        <v>102</v>
      </c>
      <c r="N18">
        <v>11691</v>
      </c>
      <c r="O18" t="s">
        <v>103</v>
      </c>
      <c r="P18" t="s">
        <v>93</v>
      </c>
      <c r="Q18" t="s">
        <v>93</v>
      </c>
      <c r="R18">
        <v>4</v>
      </c>
      <c r="S18">
        <v>5</v>
      </c>
      <c r="U18" t="s">
        <v>105</v>
      </c>
      <c r="V18" t="s">
        <v>108</v>
      </c>
      <c r="W18" t="s">
        <v>110</v>
      </c>
      <c r="X18" t="s">
        <v>114</v>
      </c>
      <c r="Z18" t="s">
        <v>119</v>
      </c>
      <c r="AA18" t="s">
        <v>121</v>
      </c>
      <c r="AB18">
        <v>0</v>
      </c>
      <c r="AC18" t="s">
        <v>121</v>
      </c>
      <c r="AD18">
        <v>0</v>
      </c>
      <c r="AE18">
        <v>0</v>
      </c>
      <c r="AF18">
        <v>0</v>
      </c>
      <c r="AG18">
        <v>0</v>
      </c>
      <c r="AH18" t="s">
        <v>124</v>
      </c>
      <c r="AJ18">
        <v>0</v>
      </c>
      <c r="AK18" t="s">
        <v>93</v>
      </c>
      <c r="AL18" t="s">
        <v>93</v>
      </c>
      <c r="AM18" t="s">
        <v>93</v>
      </c>
      <c r="AN18" t="s">
        <v>125</v>
      </c>
      <c r="AO18" t="s">
        <v>93</v>
      </c>
      <c r="AP1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2019-07-22T15:42:31Z</dcterms:created>
  <dcterms:modified xsi:type="dcterms:W3CDTF">2019-07-22T15:42:31Z</dcterms:modified>
</cp:coreProperties>
</file>