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<sst xmlns="http://schemas.openxmlformats.org/spreadsheetml/2006/main" count="241" uniqueCount="80">
  <si>
    <t>Hyperlinked Case #</t>
  </si>
  <si>
    <t>Office</t>
  </si>
  <si>
    <t>Primary Advocate</t>
  </si>
  <si>
    <t>Client Name</t>
  </si>
  <si>
    <t>Employment Tier Category</t>
  </si>
  <si>
    <t>Needs DHCI?</t>
  </si>
  <si>
    <t>Exclude due to Income?</t>
  </si>
  <si>
    <t>HRA Service Type</t>
  </si>
  <si>
    <t>BkLS</t>
  </si>
  <si>
    <t>MLS</t>
  </si>
  <si>
    <t>LSU</t>
  </si>
  <si>
    <t>QLS</t>
  </si>
  <si>
    <t>Odoemene, Udoka</t>
  </si>
  <si>
    <t>Brito, Victor</t>
  </si>
  <si>
    <t>Salk, Nicole</t>
  </si>
  <si>
    <t>Benitez, Vicenta</t>
  </si>
  <si>
    <t>Wilkins, Amanda</t>
  </si>
  <si>
    <t>Lebron, Fernando</t>
  </si>
  <si>
    <t>Bedard, Nancy</t>
  </si>
  <si>
    <t>Dranoff, Sarah</t>
  </si>
  <si>
    <t>Rosner, Julia</t>
  </si>
  <si>
    <t>Katz, Cindy</t>
  </si>
  <si>
    <t>Speer, Joseph</t>
  </si>
  <si>
    <t>Kingston, Rochelle</t>
  </si>
  <si>
    <t>DeJesus, Maria</t>
  </si>
  <si>
    <t>Kirkland, Starr</t>
  </si>
  <si>
    <t>Guobala, Presley</t>
  </si>
  <si>
    <t>Cayetano, Ramon</t>
  </si>
  <si>
    <t>Yu, Wesley</t>
  </si>
  <si>
    <t>Bundy, Cornell A</t>
  </si>
  <si>
    <t>Garcia, Alexandra</t>
  </si>
  <si>
    <t>Graham, Valarie</t>
  </si>
  <si>
    <t>Machuca, Angel</t>
  </si>
  <si>
    <t>Yasmin, Ferzana</t>
  </si>
  <si>
    <t>Guerrero, Cesar</t>
  </si>
  <si>
    <t>Kourouma, Odia</t>
  </si>
  <si>
    <t>Thompkins, Catarlton</t>
  </si>
  <si>
    <t>Nelson, Leilani</t>
  </si>
  <si>
    <t>Thompson, Sean E</t>
  </si>
  <si>
    <t>Blanco Ortiz, Edinson</t>
  </si>
  <si>
    <t>Smith, Naeemah</t>
  </si>
  <si>
    <t>Hayes, Pamela</t>
  </si>
  <si>
    <t>Demming, Nathanael</t>
  </si>
  <si>
    <t>Marquez, Hector</t>
  </si>
  <si>
    <t>Hernandez, Hilario</t>
  </si>
  <si>
    <t>Ellerbe, Andre</t>
  </si>
  <si>
    <t>Marinez, Fredy</t>
  </si>
  <si>
    <t>Khavina, Regina</t>
  </si>
  <si>
    <t>Leggette, Tiffany N</t>
  </si>
  <si>
    <t>Burgos, Casimiro</t>
  </si>
  <si>
    <t>Gaviria Montano, Martha L</t>
  </si>
  <si>
    <t>Christy, Dana</t>
  </si>
  <si>
    <t>Mouzon, Eboney</t>
  </si>
  <si>
    <t>McGraw, Daniel</t>
  </si>
  <si>
    <t>Richardson, Halana</t>
  </si>
  <si>
    <t>Montes, Sheila</t>
  </si>
  <si>
    <t>Pierre-louis, Ariel</t>
  </si>
  <si>
    <t>Mvunga, Teresa</t>
  </si>
  <si>
    <t>Lugo, Francis</t>
  </si>
  <si>
    <t>Green, James</t>
  </si>
  <si>
    <t>Grillo, allison</t>
  </si>
  <si>
    <t>Higgins, Gary</t>
  </si>
  <si>
    <t>Reboredo, Gabriel</t>
  </si>
  <si>
    <t>Smalls, Rameses</t>
  </si>
  <si>
    <t>Flores, Ivette</t>
  </si>
  <si>
    <t>Romanelli, Kathy</t>
  </si>
  <si>
    <t>Walker, Arkies</t>
  </si>
  <si>
    <t>Lugo, William A</t>
  </si>
  <si>
    <t>Advice-Investigation Retainer</t>
  </si>
  <si>
    <t>Advice-No Retainer</t>
  </si>
  <si>
    <t>Litigation</t>
  </si>
  <si>
    <t>UI Representation</t>
  </si>
  <si>
    <t>Admin Rep (Non-UI)</t>
  </si>
  <si>
    <t>Demand Letter-Negotiation</t>
  </si>
  <si>
    <t>Needs DHCI Form</t>
  </si>
  <si>
    <t>Needs Income Waiver</t>
  </si>
  <si>
    <t>***Needs Cleanup***</t>
  </si>
  <si>
    <t>T1</t>
  </si>
  <si>
    <t>B</t>
  </si>
  <si>
    <t>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</si>
</sst>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/>
  </sheetViews>
  <sheetFormatPr defaultRowHeight="15"/>
  <cols>
    <col min="1" max="1" width="20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HYPERLINK("https://lsnyc.legalserver.org/matter/dynamic-profile/view/1903661","19-1903661")</f>
        <v>0</v>
      </c>
      <c r="B2" t="s">
        <v>8</v>
      </c>
      <c r="C2" t="s">
        <v>12</v>
      </c>
      <c r="D2" t="s">
        <v>22</v>
      </c>
      <c r="F2" t="s">
        <v>74</v>
      </c>
      <c r="H2" t="s">
        <v>76</v>
      </c>
    </row>
    <row r="3" spans="1:8">
      <c r="A3" s="1">
        <f>HYPERLINK("https://lsnyc.legalserver.org/matter/dynamic-profile/view/1903678","19-1903678")</f>
        <v>0</v>
      </c>
      <c r="B3" t="s">
        <v>8</v>
      </c>
      <c r="C3" t="s">
        <v>12</v>
      </c>
      <c r="D3" t="s">
        <v>23</v>
      </c>
      <c r="F3" t="s">
        <v>74</v>
      </c>
      <c r="H3" t="s">
        <v>76</v>
      </c>
    </row>
    <row r="4" spans="1:8">
      <c r="A4" s="1">
        <f>HYPERLINK("https://lsnyc.legalserver.org/matter/dynamic-profile/view/1903682","19-1903682")</f>
        <v>0</v>
      </c>
      <c r="B4" t="s">
        <v>9</v>
      </c>
      <c r="C4" t="s">
        <v>13</v>
      </c>
      <c r="D4" t="s">
        <v>24</v>
      </c>
      <c r="E4" t="s">
        <v>68</v>
      </c>
      <c r="H4" t="s">
        <v>77</v>
      </c>
    </row>
    <row r="5" spans="1:8">
      <c r="A5" s="1">
        <f>HYPERLINK("https://lsnyc.legalserver.org/matter/dynamic-profile/view/1903608","19-1903608")</f>
        <v>0</v>
      </c>
      <c r="B5" t="s">
        <v>8</v>
      </c>
      <c r="C5" t="s">
        <v>12</v>
      </c>
      <c r="D5" t="s">
        <v>25</v>
      </c>
      <c r="E5" t="s">
        <v>69</v>
      </c>
      <c r="H5" t="s">
        <v>78</v>
      </c>
    </row>
    <row r="6" spans="1:8">
      <c r="A6" s="1">
        <f>HYPERLINK("https://lsnyc.legalserver.org/matter/dynamic-profile/view/1903500","19-1903500")</f>
        <v>0</v>
      </c>
      <c r="B6" t="s">
        <v>8</v>
      </c>
      <c r="C6" t="s">
        <v>14</v>
      </c>
      <c r="D6" t="s">
        <v>26</v>
      </c>
      <c r="F6" t="s">
        <v>74</v>
      </c>
      <c r="H6" t="s">
        <v>76</v>
      </c>
    </row>
    <row r="7" spans="1:8">
      <c r="A7" s="1">
        <f>HYPERLINK("https://lsnyc.legalserver.org/matter/dynamic-profile/view/1903550","19-1903550")</f>
        <v>0</v>
      </c>
      <c r="B7" t="s">
        <v>9</v>
      </c>
      <c r="C7" t="s">
        <v>15</v>
      </c>
      <c r="D7" t="s">
        <v>27</v>
      </c>
      <c r="E7" t="s">
        <v>70</v>
      </c>
      <c r="H7" t="s">
        <v>79</v>
      </c>
    </row>
    <row r="8" spans="1:8">
      <c r="A8" s="1">
        <f>HYPERLINK("https://lsnyc.legalserver.org/matter/dynamic-profile/view/1903474","19-1903474")</f>
        <v>0</v>
      </c>
      <c r="B8" t="s">
        <v>10</v>
      </c>
      <c r="C8" t="s">
        <v>13</v>
      </c>
      <c r="D8" t="s">
        <v>28</v>
      </c>
      <c r="E8" t="s">
        <v>69</v>
      </c>
      <c r="G8" t="s">
        <v>75</v>
      </c>
      <c r="H8" t="s">
        <v>78</v>
      </c>
    </row>
    <row r="9" spans="1:8">
      <c r="A9" s="1">
        <f>HYPERLINK("https://lsnyc.legalserver.org/matter/dynamic-profile/view/1903265","19-1903265")</f>
        <v>0</v>
      </c>
      <c r="B9" t="s">
        <v>8</v>
      </c>
      <c r="C9" t="s">
        <v>12</v>
      </c>
      <c r="D9" t="s">
        <v>29</v>
      </c>
      <c r="E9" t="s">
        <v>69</v>
      </c>
      <c r="H9" t="s">
        <v>78</v>
      </c>
    </row>
    <row r="10" spans="1:8">
      <c r="A10" s="1">
        <f>HYPERLINK("https://lsnyc.legalserver.org/matter/dynamic-profile/view/1903281","19-1903281")</f>
        <v>0</v>
      </c>
      <c r="B10" t="s">
        <v>8</v>
      </c>
      <c r="C10" t="s">
        <v>16</v>
      </c>
      <c r="D10" t="s">
        <v>30</v>
      </c>
      <c r="F10" t="s">
        <v>74</v>
      </c>
      <c r="H10" t="s">
        <v>76</v>
      </c>
    </row>
    <row r="11" spans="1:8">
      <c r="A11" s="1">
        <f>HYPERLINK("https://lsnyc.legalserver.org/matter/dynamic-profile/view/1903283","19-1903283")</f>
        <v>0</v>
      </c>
      <c r="B11" t="s">
        <v>8</v>
      </c>
      <c r="C11" t="s">
        <v>16</v>
      </c>
      <c r="D11" t="s">
        <v>31</v>
      </c>
      <c r="F11" t="s">
        <v>74</v>
      </c>
      <c r="H11" t="s">
        <v>76</v>
      </c>
    </row>
    <row r="12" spans="1:8">
      <c r="A12" s="1">
        <f>HYPERLINK("https://lsnyc.legalserver.org/matter/dynamic-profile/view/1903142","19-1903142")</f>
        <v>0</v>
      </c>
      <c r="B12" t="s">
        <v>8</v>
      </c>
      <c r="C12" t="s">
        <v>12</v>
      </c>
      <c r="D12" t="s">
        <v>32</v>
      </c>
      <c r="F12" t="s">
        <v>74</v>
      </c>
      <c r="H12" t="s">
        <v>76</v>
      </c>
    </row>
    <row r="13" spans="1:8">
      <c r="A13" s="1">
        <f>HYPERLINK("https://lsnyc.legalserver.org/matter/dynamic-profile/view/1903196","19-1903196")</f>
        <v>0</v>
      </c>
      <c r="B13" t="s">
        <v>8</v>
      </c>
      <c r="C13" t="s">
        <v>14</v>
      </c>
      <c r="D13" t="s">
        <v>33</v>
      </c>
      <c r="E13" t="s">
        <v>71</v>
      </c>
      <c r="H13" t="s">
        <v>77</v>
      </c>
    </row>
    <row r="14" spans="1:8">
      <c r="A14" s="1">
        <f>HYPERLINK("https://lsnyc.legalserver.org/matter/dynamic-profile/view/1903010","19-1903010")</f>
        <v>0</v>
      </c>
      <c r="B14" t="s">
        <v>11</v>
      </c>
      <c r="C14" t="s">
        <v>17</v>
      </c>
      <c r="D14" t="s">
        <v>34</v>
      </c>
      <c r="F14" t="s">
        <v>74</v>
      </c>
      <c r="G14" t="s">
        <v>75</v>
      </c>
      <c r="H14" t="s">
        <v>76</v>
      </c>
    </row>
    <row r="15" spans="1:8">
      <c r="A15" s="1">
        <f>HYPERLINK("https://lsnyc.legalserver.org/matter/dynamic-profile/view/1902837","19-1902837")</f>
        <v>0</v>
      </c>
      <c r="B15" t="s">
        <v>8</v>
      </c>
      <c r="C15" t="s">
        <v>18</v>
      </c>
      <c r="D15" t="s">
        <v>35</v>
      </c>
      <c r="E15" t="s">
        <v>72</v>
      </c>
      <c r="H15" t="s">
        <v>79</v>
      </c>
    </row>
    <row r="16" spans="1:8">
      <c r="A16" s="1">
        <f>HYPERLINK("https://lsnyc.legalserver.org/matter/dynamic-profile/view/1902907","19-1902907")</f>
        <v>0</v>
      </c>
      <c r="B16" t="s">
        <v>9</v>
      </c>
      <c r="C16" t="s">
        <v>13</v>
      </c>
      <c r="D16" t="s">
        <v>36</v>
      </c>
      <c r="E16" t="s">
        <v>69</v>
      </c>
      <c r="H16" t="s">
        <v>78</v>
      </c>
    </row>
    <row r="17" spans="1:8">
      <c r="A17" s="1">
        <f>HYPERLINK("https://lsnyc.legalserver.org/matter/dynamic-profile/view/1902661","19-1902661")</f>
        <v>0</v>
      </c>
      <c r="B17" t="s">
        <v>8</v>
      </c>
      <c r="C17" t="s">
        <v>12</v>
      </c>
      <c r="D17" t="s">
        <v>37</v>
      </c>
      <c r="F17" t="s">
        <v>74</v>
      </c>
      <c r="H17" t="s">
        <v>76</v>
      </c>
    </row>
    <row r="18" spans="1:8">
      <c r="A18" s="1">
        <f>HYPERLINK("https://lsnyc.legalserver.org/matter/dynamic-profile/view/1902664","19-1902664")</f>
        <v>0</v>
      </c>
      <c r="B18" t="s">
        <v>8</v>
      </c>
      <c r="C18" t="s">
        <v>12</v>
      </c>
      <c r="D18" t="s">
        <v>38</v>
      </c>
      <c r="F18" t="s">
        <v>74</v>
      </c>
      <c r="H18" t="s">
        <v>76</v>
      </c>
    </row>
    <row r="19" spans="1:8">
      <c r="A19" s="1">
        <f>HYPERLINK("https://lsnyc.legalserver.org/matter/dynamic-profile/view/1902534","19-1902534")</f>
        <v>0</v>
      </c>
      <c r="B19" t="s">
        <v>8</v>
      </c>
      <c r="C19" t="s">
        <v>12</v>
      </c>
      <c r="D19" t="s">
        <v>39</v>
      </c>
      <c r="F19" t="s">
        <v>74</v>
      </c>
      <c r="H19" t="s">
        <v>76</v>
      </c>
    </row>
    <row r="20" spans="1:8">
      <c r="A20" s="1">
        <f>HYPERLINK("https://lsnyc.legalserver.org/matter/dynamic-profile/view/1902567","19-1902567")</f>
        <v>0</v>
      </c>
      <c r="B20" t="s">
        <v>11</v>
      </c>
      <c r="C20" t="s">
        <v>17</v>
      </c>
      <c r="D20" t="s">
        <v>40</v>
      </c>
      <c r="F20" t="s">
        <v>74</v>
      </c>
      <c r="H20" t="s">
        <v>76</v>
      </c>
    </row>
    <row r="21" spans="1:8">
      <c r="A21" s="1">
        <f>HYPERLINK("https://lsnyc.legalserver.org/matter/dynamic-profile/view/1902591","19-1902591")</f>
        <v>0</v>
      </c>
      <c r="B21" t="s">
        <v>9</v>
      </c>
      <c r="C21" t="s">
        <v>13</v>
      </c>
      <c r="D21" t="s">
        <v>41</v>
      </c>
      <c r="E21" t="s">
        <v>69</v>
      </c>
      <c r="H21" t="s">
        <v>78</v>
      </c>
    </row>
    <row r="22" spans="1:8">
      <c r="A22" s="1">
        <f>HYPERLINK("https://lsnyc.legalserver.org/matter/dynamic-profile/view/1902354","19-1902354")</f>
        <v>0</v>
      </c>
      <c r="B22" t="s">
        <v>8</v>
      </c>
      <c r="C22" t="s">
        <v>12</v>
      </c>
      <c r="D22" t="s">
        <v>42</v>
      </c>
      <c r="E22" t="s">
        <v>69</v>
      </c>
      <c r="H22" t="s">
        <v>78</v>
      </c>
    </row>
    <row r="23" spans="1:8">
      <c r="A23" s="1">
        <f>HYPERLINK("https://lsnyc.legalserver.org/matter/dynamic-profile/view/1902302","19-1902302")</f>
        <v>0</v>
      </c>
      <c r="B23" t="s">
        <v>8</v>
      </c>
      <c r="C23" t="s">
        <v>14</v>
      </c>
      <c r="D23" t="s">
        <v>43</v>
      </c>
      <c r="F23" t="s">
        <v>74</v>
      </c>
      <c r="G23" t="s">
        <v>75</v>
      </c>
      <c r="H23" t="s">
        <v>76</v>
      </c>
    </row>
    <row r="24" spans="1:8">
      <c r="A24" s="1">
        <f>HYPERLINK("https://lsnyc.legalserver.org/matter/dynamic-profile/view/1902408","19-1902408")</f>
        <v>0</v>
      </c>
      <c r="B24" t="s">
        <v>8</v>
      </c>
      <c r="C24" t="s">
        <v>12</v>
      </c>
      <c r="D24" t="s">
        <v>44</v>
      </c>
      <c r="E24" t="s">
        <v>73</v>
      </c>
      <c r="H24" t="s">
        <v>77</v>
      </c>
    </row>
    <row r="25" spans="1:8">
      <c r="A25" s="1">
        <f>HYPERLINK("https://lsnyc.legalserver.org/matter/dynamic-profile/view/1902212","19-1902212")</f>
        <v>0</v>
      </c>
      <c r="B25" t="s">
        <v>8</v>
      </c>
      <c r="C25" t="s">
        <v>16</v>
      </c>
      <c r="D25" t="s">
        <v>45</v>
      </c>
      <c r="E25" t="s">
        <v>69</v>
      </c>
      <c r="H25" t="s">
        <v>78</v>
      </c>
    </row>
    <row r="26" spans="1:8">
      <c r="A26" s="1">
        <f>HYPERLINK("https://lsnyc.legalserver.org/matter/dynamic-profile/view/1902179","19-1902179")</f>
        <v>0</v>
      </c>
      <c r="B26" t="s">
        <v>8</v>
      </c>
      <c r="C26" t="s">
        <v>12</v>
      </c>
      <c r="D26" t="s">
        <v>46</v>
      </c>
      <c r="E26" t="s">
        <v>69</v>
      </c>
      <c r="H26" t="s">
        <v>78</v>
      </c>
    </row>
    <row r="27" spans="1:8">
      <c r="A27" s="1">
        <f>HYPERLINK("https://lsnyc.legalserver.org/matter/dynamic-profile/view/1902141","19-1902141")</f>
        <v>0</v>
      </c>
      <c r="B27" t="s">
        <v>8</v>
      </c>
      <c r="C27" t="s">
        <v>19</v>
      </c>
      <c r="D27" t="s">
        <v>47</v>
      </c>
      <c r="E27" t="s">
        <v>69</v>
      </c>
      <c r="H27" t="s">
        <v>78</v>
      </c>
    </row>
    <row r="28" spans="1:8">
      <c r="A28" s="1">
        <f>HYPERLINK("https://lsnyc.legalserver.org/matter/dynamic-profile/view/1902161","19-1902161")</f>
        <v>0</v>
      </c>
      <c r="B28" t="s">
        <v>8</v>
      </c>
      <c r="C28" t="s">
        <v>12</v>
      </c>
      <c r="D28" t="s">
        <v>48</v>
      </c>
      <c r="F28" t="s">
        <v>74</v>
      </c>
      <c r="H28" t="s">
        <v>76</v>
      </c>
    </row>
    <row r="29" spans="1:8">
      <c r="A29" s="1">
        <f>HYPERLINK("https://lsnyc.legalserver.org/matter/dynamic-profile/view/1902169","19-1902169")</f>
        <v>0</v>
      </c>
      <c r="B29" t="s">
        <v>11</v>
      </c>
      <c r="C29" t="s">
        <v>17</v>
      </c>
      <c r="D29" t="s">
        <v>49</v>
      </c>
      <c r="E29" t="s">
        <v>69</v>
      </c>
      <c r="H29" t="s">
        <v>78</v>
      </c>
    </row>
    <row r="30" spans="1:8">
      <c r="A30" s="1">
        <f>HYPERLINK("https://lsnyc.legalserver.org/matter/dynamic-profile/view/1902222","19-1902222")</f>
        <v>0</v>
      </c>
      <c r="B30" t="s">
        <v>11</v>
      </c>
      <c r="C30" t="s">
        <v>17</v>
      </c>
      <c r="D30" t="s">
        <v>50</v>
      </c>
      <c r="F30" t="s">
        <v>74</v>
      </c>
      <c r="H30" t="s">
        <v>76</v>
      </c>
    </row>
    <row r="31" spans="1:8">
      <c r="A31" s="1">
        <f>HYPERLINK("https://lsnyc.legalserver.org/matter/dynamic-profile/view/1902228","19-1902228")</f>
        <v>0</v>
      </c>
      <c r="B31" t="s">
        <v>11</v>
      </c>
      <c r="C31" t="s">
        <v>17</v>
      </c>
      <c r="D31" t="s">
        <v>51</v>
      </c>
      <c r="F31" t="s">
        <v>74</v>
      </c>
      <c r="H31" t="s">
        <v>76</v>
      </c>
    </row>
    <row r="32" spans="1:8">
      <c r="A32" s="1">
        <f>HYPERLINK("https://lsnyc.legalserver.org/matter/dynamic-profile/view/1901886","19-1901886")</f>
        <v>0</v>
      </c>
      <c r="B32" t="s">
        <v>9</v>
      </c>
      <c r="C32" t="s">
        <v>13</v>
      </c>
      <c r="D32" t="s">
        <v>52</v>
      </c>
      <c r="E32" t="s">
        <v>69</v>
      </c>
      <c r="H32" t="s">
        <v>78</v>
      </c>
    </row>
    <row r="33" spans="1:8">
      <c r="A33" s="1">
        <f>HYPERLINK("https://lsnyc.legalserver.org/matter/dynamic-profile/view/1901851","19-1901851")</f>
        <v>0</v>
      </c>
      <c r="B33" t="s">
        <v>8</v>
      </c>
      <c r="C33" t="s">
        <v>14</v>
      </c>
      <c r="D33" t="s">
        <v>53</v>
      </c>
      <c r="E33" t="s">
        <v>69</v>
      </c>
      <c r="H33" t="s">
        <v>78</v>
      </c>
    </row>
    <row r="34" spans="1:8">
      <c r="A34" s="1">
        <f>HYPERLINK("https://lsnyc.legalserver.org/matter/dynamic-profile/view/1901736","19-1901736")</f>
        <v>0</v>
      </c>
      <c r="B34" t="s">
        <v>9</v>
      </c>
      <c r="C34" t="s">
        <v>20</v>
      </c>
      <c r="D34" t="s">
        <v>54</v>
      </c>
      <c r="E34" t="s">
        <v>69</v>
      </c>
      <c r="H34" t="s">
        <v>78</v>
      </c>
    </row>
    <row r="35" spans="1:8">
      <c r="A35" s="1">
        <f>HYPERLINK("https://lsnyc.legalserver.org/matter/dynamic-profile/view/1901661","19-1901661")</f>
        <v>0</v>
      </c>
      <c r="B35" t="s">
        <v>8</v>
      </c>
      <c r="C35" t="s">
        <v>16</v>
      </c>
      <c r="D35" t="s">
        <v>55</v>
      </c>
      <c r="E35" t="s">
        <v>69</v>
      </c>
      <c r="H35" t="s">
        <v>78</v>
      </c>
    </row>
    <row r="36" spans="1:8">
      <c r="A36" s="1">
        <f>HYPERLINK("https://lsnyc.legalserver.org/matter/dynamic-profile/view/1901588","19-1901588")</f>
        <v>0</v>
      </c>
      <c r="B36" t="s">
        <v>8</v>
      </c>
      <c r="C36" t="s">
        <v>12</v>
      </c>
      <c r="D36" t="s">
        <v>56</v>
      </c>
      <c r="F36" t="s">
        <v>74</v>
      </c>
      <c r="H36" t="s">
        <v>76</v>
      </c>
    </row>
    <row r="37" spans="1:8">
      <c r="A37" s="1">
        <f>HYPERLINK("https://lsnyc.legalserver.org/matter/dynamic-profile/view/1901620","19-1901620")</f>
        <v>0</v>
      </c>
      <c r="B37" t="s">
        <v>9</v>
      </c>
      <c r="C37" t="s">
        <v>13</v>
      </c>
      <c r="D37" t="s">
        <v>57</v>
      </c>
      <c r="E37" t="s">
        <v>68</v>
      </c>
      <c r="H37" t="s">
        <v>77</v>
      </c>
    </row>
    <row r="38" spans="1:8">
      <c r="A38" s="1">
        <f>HYPERLINK("https://lsnyc.legalserver.org/matter/dynamic-profile/view/1901633","19-1901633")</f>
        <v>0</v>
      </c>
      <c r="B38" t="s">
        <v>8</v>
      </c>
      <c r="C38" t="s">
        <v>12</v>
      </c>
      <c r="D38" t="s">
        <v>58</v>
      </c>
      <c r="F38" t="s">
        <v>74</v>
      </c>
      <c r="H38" t="s">
        <v>76</v>
      </c>
    </row>
    <row r="39" spans="1:8">
      <c r="A39" s="1">
        <f>HYPERLINK("https://lsnyc.legalserver.org/matter/dynamic-profile/view/1901648","19-1901648")</f>
        <v>0</v>
      </c>
      <c r="B39" t="s">
        <v>8</v>
      </c>
      <c r="C39" t="s">
        <v>12</v>
      </c>
      <c r="D39" t="s">
        <v>59</v>
      </c>
      <c r="F39" t="s">
        <v>74</v>
      </c>
      <c r="H39" t="s">
        <v>76</v>
      </c>
    </row>
    <row r="40" spans="1:8">
      <c r="A40" s="1">
        <f>HYPERLINK("https://lsnyc.legalserver.org/matter/dynamic-profile/view/1901708","19-1901708")</f>
        <v>0</v>
      </c>
      <c r="B40" t="s">
        <v>11</v>
      </c>
      <c r="C40" t="s">
        <v>21</v>
      </c>
      <c r="D40" t="s">
        <v>60</v>
      </c>
      <c r="F40" t="s">
        <v>74</v>
      </c>
      <c r="H40" t="s">
        <v>76</v>
      </c>
    </row>
    <row r="41" spans="1:8">
      <c r="A41" s="1">
        <f>HYPERLINK("https://lsnyc.legalserver.org/matter/dynamic-profile/view/1901463","19-1901463")</f>
        <v>0</v>
      </c>
      <c r="B41" t="s">
        <v>9</v>
      </c>
      <c r="C41" t="s">
        <v>20</v>
      </c>
      <c r="D41" t="s">
        <v>61</v>
      </c>
      <c r="E41" t="s">
        <v>68</v>
      </c>
      <c r="H41" t="s">
        <v>77</v>
      </c>
    </row>
    <row r="42" spans="1:8">
      <c r="A42" s="1">
        <f>HYPERLINK("https://lsnyc.legalserver.org/matter/dynamic-profile/view/1901469","19-1901469")</f>
        <v>0</v>
      </c>
      <c r="B42" t="s">
        <v>9</v>
      </c>
      <c r="C42" t="s">
        <v>13</v>
      </c>
      <c r="D42" t="s">
        <v>62</v>
      </c>
      <c r="E42" t="s">
        <v>68</v>
      </c>
      <c r="H42" t="s">
        <v>77</v>
      </c>
    </row>
    <row r="43" spans="1:8">
      <c r="A43" s="1">
        <f>HYPERLINK("https://lsnyc.legalserver.org/matter/dynamic-profile/view/1901311","19-1901311")</f>
        <v>0</v>
      </c>
      <c r="B43" t="s">
        <v>8</v>
      </c>
      <c r="C43" t="s">
        <v>12</v>
      </c>
      <c r="D43" t="s">
        <v>63</v>
      </c>
      <c r="E43" t="s">
        <v>73</v>
      </c>
      <c r="H43" t="s">
        <v>77</v>
      </c>
    </row>
    <row r="44" spans="1:8">
      <c r="A44" s="1">
        <f>HYPERLINK("https://lsnyc.legalserver.org/matter/dynamic-profile/view/1901309","19-1901309")</f>
        <v>0</v>
      </c>
      <c r="B44" t="s">
        <v>8</v>
      </c>
      <c r="C44" t="s">
        <v>16</v>
      </c>
      <c r="D44" t="s">
        <v>64</v>
      </c>
      <c r="F44" t="s">
        <v>74</v>
      </c>
      <c r="H44" t="s">
        <v>76</v>
      </c>
    </row>
    <row r="45" spans="1:8">
      <c r="A45" s="1">
        <f>HYPERLINK("https://lsnyc.legalserver.org/matter/dynamic-profile/view/1901349","19-1901349")</f>
        <v>0</v>
      </c>
      <c r="B45" t="s">
        <v>9</v>
      </c>
      <c r="C45" t="s">
        <v>13</v>
      </c>
      <c r="D45" t="s">
        <v>65</v>
      </c>
      <c r="E45" t="s">
        <v>68</v>
      </c>
      <c r="H45" t="s">
        <v>77</v>
      </c>
    </row>
    <row r="46" spans="1:8">
      <c r="A46" s="1">
        <f>HYPERLINK("https://lsnyc.legalserver.org/matter/dynamic-profile/view/1901352","19-1901352")</f>
        <v>0</v>
      </c>
      <c r="B46" t="s">
        <v>9</v>
      </c>
      <c r="C46" t="s">
        <v>13</v>
      </c>
      <c r="D46" t="s">
        <v>66</v>
      </c>
      <c r="E46" t="s">
        <v>68</v>
      </c>
      <c r="H46" t="s">
        <v>77</v>
      </c>
    </row>
    <row r="47" spans="1:8">
      <c r="A47" s="1">
        <f>HYPERLINK("https://lsnyc.legalserver.org/matter/dynamic-profile/view/1901383","19-1901383")</f>
        <v>0</v>
      </c>
      <c r="B47" t="s">
        <v>9</v>
      </c>
      <c r="C47" t="s">
        <v>20</v>
      </c>
      <c r="D47" t="s">
        <v>67</v>
      </c>
      <c r="E47" t="s">
        <v>69</v>
      </c>
      <c r="H4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2019-07-12T17:54:23Z</dcterms:created>
  <dcterms:modified xsi:type="dcterms:W3CDTF">2019-07-12T17:54:23Z</dcterms:modified>
</cp:coreProperties>
</file>