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<sst xmlns="http://schemas.openxmlformats.org/spreadsheetml/2006/main" count="452" uniqueCount="123">
  <si>
    <t>Hyperlinked Case #</t>
  </si>
  <si>
    <t>Office</t>
  </si>
  <si>
    <t>Primary Advocate</t>
  </si>
  <si>
    <t>Client Name</t>
  </si>
  <si>
    <t>Employment Tier Category</t>
  </si>
  <si>
    <t>Needs DHCI?</t>
  </si>
  <si>
    <t>Exclude due to Income?</t>
  </si>
  <si>
    <t>MLS</t>
  </si>
  <si>
    <t>Brito, Victor</t>
  </si>
  <si>
    <t>Mouzon, Eboney</t>
  </si>
  <si>
    <t>Mvunga, Teresa</t>
  </si>
  <si>
    <t>Reboredo, Gabriel</t>
  </si>
  <si>
    <t>Romanelli, Kathy</t>
  </si>
  <si>
    <t>Walker, Arkies</t>
  </si>
  <si>
    <t>McCray, Michael</t>
  </si>
  <si>
    <t>Crocco, Marie</t>
  </si>
  <si>
    <t>McCarthy, Coleen</t>
  </si>
  <si>
    <t>Vargas, Massiel</t>
  </si>
  <si>
    <t>Figueroa, Luceilinn</t>
  </si>
  <si>
    <t>Martinez, Wanda</t>
  </si>
  <si>
    <t>Taylor, Eric</t>
  </si>
  <si>
    <t>Nkombe, Ginette</t>
  </si>
  <si>
    <t>Vera, Laura</t>
  </si>
  <si>
    <t>Perez, Jefferson</t>
  </si>
  <si>
    <t>Hyland, DAniel</t>
  </si>
  <si>
    <t>Torres, Christian</t>
  </si>
  <si>
    <t>Elaktaa, Aesha</t>
  </si>
  <si>
    <t>Akram, Amirah</t>
  </si>
  <si>
    <t>Castillo, Idalis</t>
  </si>
  <si>
    <t>Sanchez, Alma</t>
  </si>
  <si>
    <t>Rivera, Andre</t>
  </si>
  <si>
    <t>Roberts, Claudine</t>
  </si>
  <si>
    <t>Ayinde, Afeez</t>
  </si>
  <si>
    <t>Flores, Veronica</t>
  </si>
  <si>
    <t>Shelly, Denise</t>
  </si>
  <si>
    <t>Sayles, Monique</t>
  </si>
  <si>
    <t>Crawford, Natasha</t>
  </si>
  <si>
    <t>Sastre, Selina</t>
  </si>
  <si>
    <t>Galan-Batista, David</t>
  </si>
  <si>
    <t>Chacon, Mauricio</t>
  </si>
  <si>
    <t>Ortega, Carlos</t>
  </si>
  <si>
    <t>Priestley, Ulani</t>
  </si>
  <si>
    <t>Gordon, Mark</t>
  </si>
  <si>
    <t>Angel, Spencer</t>
  </si>
  <si>
    <t>Cuellar, Erik</t>
  </si>
  <si>
    <t>Goold, Morgan J</t>
  </si>
  <si>
    <t>Violante, Suzette</t>
  </si>
  <si>
    <t>Coriglino, Diane</t>
  </si>
  <si>
    <t>Ackman, Raphael</t>
  </si>
  <si>
    <t>Gessler, Katerina</t>
  </si>
  <si>
    <t>Krohmer, Berenice</t>
  </si>
  <si>
    <t>Davis, Bruce</t>
  </si>
  <si>
    <t>Feliz, Maxi</t>
  </si>
  <si>
    <t>Zimba, Pamela M</t>
  </si>
  <si>
    <t>Mangual, Omayra</t>
  </si>
  <si>
    <t>Davis, David A</t>
  </si>
  <si>
    <t>Martinez, Dominga</t>
  </si>
  <si>
    <t>Osei-Tutu, Nana</t>
  </si>
  <si>
    <t>Diagne, Papa O</t>
  </si>
  <si>
    <t>Sessoms, Linda</t>
  </si>
  <si>
    <t>Funaro, Michael</t>
  </si>
  <si>
    <t>DeJesus, Anna</t>
  </si>
  <si>
    <t>Reyes Olmeda, Jose</t>
  </si>
  <si>
    <t>Gomez, Wendy</t>
  </si>
  <si>
    <t>Speakes, Damaris</t>
  </si>
  <si>
    <t>Turner, Michael</t>
  </si>
  <si>
    <t>Vasquez, Julia</t>
  </si>
  <si>
    <t>Perez, Gabrielle</t>
  </si>
  <si>
    <t>Paredes, Ana D.</t>
  </si>
  <si>
    <t>Tavarez, Ramon</t>
  </si>
  <si>
    <t>Ashley, Weston</t>
  </si>
  <si>
    <t>Irby, Gladys</t>
  </si>
  <si>
    <t>Jones, Trammel</t>
  </si>
  <si>
    <t>Cowsh, Walter</t>
  </si>
  <si>
    <t>Dasilva, Asberth</t>
  </si>
  <si>
    <t>Keddy, Carol A</t>
  </si>
  <si>
    <t>Gawinowska, Elzbieta</t>
  </si>
  <si>
    <t>Lavington, Vance A</t>
  </si>
  <si>
    <t>Pagan, Janine</t>
  </si>
  <si>
    <t>Mayfield, Elizabeth</t>
  </si>
  <si>
    <t>Chen, Zhen</t>
  </si>
  <si>
    <t>Estremera, Josiah​ A</t>
  </si>
  <si>
    <t>Noel, Katiana</t>
  </si>
  <si>
    <t>Jerome, Clifford</t>
  </si>
  <si>
    <t>Payne, Wayne</t>
  </si>
  <si>
    <t>Moya, Rafael</t>
  </si>
  <si>
    <t>Mclen, Warren</t>
  </si>
  <si>
    <t>McCants, Nicole</t>
  </si>
  <si>
    <t>Donohue jr, Vincent T</t>
  </si>
  <si>
    <t>Barnes, Sashawni</t>
  </si>
  <si>
    <t>Castillo, Jennifer</t>
  </si>
  <si>
    <t>Williams, Danielle E</t>
  </si>
  <si>
    <t>Suarez, Patricia</t>
  </si>
  <si>
    <t>Tinsley, Terry</t>
  </si>
  <si>
    <t>Marte, Reimy</t>
  </si>
  <si>
    <t>Royal, Evadney</t>
  </si>
  <si>
    <t>Liu, Wei Long</t>
  </si>
  <si>
    <t>Fulcinelli, Elena</t>
  </si>
  <si>
    <t>Gonzalez, Aida</t>
  </si>
  <si>
    <t>Abdul-Hakim, Tamela</t>
  </si>
  <si>
    <t>Smith, Randy</t>
  </si>
  <si>
    <t>Hernandez, Teodoro</t>
  </si>
  <si>
    <t>Inglese, John</t>
  </si>
  <si>
    <t>Adams, Necilynn</t>
  </si>
  <si>
    <t>Mendez, Estenio</t>
  </si>
  <si>
    <t>Kigler, Matthew</t>
  </si>
  <si>
    <t>Blevins, Peter</t>
  </si>
  <si>
    <t>Gunnip, Shannon</t>
  </si>
  <si>
    <t>Dorcilhomme, Myrtho</t>
  </si>
  <si>
    <t>Suarez, Aldolfo</t>
  </si>
  <si>
    <t>Rivera, Stephen</t>
  </si>
  <si>
    <t>Carter, Tobias</t>
  </si>
  <si>
    <t>Barrera, Mauricio</t>
  </si>
  <si>
    <t>Scott, Quincy</t>
  </si>
  <si>
    <t>Castillo, Nelson</t>
  </si>
  <si>
    <t>Rodjinske, Ryan</t>
  </si>
  <si>
    <t>Rodriguez, Sandra</t>
  </si>
  <si>
    <t>Woods, Nashon</t>
  </si>
  <si>
    <t>Advice-No Retainer</t>
  </si>
  <si>
    <t>Advice-Investigation Retainer</t>
  </si>
  <si>
    <t>UI Representation</t>
  </si>
  <si>
    <t>Needs DHCI Form</t>
  </si>
  <si>
    <t>Needs Income Waiver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</si>
</sst>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"/>
  <sheetViews>
    <sheetView tabSelected="1" workbookViewId="0"/>
  </sheetViews>
  <sheetFormatPr defaultRowHeight="15"/>
  <cols>
    <col min="1" max="1" width="20.71093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f>HYPERLINK("https://lsnyc.legalserver.org/matter/dynamic-profile/view/1901886","19-1901886")</f>
        <v>0</v>
      </c>
      <c r="B2" t="s">
        <v>7</v>
      </c>
      <c r="C2" t="s">
        <v>8</v>
      </c>
      <c r="D2" t="s">
        <v>9</v>
      </c>
      <c r="E2" t="s">
        <v>118</v>
      </c>
    </row>
    <row r="3" spans="1:7">
      <c r="A3" s="1">
        <f>HYPERLINK("https://lsnyc.legalserver.org/matter/dynamic-profile/view/1901620","19-1901620")</f>
        <v>0</v>
      </c>
      <c r="B3" t="s">
        <v>7</v>
      </c>
      <c r="C3" t="s">
        <v>8</v>
      </c>
      <c r="D3" t="s">
        <v>10</v>
      </c>
      <c r="E3" t="s">
        <v>119</v>
      </c>
    </row>
    <row r="4" spans="1:7">
      <c r="A4" s="1">
        <f>HYPERLINK("https://lsnyc.legalserver.org/matter/dynamic-profile/view/1901469","19-1901469")</f>
        <v>0</v>
      </c>
      <c r="B4" t="s">
        <v>7</v>
      </c>
      <c r="C4" t="s">
        <v>8</v>
      </c>
      <c r="D4" t="s">
        <v>11</v>
      </c>
      <c r="E4" t="s">
        <v>118</v>
      </c>
    </row>
    <row r="5" spans="1:7">
      <c r="A5" s="1">
        <f>HYPERLINK("https://lsnyc.legalserver.org/matter/dynamic-profile/view/1901349","19-1901349")</f>
        <v>0</v>
      </c>
      <c r="B5" t="s">
        <v>7</v>
      </c>
      <c r="C5" t="s">
        <v>8</v>
      </c>
      <c r="D5" t="s">
        <v>12</v>
      </c>
      <c r="F5" t="s">
        <v>121</v>
      </c>
    </row>
    <row r="6" spans="1:7">
      <c r="A6" s="1">
        <f>HYPERLINK("https://lsnyc.legalserver.org/matter/dynamic-profile/view/1901352","19-1901352")</f>
        <v>0</v>
      </c>
      <c r="B6" t="s">
        <v>7</v>
      </c>
      <c r="C6" t="s">
        <v>8</v>
      </c>
      <c r="D6" t="s">
        <v>13</v>
      </c>
      <c r="F6" t="s">
        <v>121</v>
      </c>
    </row>
    <row r="7" spans="1:7">
      <c r="A7" s="1">
        <f>HYPERLINK("https://lsnyc.legalserver.org/matter/dynamic-profile/view/1901000","19-1901000")</f>
        <v>0</v>
      </c>
      <c r="B7" t="s">
        <v>7</v>
      </c>
      <c r="C7" t="s">
        <v>8</v>
      </c>
      <c r="D7" t="s">
        <v>14</v>
      </c>
      <c r="E7" t="s">
        <v>118</v>
      </c>
    </row>
    <row r="8" spans="1:7">
      <c r="A8" s="1">
        <f>HYPERLINK("https://lsnyc.legalserver.org/matter/dynamic-profile/view/1901010","19-1901010")</f>
        <v>0</v>
      </c>
      <c r="B8" t="s">
        <v>7</v>
      </c>
      <c r="C8" t="s">
        <v>8</v>
      </c>
      <c r="D8" t="s">
        <v>15</v>
      </c>
      <c r="E8" t="s">
        <v>118</v>
      </c>
    </row>
    <row r="9" spans="1:7">
      <c r="A9" s="1">
        <f>HYPERLINK("https://lsnyc.legalserver.org/matter/dynamic-profile/view/1900877","19-1900877")</f>
        <v>0</v>
      </c>
      <c r="B9" t="s">
        <v>7</v>
      </c>
      <c r="C9" t="s">
        <v>8</v>
      </c>
      <c r="D9" t="s">
        <v>16</v>
      </c>
      <c r="E9" t="s">
        <v>119</v>
      </c>
    </row>
    <row r="10" spans="1:7">
      <c r="A10" s="1">
        <f>HYPERLINK("https://lsnyc.legalserver.org/matter/dynamic-profile/view/1900681","19-1900681")</f>
        <v>0</v>
      </c>
      <c r="B10" t="s">
        <v>7</v>
      </c>
      <c r="C10" t="s">
        <v>8</v>
      </c>
      <c r="D10" t="s">
        <v>17</v>
      </c>
      <c r="E10" t="s">
        <v>119</v>
      </c>
    </row>
    <row r="11" spans="1:7">
      <c r="A11" s="1">
        <f>HYPERLINK("https://lsnyc.legalserver.org/matter/dynamic-profile/view/1900689","19-1900689")</f>
        <v>0</v>
      </c>
      <c r="B11" t="s">
        <v>7</v>
      </c>
      <c r="C11" t="s">
        <v>8</v>
      </c>
      <c r="D11" t="s">
        <v>18</v>
      </c>
      <c r="E11" t="s">
        <v>118</v>
      </c>
    </row>
    <row r="12" spans="1:7">
      <c r="A12" s="1">
        <f>HYPERLINK("https://lsnyc.legalserver.org/matter/dynamic-profile/view/1900426","19-1900426")</f>
        <v>0</v>
      </c>
      <c r="B12" t="s">
        <v>7</v>
      </c>
      <c r="C12" t="s">
        <v>8</v>
      </c>
      <c r="D12" t="s">
        <v>19</v>
      </c>
      <c r="E12" t="s">
        <v>118</v>
      </c>
    </row>
    <row r="13" spans="1:7">
      <c r="A13" s="1">
        <f>HYPERLINK("https://lsnyc.legalserver.org/matter/dynamic-profile/view/1900441","19-1900441")</f>
        <v>0</v>
      </c>
      <c r="B13" t="s">
        <v>7</v>
      </c>
      <c r="C13" t="s">
        <v>8</v>
      </c>
      <c r="D13" t="s">
        <v>20</v>
      </c>
      <c r="F13" t="s">
        <v>121</v>
      </c>
      <c r="G13" t="s">
        <v>122</v>
      </c>
    </row>
    <row r="14" spans="1:7">
      <c r="A14" s="1">
        <f>HYPERLINK("https://lsnyc.legalserver.org/matter/dynamic-profile/view/1900126","19-1900126")</f>
        <v>0</v>
      </c>
      <c r="B14" t="s">
        <v>7</v>
      </c>
      <c r="C14" t="s">
        <v>8</v>
      </c>
      <c r="D14" t="s">
        <v>21</v>
      </c>
      <c r="F14" t="s">
        <v>121</v>
      </c>
    </row>
    <row r="15" spans="1:7">
      <c r="A15" s="1">
        <f>HYPERLINK("https://lsnyc.legalserver.org/matter/dynamic-profile/view/1899811","19-1899811")</f>
        <v>0</v>
      </c>
      <c r="B15" t="s">
        <v>7</v>
      </c>
      <c r="C15" t="s">
        <v>8</v>
      </c>
      <c r="D15" t="s">
        <v>22</v>
      </c>
      <c r="E15" t="s">
        <v>118</v>
      </c>
    </row>
    <row r="16" spans="1:7">
      <c r="A16" s="1">
        <f>HYPERLINK("https://lsnyc.legalserver.org/matter/dynamic-profile/view/1899693","19-1899693")</f>
        <v>0</v>
      </c>
      <c r="B16" t="s">
        <v>7</v>
      </c>
      <c r="C16" t="s">
        <v>8</v>
      </c>
      <c r="D16" t="s">
        <v>23</v>
      </c>
      <c r="E16" t="s">
        <v>118</v>
      </c>
    </row>
    <row r="17" spans="1:6">
      <c r="A17" s="1">
        <f>HYPERLINK("https://lsnyc.legalserver.org/matter/dynamic-profile/view/1899434","19-1899434")</f>
        <v>0</v>
      </c>
      <c r="B17" t="s">
        <v>7</v>
      </c>
      <c r="C17" t="s">
        <v>8</v>
      </c>
      <c r="D17" t="s">
        <v>24</v>
      </c>
      <c r="E17" t="s">
        <v>118</v>
      </c>
    </row>
    <row r="18" spans="1:6">
      <c r="A18" s="1">
        <f>HYPERLINK("https://lsnyc.legalserver.org/matter/dynamic-profile/view/1899447","19-1899447")</f>
        <v>0</v>
      </c>
      <c r="B18" t="s">
        <v>7</v>
      </c>
      <c r="C18" t="s">
        <v>8</v>
      </c>
      <c r="D18" t="s">
        <v>25</v>
      </c>
      <c r="F18" t="s">
        <v>121</v>
      </c>
    </row>
    <row r="19" spans="1:6">
      <c r="A19" s="1">
        <f>HYPERLINK("https://lsnyc.legalserver.org/matter/dynamic-profile/view/1899361","19-1899361")</f>
        <v>0</v>
      </c>
      <c r="B19" t="s">
        <v>7</v>
      </c>
      <c r="C19" t="s">
        <v>8</v>
      </c>
      <c r="D19" t="s">
        <v>26</v>
      </c>
      <c r="E19" t="s">
        <v>119</v>
      </c>
    </row>
    <row r="20" spans="1:6">
      <c r="A20" s="1">
        <f>HYPERLINK("https://lsnyc.legalserver.org/matter/dynamic-profile/view/1899369","19-1899369")</f>
        <v>0</v>
      </c>
      <c r="B20" t="s">
        <v>7</v>
      </c>
      <c r="C20" t="s">
        <v>8</v>
      </c>
      <c r="D20" t="s">
        <v>27</v>
      </c>
      <c r="F20" t="s">
        <v>121</v>
      </c>
    </row>
    <row r="21" spans="1:6">
      <c r="A21" s="1">
        <f>HYPERLINK("https://lsnyc.legalserver.org/matter/dynamic-profile/view/1899167","19-1899167")</f>
        <v>0</v>
      </c>
      <c r="B21" t="s">
        <v>7</v>
      </c>
      <c r="C21" t="s">
        <v>8</v>
      </c>
      <c r="D21" t="s">
        <v>28</v>
      </c>
      <c r="F21" t="s">
        <v>121</v>
      </c>
    </row>
    <row r="22" spans="1:6">
      <c r="A22" s="1">
        <f>HYPERLINK("https://lsnyc.legalserver.org/matter/dynamic-profile/view/1899174","19-1899174")</f>
        <v>0</v>
      </c>
      <c r="B22" t="s">
        <v>7</v>
      </c>
      <c r="C22" t="s">
        <v>8</v>
      </c>
      <c r="D22" t="s">
        <v>29</v>
      </c>
      <c r="E22" t="s">
        <v>118</v>
      </c>
    </row>
    <row r="23" spans="1:6">
      <c r="A23" s="1">
        <f>HYPERLINK("https://lsnyc.legalserver.org/matter/dynamic-profile/view/1898742","19-1898742")</f>
        <v>0</v>
      </c>
      <c r="B23" t="s">
        <v>7</v>
      </c>
      <c r="C23" t="s">
        <v>8</v>
      </c>
      <c r="D23" t="s">
        <v>30</v>
      </c>
      <c r="F23" t="s">
        <v>121</v>
      </c>
    </row>
    <row r="24" spans="1:6">
      <c r="A24" s="1">
        <f>HYPERLINK("https://lsnyc.legalserver.org/matter/dynamic-profile/view/1898527","19-1898527")</f>
        <v>0</v>
      </c>
      <c r="B24" t="s">
        <v>7</v>
      </c>
      <c r="C24" t="s">
        <v>8</v>
      </c>
      <c r="D24" t="s">
        <v>31</v>
      </c>
      <c r="E24" t="s">
        <v>118</v>
      </c>
    </row>
    <row r="25" spans="1:6">
      <c r="A25" s="1">
        <f>HYPERLINK("https://lsnyc.legalserver.org/matter/dynamic-profile/view/1898579","19-1898579")</f>
        <v>0</v>
      </c>
      <c r="B25" t="s">
        <v>7</v>
      </c>
      <c r="C25" t="s">
        <v>8</v>
      </c>
      <c r="D25" t="s">
        <v>32</v>
      </c>
      <c r="E25" t="s">
        <v>118</v>
      </c>
    </row>
    <row r="26" spans="1:6">
      <c r="A26" s="1">
        <f>HYPERLINK("https://lsnyc.legalserver.org/matter/dynamic-profile/view/1898581","19-1898581")</f>
        <v>0</v>
      </c>
      <c r="B26" t="s">
        <v>7</v>
      </c>
      <c r="C26" t="s">
        <v>8</v>
      </c>
      <c r="D26" t="s">
        <v>33</v>
      </c>
      <c r="F26" t="s">
        <v>121</v>
      </c>
    </row>
    <row r="27" spans="1:6">
      <c r="A27" s="1">
        <f>HYPERLINK("https://lsnyc.legalserver.org/matter/dynamic-profile/view/1898382","19-1898382")</f>
        <v>0</v>
      </c>
      <c r="B27" t="s">
        <v>7</v>
      </c>
      <c r="C27" t="s">
        <v>8</v>
      </c>
      <c r="D27" t="s">
        <v>34</v>
      </c>
      <c r="E27" t="s">
        <v>119</v>
      </c>
    </row>
    <row r="28" spans="1:6">
      <c r="A28" s="1">
        <f>HYPERLINK("https://lsnyc.legalserver.org/matter/dynamic-profile/view/1898432","19-1898432")</f>
        <v>0</v>
      </c>
      <c r="B28" t="s">
        <v>7</v>
      </c>
      <c r="C28" t="s">
        <v>8</v>
      </c>
      <c r="D28" t="s">
        <v>35</v>
      </c>
      <c r="E28" t="s">
        <v>119</v>
      </c>
    </row>
    <row r="29" spans="1:6">
      <c r="A29" s="1">
        <f>HYPERLINK("https://lsnyc.legalserver.org/matter/dynamic-profile/view/1898078","19-1898078")</f>
        <v>0</v>
      </c>
      <c r="B29" t="s">
        <v>7</v>
      </c>
      <c r="C29" t="s">
        <v>8</v>
      </c>
      <c r="D29" t="s">
        <v>36</v>
      </c>
      <c r="E29" t="s">
        <v>119</v>
      </c>
    </row>
    <row r="30" spans="1:6">
      <c r="A30" s="1">
        <f>HYPERLINK("https://lsnyc.legalserver.org/matter/dynamic-profile/view/1897879","19-1897879")</f>
        <v>0</v>
      </c>
      <c r="B30" t="s">
        <v>7</v>
      </c>
      <c r="C30" t="s">
        <v>8</v>
      </c>
      <c r="D30" t="s">
        <v>37</v>
      </c>
      <c r="E30" t="s">
        <v>119</v>
      </c>
    </row>
    <row r="31" spans="1:6">
      <c r="A31" s="1">
        <f>HYPERLINK("https://lsnyc.legalserver.org/matter/dynamic-profile/view/1897882","19-1897882")</f>
        <v>0</v>
      </c>
      <c r="B31" t="s">
        <v>7</v>
      </c>
      <c r="C31" t="s">
        <v>8</v>
      </c>
      <c r="D31" t="s">
        <v>38</v>
      </c>
      <c r="E31" t="s">
        <v>118</v>
      </c>
    </row>
    <row r="32" spans="1:6">
      <c r="A32" s="1">
        <f>HYPERLINK("https://lsnyc.legalserver.org/matter/dynamic-profile/view/1897786","19-1897786")</f>
        <v>0</v>
      </c>
      <c r="B32" t="s">
        <v>7</v>
      </c>
      <c r="C32" t="s">
        <v>8</v>
      </c>
      <c r="D32" t="s">
        <v>39</v>
      </c>
      <c r="E32" t="s">
        <v>120</v>
      </c>
    </row>
    <row r="33" spans="1:7">
      <c r="A33" s="1">
        <f>HYPERLINK("https://lsnyc.legalserver.org/matter/dynamic-profile/view/1897351","19-1897351")</f>
        <v>0</v>
      </c>
      <c r="B33" t="s">
        <v>7</v>
      </c>
      <c r="C33" t="s">
        <v>8</v>
      </c>
      <c r="D33" t="s">
        <v>40</v>
      </c>
      <c r="E33" t="s">
        <v>118</v>
      </c>
    </row>
    <row r="34" spans="1:7">
      <c r="A34" s="1">
        <f>HYPERLINK("https://lsnyc.legalserver.org/matter/dynamic-profile/view/1896568","19-1896568")</f>
        <v>0</v>
      </c>
      <c r="B34" t="s">
        <v>7</v>
      </c>
      <c r="C34" t="s">
        <v>8</v>
      </c>
      <c r="D34" t="s">
        <v>41</v>
      </c>
      <c r="E34" t="s">
        <v>118</v>
      </c>
    </row>
    <row r="35" spans="1:7">
      <c r="A35" s="1">
        <f>HYPERLINK("https://lsnyc.legalserver.org/matter/dynamic-profile/view/1896343","19-1896343")</f>
        <v>0</v>
      </c>
      <c r="B35" t="s">
        <v>7</v>
      </c>
      <c r="C35" t="s">
        <v>8</v>
      </c>
      <c r="D35" t="s">
        <v>42</v>
      </c>
      <c r="E35" t="s">
        <v>118</v>
      </c>
    </row>
    <row r="36" spans="1:7">
      <c r="A36" s="1">
        <f>HYPERLINK("https://lsnyc.legalserver.org/matter/dynamic-profile/view/1895941","19-1895941")</f>
        <v>0</v>
      </c>
      <c r="B36" t="s">
        <v>7</v>
      </c>
      <c r="C36" t="s">
        <v>8</v>
      </c>
      <c r="D36" t="s">
        <v>43</v>
      </c>
      <c r="E36" t="s">
        <v>118</v>
      </c>
    </row>
    <row r="37" spans="1:7">
      <c r="A37" s="1">
        <f>HYPERLINK("https://lsnyc.legalserver.org/matter/dynamic-profile/view/1895480","19-1895480")</f>
        <v>0</v>
      </c>
      <c r="B37" t="s">
        <v>7</v>
      </c>
      <c r="C37" t="s">
        <v>8</v>
      </c>
      <c r="D37" t="s">
        <v>44</v>
      </c>
      <c r="E37" t="s">
        <v>118</v>
      </c>
    </row>
    <row r="38" spans="1:7">
      <c r="A38" s="1">
        <f>HYPERLINK("https://lsnyc.legalserver.org/matter/dynamic-profile/view/1895094","19-1895094")</f>
        <v>0</v>
      </c>
      <c r="B38" t="s">
        <v>7</v>
      </c>
      <c r="C38" t="s">
        <v>8</v>
      </c>
      <c r="D38" t="s">
        <v>45</v>
      </c>
      <c r="E38" t="s">
        <v>118</v>
      </c>
    </row>
    <row r="39" spans="1:7">
      <c r="A39" s="1">
        <f>HYPERLINK("https://lsnyc.legalserver.org/matter/dynamic-profile/view/1895017","19-1895017")</f>
        <v>0</v>
      </c>
      <c r="B39" t="s">
        <v>7</v>
      </c>
      <c r="C39" t="s">
        <v>8</v>
      </c>
      <c r="D39" t="s">
        <v>46</v>
      </c>
      <c r="F39" t="s">
        <v>121</v>
      </c>
      <c r="G39" t="s">
        <v>122</v>
      </c>
    </row>
    <row r="40" spans="1:7">
      <c r="A40" s="1">
        <f>HYPERLINK("https://lsnyc.legalserver.org/matter/dynamic-profile/view/1895104","19-1895104")</f>
        <v>0</v>
      </c>
      <c r="B40" t="s">
        <v>7</v>
      </c>
      <c r="C40" t="s">
        <v>8</v>
      </c>
      <c r="D40" t="s">
        <v>47</v>
      </c>
      <c r="E40" t="s">
        <v>118</v>
      </c>
    </row>
    <row r="41" spans="1:7">
      <c r="A41" s="1">
        <f>HYPERLINK("https://lsnyc.legalserver.org/matter/dynamic-profile/view/1894866","19-1894866")</f>
        <v>0</v>
      </c>
      <c r="B41" t="s">
        <v>7</v>
      </c>
      <c r="C41" t="s">
        <v>8</v>
      </c>
      <c r="D41" t="s">
        <v>48</v>
      </c>
      <c r="E41" t="s">
        <v>118</v>
      </c>
      <c r="G41" t="s">
        <v>122</v>
      </c>
    </row>
    <row r="42" spans="1:7">
      <c r="A42" s="1">
        <f>HYPERLINK("https://lsnyc.legalserver.org/matter/dynamic-profile/view/1894736","19-1894736")</f>
        <v>0</v>
      </c>
      <c r="B42" t="s">
        <v>7</v>
      </c>
      <c r="C42" t="s">
        <v>8</v>
      </c>
      <c r="D42" t="s">
        <v>49</v>
      </c>
      <c r="E42" t="s">
        <v>118</v>
      </c>
      <c r="G42" t="s">
        <v>122</v>
      </c>
    </row>
    <row r="43" spans="1:7">
      <c r="A43" s="1">
        <f>HYPERLINK("https://lsnyc.legalserver.org/matter/dynamic-profile/view/1894693","19-1894693")</f>
        <v>0</v>
      </c>
      <c r="B43" t="s">
        <v>7</v>
      </c>
      <c r="C43" t="s">
        <v>8</v>
      </c>
      <c r="D43" t="s">
        <v>50</v>
      </c>
      <c r="E43" t="s">
        <v>119</v>
      </c>
      <c r="G43" t="s">
        <v>122</v>
      </c>
    </row>
    <row r="44" spans="1:7">
      <c r="A44" s="1">
        <f>HYPERLINK("https://lsnyc.legalserver.org/matter/dynamic-profile/view/1894546","19-1894546")</f>
        <v>0</v>
      </c>
      <c r="B44" t="s">
        <v>7</v>
      </c>
      <c r="C44" t="s">
        <v>8</v>
      </c>
      <c r="D44" t="s">
        <v>51</v>
      </c>
      <c r="E44" t="s">
        <v>119</v>
      </c>
    </row>
    <row r="45" spans="1:7">
      <c r="A45" s="1">
        <f>HYPERLINK("https://lsnyc.legalserver.org/matter/dynamic-profile/view/1894334","19-1894334")</f>
        <v>0</v>
      </c>
      <c r="B45" t="s">
        <v>7</v>
      </c>
      <c r="C45" t="s">
        <v>8</v>
      </c>
      <c r="D45" t="s">
        <v>52</v>
      </c>
      <c r="E45" t="s">
        <v>118</v>
      </c>
    </row>
    <row r="46" spans="1:7">
      <c r="A46" s="1">
        <f>HYPERLINK("https://lsnyc.legalserver.org/matter/dynamic-profile/view/1893880","19-1893880")</f>
        <v>0</v>
      </c>
      <c r="B46" t="s">
        <v>7</v>
      </c>
      <c r="C46" t="s">
        <v>8</v>
      </c>
      <c r="D46" t="s">
        <v>53</v>
      </c>
      <c r="E46" t="s">
        <v>118</v>
      </c>
    </row>
    <row r="47" spans="1:7">
      <c r="A47" s="1">
        <f>HYPERLINK("https://lsnyc.legalserver.org/matter/dynamic-profile/view/1893939","19-1893939")</f>
        <v>0</v>
      </c>
      <c r="B47" t="s">
        <v>7</v>
      </c>
      <c r="C47" t="s">
        <v>8</v>
      </c>
      <c r="D47" t="s">
        <v>54</v>
      </c>
      <c r="E47" t="s">
        <v>118</v>
      </c>
    </row>
    <row r="48" spans="1:7">
      <c r="A48" s="1">
        <f>HYPERLINK("https://lsnyc.legalserver.org/matter/dynamic-profile/view/1893640","19-1893640")</f>
        <v>0</v>
      </c>
      <c r="B48" t="s">
        <v>7</v>
      </c>
      <c r="C48" t="s">
        <v>8</v>
      </c>
      <c r="D48" t="s">
        <v>55</v>
      </c>
      <c r="E48" t="s">
        <v>118</v>
      </c>
    </row>
    <row r="49" spans="1:7">
      <c r="A49" s="1">
        <f>HYPERLINK("https://lsnyc.legalserver.org/matter/dynamic-profile/view/1893475","19-1893475")</f>
        <v>0</v>
      </c>
      <c r="B49" t="s">
        <v>7</v>
      </c>
      <c r="C49" t="s">
        <v>8</v>
      </c>
      <c r="D49" t="s">
        <v>56</v>
      </c>
      <c r="E49" t="s">
        <v>118</v>
      </c>
    </row>
    <row r="50" spans="1:7">
      <c r="A50" s="1">
        <f>HYPERLINK("https://lsnyc.legalserver.org/matter/dynamic-profile/view/1893297","19-1893297")</f>
        <v>0</v>
      </c>
      <c r="B50" t="s">
        <v>7</v>
      </c>
      <c r="C50" t="s">
        <v>8</v>
      </c>
      <c r="D50" t="s">
        <v>57</v>
      </c>
      <c r="E50" t="s">
        <v>120</v>
      </c>
    </row>
    <row r="51" spans="1:7">
      <c r="A51" s="1">
        <f>HYPERLINK("https://lsnyc.legalserver.org/matter/dynamic-profile/view/1893156","19-1893156")</f>
        <v>0</v>
      </c>
      <c r="B51" t="s">
        <v>7</v>
      </c>
      <c r="C51" t="s">
        <v>8</v>
      </c>
      <c r="D51" t="s">
        <v>58</v>
      </c>
      <c r="E51" t="s">
        <v>118</v>
      </c>
    </row>
    <row r="52" spans="1:7">
      <c r="A52" s="1">
        <f>HYPERLINK("https://lsnyc.legalserver.org/matter/dynamic-profile/view/1893221","19-1893221")</f>
        <v>0</v>
      </c>
      <c r="B52" t="s">
        <v>7</v>
      </c>
      <c r="C52" t="s">
        <v>8</v>
      </c>
      <c r="D52" t="s">
        <v>59</v>
      </c>
      <c r="E52" t="s">
        <v>118</v>
      </c>
    </row>
    <row r="53" spans="1:7">
      <c r="A53" s="1">
        <f>HYPERLINK("https://lsnyc.legalserver.org/matter/dynamic-profile/view/1893241","19-1893241")</f>
        <v>0</v>
      </c>
      <c r="B53" t="s">
        <v>7</v>
      </c>
      <c r="C53" t="s">
        <v>8</v>
      </c>
      <c r="D53" t="s">
        <v>60</v>
      </c>
      <c r="E53" t="s">
        <v>119</v>
      </c>
    </row>
    <row r="54" spans="1:7">
      <c r="A54" s="1">
        <f>HYPERLINK("https://lsnyc.legalserver.org/matter/dynamic-profile/view/1893005","19-1893005")</f>
        <v>0</v>
      </c>
      <c r="B54" t="s">
        <v>7</v>
      </c>
      <c r="C54" t="s">
        <v>8</v>
      </c>
      <c r="D54" t="s">
        <v>61</v>
      </c>
      <c r="E54" t="s">
        <v>118</v>
      </c>
    </row>
    <row r="55" spans="1:7">
      <c r="A55" s="1">
        <f>HYPERLINK("https://lsnyc.legalserver.org/matter/dynamic-profile/view/1892894","19-1892894")</f>
        <v>0</v>
      </c>
      <c r="B55" t="s">
        <v>7</v>
      </c>
      <c r="C55" t="s">
        <v>8</v>
      </c>
      <c r="D55" t="s">
        <v>62</v>
      </c>
      <c r="E55" t="s">
        <v>119</v>
      </c>
    </row>
    <row r="56" spans="1:7">
      <c r="A56" s="1">
        <f>HYPERLINK("https://lsnyc.legalserver.org/matter/dynamic-profile/view/1892582","19-1892582")</f>
        <v>0</v>
      </c>
      <c r="B56" t="s">
        <v>7</v>
      </c>
      <c r="C56" t="s">
        <v>8</v>
      </c>
      <c r="D56" t="s">
        <v>63</v>
      </c>
      <c r="E56" t="s">
        <v>119</v>
      </c>
    </row>
    <row r="57" spans="1:7">
      <c r="A57" s="1">
        <f>HYPERLINK("https://lsnyc.legalserver.org/matter/dynamic-profile/view/1892610","19-1892610")</f>
        <v>0</v>
      </c>
      <c r="B57" t="s">
        <v>7</v>
      </c>
      <c r="C57" t="s">
        <v>8</v>
      </c>
      <c r="D57" t="s">
        <v>64</v>
      </c>
      <c r="E57" t="s">
        <v>118</v>
      </c>
      <c r="G57" t="s">
        <v>122</v>
      </c>
    </row>
    <row r="58" spans="1:7">
      <c r="A58" s="1">
        <f>HYPERLINK("https://lsnyc.legalserver.org/matter/dynamic-profile/view/1892374","19-1892374")</f>
        <v>0</v>
      </c>
      <c r="B58" t="s">
        <v>7</v>
      </c>
      <c r="C58" t="s">
        <v>8</v>
      </c>
      <c r="D58" t="s">
        <v>65</v>
      </c>
      <c r="E58" t="s">
        <v>118</v>
      </c>
    </row>
    <row r="59" spans="1:7">
      <c r="A59" s="1">
        <f>HYPERLINK("https://lsnyc.legalserver.org/matter/dynamic-profile/view/1890615","19-1890615")</f>
        <v>0</v>
      </c>
      <c r="B59" t="s">
        <v>7</v>
      </c>
      <c r="C59" t="s">
        <v>8</v>
      </c>
      <c r="D59" t="s">
        <v>66</v>
      </c>
      <c r="E59" t="s">
        <v>118</v>
      </c>
    </row>
    <row r="60" spans="1:7">
      <c r="A60" s="1">
        <f>HYPERLINK("https://lsnyc.legalserver.org/matter/dynamic-profile/view/1890288","19-1890288")</f>
        <v>0</v>
      </c>
      <c r="B60" t="s">
        <v>7</v>
      </c>
      <c r="C60" t="s">
        <v>8</v>
      </c>
      <c r="D60" t="s">
        <v>67</v>
      </c>
      <c r="E60" t="s">
        <v>118</v>
      </c>
    </row>
    <row r="61" spans="1:7">
      <c r="A61" s="1">
        <f>HYPERLINK("https://lsnyc.legalserver.org/matter/dynamic-profile/view/1890093","19-1890093")</f>
        <v>0</v>
      </c>
      <c r="B61" t="s">
        <v>7</v>
      </c>
      <c r="C61" t="s">
        <v>8</v>
      </c>
      <c r="D61" t="s">
        <v>68</v>
      </c>
      <c r="E61" t="s">
        <v>119</v>
      </c>
    </row>
    <row r="62" spans="1:7">
      <c r="A62" s="1">
        <f>HYPERLINK("https://lsnyc.legalserver.org/matter/dynamic-profile/view/1890134","19-1890134")</f>
        <v>0</v>
      </c>
      <c r="B62" t="s">
        <v>7</v>
      </c>
      <c r="C62" t="s">
        <v>8</v>
      </c>
      <c r="D62" t="s">
        <v>69</v>
      </c>
      <c r="E62" t="s">
        <v>119</v>
      </c>
    </row>
    <row r="63" spans="1:7">
      <c r="A63" s="1">
        <f>HYPERLINK("https://lsnyc.legalserver.org/matter/dynamic-profile/view/1890202","19-1890202")</f>
        <v>0</v>
      </c>
      <c r="B63" t="s">
        <v>7</v>
      </c>
      <c r="C63" t="s">
        <v>8</v>
      </c>
      <c r="D63" t="s">
        <v>70</v>
      </c>
      <c r="F63" t="s">
        <v>121</v>
      </c>
    </row>
    <row r="64" spans="1:7">
      <c r="A64" s="1">
        <f>HYPERLINK("https://lsnyc.legalserver.org/matter/dynamic-profile/view/1889761","19-1889761")</f>
        <v>0</v>
      </c>
      <c r="B64" t="s">
        <v>7</v>
      </c>
      <c r="C64" t="s">
        <v>8</v>
      </c>
      <c r="D64" t="s">
        <v>71</v>
      </c>
      <c r="F64" t="s">
        <v>121</v>
      </c>
    </row>
    <row r="65" spans="1:6">
      <c r="A65" s="1">
        <f>HYPERLINK("https://lsnyc.legalserver.org/matter/dynamic-profile/view/1889855","19-1889855")</f>
        <v>0</v>
      </c>
      <c r="B65" t="s">
        <v>7</v>
      </c>
      <c r="C65" t="s">
        <v>8</v>
      </c>
      <c r="D65" t="s">
        <v>72</v>
      </c>
      <c r="E65" t="s">
        <v>118</v>
      </c>
    </row>
    <row r="66" spans="1:6">
      <c r="A66" s="1">
        <f>HYPERLINK("https://lsnyc.legalserver.org/matter/dynamic-profile/view/1889689","19-1889689")</f>
        <v>0</v>
      </c>
      <c r="B66" t="s">
        <v>7</v>
      </c>
      <c r="C66" t="s">
        <v>8</v>
      </c>
      <c r="D66" t="s">
        <v>73</v>
      </c>
      <c r="F66" t="s">
        <v>121</v>
      </c>
    </row>
    <row r="67" spans="1:6">
      <c r="A67" s="1">
        <f>HYPERLINK("https://lsnyc.legalserver.org/matter/dynamic-profile/view/1889586","19-1889586")</f>
        <v>0</v>
      </c>
      <c r="B67" t="s">
        <v>7</v>
      </c>
      <c r="C67" t="s">
        <v>8</v>
      </c>
      <c r="D67" t="s">
        <v>74</v>
      </c>
      <c r="E67" t="s">
        <v>118</v>
      </c>
    </row>
    <row r="68" spans="1:6">
      <c r="A68" s="1">
        <f>HYPERLINK("https://lsnyc.legalserver.org/matter/dynamic-profile/view/1889437","19-1889437")</f>
        <v>0</v>
      </c>
      <c r="B68" t="s">
        <v>7</v>
      </c>
      <c r="C68" t="s">
        <v>8</v>
      </c>
      <c r="D68" t="s">
        <v>75</v>
      </c>
      <c r="F68" t="s">
        <v>121</v>
      </c>
    </row>
    <row r="69" spans="1:6">
      <c r="A69" s="1">
        <f>HYPERLINK("https://lsnyc.legalserver.org/matter/dynamic-profile/view/1889311","19-1889311")</f>
        <v>0</v>
      </c>
      <c r="B69" t="s">
        <v>7</v>
      </c>
      <c r="C69" t="s">
        <v>8</v>
      </c>
      <c r="D69" t="s">
        <v>76</v>
      </c>
      <c r="E69" t="s">
        <v>120</v>
      </c>
    </row>
    <row r="70" spans="1:6">
      <c r="A70" s="1">
        <f>HYPERLINK("https://lsnyc.legalserver.org/matter/dynamic-profile/view/1889319","19-1889319")</f>
        <v>0</v>
      </c>
      <c r="B70" t="s">
        <v>7</v>
      </c>
      <c r="C70" t="s">
        <v>8</v>
      </c>
      <c r="D70" t="s">
        <v>77</v>
      </c>
      <c r="E70" t="s">
        <v>118</v>
      </c>
    </row>
    <row r="71" spans="1:6">
      <c r="A71" s="1">
        <f>HYPERLINK("https://lsnyc.legalserver.org/matter/dynamic-profile/view/1889209","19-1889209")</f>
        <v>0</v>
      </c>
      <c r="B71" t="s">
        <v>7</v>
      </c>
      <c r="C71" t="s">
        <v>8</v>
      </c>
      <c r="D71" t="s">
        <v>78</v>
      </c>
      <c r="E71" t="s">
        <v>119</v>
      </c>
    </row>
    <row r="72" spans="1:6">
      <c r="A72" s="1">
        <f>HYPERLINK("https://lsnyc.legalserver.org/matter/dynamic-profile/view/1889079","19-1889079")</f>
        <v>0</v>
      </c>
      <c r="B72" t="s">
        <v>7</v>
      </c>
      <c r="C72" t="s">
        <v>8</v>
      </c>
      <c r="D72" t="s">
        <v>79</v>
      </c>
      <c r="E72" t="s">
        <v>119</v>
      </c>
    </row>
    <row r="73" spans="1:6">
      <c r="A73" s="1">
        <f>HYPERLINK("https://lsnyc.legalserver.org/matter/dynamic-profile/view/1888902","19-1888902")</f>
        <v>0</v>
      </c>
      <c r="B73" t="s">
        <v>7</v>
      </c>
      <c r="C73" t="s">
        <v>8</v>
      </c>
      <c r="D73" t="s">
        <v>80</v>
      </c>
      <c r="E73" t="s">
        <v>120</v>
      </c>
    </row>
    <row r="74" spans="1:6">
      <c r="A74" s="1">
        <f>HYPERLINK("https://lsnyc.legalserver.org/matter/dynamic-profile/view/1888893","19-1888893")</f>
        <v>0</v>
      </c>
      <c r="B74" t="s">
        <v>7</v>
      </c>
      <c r="C74" t="s">
        <v>8</v>
      </c>
      <c r="D74" t="s">
        <v>81</v>
      </c>
      <c r="E74" t="s">
        <v>119</v>
      </c>
    </row>
    <row r="75" spans="1:6">
      <c r="A75" s="1">
        <f>HYPERLINK("https://lsnyc.legalserver.org/matter/dynamic-profile/view/1888274","19-1888274")</f>
        <v>0</v>
      </c>
      <c r="B75" t="s">
        <v>7</v>
      </c>
      <c r="C75" t="s">
        <v>8</v>
      </c>
      <c r="D75" t="s">
        <v>82</v>
      </c>
      <c r="E75" t="s">
        <v>120</v>
      </c>
    </row>
    <row r="76" spans="1:6">
      <c r="A76" s="1">
        <f>HYPERLINK("https://lsnyc.legalserver.org/matter/dynamic-profile/view/1888235","19-1888235")</f>
        <v>0</v>
      </c>
      <c r="B76" t="s">
        <v>7</v>
      </c>
      <c r="C76" t="s">
        <v>8</v>
      </c>
      <c r="D76" t="s">
        <v>83</v>
      </c>
      <c r="E76" t="s">
        <v>118</v>
      </c>
    </row>
    <row r="77" spans="1:6">
      <c r="A77" s="1">
        <f>HYPERLINK("https://lsnyc.legalserver.org/matter/dynamic-profile/view/1888244","19-1888244")</f>
        <v>0</v>
      </c>
      <c r="B77" t="s">
        <v>7</v>
      </c>
      <c r="C77" t="s">
        <v>8</v>
      </c>
      <c r="D77" t="s">
        <v>84</v>
      </c>
      <c r="E77" t="s">
        <v>118</v>
      </c>
    </row>
    <row r="78" spans="1:6">
      <c r="A78" s="1">
        <f>HYPERLINK("https://lsnyc.legalserver.org/matter/dynamic-profile/view/1887318","19-1887318")</f>
        <v>0</v>
      </c>
      <c r="B78" t="s">
        <v>7</v>
      </c>
      <c r="C78" t="s">
        <v>8</v>
      </c>
      <c r="D78" t="s">
        <v>85</v>
      </c>
      <c r="E78" t="s">
        <v>118</v>
      </c>
    </row>
    <row r="79" spans="1:6">
      <c r="A79" s="1">
        <f>HYPERLINK("https://lsnyc.legalserver.org/matter/dynamic-profile/view/1887338","19-1887338")</f>
        <v>0</v>
      </c>
      <c r="B79" t="s">
        <v>7</v>
      </c>
      <c r="C79" t="s">
        <v>8</v>
      </c>
      <c r="D79" t="s">
        <v>86</v>
      </c>
      <c r="E79" t="s">
        <v>118</v>
      </c>
    </row>
    <row r="80" spans="1:6">
      <c r="A80" s="1">
        <f>HYPERLINK("https://lsnyc.legalserver.org/matter/dynamic-profile/view/1887170","19-1887170")</f>
        <v>0</v>
      </c>
      <c r="B80" t="s">
        <v>7</v>
      </c>
      <c r="C80" t="s">
        <v>8</v>
      </c>
      <c r="D80" t="s">
        <v>87</v>
      </c>
      <c r="E80" t="s">
        <v>120</v>
      </c>
    </row>
    <row r="81" spans="1:7">
      <c r="A81" s="1">
        <f>HYPERLINK("https://lsnyc.legalserver.org/matter/dynamic-profile/view/1887168","19-1887168")</f>
        <v>0</v>
      </c>
      <c r="B81" t="s">
        <v>7</v>
      </c>
      <c r="C81" t="s">
        <v>8</v>
      </c>
      <c r="D81" t="s">
        <v>88</v>
      </c>
      <c r="E81" t="s">
        <v>118</v>
      </c>
    </row>
    <row r="82" spans="1:7">
      <c r="A82" s="1">
        <f>HYPERLINK("https://lsnyc.legalserver.org/matter/dynamic-profile/view/1887083","19-1887083")</f>
        <v>0</v>
      </c>
      <c r="B82" t="s">
        <v>7</v>
      </c>
      <c r="C82" t="s">
        <v>8</v>
      </c>
      <c r="D82" t="s">
        <v>89</v>
      </c>
      <c r="E82" t="s">
        <v>118</v>
      </c>
    </row>
    <row r="83" spans="1:7">
      <c r="A83" s="1">
        <f>HYPERLINK("https://lsnyc.legalserver.org/matter/dynamic-profile/view/1886803","19-1886803")</f>
        <v>0</v>
      </c>
      <c r="B83" t="s">
        <v>7</v>
      </c>
      <c r="C83" t="s">
        <v>8</v>
      </c>
      <c r="D83" t="s">
        <v>90</v>
      </c>
      <c r="E83" t="s">
        <v>118</v>
      </c>
    </row>
    <row r="84" spans="1:7">
      <c r="A84" s="1">
        <f>HYPERLINK("https://lsnyc.legalserver.org/matter/dynamic-profile/view/1886837","19-1886837")</f>
        <v>0</v>
      </c>
      <c r="B84" t="s">
        <v>7</v>
      </c>
      <c r="C84" t="s">
        <v>8</v>
      </c>
      <c r="D84" t="s">
        <v>91</v>
      </c>
      <c r="E84" t="s">
        <v>118</v>
      </c>
    </row>
    <row r="85" spans="1:7">
      <c r="A85" s="1">
        <f>HYPERLINK("https://lsnyc.legalserver.org/matter/dynamic-profile/view/1886864","19-1886864")</f>
        <v>0</v>
      </c>
      <c r="B85" t="s">
        <v>7</v>
      </c>
      <c r="C85" t="s">
        <v>8</v>
      </c>
      <c r="D85" t="s">
        <v>92</v>
      </c>
      <c r="E85" t="s">
        <v>118</v>
      </c>
    </row>
    <row r="86" spans="1:7">
      <c r="A86" s="1">
        <f>HYPERLINK("https://lsnyc.legalserver.org/matter/dynamic-profile/view/1886765","18-1886765")</f>
        <v>0</v>
      </c>
      <c r="B86" t="s">
        <v>7</v>
      </c>
      <c r="C86" t="s">
        <v>8</v>
      </c>
      <c r="D86" t="s">
        <v>93</v>
      </c>
      <c r="E86" t="s">
        <v>118</v>
      </c>
      <c r="G86" t="s">
        <v>122</v>
      </c>
    </row>
    <row r="87" spans="1:7">
      <c r="A87" s="1">
        <f>HYPERLINK("https://lsnyc.legalserver.org/matter/dynamic-profile/view/1886124","18-1886124")</f>
        <v>0</v>
      </c>
      <c r="B87" t="s">
        <v>7</v>
      </c>
      <c r="C87" t="s">
        <v>8</v>
      </c>
      <c r="D87" t="s">
        <v>94</v>
      </c>
      <c r="E87" t="s">
        <v>118</v>
      </c>
    </row>
    <row r="88" spans="1:7">
      <c r="A88" s="1">
        <f>HYPERLINK("https://lsnyc.legalserver.org/matter/dynamic-profile/view/1886028","18-1886028")</f>
        <v>0</v>
      </c>
      <c r="B88" t="s">
        <v>7</v>
      </c>
      <c r="C88" t="s">
        <v>8</v>
      </c>
      <c r="D88" t="s">
        <v>95</v>
      </c>
      <c r="E88" t="s">
        <v>118</v>
      </c>
    </row>
    <row r="89" spans="1:7">
      <c r="A89" s="1">
        <f>HYPERLINK("https://lsnyc.legalserver.org/matter/dynamic-profile/view/1885997","18-1885997")</f>
        <v>0</v>
      </c>
      <c r="B89" t="s">
        <v>7</v>
      </c>
      <c r="C89" t="s">
        <v>8</v>
      </c>
      <c r="D89" t="s">
        <v>96</v>
      </c>
      <c r="E89" t="s">
        <v>118</v>
      </c>
    </row>
    <row r="90" spans="1:7">
      <c r="A90" s="1">
        <f>HYPERLINK("https://lsnyc.legalserver.org/matter/dynamic-profile/view/1885861","18-1885861")</f>
        <v>0</v>
      </c>
      <c r="B90" t="s">
        <v>7</v>
      </c>
      <c r="C90" t="s">
        <v>8</v>
      </c>
      <c r="D90" t="s">
        <v>97</v>
      </c>
      <c r="E90" t="s">
        <v>118</v>
      </c>
    </row>
    <row r="91" spans="1:7">
      <c r="A91" s="1">
        <f>HYPERLINK("https://lsnyc.legalserver.org/matter/dynamic-profile/view/1884375","18-1884375")</f>
        <v>0</v>
      </c>
      <c r="B91" t="s">
        <v>7</v>
      </c>
      <c r="C91" t="s">
        <v>8</v>
      </c>
      <c r="D91" t="s">
        <v>98</v>
      </c>
      <c r="E91" t="s">
        <v>118</v>
      </c>
    </row>
    <row r="92" spans="1:7">
      <c r="A92" s="1">
        <f>HYPERLINK("https://lsnyc.legalserver.org/matter/dynamic-profile/view/1884403","18-1884403")</f>
        <v>0</v>
      </c>
      <c r="B92" t="s">
        <v>7</v>
      </c>
      <c r="C92" t="s">
        <v>8</v>
      </c>
      <c r="D92" t="s">
        <v>99</v>
      </c>
      <c r="E92" t="s">
        <v>118</v>
      </c>
    </row>
    <row r="93" spans="1:7">
      <c r="A93" s="1">
        <f>HYPERLINK("https://lsnyc.legalserver.org/matter/dynamic-profile/view/1884473","18-1884473")</f>
        <v>0</v>
      </c>
      <c r="B93" t="s">
        <v>7</v>
      </c>
      <c r="C93" t="s">
        <v>8</v>
      </c>
      <c r="D93" t="s">
        <v>100</v>
      </c>
      <c r="E93" t="s">
        <v>120</v>
      </c>
    </row>
    <row r="94" spans="1:7">
      <c r="A94" s="1">
        <f>HYPERLINK("https://lsnyc.legalserver.org/matter/dynamic-profile/view/1884339","18-1884339")</f>
        <v>0</v>
      </c>
      <c r="B94" t="s">
        <v>7</v>
      </c>
      <c r="C94" t="s">
        <v>8</v>
      </c>
      <c r="D94" t="s">
        <v>101</v>
      </c>
      <c r="E94" t="s">
        <v>118</v>
      </c>
    </row>
    <row r="95" spans="1:7">
      <c r="A95" s="1">
        <f>HYPERLINK("https://lsnyc.legalserver.org/matter/dynamic-profile/view/1884190","18-1884190")</f>
        <v>0</v>
      </c>
      <c r="B95" t="s">
        <v>7</v>
      </c>
      <c r="C95" t="s">
        <v>8</v>
      </c>
      <c r="D95" t="s">
        <v>102</v>
      </c>
      <c r="F95" t="s">
        <v>121</v>
      </c>
      <c r="G95" t="s">
        <v>122</v>
      </c>
    </row>
    <row r="96" spans="1:7">
      <c r="A96" s="1">
        <f>HYPERLINK("https://lsnyc.legalserver.org/matter/dynamic-profile/view/1884222","18-1884222")</f>
        <v>0</v>
      </c>
      <c r="B96" t="s">
        <v>7</v>
      </c>
      <c r="C96" t="s">
        <v>8</v>
      </c>
      <c r="D96" t="s">
        <v>103</v>
      </c>
      <c r="E96" t="s">
        <v>118</v>
      </c>
    </row>
    <row r="97" spans="1:7">
      <c r="A97" s="1">
        <f>HYPERLINK("https://lsnyc.legalserver.org/matter/dynamic-profile/view/1883726","18-1883726")</f>
        <v>0</v>
      </c>
      <c r="B97" t="s">
        <v>7</v>
      </c>
      <c r="C97" t="s">
        <v>8</v>
      </c>
      <c r="D97" t="s">
        <v>104</v>
      </c>
      <c r="E97" t="s">
        <v>118</v>
      </c>
    </row>
    <row r="98" spans="1:7">
      <c r="A98" s="1">
        <f>HYPERLINK("https://lsnyc.legalserver.org/matter/dynamic-profile/view/1883746","18-1883746")</f>
        <v>0</v>
      </c>
      <c r="B98" t="s">
        <v>7</v>
      </c>
      <c r="C98" t="s">
        <v>8</v>
      </c>
      <c r="D98" t="s">
        <v>105</v>
      </c>
      <c r="E98" t="s">
        <v>118</v>
      </c>
      <c r="G98" t="s">
        <v>122</v>
      </c>
    </row>
    <row r="99" spans="1:7">
      <c r="A99" s="1">
        <f>HYPERLINK("https://lsnyc.legalserver.org/matter/dynamic-profile/view/1883328","18-1883328")</f>
        <v>0</v>
      </c>
      <c r="B99" t="s">
        <v>7</v>
      </c>
      <c r="C99" t="s">
        <v>8</v>
      </c>
      <c r="D99" t="s">
        <v>106</v>
      </c>
      <c r="E99" t="s">
        <v>118</v>
      </c>
    </row>
    <row r="100" spans="1:7">
      <c r="A100" s="1">
        <f>HYPERLINK("https://lsnyc.legalserver.org/matter/dynamic-profile/view/1883267","18-1883267")</f>
        <v>0</v>
      </c>
      <c r="B100" t="s">
        <v>7</v>
      </c>
      <c r="C100" t="s">
        <v>8</v>
      </c>
      <c r="D100" t="s">
        <v>107</v>
      </c>
      <c r="E100" t="s">
        <v>118</v>
      </c>
    </row>
    <row r="101" spans="1:7">
      <c r="A101" s="1">
        <f>HYPERLINK("https://lsnyc.legalserver.org/matter/dynamic-profile/view/1883120","18-1883120")</f>
        <v>0</v>
      </c>
      <c r="B101" t="s">
        <v>7</v>
      </c>
      <c r="C101" t="s">
        <v>8</v>
      </c>
      <c r="D101" t="s">
        <v>108</v>
      </c>
      <c r="E101" t="s">
        <v>118</v>
      </c>
    </row>
    <row r="102" spans="1:7">
      <c r="A102" s="1">
        <f>HYPERLINK("https://lsnyc.legalserver.org/matter/dynamic-profile/view/1882930","18-1882930")</f>
        <v>0</v>
      </c>
      <c r="B102" t="s">
        <v>7</v>
      </c>
      <c r="C102" t="s">
        <v>8</v>
      </c>
      <c r="D102" t="s">
        <v>109</v>
      </c>
      <c r="E102" t="s">
        <v>118</v>
      </c>
    </row>
    <row r="103" spans="1:7">
      <c r="A103" s="1">
        <f>HYPERLINK("https://lsnyc.legalserver.org/matter/dynamic-profile/view/1882554","18-1882554")</f>
        <v>0</v>
      </c>
      <c r="B103" t="s">
        <v>7</v>
      </c>
      <c r="C103" t="s">
        <v>8</v>
      </c>
      <c r="D103" t="s">
        <v>110</v>
      </c>
      <c r="E103" t="s">
        <v>118</v>
      </c>
    </row>
    <row r="104" spans="1:7">
      <c r="A104" s="1">
        <f>HYPERLINK("https://lsnyc.legalserver.org/matter/dynamic-profile/view/1881722","18-1881722")</f>
        <v>0</v>
      </c>
      <c r="B104" t="s">
        <v>7</v>
      </c>
      <c r="C104" t="s">
        <v>8</v>
      </c>
      <c r="D104" t="s">
        <v>111</v>
      </c>
      <c r="E104" t="s">
        <v>118</v>
      </c>
    </row>
    <row r="105" spans="1:7">
      <c r="A105" s="1">
        <f>HYPERLINK("https://lsnyc.legalserver.org/matter/dynamic-profile/view/1881815","18-1881815")</f>
        <v>0</v>
      </c>
      <c r="B105" t="s">
        <v>7</v>
      </c>
      <c r="C105" t="s">
        <v>8</v>
      </c>
      <c r="D105" t="s">
        <v>112</v>
      </c>
      <c r="E105" t="s">
        <v>118</v>
      </c>
    </row>
    <row r="106" spans="1:7">
      <c r="A106" s="1">
        <f>HYPERLINK("https://lsnyc.legalserver.org/matter/dynamic-profile/view/1881116","18-1881116")</f>
        <v>0</v>
      </c>
      <c r="B106" t="s">
        <v>7</v>
      </c>
      <c r="C106" t="s">
        <v>8</v>
      </c>
      <c r="D106" t="s">
        <v>113</v>
      </c>
      <c r="E106" t="s">
        <v>118</v>
      </c>
    </row>
    <row r="107" spans="1:7">
      <c r="A107" s="1">
        <f>HYPERLINK("https://lsnyc.legalserver.org/matter/dynamic-profile/view/1880649","18-1880649")</f>
        <v>0</v>
      </c>
      <c r="B107" t="s">
        <v>7</v>
      </c>
      <c r="C107" t="s">
        <v>8</v>
      </c>
      <c r="D107" t="s">
        <v>114</v>
      </c>
      <c r="E107" t="s">
        <v>118</v>
      </c>
    </row>
    <row r="108" spans="1:7">
      <c r="A108" s="1">
        <f>HYPERLINK("https://lsnyc.legalserver.org/matter/dynamic-profile/view/1879374","18-1879374")</f>
        <v>0</v>
      </c>
      <c r="B108" t="s">
        <v>7</v>
      </c>
      <c r="C108" t="s">
        <v>8</v>
      </c>
      <c r="D108" t="s">
        <v>115</v>
      </c>
      <c r="E108" t="s">
        <v>118</v>
      </c>
    </row>
    <row r="109" spans="1:7">
      <c r="A109" s="1">
        <f>HYPERLINK("https://lsnyc.legalserver.org/matter/dynamic-profile/view/1875904","18-1875904")</f>
        <v>0</v>
      </c>
      <c r="B109" t="s">
        <v>7</v>
      </c>
      <c r="C109" t="s">
        <v>8</v>
      </c>
      <c r="D109" t="s">
        <v>116</v>
      </c>
      <c r="E109" t="s">
        <v>119</v>
      </c>
    </row>
    <row r="110" spans="1:7">
      <c r="A110" s="1">
        <f>HYPERLINK("https://lsnyc.legalserver.org/matter/dynamic-profile/view/1873536","18-1873536")</f>
        <v>0</v>
      </c>
      <c r="B110" t="s">
        <v>7</v>
      </c>
      <c r="C110" t="s">
        <v>8</v>
      </c>
      <c r="D110" t="s">
        <v>117</v>
      </c>
      <c r="E110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2019-07-02T20:42:05Z</dcterms:created>
  <dcterms:modified xsi:type="dcterms:W3CDTF">2019-07-02T20:42:05Z</dcterms:modified>
</cp:coreProperties>
</file>