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<sst xmlns="http://schemas.openxmlformats.org/spreadsheetml/2006/main" count="326" uniqueCount="93">
  <si>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Hyperlinked Case #</t>
  </si>
  <si>
    <t>Office</t>
  </si>
  <si>
    <t>Primary Advocate</t>
  </si>
  <si>
    <t>Client Name</t>
  </si>
  <si>
    <t>Employment Tier Category</t>
  </si>
  <si>
    <t>Needs DHCI?</t>
  </si>
  <si>
    <t>Exclude due to Income?</t>
  </si>
  <si>
    <t>MLS</t>
  </si>
  <si>
    <t>Rosner, Julia</t>
  </si>
  <si>
    <t>Higgins, Gary</t>
  </si>
  <si>
    <t>Lugo, William A</t>
  </si>
  <si>
    <t>Wong, Kiara</t>
  </si>
  <si>
    <t>Chang, Peter</t>
  </si>
  <si>
    <t>Campillo, Lydia</t>
  </si>
  <si>
    <t>Cauchi, Michel</t>
  </si>
  <si>
    <t>Gonzalez, Sonia</t>
  </si>
  <si>
    <t>Caban, Madeline</t>
  </si>
  <si>
    <t>Garcia, Maria</t>
  </si>
  <si>
    <t>Brady, Shaina</t>
  </si>
  <si>
    <t>Alvarado, Keila</t>
  </si>
  <si>
    <t>Pimentel, Manuel</t>
  </si>
  <si>
    <t>Lyubarova, Surayyo</t>
  </si>
  <si>
    <t>Taveras, Freddy</t>
  </si>
  <si>
    <t>Stewart, Lynda</t>
  </si>
  <si>
    <t>Pettiway, Barbara</t>
  </si>
  <si>
    <t>Cepeda, Yenny</t>
  </si>
  <si>
    <t>Best, Tyhesia</t>
  </si>
  <si>
    <t>Gontijo-Davis, Marina</t>
  </si>
  <si>
    <t>Lopez, Gonzalo</t>
  </si>
  <si>
    <t>Fernandez, Anaise</t>
  </si>
  <si>
    <t>Williams, Eugene</t>
  </si>
  <si>
    <t>Oppenhenier, Paul</t>
  </si>
  <si>
    <t>Dixon, Carmen M</t>
  </si>
  <si>
    <t>Turner, Michael</t>
  </si>
  <si>
    <t>Maynard, Shomari N</t>
  </si>
  <si>
    <t>Jimenez, Leocadio</t>
  </si>
  <si>
    <t>Reed, Stefen</t>
  </si>
  <si>
    <t>Hodge, Warren</t>
  </si>
  <si>
    <t>Coard, Elijah</t>
  </si>
  <si>
    <t>Vega, Humberto</t>
  </si>
  <si>
    <t>Rosa, Moraima</t>
  </si>
  <si>
    <t>Chen, Yue Ming</t>
  </si>
  <si>
    <t>Epole, Noelle</t>
  </si>
  <si>
    <t>Ramirez, Nohemi</t>
  </si>
  <si>
    <t>Tang, Mei Su</t>
  </si>
  <si>
    <t>Herrera, Argentina</t>
  </si>
  <si>
    <t>Ficklin, Denise</t>
  </si>
  <si>
    <t>Agafonova, Tatiana</t>
  </si>
  <si>
    <t>Salcedo, Juan F</t>
  </si>
  <si>
    <t>Nettles, Donte</t>
  </si>
  <si>
    <t>Belizaire, Adiles</t>
  </si>
  <si>
    <t>Gaviola, Grilie</t>
  </si>
  <si>
    <t>Wiggins, Sheena</t>
  </si>
  <si>
    <t>Ricks, Wilbert</t>
  </si>
  <si>
    <t>Westbrook, Arthur</t>
  </si>
  <si>
    <t>Miles, George</t>
  </si>
  <si>
    <t>Mino, Marcel</t>
  </si>
  <si>
    <t>Niniyokindi, Ella</t>
  </si>
  <si>
    <t>Gagliardi, Gerard</t>
  </si>
  <si>
    <t>Schafer, Ozden</t>
  </si>
  <si>
    <t>Rosemond, Loubine</t>
  </si>
  <si>
    <t>Chappel, Jasmine</t>
  </si>
  <si>
    <t>Capetillo, Georgina</t>
  </si>
  <si>
    <t>Liu, Elaine</t>
  </si>
  <si>
    <t>Johnson, Dwight</t>
  </si>
  <si>
    <t>Delossantos, Carlos</t>
  </si>
  <si>
    <t>Wallace, Patricia</t>
  </si>
  <si>
    <t>Gimenez, Menard</t>
  </si>
  <si>
    <t>Johnson, Pamela</t>
  </si>
  <si>
    <t>Stone, Rebecca</t>
  </si>
  <si>
    <t>Diaz, Guadalupe</t>
  </si>
  <si>
    <t>Santos, Cristina</t>
  </si>
  <si>
    <t>Mcklin, Richrad</t>
  </si>
  <si>
    <t>Gavaris, John</t>
  </si>
  <si>
    <t>Grigg, Edwin</t>
  </si>
  <si>
    <t>Tupas, Jonathan</t>
  </si>
  <si>
    <t>Rivera, Bernadette</t>
  </si>
  <si>
    <t>Cruz, Luis R</t>
  </si>
  <si>
    <t>Bennett, Patricia</t>
  </si>
  <si>
    <t>Niamji, Damar S</t>
  </si>
  <si>
    <t>Sterling, Jodi</t>
  </si>
  <si>
    <t>Mousavi, Mahnav</t>
  </si>
  <si>
    <t>Woychowski, Roxanne</t>
  </si>
  <si>
    <t>Quinones, Hilaria J</t>
  </si>
  <si>
    <t>Barralaga, Rodrigo</t>
  </si>
  <si>
    <t>Ramirez, Christopher</t>
  </si>
  <si>
    <t>Polanski, Cristina</t>
  </si>
  <si>
    <t>Advice-No Retainer</t>
  </si>
  <si>
    <t>Advice-Investigation Retainer</t>
  </si>
  <si>
    <t>Litigation</t>
  </si>
  <si>
    <t>UI Representation</t>
  </si>
  <si>
    <t>Needs DHCI Form</t>
  </si>
  <si>
    <t>Needs Income Waiver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</si>
</sst>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cols>
    <col min="1" max="1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f>HYPERLINK("https://lsnyc.legalserver.org/matter/dynamic-profile/view/1901463","19-1901463")</f>
        <v>0</v>
      </c>
      <c r="B2" t="s">
        <v>7</v>
      </c>
      <c r="C2" t="s">
        <v>8</v>
      </c>
      <c r="D2" t="s">
        <v>9</v>
      </c>
      <c r="F2" t="s">
        <v>91</v>
      </c>
    </row>
    <row r="3" spans="1:7">
      <c r="A3" s="1">
        <f>HYPERLINK("https://lsnyc.legalserver.org/matter/dynamic-profile/view/1901383","19-1901383")</f>
        <v>0</v>
      </c>
      <c r="B3" t="s">
        <v>7</v>
      </c>
      <c r="C3" t="s">
        <v>8</v>
      </c>
      <c r="D3" t="s">
        <v>10</v>
      </c>
      <c r="F3" t="s">
        <v>91</v>
      </c>
    </row>
    <row r="4" spans="1:7">
      <c r="A4" s="1">
        <f>HYPERLINK("https://lsnyc.legalserver.org/matter/dynamic-profile/view/1901084","19-1901084")</f>
        <v>0</v>
      </c>
      <c r="B4" t="s">
        <v>7</v>
      </c>
      <c r="C4" t="s">
        <v>8</v>
      </c>
      <c r="D4" t="s">
        <v>11</v>
      </c>
      <c r="F4" t="s">
        <v>91</v>
      </c>
      <c r="G4" t="s">
        <v>92</v>
      </c>
    </row>
    <row r="5" spans="1:7">
      <c r="A5" s="1">
        <f>HYPERLINK("https://lsnyc.legalserver.org/matter/dynamic-profile/view/1900443","19-1900443")</f>
        <v>0</v>
      </c>
      <c r="B5" t="s">
        <v>7</v>
      </c>
      <c r="C5" t="s">
        <v>8</v>
      </c>
      <c r="D5" t="s">
        <v>12</v>
      </c>
      <c r="F5" t="s">
        <v>91</v>
      </c>
    </row>
    <row r="6" spans="1:7">
      <c r="A6" s="1">
        <f>HYPERLINK("https://lsnyc.legalserver.org/matter/dynamic-profile/view/1900469","19-1900469")</f>
        <v>0</v>
      </c>
      <c r="B6" t="s">
        <v>7</v>
      </c>
      <c r="C6" t="s">
        <v>8</v>
      </c>
      <c r="D6" t="s">
        <v>13</v>
      </c>
      <c r="F6" t="s">
        <v>91</v>
      </c>
    </row>
    <row r="7" spans="1:7">
      <c r="A7" s="1">
        <f>HYPERLINK("https://lsnyc.legalserver.org/matter/dynamic-profile/view/1900492","19-1900492")</f>
        <v>0</v>
      </c>
      <c r="B7" t="s">
        <v>7</v>
      </c>
      <c r="C7" t="s">
        <v>8</v>
      </c>
      <c r="D7" t="s">
        <v>14</v>
      </c>
      <c r="F7" t="s">
        <v>91</v>
      </c>
    </row>
    <row r="8" spans="1:7">
      <c r="A8" s="1">
        <f>HYPERLINK("https://lsnyc.legalserver.org/matter/dynamic-profile/view/1900044","19-1900044")</f>
        <v>0</v>
      </c>
      <c r="B8" t="s">
        <v>7</v>
      </c>
      <c r="C8" t="s">
        <v>8</v>
      </c>
      <c r="D8" t="s">
        <v>15</v>
      </c>
      <c r="E8" t="s">
        <v>87</v>
      </c>
    </row>
    <row r="9" spans="1:7">
      <c r="A9" s="1">
        <f>HYPERLINK("https://lsnyc.legalserver.org/matter/dynamic-profile/view/1899943","19-1899943")</f>
        <v>0</v>
      </c>
      <c r="B9" t="s">
        <v>7</v>
      </c>
      <c r="C9" t="s">
        <v>8</v>
      </c>
      <c r="D9" t="s">
        <v>16</v>
      </c>
    </row>
    <row r="10" spans="1:7">
      <c r="A10" s="1">
        <f>HYPERLINK("https://lsnyc.legalserver.org/matter/dynamic-profile/view/1899604","19-1899604")</f>
        <v>0</v>
      </c>
      <c r="B10" t="s">
        <v>7</v>
      </c>
      <c r="C10" t="s">
        <v>8</v>
      </c>
      <c r="D10" t="s">
        <v>16</v>
      </c>
      <c r="F10" t="s">
        <v>91</v>
      </c>
    </row>
    <row r="11" spans="1:7">
      <c r="A11" s="1">
        <f>HYPERLINK("https://lsnyc.legalserver.org/matter/dynamic-profile/view/1899655","19-1899655")</f>
        <v>0</v>
      </c>
      <c r="B11" t="s">
        <v>7</v>
      </c>
      <c r="C11" t="s">
        <v>8</v>
      </c>
      <c r="D11" t="s">
        <v>17</v>
      </c>
      <c r="E11" t="s">
        <v>88</v>
      </c>
      <c r="F11" t="s">
        <v>91</v>
      </c>
    </row>
    <row r="12" spans="1:7">
      <c r="A12" s="1">
        <f>HYPERLINK("https://lsnyc.legalserver.org/matter/dynamic-profile/view/1899413","19-1899413")</f>
        <v>0</v>
      </c>
      <c r="B12" t="s">
        <v>7</v>
      </c>
      <c r="C12" t="s">
        <v>8</v>
      </c>
      <c r="D12" t="s">
        <v>18</v>
      </c>
      <c r="F12" t="s">
        <v>91</v>
      </c>
    </row>
    <row r="13" spans="1:7">
      <c r="A13" s="1">
        <f>HYPERLINK("https://lsnyc.legalserver.org/matter/dynamic-profile/view/1899377","19-1899377")</f>
        <v>0</v>
      </c>
      <c r="B13" t="s">
        <v>7</v>
      </c>
      <c r="C13" t="s">
        <v>8</v>
      </c>
      <c r="D13" t="s">
        <v>19</v>
      </c>
      <c r="F13" t="s">
        <v>91</v>
      </c>
    </row>
    <row r="14" spans="1:7">
      <c r="A14" s="1">
        <f>HYPERLINK("https://lsnyc.legalserver.org/matter/dynamic-profile/view/1898977","19-1898977")</f>
        <v>0</v>
      </c>
      <c r="B14" t="s">
        <v>7</v>
      </c>
      <c r="C14" t="s">
        <v>8</v>
      </c>
      <c r="D14" t="s">
        <v>20</v>
      </c>
      <c r="F14" t="s">
        <v>91</v>
      </c>
    </row>
    <row r="15" spans="1:7">
      <c r="A15" s="1">
        <f>HYPERLINK("https://lsnyc.legalserver.org/matter/dynamic-profile/view/1898401","19-1898401")</f>
        <v>0</v>
      </c>
      <c r="B15" t="s">
        <v>7</v>
      </c>
      <c r="C15" t="s">
        <v>8</v>
      </c>
      <c r="D15" t="s">
        <v>21</v>
      </c>
      <c r="E15" t="s">
        <v>87</v>
      </c>
    </row>
    <row r="16" spans="1:7">
      <c r="A16" s="1">
        <f>HYPERLINK("https://lsnyc.legalserver.org/matter/dynamic-profile/view/1898397","19-1898397")</f>
        <v>0</v>
      </c>
      <c r="B16" t="s">
        <v>7</v>
      </c>
      <c r="C16" t="s">
        <v>8</v>
      </c>
      <c r="D16" t="s">
        <v>22</v>
      </c>
      <c r="F16" t="s">
        <v>91</v>
      </c>
    </row>
    <row r="17" spans="1:6">
      <c r="A17" s="1">
        <f>HYPERLINK("https://lsnyc.legalserver.org/matter/dynamic-profile/view/1897903","19-1897903")</f>
        <v>0</v>
      </c>
      <c r="B17" t="s">
        <v>7</v>
      </c>
      <c r="C17" t="s">
        <v>8</v>
      </c>
      <c r="D17" t="s">
        <v>23</v>
      </c>
      <c r="F17" t="s">
        <v>91</v>
      </c>
    </row>
    <row r="18" spans="1:6">
      <c r="A18" s="1">
        <f>HYPERLINK("https://lsnyc.legalserver.org/matter/dynamic-profile/view/1897316","19-1897316")</f>
        <v>0</v>
      </c>
      <c r="B18" t="s">
        <v>7</v>
      </c>
      <c r="C18" t="s">
        <v>8</v>
      </c>
      <c r="D18" t="s">
        <v>24</v>
      </c>
      <c r="E18" t="s">
        <v>88</v>
      </c>
    </row>
    <row r="19" spans="1:6">
      <c r="A19" s="1">
        <f>HYPERLINK("https://lsnyc.legalserver.org/matter/dynamic-profile/view/1897324","19-1897324")</f>
        <v>0</v>
      </c>
      <c r="B19" t="s">
        <v>7</v>
      </c>
      <c r="C19" t="s">
        <v>8</v>
      </c>
      <c r="D19" t="s">
        <v>25</v>
      </c>
    </row>
    <row r="20" spans="1:6">
      <c r="A20" s="1">
        <f>HYPERLINK("https://lsnyc.legalserver.org/matter/dynamic-profile/view/1896315","19-1896315")</f>
        <v>0</v>
      </c>
      <c r="B20" t="s">
        <v>7</v>
      </c>
      <c r="C20" t="s">
        <v>8</v>
      </c>
      <c r="D20" t="s">
        <v>26</v>
      </c>
    </row>
    <row r="21" spans="1:6">
      <c r="A21" s="1">
        <f>HYPERLINK("https://lsnyc.legalserver.org/matter/dynamic-profile/view/1896138","19-1896138")</f>
        <v>0</v>
      </c>
      <c r="B21" t="s">
        <v>7</v>
      </c>
      <c r="C21" t="s">
        <v>8</v>
      </c>
      <c r="D21" t="s">
        <v>27</v>
      </c>
      <c r="E21" t="s">
        <v>88</v>
      </c>
    </row>
    <row r="22" spans="1:6">
      <c r="A22" s="1">
        <f>HYPERLINK("https://lsnyc.legalserver.org/matter/dynamic-profile/view/1895495","19-1895495")</f>
        <v>0</v>
      </c>
      <c r="B22" t="s">
        <v>7</v>
      </c>
      <c r="C22" t="s">
        <v>8</v>
      </c>
      <c r="D22" t="s">
        <v>28</v>
      </c>
      <c r="E22" t="s">
        <v>87</v>
      </c>
    </row>
    <row r="23" spans="1:6">
      <c r="A23" s="1">
        <f>HYPERLINK("https://lsnyc.legalserver.org/matter/dynamic-profile/view/1895134","19-1895134")</f>
        <v>0</v>
      </c>
      <c r="B23" t="s">
        <v>7</v>
      </c>
      <c r="C23" t="s">
        <v>8</v>
      </c>
      <c r="D23" t="s">
        <v>29</v>
      </c>
      <c r="F23" t="s">
        <v>91</v>
      </c>
    </row>
    <row r="24" spans="1:6">
      <c r="A24" s="1">
        <f>HYPERLINK("https://lsnyc.legalserver.org/matter/dynamic-profile/view/1894384","19-1894384")</f>
        <v>0</v>
      </c>
      <c r="B24" t="s">
        <v>7</v>
      </c>
      <c r="C24" t="s">
        <v>8</v>
      </c>
      <c r="D24" t="s">
        <v>30</v>
      </c>
      <c r="E24" t="s">
        <v>87</v>
      </c>
    </row>
    <row r="25" spans="1:6">
      <c r="A25" s="1">
        <f>HYPERLINK("https://lsnyc.legalserver.org/matter/dynamic-profile/view/1894215","19-1894215")</f>
        <v>0</v>
      </c>
      <c r="B25" t="s">
        <v>7</v>
      </c>
      <c r="C25" t="s">
        <v>8</v>
      </c>
      <c r="D25" t="s">
        <v>31</v>
      </c>
      <c r="F25" t="s">
        <v>91</v>
      </c>
    </row>
    <row r="26" spans="1:6">
      <c r="A26" s="1">
        <f>HYPERLINK("https://lsnyc.legalserver.org/matter/dynamic-profile/view/1893669","19-1893669")</f>
        <v>0</v>
      </c>
      <c r="B26" t="s">
        <v>7</v>
      </c>
      <c r="C26" t="s">
        <v>8</v>
      </c>
      <c r="D26" t="s">
        <v>32</v>
      </c>
      <c r="F26" t="s">
        <v>91</v>
      </c>
    </row>
    <row r="27" spans="1:6">
      <c r="A27" s="1">
        <f>HYPERLINK("https://lsnyc.legalserver.org/matter/dynamic-profile/view/1892364","19-1892364")</f>
        <v>0</v>
      </c>
      <c r="B27" t="s">
        <v>7</v>
      </c>
      <c r="C27" t="s">
        <v>8</v>
      </c>
      <c r="D27" t="s">
        <v>33</v>
      </c>
      <c r="F27" t="s">
        <v>91</v>
      </c>
    </row>
    <row r="28" spans="1:6">
      <c r="A28" s="1">
        <f>HYPERLINK("https://lsnyc.legalserver.org/matter/dynamic-profile/view/1892263","19-1892263")</f>
        <v>0</v>
      </c>
      <c r="B28" t="s">
        <v>7</v>
      </c>
      <c r="C28" t="s">
        <v>8</v>
      </c>
      <c r="D28" t="s">
        <v>34</v>
      </c>
      <c r="F28" t="s">
        <v>91</v>
      </c>
    </row>
    <row r="29" spans="1:6">
      <c r="A29" s="1">
        <f>HYPERLINK("https://lsnyc.legalserver.org/matter/dynamic-profile/view/1892286","19-1892286")</f>
        <v>0</v>
      </c>
      <c r="B29" t="s">
        <v>7</v>
      </c>
      <c r="C29" t="s">
        <v>8</v>
      </c>
      <c r="D29" t="s">
        <v>35</v>
      </c>
      <c r="E29" t="s">
        <v>89</v>
      </c>
    </row>
    <row r="30" spans="1:6">
      <c r="A30" s="1">
        <f>HYPERLINK("https://lsnyc.legalserver.org/matter/dynamic-profile/view/1892125","19-1892125")</f>
        <v>0</v>
      </c>
      <c r="B30" t="s">
        <v>7</v>
      </c>
      <c r="C30" t="s">
        <v>8</v>
      </c>
      <c r="D30" t="s">
        <v>36</v>
      </c>
      <c r="E30" t="s">
        <v>88</v>
      </c>
    </row>
    <row r="31" spans="1:6">
      <c r="A31" s="1">
        <f>HYPERLINK("https://lsnyc.legalserver.org/matter/dynamic-profile/view/1890917","19-1890917")</f>
        <v>0</v>
      </c>
      <c r="B31" t="s">
        <v>7</v>
      </c>
      <c r="C31" t="s">
        <v>8</v>
      </c>
      <c r="D31" t="s">
        <v>37</v>
      </c>
      <c r="E31" t="s">
        <v>87</v>
      </c>
    </row>
    <row r="32" spans="1:6">
      <c r="A32" s="1">
        <f>HYPERLINK("https://lsnyc.legalserver.org/matter/dynamic-profile/view/1890400","19-1890400")</f>
        <v>0</v>
      </c>
      <c r="B32" t="s">
        <v>7</v>
      </c>
      <c r="C32" t="s">
        <v>8</v>
      </c>
      <c r="D32" t="s">
        <v>38</v>
      </c>
      <c r="E32" t="s">
        <v>87</v>
      </c>
    </row>
    <row r="33" spans="1:5">
      <c r="A33" s="1">
        <f>HYPERLINK("https://lsnyc.legalserver.org/matter/dynamic-profile/view/1890252","19-1890252")</f>
        <v>0</v>
      </c>
      <c r="B33" t="s">
        <v>7</v>
      </c>
      <c r="C33" t="s">
        <v>8</v>
      </c>
      <c r="D33" t="s">
        <v>39</v>
      </c>
      <c r="E33" t="s">
        <v>88</v>
      </c>
    </row>
    <row r="34" spans="1:5">
      <c r="A34" s="1">
        <f>HYPERLINK("https://lsnyc.legalserver.org/matter/dynamic-profile/view/1889443","19-1889443")</f>
        <v>0</v>
      </c>
      <c r="B34" t="s">
        <v>7</v>
      </c>
      <c r="C34" t="s">
        <v>8</v>
      </c>
      <c r="D34" t="s">
        <v>40</v>
      </c>
      <c r="E34" t="s">
        <v>87</v>
      </c>
    </row>
    <row r="35" spans="1:5">
      <c r="A35" s="1">
        <f>HYPERLINK("https://lsnyc.legalserver.org/matter/dynamic-profile/view/1889458","19-1889458")</f>
        <v>0</v>
      </c>
      <c r="B35" t="s">
        <v>7</v>
      </c>
      <c r="C35" t="s">
        <v>8</v>
      </c>
      <c r="D35" t="s">
        <v>40</v>
      </c>
      <c r="E35" t="s">
        <v>88</v>
      </c>
    </row>
    <row r="36" spans="1:5">
      <c r="A36" s="1">
        <f>HYPERLINK("https://lsnyc.legalserver.org/matter/dynamic-profile/view/1889551","19-1889551")</f>
        <v>0</v>
      </c>
      <c r="B36" t="s">
        <v>7</v>
      </c>
      <c r="C36" t="s">
        <v>8</v>
      </c>
      <c r="D36" t="s">
        <v>41</v>
      </c>
      <c r="E36" t="s">
        <v>88</v>
      </c>
    </row>
    <row r="37" spans="1:5">
      <c r="A37" s="1">
        <f>HYPERLINK("https://lsnyc.legalserver.org/matter/dynamic-profile/view/1889224","19-1889224")</f>
        <v>0</v>
      </c>
      <c r="B37" t="s">
        <v>7</v>
      </c>
      <c r="C37" t="s">
        <v>8</v>
      </c>
      <c r="D37" t="s">
        <v>42</v>
      </c>
      <c r="E37" t="s">
        <v>88</v>
      </c>
    </row>
    <row r="38" spans="1:5">
      <c r="A38" s="1">
        <f>HYPERLINK("https://lsnyc.legalserver.org/matter/dynamic-profile/view/1888730","19-1888730")</f>
        <v>0</v>
      </c>
      <c r="B38" t="s">
        <v>7</v>
      </c>
      <c r="C38" t="s">
        <v>8</v>
      </c>
      <c r="D38" t="s">
        <v>43</v>
      </c>
      <c r="E38" t="s">
        <v>88</v>
      </c>
    </row>
    <row r="39" spans="1:5">
      <c r="A39" s="1">
        <f>HYPERLINK("https://lsnyc.legalserver.org/matter/dynamic-profile/view/1888904","19-1888904")</f>
        <v>0</v>
      </c>
      <c r="B39" t="s">
        <v>7</v>
      </c>
      <c r="C39" t="s">
        <v>8</v>
      </c>
      <c r="D39" t="s">
        <v>44</v>
      </c>
      <c r="E39" t="s">
        <v>88</v>
      </c>
    </row>
    <row r="40" spans="1:5">
      <c r="A40" s="1">
        <f>HYPERLINK("https://lsnyc.legalserver.org/matter/dynamic-profile/view/1888470","19-1888470")</f>
        <v>0</v>
      </c>
      <c r="B40" t="s">
        <v>7</v>
      </c>
      <c r="C40" t="s">
        <v>8</v>
      </c>
      <c r="D40" t="s">
        <v>45</v>
      </c>
      <c r="E40" t="s">
        <v>87</v>
      </c>
    </row>
    <row r="41" spans="1:5">
      <c r="A41" s="1">
        <f>HYPERLINK("https://lsnyc.legalserver.org/matter/dynamic-profile/view/1888053","19-1888053")</f>
        <v>0</v>
      </c>
      <c r="B41" t="s">
        <v>7</v>
      </c>
      <c r="C41" t="s">
        <v>8</v>
      </c>
      <c r="D41" t="s">
        <v>46</v>
      </c>
      <c r="E41" t="s">
        <v>88</v>
      </c>
    </row>
    <row r="42" spans="1:5">
      <c r="A42" s="1">
        <f>HYPERLINK("https://lsnyc.legalserver.org/matter/dynamic-profile/view/1887720","19-1887720")</f>
        <v>0</v>
      </c>
      <c r="B42" t="s">
        <v>7</v>
      </c>
      <c r="C42" t="s">
        <v>8</v>
      </c>
      <c r="D42" t="s">
        <v>47</v>
      </c>
      <c r="E42" t="s">
        <v>87</v>
      </c>
    </row>
    <row r="43" spans="1:5">
      <c r="A43" s="1">
        <f>HYPERLINK("https://lsnyc.legalserver.org/matter/dynamic-profile/view/1887952","19-1887952")</f>
        <v>0</v>
      </c>
      <c r="B43" t="s">
        <v>7</v>
      </c>
      <c r="C43" t="s">
        <v>8</v>
      </c>
      <c r="D43" t="s">
        <v>48</v>
      </c>
      <c r="E43" t="s">
        <v>89</v>
      </c>
    </row>
    <row r="44" spans="1:5">
      <c r="A44" s="1">
        <f>HYPERLINK("https://lsnyc.legalserver.org/matter/dynamic-profile/view/1886465","18-1886465")</f>
        <v>0</v>
      </c>
      <c r="B44" t="s">
        <v>7</v>
      </c>
      <c r="C44" t="s">
        <v>8</v>
      </c>
      <c r="D44" t="s">
        <v>49</v>
      </c>
      <c r="E44" t="s">
        <v>87</v>
      </c>
    </row>
    <row r="45" spans="1:5">
      <c r="A45" s="1">
        <f>HYPERLINK("https://lsnyc.legalserver.org/matter/dynamic-profile/view/1884606","18-1884606")</f>
        <v>0</v>
      </c>
      <c r="B45" t="s">
        <v>7</v>
      </c>
      <c r="C45" t="s">
        <v>8</v>
      </c>
      <c r="D45" t="s">
        <v>50</v>
      </c>
      <c r="E45" t="s">
        <v>87</v>
      </c>
    </row>
    <row r="46" spans="1:5">
      <c r="A46" s="1">
        <f>HYPERLINK("https://lsnyc.legalserver.org/matter/dynamic-profile/view/1884441","18-1884441")</f>
        <v>0</v>
      </c>
      <c r="B46" t="s">
        <v>7</v>
      </c>
      <c r="C46" t="s">
        <v>8</v>
      </c>
      <c r="D46" t="s">
        <v>51</v>
      </c>
      <c r="E46" t="s">
        <v>87</v>
      </c>
    </row>
    <row r="47" spans="1:5">
      <c r="A47" s="1">
        <f>HYPERLINK("https://lsnyc.legalserver.org/matter/dynamic-profile/view/1884478","18-1884478")</f>
        <v>0</v>
      </c>
      <c r="B47" t="s">
        <v>7</v>
      </c>
      <c r="C47" t="s">
        <v>8</v>
      </c>
      <c r="D47" t="s">
        <v>52</v>
      </c>
      <c r="E47" t="s">
        <v>88</v>
      </c>
    </row>
    <row r="48" spans="1:5">
      <c r="A48" s="1">
        <f>HYPERLINK("https://lsnyc.legalserver.org/matter/dynamic-profile/view/1883874","18-1883874")</f>
        <v>0</v>
      </c>
      <c r="B48" t="s">
        <v>7</v>
      </c>
      <c r="C48" t="s">
        <v>8</v>
      </c>
      <c r="D48" t="s">
        <v>53</v>
      </c>
      <c r="E48" t="s">
        <v>88</v>
      </c>
    </row>
    <row r="49" spans="1:5">
      <c r="A49" s="1">
        <f>HYPERLINK("https://lsnyc.legalserver.org/matter/dynamic-profile/view/1883735","18-1883735")</f>
        <v>0</v>
      </c>
      <c r="B49" t="s">
        <v>7</v>
      </c>
      <c r="C49" t="s">
        <v>8</v>
      </c>
      <c r="D49" t="s">
        <v>54</v>
      </c>
      <c r="E49" t="s">
        <v>87</v>
      </c>
    </row>
    <row r="50" spans="1:5">
      <c r="A50" s="1">
        <f>HYPERLINK("https://lsnyc.legalserver.org/matter/dynamic-profile/view/1883455","18-1883455")</f>
        <v>0</v>
      </c>
      <c r="B50" t="s">
        <v>7</v>
      </c>
      <c r="C50" t="s">
        <v>8</v>
      </c>
      <c r="D50" t="s">
        <v>55</v>
      </c>
      <c r="E50" t="s">
        <v>87</v>
      </c>
    </row>
    <row r="51" spans="1:5">
      <c r="A51" s="1">
        <f>HYPERLINK("https://lsnyc.legalserver.org/matter/dynamic-profile/view/1883477","18-1883477")</f>
        <v>0</v>
      </c>
      <c r="B51" t="s">
        <v>7</v>
      </c>
      <c r="C51" t="s">
        <v>8</v>
      </c>
      <c r="D51" t="s">
        <v>56</v>
      </c>
      <c r="E51" t="s">
        <v>87</v>
      </c>
    </row>
    <row r="52" spans="1:5">
      <c r="A52" s="1">
        <f>HYPERLINK("https://lsnyc.legalserver.org/matter/dynamic-profile/view/1883298","18-1883298")</f>
        <v>0</v>
      </c>
      <c r="B52" t="s">
        <v>7</v>
      </c>
      <c r="C52" t="s">
        <v>8</v>
      </c>
      <c r="D52" t="s">
        <v>57</v>
      </c>
      <c r="E52" t="s">
        <v>87</v>
      </c>
    </row>
    <row r="53" spans="1:5">
      <c r="A53" s="1">
        <f>HYPERLINK("https://lsnyc.legalserver.org/matter/dynamic-profile/view/1882885","18-1882885")</f>
        <v>0</v>
      </c>
      <c r="B53" t="s">
        <v>7</v>
      </c>
      <c r="C53" t="s">
        <v>8</v>
      </c>
      <c r="D53" t="s">
        <v>58</v>
      </c>
      <c r="E53" t="s">
        <v>87</v>
      </c>
    </row>
    <row r="54" spans="1:5">
      <c r="A54" s="1">
        <f>HYPERLINK("https://lsnyc.legalserver.org/matter/dynamic-profile/view/1882603","18-1882603")</f>
        <v>0</v>
      </c>
      <c r="B54" t="s">
        <v>7</v>
      </c>
      <c r="C54" t="s">
        <v>8</v>
      </c>
      <c r="D54" t="s">
        <v>59</v>
      </c>
      <c r="E54" t="s">
        <v>87</v>
      </c>
    </row>
    <row r="55" spans="1:5">
      <c r="A55" s="1">
        <f>HYPERLINK("https://lsnyc.legalserver.org/matter/dynamic-profile/view/1882745","18-1882745")</f>
        <v>0</v>
      </c>
      <c r="B55" t="s">
        <v>7</v>
      </c>
      <c r="C55" t="s">
        <v>8</v>
      </c>
      <c r="D55" t="s">
        <v>60</v>
      </c>
      <c r="E55" t="s">
        <v>87</v>
      </c>
    </row>
    <row r="56" spans="1:5">
      <c r="A56" s="1">
        <f>HYPERLINK("https://lsnyc.legalserver.org/matter/dynamic-profile/view/1882346","18-1882346")</f>
        <v>0</v>
      </c>
      <c r="B56" t="s">
        <v>7</v>
      </c>
      <c r="C56" t="s">
        <v>8</v>
      </c>
      <c r="D56" t="s">
        <v>61</v>
      </c>
      <c r="E56" t="s">
        <v>87</v>
      </c>
    </row>
    <row r="57" spans="1:5">
      <c r="A57" s="1">
        <f>HYPERLINK("https://lsnyc.legalserver.org/matter/dynamic-profile/view/1881915","18-1881915")</f>
        <v>0</v>
      </c>
      <c r="B57" t="s">
        <v>7</v>
      </c>
      <c r="C57" t="s">
        <v>8</v>
      </c>
      <c r="D57" t="s">
        <v>62</v>
      </c>
      <c r="E57" t="s">
        <v>87</v>
      </c>
    </row>
    <row r="58" spans="1:5">
      <c r="A58" s="1">
        <f>HYPERLINK("https://lsnyc.legalserver.org/matter/dynamic-profile/view/1881852","18-1881852")</f>
        <v>0</v>
      </c>
      <c r="B58" t="s">
        <v>7</v>
      </c>
      <c r="C58" t="s">
        <v>8</v>
      </c>
      <c r="D58" t="s">
        <v>63</v>
      </c>
      <c r="E58" t="s">
        <v>87</v>
      </c>
    </row>
    <row r="59" spans="1:5">
      <c r="A59" s="1">
        <f>HYPERLINK("https://lsnyc.legalserver.org/matter/dynamic-profile/view/1881055","18-1881055")</f>
        <v>0</v>
      </c>
      <c r="B59" t="s">
        <v>7</v>
      </c>
      <c r="C59" t="s">
        <v>8</v>
      </c>
      <c r="D59" t="s">
        <v>64</v>
      </c>
      <c r="E59" t="s">
        <v>87</v>
      </c>
    </row>
    <row r="60" spans="1:5">
      <c r="A60" s="1">
        <f>HYPERLINK("https://lsnyc.legalserver.org/matter/dynamic-profile/view/1881047","18-1881047")</f>
        <v>0</v>
      </c>
      <c r="B60" t="s">
        <v>7</v>
      </c>
      <c r="C60" t="s">
        <v>8</v>
      </c>
      <c r="D60" t="s">
        <v>65</v>
      </c>
      <c r="E60" t="s">
        <v>87</v>
      </c>
    </row>
    <row r="61" spans="1:5">
      <c r="A61" s="1">
        <f>HYPERLINK("https://lsnyc.legalserver.org/matter/dynamic-profile/view/1880946","18-1880946")</f>
        <v>0</v>
      </c>
      <c r="B61" t="s">
        <v>7</v>
      </c>
      <c r="C61" t="s">
        <v>8</v>
      </c>
      <c r="D61" t="s">
        <v>66</v>
      </c>
      <c r="E61" t="s">
        <v>87</v>
      </c>
    </row>
    <row r="62" spans="1:5">
      <c r="A62" s="1">
        <f>HYPERLINK("https://lsnyc.legalserver.org/matter/dynamic-profile/view/1880988","18-1880988")</f>
        <v>0</v>
      </c>
      <c r="B62" t="s">
        <v>7</v>
      </c>
      <c r="C62" t="s">
        <v>8</v>
      </c>
      <c r="D62" t="s">
        <v>67</v>
      </c>
      <c r="E62" t="s">
        <v>87</v>
      </c>
    </row>
    <row r="63" spans="1:5">
      <c r="A63" s="1">
        <f>HYPERLINK("https://lsnyc.legalserver.org/matter/dynamic-profile/view/1879630","18-1879630")</f>
        <v>0</v>
      </c>
      <c r="B63" t="s">
        <v>7</v>
      </c>
      <c r="C63" t="s">
        <v>8</v>
      </c>
      <c r="D63" t="s">
        <v>68</v>
      </c>
      <c r="E63" t="s">
        <v>87</v>
      </c>
    </row>
    <row r="64" spans="1:5">
      <c r="A64" s="1">
        <f>HYPERLINK("https://lsnyc.legalserver.org/matter/dynamic-profile/view/1879697","18-1879697")</f>
        <v>0</v>
      </c>
      <c r="B64" t="s">
        <v>7</v>
      </c>
      <c r="C64" t="s">
        <v>8</v>
      </c>
      <c r="D64" t="s">
        <v>69</v>
      </c>
      <c r="E64" t="s">
        <v>87</v>
      </c>
    </row>
    <row r="65" spans="1:7">
      <c r="A65" s="1">
        <f>HYPERLINK("https://lsnyc.legalserver.org/matter/dynamic-profile/view/1879380","18-1879380")</f>
        <v>0</v>
      </c>
      <c r="B65" t="s">
        <v>7</v>
      </c>
      <c r="C65" t="s">
        <v>8</v>
      </c>
      <c r="D65" t="s">
        <v>70</v>
      </c>
      <c r="E65" t="s">
        <v>87</v>
      </c>
    </row>
    <row r="66" spans="1:7">
      <c r="A66" s="1">
        <f>HYPERLINK("https://lsnyc.legalserver.org/matter/dynamic-profile/view/1879191","18-1879191")</f>
        <v>0</v>
      </c>
      <c r="B66" t="s">
        <v>7</v>
      </c>
      <c r="C66" t="s">
        <v>8</v>
      </c>
      <c r="D66" t="s">
        <v>71</v>
      </c>
      <c r="E66" t="s">
        <v>87</v>
      </c>
      <c r="G66" t="s">
        <v>92</v>
      </c>
    </row>
    <row r="67" spans="1:7">
      <c r="A67" s="1">
        <f>HYPERLINK("https://lsnyc.legalserver.org/matter/dynamic-profile/view/1879033","18-1879033")</f>
        <v>0</v>
      </c>
      <c r="B67" t="s">
        <v>7</v>
      </c>
      <c r="C67" t="s">
        <v>8</v>
      </c>
      <c r="D67" t="s">
        <v>72</v>
      </c>
      <c r="E67" t="s">
        <v>87</v>
      </c>
    </row>
    <row r="68" spans="1:7">
      <c r="A68" s="1">
        <f>HYPERLINK("https://lsnyc.legalserver.org/matter/dynamic-profile/view/1879093","18-1879093")</f>
        <v>0</v>
      </c>
      <c r="B68" t="s">
        <v>7</v>
      </c>
      <c r="C68" t="s">
        <v>8</v>
      </c>
      <c r="D68" t="s">
        <v>73</v>
      </c>
      <c r="E68" t="s">
        <v>87</v>
      </c>
    </row>
    <row r="69" spans="1:7">
      <c r="A69" s="1">
        <f>HYPERLINK("https://lsnyc.legalserver.org/matter/dynamic-profile/view/1878409","18-1878409")</f>
        <v>0</v>
      </c>
      <c r="B69" t="s">
        <v>7</v>
      </c>
      <c r="C69" t="s">
        <v>8</v>
      </c>
      <c r="D69" t="s">
        <v>74</v>
      </c>
      <c r="E69" t="s">
        <v>87</v>
      </c>
    </row>
    <row r="70" spans="1:7">
      <c r="A70" s="1">
        <f>HYPERLINK("https://lsnyc.legalserver.org/matter/dynamic-profile/view/1878367","18-1878367")</f>
        <v>0</v>
      </c>
      <c r="B70" t="s">
        <v>7</v>
      </c>
      <c r="C70" t="s">
        <v>8</v>
      </c>
      <c r="D70" t="s">
        <v>75</v>
      </c>
      <c r="E70" t="s">
        <v>87</v>
      </c>
    </row>
    <row r="71" spans="1:7">
      <c r="A71" s="1">
        <f>HYPERLINK("https://lsnyc.legalserver.org/matter/dynamic-profile/view/1877632","18-1877632")</f>
        <v>0</v>
      </c>
      <c r="B71" t="s">
        <v>7</v>
      </c>
      <c r="C71" t="s">
        <v>8</v>
      </c>
      <c r="D71" t="s">
        <v>76</v>
      </c>
      <c r="E71" t="s">
        <v>87</v>
      </c>
    </row>
    <row r="72" spans="1:7">
      <c r="A72" s="1">
        <f>HYPERLINK("https://lsnyc.legalserver.org/matter/dynamic-profile/view/1877299","18-1877299")</f>
        <v>0</v>
      </c>
      <c r="B72" t="s">
        <v>7</v>
      </c>
      <c r="C72" t="s">
        <v>8</v>
      </c>
      <c r="D72" t="s">
        <v>77</v>
      </c>
      <c r="E72" t="s">
        <v>87</v>
      </c>
    </row>
    <row r="73" spans="1:7">
      <c r="A73" s="1">
        <f>HYPERLINK("https://lsnyc.legalserver.org/matter/dynamic-profile/view/1877393","18-1877393")</f>
        <v>0</v>
      </c>
      <c r="B73" t="s">
        <v>7</v>
      </c>
      <c r="C73" t="s">
        <v>8</v>
      </c>
      <c r="D73" t="s">
        <v>78</v>
      </c>
      <c r="E73" t="s">
        <v>87</v>
      </c>
    </row>
    <row r="74" spans="1:7">
      <c r="A74" s="1">
        <f>HYPERLINK("https://lsnyc.legalserver.org/matter/dynamic-profile/view/1875954","18-1875954")</f>
        <v>0</v>
      </c>
      <c r="B74" t="s">
        <v>7</v>
      </c>
      <c r="C74" t="s">
        <v>8</v>
      </c>
      <c r="D74" t="s">
        <v>79</v>
      </c>
      <c r="E74" t="s">
        <v>87</v>
      </c>
    </row>
    <row r="75" spans="1:7">
      <c r="A75" s="1">
        <f>HYPERLINK("https://lsnyc.legalserver.org/matter/dynamic-profile/view/1875202","18-1875202")</f>
        <v>0</v>
      </c>
      <c r="B75" t="s">
        <v>7</v>
      </c>
      <c r="C75" t="s">
        <v>8</v>
      </c>
      <c r="D75" t="s">
        <v>80</v>
      </c>
      <c r="E75" t="s">
        <v>87</v>
      </c>
    </row>
    <row r="76" spans="1:7">
      <c r="A76" s="1">
        <f>HYPERLINK("https://lsnyc.legalserver.org/matter/dynamic-profile/view/1873834","18-1873834")</f>
        <v>0</v>
      </c>
      <c r="B76" t="s">
        <v>7</v>
      </c>
      <c r="C76" t="s">
        <v>8</v>
      </c>
      <c r="D76" t="s">
        <v>81</v>
      </c>
    </row>
    <row r="77" spans="1:7">
      <c r="A77" s="1">
        <f>HYPERLINK("https://lsnyc.legalserver.org/matter/dynamic-profile/view/1873725","18-1873725")</f>
        <v>0</v>
      </c>
      <c r="B77" t="s">
        <v>7</v>
      </c>
      <c r="C77" t="s">
        <v>8</v>
      </c>
      <c r="D77" t="s">
        <v>82</v>
      </c>
      <c r="E77" t="s">
        <v>87</v>
      </c>
    </row>
    <row r="78" spans="1:7">
      <c r="A78" s="1">
        <f>HYPERLINK("https://lsnyc.legalserver.org/matter/dynamic-profile/view/1873511","18-1873511")</f>
        <v>0</v>
      </c>
      <c r="B78" t="s">
        <v>7</v>
      </c>
      <c r="C78" t="s">
        <v>8</v>
      </c>
      <c r="D78" t="s">
        <v>83</v>
      </c>
      <c r="E78" t="s">
        <v>87</v>
      </c>
    </row>
    <row r="79" spans="1:7">
      <c r="A79" s="1">
        <f>HYPERLINK("https://lsnyc.legalserver.org/matter/dynamic-profile/view/1873250","18-1873250")</f>
        <v>0</v>
      </c>
      <c r="B79" t="s">
        <v>7</v>
      </c>
      <c r="C79" t="s">
        <v>8</v>
      </c>
      <c r="D79" t="s">
        <v>84</v>
      </c>
      <c r="E79" t="s">
        <v>90</v>
      </c>
    </row>
    <row r="80" spans="1:7">
      <c r="A80" s="1">
        <f>HYPERLINK("https://lsnyc.legalserver.org/matter/dynamic-profile/view/1871850","18-1871850")</f>
        <v>0</v>
      </c>
      <c r="B80" t="s">
        <v>7</v>
      </c>
      <c r="C80" t="s">
        <v>8</v>
      </c>
      <c r="D80" t="s">
        <v>85</v>
      </c>
      <c r="E80" t="s">
        <v>87</v>
      </c>
    </row>
    <row r="81" spans="1:5">
      <c r="A81" s="1">
        <f>HYPERLINK("https://lsnyc.legalserver.org/matter/dynamic-profile/view/1871744","18-1871744")</f>
        <v>0</v>
      </c>
      <c r="B81" t="s">
        <v>7</v>
      </c>
      <c r="C81" t="s">
        <v>8</v>
      </c>
      <c r="D81" t="s">
        <v>86</v>
      </c>
      <c r="E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2019-07-02T20:25:10Z</dcterms:created>
  <dcterms:modified xsi:type="dcterms:W3CDTF">2019-07-02T20:25:10Z</dcterms:modified>
</cp:coreProperties>
</file>