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<sst xmlns="http://schemas.openxmlformats.org/spreadsheetml/2006/main" count="309" uniqueCount="90">
  <si>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</si>
  <si>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</si>
  <si>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</si>
  <si>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</si>
  <si>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</si>
  <si>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</si>
  <si>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</si>
  <si>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</si>
  <si>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MLS</t>
  </si>
  <si>
    <t>BkLS</t>
  </si>
  <si>
    <t>QLS</t>
  </si>
  <si>
    <t>LSU</t>
  </si>
  <si>
    <t>BxLS</t>
  </si>
  <si>
    <t>Brito, Victor</t>
  </si>
  <si>
    <t>Odoemene, Udoka</t>
  </si>
  <si>
    <t>Lebron, Fernando</t>
  </si>
  <si>
    <t>Wilkins, Amanda</t>
  </si>
  <si>
    <t>Cook, Veronica</t>
  </si>
  <si>
    <t>Rosner, Julia</t>
  </si>
  <si>
    <t>Nacinovich, Anne</t>
  </si>
  <si>
    <t>Dranoff, Sarah</t>
  </si>
  <si>
    <t>Katz, Cindy</t>
  </si>
  <si>
    <t>Bhargava, Sudhir</t>
  </si>
  <si>
    <t>Raimondi, Anthony</t>
  </si>
  <si>
    <t>Wilson, Zahiym</t>
  </si>
  <si>
    <t>Jean-Pierre, Phillip</t>
  </si>
  <si>
    <t>Enriquez, Carmen</t>
  </si>
  <si>
    <t>Castillo Mejia, Carmela Estela</t>
  </si>
  <si>
    <t>Garett, John G</t>
  </si>
  <si>
    <t>Mcarthur, Frank</t>
  </si>
  <si>
    <t>Walker, Chanta</t>
  </si>
  <si>
    <t>Sapp, Leslie</t>
  </si>
  <si>
    <t>Ortiz, Angel</t>
  </si>
  <si>
    <t>Sadick, Zafar</t>
  </si>
  <si>
    <t>Olin, Albert</t>
  </si>
  <si>
    <t>Fantauzzi, Joshua</t>
  </si>
  <si>
    <t>Rowell, Kelly</t>
  </si>
  <si>
    <t>Gourang, Soha</t>
  </si>
  <si>
    <t>Cisneros, Sara</t>
  </si>
  <si>
    <t>Aboulenazar, Magdy</t>
  </si>
  <si>
    <t>Banner, Evadney</t>
  </si>
  <si>
    <t>Joseph, Matthew</t>
  </si>
  <si>
    <t>Mellett, Tom</t>
  </si>
  <si>
    <t>Barrett, Keyeira</t>
  </si>
  <si>
    <t>Akhnoukh, Markos N</t>
  </si>
  <si>
    <t>Janvier, Jean</t>
  </si>
  <si>
    <t>Doggett, Dana</t>
  </si>
  <si>
    <t>Chen, Deshan</t>
  </si>
  <si>
    <t>De Las Nueces, Yvette</t>
  </si>
  <si>
    <t>Benenge, Richard</t>
  </si>
  <si>
    <t>Brown, Ackelia</t>
  </si>
  <si>
    <t>Small, Heather</t>
  </si>
  <si>
    <t>Yarbrough, Donal</t>
  </si>
  <si>
    <t>Cooper, Crystal</t>
  </si>
  <si>
    <t>Nivar, Yuliana</t>
  </si>
  <si>
    <t>Finch, Matthew</t>
  </si>
  <si>
    <t>Ebeling, Jessica</t>
  </si>
  <si>
    <t>Mccoy, Vellina</t>
  </si>
  <si>
    <t>Derosa, Ralph A</t>
  </si>
  <si>
    <t>Isama, Antoinette</t>
  </si>
  <si>
    <t>Agard, Wayne</t>
  </si>
  <si>
    <t>Suero Monta, Basilia</t>
  </si>
  <si>
    <t>Washington, Tracey</t>
  </si>
  <si>
    <t>Godfrey, James</t>
  </si>
  <si>
    <t>Vargas, Massiel</t>
  </si>
  <si>
    <t>Graham, Tamara</t>
  </si>
  <si>
    <t>Topcu, Melis</t>
  </si>
  <si>
    <t>Cottle, Florence</t>
  </si>
  <si>
    <t>Rilley, Maureen</t>
  </si>
  <si>
    <t>Rodriguez, Conrado</t>
  </si>
  <si>
    <t>Reliford, Latia</t>
  </si>
  <si>
    <t>Sumulong, Raquel</t>
  </si>
  <si>
    <t>Wisher, Darryl</t>
  </si>
  <si>
    <t>Bahr, Jimmy</t>
  </si>
  <si>
    <t>Gray, Daseta</t>
  </si>
  <si>
    <t>Zabalawi, Ibrahim</t>
  </si>
  <si>
    <t>Swofford, David</t>
  </si>
  <si>
    <t>Chang, Kevin</t>
  </si>
  <si>
    <t>Jacobs, Joyce</t>
  </si>
  <si>
    <t>Taitt, Kelvin</t>
  </si>
  <si>
    <t>Shambhudat, Subhas C</t>
  </si>
  <si>
    <t>Carrasquillo, Davis</t>
  </si>
  <si>
    <t>Advice-No Retainer</t>
  </si>
  <si>
    <t>Advice-Investigation Retainer</t>
  </si>
  <si>
    <t>UI Representation</t>
  </si>
  <si>
    <t>Needs DHCI Form</t>
  </si>
  <si>
    <t>Needs Income Waiver</t>
  </si>
  <si>
    <t>B</t>
  </si>
  <si>
    <t>***Needs Cleanup***</t>
  </si>
  <si>
    <t>T1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</si>
</sst>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HYPERLINK("https://lsnyc.legalserver.org/matter/dynamic-profile/view/1910789","19-1910789")</f>
        <v>0</v>
      </c>
      <c r="B2" t="s">
        <v>8</v>
      </c>
      <c r="C2" t="s">
        <v>13</v>
      </c>
      <c r="D2" t="s">
        <v>22</v>
      </c>
      <c r="E2" t="s">
        <v>82</v>
      </c>
      <c r="H2" t="s">
        <v>87</v>
      </c>
    </row>
    <row r="3" spans="1:8">
      <c r="A3" s="1">
        <f>HYPERLINK("https://lsnyc.legalserver.org/matter/dynamic-profile/view/1910841","19-1910841")</f>
        <v>0</v>
      </c>
      <c r="B3" t="s">
        <v>8</v>
      </c>
      <c r="C3" t="s">
        <v>13</v>
      </c>
      <c r="D3" t="s">
        <v>23</v>
      </c>
      <c r="F3" t="s">
        <v>85</v>
      </c>
      <c r="H3" t="s">
        <v>88</v>
      </c>
    </row>
    <row r="4" spans="1:8">
      <c r="A4" s="1">
        <f>HYPERLINK("https://lsnyc.legalserver.org/matter/dynamic-profile/view/1910781","19-1910781")</f>
        <v>0</v>
      </c>
      <c r="B4" t="s">
        <v>9</v>
      </c>
      <c r="C4" t="s">
        <v>14</v>
      </c>
      <c r="D4" t="s">
        <v>24</v>
      </c>
      <c r="E4" t="s">
        <v>82</v>
      </c>
      <c r="H4" t="s">
        <v>87</v>
      </c>
    </row>
    <row r="5" spans="1:8">
      <c r="A5" s="1">
        <f>HYPERLINK("https://lsnyc.legalserver.org/matter/dynamic-profile/view/1910761","19-1910761")</f>
        <v>0</v>
      </c>
      <c r="B5" t="s">
        <v>9</v>
      </c>
      <c r="C5" t="s">
        <v>14</v>
      </c>
      <c r="D5" t="s">
        <v>25</v>
      </c>
      <c r="F5" t="s">
        <v>85</v>
      </c>
      <c r="H5" t="s">
        <v>88</v>
      </c>
    </row>
    <row r="6" spans="1:8">
      <c r="A6" s="1">
        <f>HYPERLINK("https://lsnyc.legalserver.org/matter/dynamic-profile/view/1910589","19-1910589")</f>
        <v>0</v>
      </c>
      <c r="B6" t="s">
        <v>10</v>
      </c>
      <c r="C6" t="s">
        <v>15</v>
      </c>
      <c r="D6" t="s">
        <v>26</v>
      </c>
      <c r="E6" t="s">
        <v>82</v>
      </c>
      <c r="H6" t="s">
        <v>87</v>
      </c>
    </row>
    <row r="7" spans="1:8">
      <c r="A7" s="1">
        <f>HYPERLINK("https://lsnyc.legalserver.org/matter/dynamic-profile/view/1910607","19-1910607")</f>
        <v>0</v>
      </c>
      <c r="B7" t="s">
        <v>10</v>
      </c>
      <c r="C7" t="s">
        <v>15</v>
      </c>
      <c r="D7" t="s">
        <v>27</v>
      </c>
      <c r="E7" t="s">
        <v>82</v>
      </c>
      <c r="H7" t="s">
        <v>87</v>
      </c>
    </row>
    <row r="8" spans="1:8">
      <c r="A8" s="1">
        <f>HYPERLINK("https://lsnyc.legalserver.org/matter/dynamic-profile/view/1910416","19-1910416")</f>
        <v>0</v>
      </c>
      <c r="B8" t="s">
        <v>8</v>
      </c>
      <c r="C8" t="s">
        <v>13</v>
      </c>
      <c r="D8" t="s">
        <v>28</v>
      </c>
      <c r="E8" t="s">
        <v>83</v>
      </c>
      <c r="H8" t="s">
        <v>89</v>
      </c>
    </row>
    <row r="9" spans="1:8">
      <c r="A9" s="1">
        <f>HYPERLINK("https://lsnyc.legalserver.org/matter/dynamic-profile/view/1910420","19-1910420")</f>
        <v>0</v>
      </c>
      <c r="B9" t="s">
        <v>9</v>
      </c>
      <c r="C9" t="s">
        <v>14</v>
      </c>
      <c r="D9" t="s">
        <v>29</v>
      </c>
      <c r="E9" t="s">
        <v>82</v>
      </c>
      <c r="H9" t="s">
        <v>87</v>
      </c>
    </row>
    <row r="10" spans="1:8">
      <c r="A10" s="1">
        <f>HYPERLINK("https://lsnyc.legalserver.org/matter/dynamic-profile/view/1910423","19-1910423")</f>
        <v>0</v>
      </c>
      <c r="B10" t="s">
        <v>10</v>
      </c>
      <c r="C10" t="s">
        <v>15</v>
      </c>
      <c r="D10" t="s">
        <v>30</v>
      </c>
      <c r="F10" t="s">
        <v>85</v>
      </c>
      <c r="H10" t="s">
        <v>88</v>
      </c>
    </row>
    <row r="11" spans="1:8">
      <c r="A11" s="1">
        <f>HYPERLINK("https://lsnyc.legalserver.org/matter/dynamic-profile/view/1910354","19-1910354")</f>
        <v>0</v>
      </c>
      <c r="B11" t="s">
        <v>9</v>
      </c>
      <c r="C11" t="s">
        <v>16</v>
      </c>
      <c r="D11" t="s">
        <v>31</v>
      </c>
      <c r="E11" t="s">
        <v>82</v>
      </c>
      <c r="H11" t="s">
        <v>87</v>
      </c>
    </row>
    <row r="12" spans="1:8">
      <c r="A12" s="1">
        <f>HYPERLINK("https://lsnyc.legalserver.org/matter/dynamic-profile/view/1910324","19-1910324")</f>
        <v>0</v>
      </c>
      <c r="B12" t="s">
        <v>11</v>
      </c>
      <c r="C12" t="s">
        <v>17</v>
      </c>
      <c r="D12" t="s">
        <v>32</v>
      </c>
      <c r="F12" t="s">
        <v>85</v>
      </c>
      <c r="H12" t="s">
        <v>88</v>
      </c>
    </row>
    <row r="13" spans="1:8">
      <c r="A13" s="1">
        <f>HYPERLINK("https://lsnyc.legalserver.org/matter/dynamic-profile/view/1910345","19-1910345")</f>
        <v>0</v>
      </c>
      <c r="B13" t="s">
        <v>10</v>
      </c>
      <c r="C13" t="s">
        <v>15</v>
      </c>
      <c r="D13" t="s">
        <v>33</v>
      </c>
      <c r="F13" t="s">
        <v>85</v>
      </c>
      <c r="H13" t="s">
        <v>88</v>
      </c>
    </row>
    <row r="14" spans="1:8">
      <c r="A14" s="1">
        <f>HYPERLINK("https://lsnyc.legalserver.org/matter/dynamic-profile/view/1910164","19-1910164")</f>
        <v>0</v>
      </c>
      <c r="B14" t="s">
        <v>8</v>
      </c>
      <c r="C14" t="s">
        <v>13</v>
      </c>
      <c r="D14" t="s">
        <v>34</v>
      </c>
      <c r="E14" t="s">
        <v>82</v>
      </c>
      <c r="H14" t="s">
        <v>87</v>
      </c>
    </row>
    <row r="15" spans="1:8">
      <c r="A15" s="1">
        <f>HYPERLINK("https://lsnyc.legalserver.org/matter/dynamic-profile/view/1910159","19-1910159")</f>
        <v>0</v>
      </c>
      <c r="B15" t="s">
        <v>8</v>
      </c>
      <c r="C15" t="s">
        <v>13</v>
      </c>
      <c r="D15" t="s">
        <v>35</v>
      </c>
      <c r="E15" t="s">
        <v>82</v>
      </c>
      <c r="H15" t="s">
        <v>87</v>
      </c>
    </row>
    <row r="16" spans="1:8">
      <c r="A16" s="1">
        <f>HYPERLINK("https://lsnyc.legalserver.org/matter/dynamic-profile/view/1910178","19-1910178")</f>
        <v>0</v>
      </c>
      <c r="B16" t="s">
        <v>8</v>
      </c>
      <c r="C16" t="s">
        <v>13</v>
      </c>
      <c r="D16" t="s">
        <v>36</v>
      </c>
      <c r="E16" t="s">
        <v>82</v>
      </c>
      <c r="H16" t="s">
        <v>87</v>
      </c>
    </row>
    <row r="17" spans="1:8">
      <c r="A17" s="1">
        <f>HYPERLINK("https://lsnyc.legalserver.org/matter/dynamic-profile/view/1910244","19-1910244")</f>
        <v>0</v>
      </c>
      <c r="B17" t="s">
        <v>9</v>
      </c>
      <c r="C17" t="s">
        <v>16</v>
      </c>
      <c r="D17" t="s">
        <v>37</v>
      </c>
      <c r="F17" t="s">
        <v>85</v>
      </c>
      <c r="H17" t="s">
        <v>88</v>
      </c>
    </row>
    <row r="18" spans="1:8">
      <c r="A18" s="1">
        <f>HYPERLINK("https://lsnyc.legalserver.org/matter/dynamic-profile/view/1910256","19-1910256")</f>
        <v>0</v>
      </c>
      <c r="B18" t="s">
        <v>8</v>
      </c>
      <c r="C18" t="s">
        <v>13</v>
      </c>
      <c r="D18" t="s">
        <v>38</v>
      </c>
      <c r="F18" t="s">
        <v>85</v>
      </c>
      <c r="H18" t="s">
        <v>88</v>
      </c>
    </row>
    <row r="19" spans="1:8">
      <c r="A19" s="1">
        <f>HYPERLINK("https://lsnyc.legalserver.org/matter/dynamic-profile/view/1910257","19-1910257")</f>
        <v>0</v>
      </c>
      <c r="B19" t="s">
        <v>10</v>
      </c>
      <c r="C19" t="s">
        <v>15</v>
      </c>
      <c r="D19" t="s">
        <v>39</v>
      </c>
      <c r="F19" t="s">
        <v>85</v>
      </c>
      <c r="H19" t="s">
        <v>88</v>
      </c>
    </row>
    <row r="20" spans="1:8">
      <c r="A20" s="1">
        <f>HYPERLINK("https://lsnyc.legalserver.org/matter/dynamic-profile/view/1910131","19-1910131")</f>
        <v>0</v>
      </c>
      <c r="B20" t="s">
        <v>9</v>
      </c>
      <c r="C20" t="s">
        <v>14</v>
      </c>
      <c r="D20" t="s">
        <v>40</v>
      </c>
      <c r="E20" t="s">
        <v>82</v>
      </c>
      <c r="H20" t="s">
        <v>87</v>
      </c>
    </row>
    <row r="21" spans="1:8">
      <c r="A21" s="1">
        <f>HYPERLINK("https://lsnyc.legalserver.org/matter/dynamic-profile/view/1910044","19-1910044")</f>
        <v>0</v>
      </c>
      <c r="B21" t="s">
        <v>10</v>
      </c>
      <c r="C21" t="s">
        <v>15</v>
      </c>
      <c r="D21" t="s">
        <v>41</v>
      </c>
      <c r="F21" t="s">
        <v>85</v>
      </c>
      <c r="H21" t="s">
        <v>88</v>
      </c>
    </row>
    <row r="22" spans="1:8">
      <c r="A22" s="1">
        <f>HYPERLINK("https://lsnyc.legalserver.org/matter/dynamic-profile/view/1910123","19-1910123")</f>
        <v>0</v>
      </c>
      <c r="B22" t="s">
        <v>10</v>
      </c>
      <c r="C22" t="s">
        <v>15</v>
      </c>
      <c r="D22" t="s">
        <v>42</v>
      </c>
      <c r="E22" t="s">
        <v>82</v>
      </c>
      <c r="H22" t="s">
        <v>87</v>
      </c>
    </row>
    <row r="23" spans="1:8">
      <c r="A23" s="1">
        <f>HYPERLINK("https://lsnyc.legalserver.org/matter/dynamic-profile/view/1909947","19-1909947")</f>
        <v>0</v>
      </c>
      <c r="B23" t="s">
        <v>9</v>
      </c>
      <c r="C23" t="s">
        <v>16</v>
      </c>
      <c r="D23" t="s">
        <v>43</v>
      </c>
      <c r="E23" t="s">
        <v>82</v>
      </c>
      <c r="H23" t="s">
        <v>87</v>
      </c>
    </row>
    <row r="24" spans="1:8">
      <c r="A24" s="1">
        <f>HYPERLINK("https://lsnyc.legalserver.org/matter/dynamic-profile/view/1909913","19-1909913")</f>
        <v>0</v>
      </c>
      <c r="B24" t="s">
        <v>8</v>
      </c>
      <c r="C24" t="s">
        <v>13</v>
      </c>
      <c r="D24" t="s">
        <v>44</v>
      </c>
      <c r="F24" t="s">
        <v>85</v>
      </c>
      <c r="H24" t="s">
        <v>88</v>
      </c>
    </row>
    <row r="25" spans="1:8">
      <c r="A25" s="1">
        <f>HYPERLINK("https://lsnyc.legalserver.org/matter/dynamic-profile/view/1909958","19-1909958")</f>
        <v>0</v>
      </c>
      <c r="B25" t="s">
        <v>10</v>
      </c>
      <c r="C25" t="s">
        <v>15</v>
      </c>
      <c r="D25" t="s">
        <v>45</v>
      </c>
      <c r="E25" t="s">
        <v>84</v>
      </c>
      <c r="H25" t="s">
        <v>89</v>
      </c>
    </row>
    <row r="26" spans="1:8">
      <c r="A26" s="1">
        <f>HYPERLINK("https://lsnyc.legalserver.org/matter/dynamic-profile/view/1909808","19-1909808")</f>
        <v>0</v>
      </c>
      <c r="B26" t="s">
        <v>9</v>
      </c>
      <c r="C26" t="s">
        <v>16</v>
      </c>
      <c r="D26" t="s">
        <v>46</v>
      </c>
      <c r="E26" t="s">
        <v>82</v>
      </c>
      <c r="H26" t="s">
        <v>87</v>
      </c>
    </row>
    <row r="27" spans="1:8">
      <c r="A27" s="1">
        <f>HYPERLINK("https://lsnyc.legalserver.org/matter/dynamic-profile/view/1909821","19-1909821")</f>
        <v>0</v>
      </c>
      <c r="B27" t="s">
        <v>8</v>
      </c>
      <c r="C27" t="s">
        <v>18</v>
      </c>
      <c r="D27" t="s">
        <v>47</v>
      </c>
      <c r="F27" t="s">
        <v>85</v>
      </c>
      <c r="H27" t="s">
        <v>88</v>
      </c>
    </row>
    <row r="28" spans="1:8">
      <c r="A28" s="1">
        <f>HYPERLINK("https://lsnyc.legalserver.org/matter/dynamic-profile/view/1909833","19-1909833")</f>
        <v>0</v>
      </c>
      <c r="B28" t="s">
        <v>8</v>
      </c>
      <c r="C28" t="s">
        <v>13</v>
      </c>
      <c r="D28" t="s">
        <v>48</v>
      </c>
      <c r="E28" t="s">
        <v>83</v>
      </c>
      <c r="H28" t="s">
        <v>89</v>
      </c>
    </row>
    <row r="29" spans="1:8">
      <c r="A29" s="1">
        <f>HYPERLINK("https://lsnyc.legalserver.org/matter/dynamic-profile/view/1909849","19-1909849")</f>
        <v>0</v>
      </c>
      <c r="B29" t="s">
        <v>8</v>
      </c>
      <c r="C29" t="s">
        <v>13</v>
      </c>
      <c r="D29" t="s">
        <v>49</v>
      </c>
      <c r="E29" t="s">
        <v>82</v>
      </c>
      <c r="H29" t="s">
        <v>87</v>
      </c>
    </row>
    <row r="30" spans="1:8">
      <c r="A30" s="1">
        <f>HYPERLINK("https://lsnyc.legalserver.org/matter/dynamic-profile/view/1909739","19-1909739")</f>
        <v>0</v>
      </c>
      <c r="B30" t="s">
        <v>9</v>
      </c>
      <c r="C30" t="s">
        <v>14</v>
      </c>
      <c r="D30" t="s">
        <v>50</v>
      </c>
      <c r="E30" t="s">
        <v>82</v>
      </c>
      <c r="H30" t="s">
        <v>87</v>
      </c>
    </row>
    <row r="31" spans="1:8">
      <c r="A31" s="1">
        <f>HYPERLINK("https://lsnyc.legalserver.org/matter/dynamic-profile/view/1909756","19-1909756")</f>
        <v>0</v>
      </c>
      <c r="B31" t="s">
        <v>8</v>
      </c>
      <c r="C31" t="s">
        <v>13</v>
      </c>
      <c r="D31" t="s">
        <v>51</v>
      </c>
      <c r="E31" t="s">
        <v>83</v>
      </c>
      <c r="G31" t="s">
        <v>86</v>
      </c>
      <c r="H31" t="s">
        <v>89</v>
      </c>
    </row>
    <row r="32" spans="1:8">
      <c r="A32" s="1">
        <f>HYPERLINK("https://lsnyc.legalserver.org/matter/dynamic-profile/view/1909601","19-1909601")</f>
        <v>0</v>
      </c>
      <c r="B32" t="s">
        <v>8</v>
      </c>
      <c r="C32" t="s">
        <v>13</v>
      </c>
      <c r="D32" t="s">
        <v>52</v>
      </c>
      <c r="E32" t="s">
        <v>82</v>
      </c>
      <c r="H32" t="s">
        <v>87</v>
      </c>
    </row>
    <row r="33" spans="1:8">
      <c r="A33" s="1">
        <f>HYPERLINK("https://lsnyc.legalserver.org/matter/dynamic-profile/view/1909653","19-1909653")</f>
        <v>0</v>
      </c>
      <c r="B33" t="s">
        <v>9</v>
      </c>
      <c r="C33" t="s">
        <v>16</v>
      </c>
      <c r="D33" t="s">
        <v>53</v>
      </c>
      <c r="E33" t="s">
        <v>82</v>
      </c>
      <c r="H33" t="s">
        <v>87</v>
      </c>
    </row>
    <row r="34" spans="1:8">
      <c r="A34" s="1">
        <f>HYPERLINK("https://lsnyc.legalserver.org/matter/dynamic-profile/view/1909629","19-1909629")</f>
        <v>0</v>
      </c>
      <c r="B34" t="s">
        <v>8</v>
      </c>
      <c r="C34" t="s">
        <v>13</v>
      </c>
      <c r="D34" t="s">
        <v>54</v>
      </c>
      <c r="E34" t="s">
        <v>82</v>
      </c>
      <c r="H34" t="s">
        <v>87</v>
      </c>
    </row>
    <row r="35" spans="1:8">
      <c r="A35" s="1">
        <f>HYPERLINK("https://lsnyc.legalserver.org/matter/dynamic-profile/view/1909663","19-1909663")</f>
        <v>0</v>
      </c>
      <c r="B35" t="s">
        <v>9</v>
      </c>
      <c r="C35" t="s">
        <v>16</v>
      </c>
      <c r="D35" t="s">
        <v>55</v>
      </c>
      <c r="F35" t="s">
        <v>85</v>
      </c>
      <c r="H35" t="s">
        <v>88</v>
      </c>
    </row>
    <row r="36" spans="1:8">
      <c r="A36" s="1">
        <f>HYPERLINK("https://lsnyc.legalserver.org/matter/dynamic-profile/view/1909550","19-1909550")</f>
        <v>0</v>
      </c>
      <c r="B36" t="s">
        <v>10</v>
      </c>
      <c r="C36" t="s">
        <v>15</v>
      </c>
      <c r="D36" t="s">
        <v>56</v>
      </c>
      <c r="E36" t="s">
        <v>82</v>
      </c>
      <c r="H36" t="s">
        <v>87</v>
      </c>
    </row>
    <row r="37" spans="1:8">
      <c r="A37" s="1">
        <f>HYPERLINK("https://lsnyc.legalserver.org/matter/dynamic-profile/view/1909371","19-1909371")</f>
        <v>0</v>
      </c>
      <c r="B37" t="s">
        <v>12</v>
      </c>
      <c r="C37" t="s">
        <v>19</v>
      </c>
      <c r="D37" t="s">
        <v>57</v>
      </c>
      <c r="F37" t="s">
        <v>85</v>
      </c>
      <c r="H37" t="s">
        <v>88</v>
      </c>
    </row>
    <row r="38" spans="1:8">
      <c r="A38" s="1">
        <f>HYPERLINK("https://lsnyc.legalserver.org/matter/dynamic-profile/view/1909260","19-1909260")</f>
        <v>0</v>
      </c>
      <c r="B38" t="s">
        <v>9</v>
      </c>
      <c r="C38" t="s">
        <v>16</v>
      </c>
      <c r="D38" t="s">
        <v>58</v>
      </c>
      <c r="E38" t="s">
        <v>82</v>
      </c>
      <c r="H38" t="s">
        <v>87</v>
      </c>
    </row>
    <row r="39" spans="1:8">
      <c r="A39" s="1">
        <f>HYPERLINK("https://lsnyc.legalserver.org/matter/dynamic-profile/view/1909315","19-1909315")</f>
        <v>0</v>
      </c>
      <c r="B39" t="s">
        <v>9</v>
      </c>
      <c r="C39" t="s">
        <v>16</v>
      </c>
      <c r="D39" t="s">
        <v>59</v>
      </c>
      <c r="F39" t="s">
        <v>85</v>
      </c>
      <c r="H39" t="s">
        <v>88</v>
      </c>
    </row>
    <row r="40" spans="1:8">
      <c r="A40" s="1">
        <f>HYPERLINK("https://lsnyc.legalserver.org/matter/dynamic-profile/view/1909326","19-1909326")</f>
        <v>0</v>
      </c>
      <c r="B40" t="s">
        <v>8</v>
      </c>
      <c r="C40" t="s">
        <v>13</v>
      </c>
      <c r="D40" t="s">
        <v>60</v>
      </c>
      <c r="E40" t="s">
        <v>82</v>
      </c>
      <c r="H40" t="s">
        <v>87</v>
      </c>
    </row>
    <row r="41" spans="1:8">
      <c r="A41" s="1">
        <f>HYPERLINK("https://lsnyc.legalserver.org/matter/dynamic-profile/view/1909141","19-1909141")</f>
        <v>0</v>
      </c>
      <c r="B41" t="s">
        <v>9</v>
      </c>
      <c r="C41" t="s">
        <v>14</v>
      </c>
      <c r="D41" t="s">
        <v>61</v>
      </c>
      <c r="E41" t="s">
        <v>82</v>
      </c>
      <c r="H41" t="s">
        <v>87</v>
      </c>
    </row>
    <row r="42" spans="1:8">
      <c r="A42" s="1">
        <f>HYPERLINK("https://lsnyc.legalserver.org/matter/dynamic-profile/view/1909008","19-1909008")</f>
        <v>0</v>
      </c>
      <c r="B42" t="s">
        <v>8</v>
      </c>
      <c r="C42" t="s">
        <v>13</v>
      </c>
      <c r="D42" t="s">
        <v>62</v>
      </c>
      <c r="E42" t="s">
        <v>82</v>
      </c>
      <c r="H42" t="s">
        <v>87</v>
      </c>
    </row>
    <row r="43" spans="1:8">
      <c r="A43" s="1">
        <f>HYPERLINK("https://lsnyc.legalserver.org/matter/dynamic-profile/view/1909015","19-1909015")</f>
        <v>0</v>
      </c>
      <c r="B43" t="s">
        <v>8</v>
      </c>
      <c r="C43" t="s">
        <v>13</v>
      </c>
      <c r="D43" t="s">
        <v>63</v>
      </c>
      <c r="E43" t="s">
        <v>82</v>
      </c>
      <c r="H43" t="s">
        <v>87</v>
      </c>
    </row>
    <row r="44" spans="1:8">
      <c r="A44" s="1">
        <f>HYPERLINK("https://lsnyc.legalserver.org/matter/dynamic-profile/view/1909032","19-1909032")</f>
        <v>0</v>
      </c>
      <c r="B44" t="s">
        <v>12</v>
      </c>
      <c r="C44" t="s">
        <v>19</v>
      </c>
      <c r="D44" t="s">
        <v>64</v>
      </c>
      <c r="F44" t="s">
        <v>85</v>
      </c>
      <c r="H44" t="s">
        <v>88</v>
      </c>
    </row>
    <row r="45" spans="1:8">
      <c r="A45" s="1">
        <f>HYPERLINK("https://lsnyc.legalserver.org/matter/dynamic-profile/view/1909063","19-1909063")</f>
        <v>0</v>
      </c>
      <c r="B45" t="s">
        <v>8</v>
      </c>
      <c r="C45" t="s">
        <v>13</v>
      </c>
      <c r="D45" t="s">
        <v>65</v>
      </c>
      <c r="E45" t="s">
        <v>82</v>
      </c>
      <c r="H45" t="s">
        <v>87</v>
      </c>
    </row>
    <row r="46" spans="1:8">
      <c r="A46" s="1">
        <f>HYPERLINK("https://lsnyc.legalserver.org/matter/dynamic-profile/view/1909076","19-1909076")</f>
        <v>0</v>
      </c>
      <c r="B46" t="s">
        <v>10</v>
      </c>
      <c r="C46" t="s">
        <v>15</v>
      </c>
      <c r="D46" t="s">
        <v>66</v>
      </c>
      <c r="E46" t="s">
        <v>82</v>
      </c>
      <c r="H46" t="s">
        <v>87</v>
      </c>
    </row>
    <row r="47" spans="1:8">
      <c r="A47" s="1">
        <f>HYPERLINK("https://lsnyc.legalserver.org/matter/dynamic-profile/view/1908935","19-1908935")</f>
        <v>0</v>
      </c>
      <c r="B47" t="s">
        <v>9</v>
      </c>
      <c r="C47" t="s">
        <v>16</v>
      </c>
      <c r="D47" t="s">
        <v>67</v>
      </c>
      <c r="E47" t="s">
        <v>82</v>
      </c>
      <c r="H47" t="s">
        <v>87</v>
      </c>
    </row>
    <row r="48" spans="1:8">
      <c r="A48" s="1">
        <f>HYPERLINK("https://lsnyc.legalserver.org/matter/dynamic-profile/view/1908979","19-1908979")</f>
        <v>0</v>
      </c>
      <c r="B48" t="s">
        <v>9</v>
      </c>
      <c r="C48" t="s">
        <v>14</v>
      </c>
      <c r="D48" t="s">
        <v>68</v>
      </c>
      <c r="E48" t="s">
        <v>82</v>
      </c>
      <c r="H48" t="s">
        <v>87</v>
      </c>
    </row>
    <row r="49" spans="1:8">
      <c r="A49" s="1">
        <f>HYPERLINK("https://lsnyc.legalserver.org/matter/dynamic-profile/view/1908912","19-1908912")</f>
        <v>0</v>
      </c>
      <c r="B49" t="s">
        <v>8</v>
      </c>
      <c r="C49" t="s">
        <v>18</v>
      </c>
      <c r="D49" t="s">
        <v>69</v>
      </c>
      <c r="F49" t="s">
        <v>85</v>
      </c>
      <c r="H49" t="s">
        <v>88</v>
      </c>
    </row>
    <row r="50" spans="1:8">
      <c r="A50" s="1">
        <f>HYPERLINK("https://lsnyc.legalserver.org/matter/dynamic-profile/view/1908917","19-1908917")</f>
        <v>0</v>
      </c>
      <c r="B50" t="s">
        <v>9</v>
      </c>
      <c r="C50" t="s">
        <v>20</v>
      </c>
      <c r="D50" t="s">
        <v>70</v>
      </c>
      <c r="E50" t="s">
        <v>82</v>
      </c>
      <c r="H50" t="s">
        <v>87</v>
      </c>
    </row>
    <row r="51" spans="1:8">
      <c r="A51" s="1">
        <f>HYPERLINK("https://lsnyc.legalserver.org/matter/dynamic-profile/view/1908929","19-1908929")</f>
        <v>0</v>
      </c>
      <c r="B51" t="s">
        <v>8</v>
      </c>
      <c r="C51" t="s">
        <v>18</v>
      </c>
      <c r="D51" t="s">
        <v>71</v>
      </c>
      <c r="F51" t="s">
        <v>85</v>
      </c>
      <c r="H51" t="s">
        <v>88</v>
      </c>
    </row>
    <row r="52" spans="1:8">
      <c r="A52" s="1">
        <f>HYPERLINK("https://lsnyc.legalserver.org/matter/dynamic-profile/view/1908963","19-1908963")</f>
        <v>0</v>
      </c>
      <c r="B52" t="s">
        <v>10</v>
      </c>
      <c r="C52" t="s">
        <v>15</v>
      </c>
      <c r="D52" t="s">
        <v>72</v>
      </c>
      <c r="E52" t="s">
        <v>82</v>
      </c>
      <c r="H52" t="s">
        <v>87</v>
      </c>
    </row>
    <row r="53" spans="1:8">
      <c r="A53" s="1">
        <f>HYPERLINK("https://lsnyc.legalserver.org/matter/dynamic-profile/view/1908988","19-1908988")</f>
        <v>0</v>
      </c>
      <c r="B53" t="s">
        <v>10</v>
      </c>
      <c r="C53" t="s">
        <v>21</v>
      </c>
      <c r="D53" t="s">
        <v>73</v>
      </c>
      <c r="F53" t="s">
        <v>85</v>
      </c>
      <c r="H53" t="s">
        <v>88</v>
      </c>
    </row>
    <row r="54" spans="1:8">
      <c r="A54" s="1">
        <f>HYPERLINK("https://lsnyc.legalserver.org/matter/dynamic-profile/view/1908763","19-1908763")</f>
        <v>0</v>
      </c>
      <c r="B54" t="s">
        <v>8</v>
      </c>
      <c r="C54" t="s">
        <v>13</v>
      </c>
      <c r="D54" t="s">
        <v>74</v>
      </c>
      <c r="E54" t="s">
        <v>83</v>
      </c>
      <c r="H54" t="s">
        <v>89</v>
      </c>
    </row>
    <row r="55" spans="1:8">
      <c r="A55" s="1">
        <f>HYPERLINK("https://lsnyc.legalserver.org/matter/dynamic-profile/view/1908795","19-1908795")</f>
        <v>0</v>
      </c>
      <c r="B55" t="s">
        <v>10</v>
      </c>
      <c r="C55" t="s">
        <v>15</v>
      </c>
      <c r="D55" t="s">
        <v>75</v>
      </c>
      <c r="E55" t="s">
        <v>84</v>
      </c>
      <c r="H55" t="s">
        <v>89</v>
      </c>
    </row>
    <row r="56" spans="1:8">
      <c r="A56" s="1">
        <f>HYPERLINK("https://lsnyc.legalserver.org/matter/dynamic-profile/view/1908825","19-1908825")</f>
        <v>0</v>
      </c>
      <c r="B56" t="s">
        <v>8</v>
      </c>
      <c r="C56" t="s">
        <v>13</v>
      </c>
      <c r="D56" t="s">
        <v>76</v>
      </c>
      <c r="E56" t="s">
        <v>82</v>
      </c>
      <c r="H56" t="s">
        <v>87</v>
      </c>
    </row>
    <row r="57" spans="1:8">
      <c r="A57" s="1">
        <f>HYPERLINK("https://lsnyc.legalserver.org/matter/dynamic-profile/view/1908830","19-1908830")</f>
        <v>0</v>
      </c>
      <c r="B57" t="s">
        <v>8</v>
      </c>
      <c r="C57" t="s">
        <v>13</v>
      </c>
      <c r="D57" t="s">
        <v>77</v>
      </c>
      <c r="E57" t="s">
        <v>82</v>
      </c>
      <c r="H57" t="s">
        <v>87</v>
      </c>
    </row>
    <row r="58" spans="1:8">
      <c r="A58" s="1">
        <f>HYPERLINK("https://lsnyc.legalserver.org/matter/dynamic-profile/view/1908861","19-1908861")</f>
        <v>0</v>
      </c>
      <c r="B58" t="s">
        <v>8</v>
      </c>
      <c r="C58" t="s">
        <v>13</v>
      </c>
      <c r="D58" t="s">
        <v>78</v>
      </c>
      <c r="E58" t="s">
        <v>82</v>
      </c>
      <c r="H58" t="s">
        <v>87</v>
      </c>
    </row>
    <row r="59" spans="1:8">
      <c r="A59" s="1">
        <f>HYPERLINK("https://lsnyc.legalserver.org/matter/dynamic-profile/view/1908709","19-1908709")</f>
        <v>0</v>
      </c>
      <c r="B59" t="s">
        <v>9</v>
      </c>
      <c r="C59" t="s">
        <v>14</v>
      </c>
      <c r="D59" t="s">
        <v>79</v>
      </c>
      <c r="E59" t="s">
        <v>82</v>
      </c>
      <c r="H59" t="s">
        <v>87</v>
      </c>
    </row>
    <row r="60" spans="1:8">
      <c r="A60" s="1">
        <f>HYPERLINK("https://lsnyc.legalserver.org/matter/dynamic-profile/view/1908668","19-1908668")</f>
        <v>0</v>
      </c>
      <c r="B60" t="s">
        <v>10</v>
      </c>
      <c r="C60" t="s">
        <v>15</v>
      </c>
      <c r="D60" t="s">
        <v>80</v>
      </c>
      <c r="E60" t="s">
        <v>83</v>
      </c>
      <c r="H60" t="s">
        <v>89</v>
      </c>
    </row>
    <row r="61" spans="1:8">
      <c r="A61" s="1">
        <f>HYPERLINK("https://lsnyc.legalserver.org/matter/dynamic-profile/view/1908719","19-1908719")</f>
        <v>0</v>
      </c>
      <c r="B61" t="s">
        <v>8</v>
      </c>
      <c r="C61" t="s">
        <v>13</v>
      </c>
      <c r="D61" t="s">
        <v>81</v>
      </c>
      <c r="E61" t="s">
        <v>84</v>
      </c>
      <c r="H6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2019-10-18T16:19:31Z</dcterms:created>
  <dcterms:modified xsi:type="dcterms:W3CDTF">2019-10-18T16:19:31Z</dcterms:modified>
</cp:coreProperties>
</file>