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<sst xmlns="http://schemas.openxmlformats.org/spreadsheetml/2006/main" count="348" uniqueCount="97">
  <si>
    <t>Hyperlinked Case #</t>
  </si>
  <si>
    <t>Office</t>
  </si>
  <si>
    <t>Primary Advocate</t>
  </si>
  <si>
    <t>Client Name</t>
  </si>
  <si>
    <t>Employment Tier Category</t>
  </si>
  <si>
    <t>Needs DHCI?</t>
  </si>
  <si>
    <t>Exclude due to Income?</t>
  </si>
  <si>
    <t>HRA Service Type</t>
  </si>
  <si>
    <t>BkLS</t>
  </si>
  <si>
    <t>MLS</t>
  </si>
  <si>
    <t>BxLS</t>
  </si>
  <si>
    <t>QLS</t>
  </si>
  <si>
    <t>LSU</t>
  </si>
  <si>
    <t>Wilkins, Amanda</t>
  </si>
  <si>
    <t>Rosner, Julia</t>
  </si>
  <si>
    <t>Brito, Victor</t>
  </si>
  <si>
    <t>Odoemene, Udoka</t>
  </si>
  <si>
    <t>Salk, Nicole</t>
  </si>
  <si>
    <t>Nacinovich, Anne</t>
  </si>
  <si>
    <t>Lebron, Fernando</t>
  </si>
  <si>
    <t>Alba, Sarah</t>
  </si>
  <si>
    <t>Cook, Veronica</t>
  </si>
  <si>
    <t>Qazi, Shahzada</t>
  </si>
  <si>
    <t>Forero, Hector</t>
  </si>
  <si>
    <t>Suggs, Ian</t>
  </si>
  <si>
    <t>Viassy, Kai</t>
  </si>
  <si>
    <t>Rivera, Diandra</t>
  </si>
  <si>
    <t>Robles, Ariel M</t>
  </si>
  <si>
    <t>Ramirez, Kennia</t>
  </si>
  <si>
    <t>Peralta, Deblin</t>
  </si>
  <si>
    <t>Wasser Strong, Gary</t>
  </si>
  <si>
    <t>Woods w, Chavisa</t>
  </si>
  <si>
    <t>Suero, Evelyn</t>
  </si>
  <si>
    <t>Morra, Juana</t>
  </si>
  <si>
    <t>Koester, Richard</t>
  </si>
  <si>
    <t>Mitchell, Mark</t>
  </si>
  <si>
    <t>Pichardo, Jorge</t>
  </si>
  <si>
    <t>Untuna, Adriana</t>
  </si>
  <si>
    <t>Cintron, Robert</t>
  </si>
  <si>
    <t>Richmond, Edgar</t>
  </si>
  <si>
    <t>Radames, Edwin</t>
  </si>
  <si>
    <t>Nemorin, Jonathan</t>
  </si>
  <si>
    <t>Aly, Ingie</t>
  </si>
  <si>
    <t>Willis, Sadie</t>
  </si>
  <si>
    <t>Garcia Garcia, Sneyder</t>
  </si>
  <si>
    <t>cannon, Sean</t>
  </si>
  <si>
    <t>Landau, Diana</t>
  </si>
  <si>
    <t>Rodriguez, Andres</t>
  </si>
  <si>
    <t>Hannah, Jarrett L</t>
  </si>
  <si>
    <t>Wood, Anne</t>
  </si>
  <si>
    <t>Torres, Gabriela</t>
  </si>
  <si>
    <t>Davidov, Nelly</t>
  </si>
  <si>
    <t>Balbuena, Yesenia</t>
  </si>
  <si>
    <t>Riddick, Roland</t>
  </si>
  <si>
    <t>Mensah-Quaye, Joyce</t>
  </si>
  <si>
    <t>Sisatar, Afsaneh</t>
  </si>
  <si>
    <t>Vincent, Marlene</t>
  </si>
  <si>
    <t>Capellan, Tammy</t>
  </si>
  <si>
    <t>Garcia, Eddie</t>
  </si>
  <si>
    <t>Duren, Jakirah</t>
  </si>
  <si>
    <t>Moya, Laura</t>
  </si>
  <si>
    <t>Scott, Marlene</t>
  </si>
  <si>
    <t>Silverman, Ana Maria</t>
  </si>
  <si>
    <t>Panora, Blanca</t>
  </si>
  <si>
    <t>Sandoval, Jefferson</t>
  </si>
  <si>
    <t>William-lewis, Davina</t>
  </si>
  <si>
    <t>Heriveaux, Jean</t>
  </si>
  <si>
    <t>Williams, Joseph</t>
  </si>
  <si>
    <t>Aldridge, Corbin</t>
  </si>
  <si>
    <t>Robinson, Valdissa</t>
  </si>
  <si>
    <t>Roque, Wilson</t>
  </si>
  <si>
    <t>Alfonso, Anybel</t>
  </si>
  <si>
    <t>Elder, Ron</t>
  </si>
  <si>
    <t>Kholodov, Vladimir</t>
  </si>
  <si>
    <t>Jenkins, Kasha</t>
  </si>
  <si>
    <t>Rasool, Syeda</t>
  </si>
  <si>
    <t>Hazel, Dushi</t>
  </si>
  <si>
    <t>Brown, Joe</t>
  </si>
  <si>
    <t>Palacio, Gilbert</t>
  </si>
  <si>
    <t>Velazquez, Miriam</t>
  </si>
  <si>
    <t>Shady, Sean</t>
  </si>
  <si>
    <t>Washington, Sean</t>
  </si>
  <si>
    <t>Hossain, Mohammed</t>
  </si>
  <si>
    <t>Oike, Akira</t>
  </si>
  <si>
    <t>Von Blaque, Victoria</t>
  </si>
  <si>
    <t>Hernandez, Elvis</t>
  </si>
  <si>
    <t>Deans, Ramarr</t>
  </si>
  <si>
    <t>Marrero, Madelyn</t>
  </si>
  <si>
    <t>Advice-No Retainer</t>
  </si>
  <si>
    <t>Advice-Investigation Retainer</t>
  </si>
  <si>
    <t>UI Representation</t>
  </si>
  <si>
    <t>Demand Letter-Negotiation</t>
  </si>
  <si>
    <t>Needs DHCI Form</t>
  </si>
  <si>
    <t>Needs Income Waiver</t>
  </si>
  <si>
    <t>***Needs Cleanup***</t>
  </si>
  <si>
    <t>B</t>
  </si>
  <si>
    <t>T1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</si>
</sst>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8"/>
  <sheetViews>
    <sheetView tabSelected="1" workbookViewId="0"/>
  </sheetViews>
  <sheetFormatPr defaultRowHeight="15"/>
  <cols>
    <col min="1" max="1" width="20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">
        <f>HYPERLINK("https://lsnyc.legalserver.org/matter/dynamic-profile/view/1906308","19-1906308")</f>
        <v>0</v>
      </c>
      <c r="B2" t="s">
        <v>8</v>
      </c>
      <c r="C2" t="s">
        <v>13</v>
      </c>
      <c r="D2" t="s">
        <v>22</v>
      </c>
      <c r="F2" t="s">
        <v>92</v>
      </c>
      <c r="G2" t="s">
        <v>93</v>
      </c>
      <c r="H2" t="s">
        <v>94</v>
      </c>
    </row>
    <row r="3" spans="1:8">
      <c r="A3" s="1">
        <f>HYPERLINK("https://lsnyc.legalserver.org/matter/dynamic-profile/view/1906314","19-1906314")</f>
        <v>0</v>
      </c>
      <c r="B3" t="s">
        <v>9</v>
      </c>
      <c r="C3" t="s">
        <v>14</v>
      </c>
      <c r="D3" t="s">
        <v>23</v>
      </c>
      <c r="F3" t="s">
        <v>92</v>
      </c>
      <c r="H3" t="s">
        <v>94</v>
      </c>
    </row>
    <row r="4" spans="1:8">
      <c r="A4" s="1">
        <f>HYPERLINK("https://lsnyc.legalserver.org/matter/dynamic-profile/view/1906207","19-1906207")</f>
        <v>0</v>
      </c>
      <c r="B4" t="s">
        <v>8</v>
      </c>
      <c r="C4" t="s">
        <v>13</v>
      </c>
      <c r="D4" t="s">
        <v>24</v>
      </c>
      <c r="E4" t="s">
        <v>88</v>
      </c>
      <c r="H4" t="s">
        <v>95</v>
      </c>
    </row>
    <row r="5" spans="1:8">
      <c r="A5" s="1">
        <f>HYPERLINK("https://lsnyc.legalserver.org/matter/dynamic-profile/view/1906206","19-1906206")</f>
        <v>0</v>
      </c>
      <c r="B5" t="s">
        <v>9</v>
      </c>
      <c r="C5" t="s">
        <v>15</v>
      </c>
      <c r="D5" t="s">
        <v>25</v>
      </c>
      <c r="E5" t="s">
        <v>88</v>
      </c>
      <c r="H5" t="s">
        <v>95</v>
      </c>
    </row>
    <row r="6" spans="1:8">
      <c r="A6" s="1">
        <f>HYPERLINK("https://lsnyc.legalserver.org/matter/dynamic-profile/view/1906039","19-1906039")</f>
        <v>0</v>
      </c>
      <c r="B6" t="s">
        <v>8</v>
      </c>
      <c r="C6" t="s">
        <v>16</v>
      </c>
      <c r="D6" t="s">
        <v>26</v>
      </c>
      <c r="F6" t="s">
        <v>92</v>
      </c>
      <c r="H6" t="s">
        <v>94</v>
      </c>
    </row>
    <row r="7" spans="1:8">
      <c r="A7" s="1">
        <f>HYPERLINK("https://lsnyc.legalserver.org/matter/dynamic-profile/view/1906043","19-1906043")</f>
        <v>0</v>
      </c>
      <c r="B7" t="s">
        <v>8</v>
      </c>
      <c r="C7" t="s">
        <v>17</v>
      </c>
      <c r="D7" t="s">
        <v>27</v>
      </c>
      <c r="F7" t="s">
        <v>92</v>
      </c>
      <c r="H7" t="s">
        <v>94</v>
      </c>
    </row>
    <row r="8" spans="1:8">
      <c r="A8" s="1">
        <f>HYPERLINK("https://lsnyc.legalserver.org/matter/dynamic-profile/view/1906072","19-1906072")</f>
        <v>0</v>
      </c>
      <c r="B8" t="s">
        <v>9</v>
      </c>
      <c r="C8" t="s">
        <v>15</v>
      </c>
      <c r="D8" t="s">
        <v>28</v>
      </c>
      <c r="E8" t="s">
        <v>88</v>
      </c>
      <c r="H8" t="s">
        <v>95</v>
      </c>
    </row>
    <row r="9" spans="1:8">
      <c r="A9" s="1">
        <f>HYPERLINK("https://lsnyc.legalserver.org/matter/dynamic-profile/view/1906088","19-1906088")</f>
        <v>0</v>
      </c>
      <c r="B9" t="s">
        <v>9</v>
      </c>
      <c r="C9" t="s">
        <v>15</v>
      </c>
      <c r="D9" t="s">
        <v>29</v>
      </c>
      <c r="E9" t="s">
        <v>88</v>
      </c>
      <c r="G9" t="s">
        <v>93</v>
      </c>
      <c r="H9" t="s">
        <v>95</v>
      </c>
    </row>
    <row r="10" spans="1:8">
      <c r="A10" s="1">
        <f>HYPERLINK("https://lsnyc.legalserver.org/matter/dynamic-profile/view/1906114","19-1906114")</f>
        <v>0</v>
      </c>
      <c r="B10" t="s">
        <v>8</v>
      </c>
      <c r="C10" t="s">
        <v>13</v>
      </c>
      <c r="D10" t="s">
        <v>30</v>
      </c>
      <c r="F10" t="s">
        <v>92</v>
      </c>
      <c r="H10" t="s">
        <v>94</v>
      </c>
    </row>
    <row r="11" spans="1:8">
      <c r="A11" s="1">
        <f>HYPERLINK("https://lsnyc.legalserver.org/matter/dynamic-profile/view/1906133","19-1906133")</f>
        <v>0</v>
      </c>
      <c r="B11" t="s">
        <v>8</v>
      </c>
      <c r="C11" t="s">
        <v>13</v>
      </c>
      <c r="D11" t="s">
        <v>31</v>
      </c>
      <c r="F11" t="s">
        <v>92</v>
      </c>
      <c r="H11" t="s">
        <v>94</v>
      </c>
    </row>
    <row r="12" spans="1:8">
      <c r="A12" s="1">
        <f>HYPERLINK("https://lsnyc.legalserver.org/matter/dynamic-profile/view/1905962","19-1905962")</f>
        <v>0</v>
      </c>
      <c r="B12" t="s">
        <v>10</v>
      </c>
      <c r="C12" t="s">
        <v>18</v>
      </c>
      <c r="D12" t="s">
        <v>32</v>
      </c>
      <c r="F12" t="s">
        <v>92</v>
      </c>
      <c r="H12" t="s">
        <v>94</v>
      </c>
    </row>
    <row r="13" spans="1:8">
      <c r="A13" s="1">
        <f>HYPERLINK("https://lsnyc.legalserver.org/matter/dynamic-profile/view/1905982","19-1905982")</f>
        <v>0</v>
      </c>
      <c r="B13" t="s">
        <v>9</v>
      </c>
      <c r="C13" t="s">
        <v>15</v>
      </c>
      <c r="D13" t="s">
        <v>33</v>
      </c>
      <c r="E13" t="s">
        <v>88</v>
      </c>
      <c r="H13" t="s">
        <v>95</v>
      </c>
    </row>
    <row r="14" spans="1:8">
      <c r="A14" s="1">
        <f>HYPERLINK("https://lsnyc.legalserver.org/matter/dynamic-profile/view/1905983","19-1905983")</f>
        <v>0</v>
      </c>
      <c r="B14" t="s">
        <v>9</v>
      </c>
      <c r="C14" t="s">
        <v>15</v>
      </c>
      <c r="D14" t="s">
        <v>34</v>
      </c>
      <c r="E14" t="s">
        <v>89</v>
      </c>
      <c r="H14" t="s">
        <v>96</v>
      </c>
    </row>
    <row r="15" spans="1:8">
      <c r="A15" s="1">
        <f>HYPERLINK("https://lsnyc.legalserver.org/matter/dynamic-profile/view/1905817","19-1905817")</f>
        <v>0</v>
      </c>
      <c r="B15" t="s">
        <v>11</v>
      </c>
      <c r="C15" t="s">
        <v>19</v>
      </c>
      <c r="D15" t="s">
        <v>35</v>
      </c>
      <c r="F15" t="s">
        <v>92</v>
      </c>
      <c r="H15" t="s">
        <v>94</v>
      </c>
    </row>
    <row r="16" spans="1:8">
      <c r="A16" s="1">
        <f>HYPERLINK("https://lsnyc.legalserver.org/matter/dynamic-profile/view/1905671","19-1905671")</f>
        <v>0</v>
      </c>
      <c r="B16" t="s">
        <v>11</v>
      </c>
      <c r="C16" t="s">
        <v>19</v>
      </c>
      <c r="D16" t="s">
        <v>36</v>
      </c>
      <c r="F16" t="s">
        <v>92</v>
      </c>
      <c r="H16" t="s">
        <v>94</v>
      </c>
    </row>
    <row r="17" spans="1:8">
      <c r="A17" s="1">
        <f>HYPERLINK("https://lsnyc.legalserver.org/matter/dynamic-profile/view/1905772","19-1905772")</f>
        <v>0</v>
      </c>
      <c r="B17" t="s">
        <v>8</v>
      </c>
      <c r="C17" t="s">
        <v>16</v>
      </c>
      <c r="D17" t="s">
        <v>37</v>
      </c>
      <c r="F17" t="s">
        <v>92</v>
      </c>
      <c r="H17" t="s">
        <v>94</v>
      </c>
    </row>
    <row r="18" spans="1:8">
      <c r="A18" s="1">
        <f>HYPERLINK("https://lsnyc.legalserver.org/matter/dynamic-profile/view/1906224","19-1906224")</f>
        <v>0</v>
      </c>
      <c r="B18" t="s">
        <v>9</v>
      </c>
      <c r="C18" t="s">
        <v>14</v>
      </c>
      <c r="D18" t="s">
        <v>38</v>
      </c>
      <c r="H18" t="s">
        <v>94</v>
      </c>
    </row>
    <row r="19" spans="1:8">
      <c r="A19" s="1">
        <f>HYPERLINK("https://lsnyc.legalserver.org/matter/dynamic-profile/view/1906231","19-1906231")</f>
        <v>0</v>
      </c>
      <c r="B19" t="s">
        <v>9</v>
      </c>
      <c r="C19" t="s">
        <v>14</v>
      </c>
      <c r="D19" t="s">
        <v>38</v>
      </c>
      <c r="H19" t="s">
        <v>94</v>
      </c>
    </row>
    <row r="20" spans="1:8">
      <c r="A20" s="1">
        <f>HYPERLINK("https://lsnyc.legalserver.org/matter/dynamic-profile/view/1905549","19-1905549")</f>
        <v>0</v>
      </c>
      <c r="B20" t="s">
        <v>9</v>
      </c>
      <c r="C20" t="s">
        <v>15</v>
      </c>
      <c r="D20" t="s">
        <v>39</v>
      </c>
      <c r="E20" t="s">
        <v>88</v>
      </c>
      <c r="H20" t="s">
        <v>95</v>
      </c>
    </row>
    <row r="21" spans="1:8">
      <c r="A21" s="1">
        <f>HYPERLINK("https://lsnyc.legalserver.org/matter/dynamic-profile/view/1905576","19-1905576")</f>
        <v>0</v>
      </c>
      <c r="B21" t="s">
        <v>8</v>
      </c>
      <c r="C21" t="s">
        <v>16</v>
      </c>
      <c r="D21" t="s">
        <v>40</v>
      </c>
      <c r="F21" t="s">
        <v>92</v>
      </c>
      <c r="H21" t="s">
        <v>94</v>
      </c>
    </row>
    <row r="22" spans="1:8">
      <c r="A22" s="1">
        <f>HYPERLINK("https://lsnyc.legalserver.org/matter/dynamic-profile/view/1905578","19-1905578")</f>
        <v>0</v>
      </c>
      <c r="B22" t="s">
        <v>8</v>
      </c>
      <c r="C22" t="s">
        <v>17</v>
      </c>
      <c r="D22" t="s">
        <v>41</v>
      </c>
      <c r="F22" t="s">
        <v>92</v>
      </c>
      <c r="H22" t="s">
        <v>94</v>
      </c>
    </row>
    <row r="23" spans="1:8">
      <c r="A23" s="1">
        <f>HYPERLINK("https://lsnyc.legalserver.org/matter/dynamic-profile/view/1905614","19-1905614")</f>
        <v>0</v>
      </c>
      <c r="B23" t="s">
        <v>9</v>
      </c>
      <c r="C23" t="s">
        <v>15</v>
      </c>
      <c r="D23" t="s">
        <v>42</v>
      </c>
      <c r="E23" t="s">
        <v>88</v>
      </c>
      <c r="H23" t="s">
        <v>95</v>
      </c>
    </row>
    <row r="24" spans="1:8">
      <c r="A24" s="1">
        <f>HYPERLINK("https://lsnyc.legalserver.org/matter/dynamic-profile/view/1905487","19-1905487")</f>
        <v>0</v>
      </c>
      <c r="B24" t="s">
        <v>8</v>
      </c>
      <c r="C24" t="s">
        <v>13</v>
      </c>
      <c r="D24" t="s">
        <v>43</v>
      </c>
      <c r="E24" t="s">
        <v>88</v>
      </c>
      <c r="H24" t="s">
        <v>95</v>
      </c>
    </row>
    <row r="25" spans="1:8">
      <c r="A25" s="1">
        <f>HYPERLINK("https://lsnyc.legalserver.org/matter/dynamic-profile/view/1905445","19-1905445")</f>
        <v>0</v>
      </c>
      <c r="B25" t="s">
        <v>8</v>
      </c>
      <c r="C25" t="s">
        <v>20</v>
      </c>
      <c r="D25" t="s">
        <v>44</v>
      </c>
      <c r="F25" t="s">
        <v>92</v>
      </c>
      <c r="H25" t="s">
        <v>94</v>
      </c>
    </row>
    <row r="26" spans="1:8">
      <c r="A26" s="1">
        <f>HYPERLINK("https://lsnyc.legalserver.org/matter/dynamic-profile/view/1905450","19-1905450")</f>
        <v>0</v>
      </c>
      <c r="B26" t="s">
        <v>9</v>
      </c>
      <c r="C26" t="s">
        <v>15</v>
      </c>
      <c r="D26" t="s">
        <v>45</v>
      </c>
      <c r="E26" t="s">
        <v>88</v>
      </c>
      <c r="H26" t="s">
        <v>95</v>
      </c>
    </row>
    <row r="27" spans="1:8">
      <c r="A27" s="1">
        <f>HYPERLINK("https://lsnyc.legalserver.org/matter/dynamic-profile/view/1905471","19-1905471")</f>
        <v>0</v>
      </c>
      <c r="B27" t="s">
        <v>9</v>
      </c>
      <c r="C27" t="s">
        <v>15</v>
      </c>
      <c r="D27" t="s">
        <v>46</v>
      </c>
      <c r="E27" t="s">
        <v>88</v>
      </c>
      <c r="G27" t="s">
        <v>93</v>
      </c>
      <c r="H27" t="s">
        <v>95</v>
      </c>
    </row>
    <row r="28" spans="1:8">
      <c r="A28" s="1">
        <f>HYPERLINK("https://lsnyc.legalserver.org/matter/dynamic-profile/view/1905482","19-1905482")</f>
        <v>0</v>
      </c>
      <c r="B28" t="s">
        <v>8</v>
      </c>
      <c r="C28" t="s">
        <v>16</v>
      </c>
      <c r="D28" t="s">
        <v>47</v>
      </c>
      <c r="F28" t="s">
        <v>92</v>
      </c>
      <c r="H28" t="s">
        <v>94</v>
      </c>
    </row>
    <row r="29" spans="1:8">
      <c r="A29" s="1">
        <f>HYPERLINK("https://lsnyc.legalserver.org/matter/dynamic-profile/view/1905486","19-1905486")</f>
        <v>0</v>
      </c>
      <c r="B29" t="s">
        <v>9</v>
      </c>
      <c r="C29" t="s">
        <v>15</v>
      </c>
      <c r="D29" t="s">
        <v>48</v>
      </c>
      <c r="E29" t="s">
        <v>88</v>
      </c>
      <c r="H29" t="s">
        <v>95</v>
      </c>
    </row>
    <row r="30" spans="1:8">
      <c r="A30" s="1">
        <f>HYPERLINK("https://lsnyc.legalserver.org/matter/dynamic-profile/view/1905198","19-1905198")</f>
        <v>0</v>
      </c>
      <c r="B30" t="s">
        <v>11</v>
      </c>
      <c r="C30" t="s">
        <v>19</v>
      </c>
      <c r="D30" t="s">
        <v>49</v>
      </c>
      <c r="F30" t="s">
        <v>92</v>
      </c>
      <c r="G30" t="s">
        <v>93</v>
      </c>
      <c r="H30" t="s">
        <v>94</v>
      </c>
    </row>
    <row r="31" spans="1:8">
      <c r="A31" s="1">
        <f>HYPERLINK("https://lsnyc.legalserver.org/matter/dynamic-profile/view/1905260","19-1905260")</f>
        <v>0</v>
      </c>
      <c r="B31" t="s">
        <v>9</v>
      </c>
      <c r="C31" t="s">
        <v>14</v>
      </c>
      <c r="D31" t="s">
        <v>50</v>
      </c>
      <c r="F31" t="s">
        <v>92</v>
      </c>
      <c r="H31" t="s">
        <v>94</v>
      </c>
    </row>
    <row r="32" spans="1:8">
      <c r="A32" s="1">
        <f>HYPERLINK("https://lsnyc.legalserver.org/matter/dynamic-profile/view/1905264","19-1905264")</f>
        <v>0</v>
      </c>
      <c r="B32" t="s">
        <v>11</v>
      </c>
      <c r="C32" t="s">
        <v>19</v>
      </c>
      <c r="D32" t="s">
        <v>51</v>
      </c>
      <c r="F32" t="s">
        <v>92</v>
      </c>
      <c r="H32" t="s">
        <v>94</v>
      </c>
    </row>
    <row r="33" spans="1:8">
      <c r="A33" s="1">
        <f>HYPERLINK("https://lsnyc.legalserver.org/matter/dynamic-profile/view/1905270","19-1905270")</f>
        <v>0</v>
      </c>
      <c r="B33" t="s">
        <v>8</v>
      </c>
      <c r="C33" t="s">
        <v>13</v>
      </c>
      <c r="D33" t="s">
        <v>52</v>
      </c>
      <c r="F33" t="s">
        <v>92</v>
      </c>
      <c r="H33" t="s">
        <v>94</v>
      </c>
    </row>
    <row r="34" spans="1:8">
      <c r="A34" s="1">
        <f>HYPERLINK("https://lsnyc.legalserver.org/matter/dynamic-profile/view/1905307","19-1905307")</f>
        <v>0</v>
      </c>
      <c r="B34" t="s">
        <v>11</v>
      </c>
      <c r="C34" t="s">
        <v>19</v>
      </c>
      <c r="D34" t="s">
        <v>53</v>
      </c>
      <c r="F34" t="s">
        <v>92</v>
      </c>
      <c r="H34" t="s">
        <v>94</v>
      </c>
    </row>
    <row r="35" spans="1:8">
      <c r="A35" s="1">
        <f>HYPERLINK("https://lsnyc.legalserver.org/matter/dynamic-profile/view/1905150","19-1905150")</f>
        <v>0</v>
      </c>
      <c r="B35" t="s">
        <v>9</v>
      </c>
      <c r="C35" t="s">
        <v>15</v>
      </c>
      <c r="D35" t="s">
        <v>54</v>
      </c>
      <c r="E35" t="s">
        <v>89</v>
      </c>
      <c r="G35" t="s">
        <v>93</v>
      </c>
      <c r="H35" t="s">
        <v>96</v>
      </c>
    </row>
    <row r="36" spans="1:8">
      <c r="A36" s="1">
        <f>HYPERLINK("https://lsnyc.legalserver.org/matter/dynamic-profile/view/1904964","19-1904964")</f>
        <v>0</v>
      </c>
      <c r="B36" t="s">
        <v>9</v>
      </c>
      <c r="C36" t="s">
        <v>15</v>
      </c>
      <c r="D36" t="s">
        <v>55</v>
      </c>
      <c r="E36" t="s">
        <v>88</v>
      </c>
      <c r="H36" t="s">
        <v>95</v>
      </c>
    </row>
    <row r="37" spans="1:8">
      <c r="A37" s="1">
        <f>HYPERLINK("https://lsnyc.legalserver.org/matter/dynamic-profile/view/1904995","19-1904995")</f>
        <v>0</v>
      </c>
      <c r="B37" t="s">
        <v>9</v>
      </c>
      <c r="C37" t="s">
        <v>15</v>
      </c>
      <c r="D37" t="s">
        <v>56</v>
      </c>
      <c r="F37" t="s">
        <v>92</v>
      </c>
      <c r="G37" t="s">
        <v>93</v>
      </c>
      <c r="H37" t="s">
        <v>94</v>
      </c>
    </row>
    <row r="38" spans="1:8">
      <c r="A38" s="1">
        <f>HYPERLINK("https://lsnyc.legalserver.org/matter/dynamic-profile/view/1904800","19-1904800")</f>
        <v>0</v>
      </c>
      <c r="B38" t="s">
        <v>8</v>
      </c>
      <c r="C38" t="s">
        <v>16</v>
      </c>
      <c r="D38" t="s">
        <v>57</v>
      </c>
      <c r="E38" t="s">
        <v>88</v>
      </c>
      <c r="H38" t="s">
        <v>95</v>
      </c>
    </row>
    <row r="39" spans="1:8">
      <c r="A39" s="1">
        <f>HYPERLINK("https://lsnyc.legalserver.org/matter/dynamic-profile/view/1904867","19-1904867")</f>
        <v>0</v>
      </c>
      <c r="B39" t="s">
        <v>9</v>
      </c>
      <c r="C39" t="s">
        <v>15</v>
      </c>
      <c r="D39" t="s">
        <v>58</v>
      </c>
      <c r="E39" t="s">
        <v>90</v>
      </c>
      <c r="G39" t="s">
        <v>93</v>
      </c>
      <c r="H39" t="s">
        <v>96</v>
      </c>
    </row>
    <row r="40" spans="1:8">
      <c r="A40" s="1">
        <f>HYPERLINK("https://lsnyc.legalserver.org/matter/dynamic-profile/view/1904874","19-1904874")</f>
        <v>0</v>
      </c>
      <c r="B40" t="s">
        <v>8</v>
      </c>
      <c r="C40" t="s">
        <v>13</v>
      </c>
      <c r="D40" t="s">
        <v>59</v>
      </c>
      <c r="F40" t="s">
        <v>92</v>
      </c>
      <c r="H40" t="s">
        <v>94</v>
      </c>
    </row>
    <row r="41" spans="1:8">
      <c r="A41" s="1">
        <f>HYPERLINK("https://lsnyc.legalserver.org/matter/dynamic-profile/view/1904686","19-1904686")</f>
        <v>0</v>
      </c>
      <c r="B41" t="s">
        <v>8</v>
      </c>
      <c r="C41" t="s">
        <v>16</v>
      </c>
      <c r="D41" t="s">
        <v>60</v>
      </c>
      <c r="E41" t="s">
        <v>88</v>
      </c>
      <c r="H41" t="s">
        <v>95</v>
      </c>
    </row>
    <row r="42" spans="1:8">
      <c r="A42" s="1">
        <f>HYPERLINK("https://lsnyc.legalserver.org/matter/dynamic-profile/view/1904520","19-1904520")</f>
        <v>0</v>
      </c>
      <c r="B42" t="s">
        <v>9</v>
      </c>
      <c r="C42" t="s">
        <v>15</v>
      </c>
      <c r="D42" t="s">
        <v>61</v>
      </c>
      <c r="E42" t="s">
        <v>88</v>
      </c>
      <c r="H42" t="s">
        <v>95</v>
      </c>
    </row>
    <row r="43" spans="1:8">
      <c r="A43" s="1">
        <f>HYPERLINK("https://lsnyc.legalserver.org/matter/dynamic-profile/view/1904546","19-1904546")</f>
        <v>0</v>
      </c>
      <c r="B43" t="s">
        <v>8</v>
      </c>
      <c r="C43" t="s">
        <v>13</v>
      </c>
      <c r="D43" t="s">
        <v>62</v>
      </c>
      <c r="E43" t="s">
        <v>88</v>
      </c>
      <c r="H43" t="s">
        <v>95</v>
      </c>
    </row>
    <row r="44" spans="1:8">
      <c r="A44" s="1">
        <f>HYPERLINK("https://lsnyc.legalserver.org/matter/dynamic-profile/view/1904591","19-1904591")</f>
        <v>0</v>
      </c>
      <c r="B44" t="s">
        <v>9</v>
      </c>
      <c r="C44" t="s">
        <v>14</v>
      </c>
      <c r="D44" t="s">
        <v>63</v>
      </c>
      <c r="E44" t="s">
        <v>91</v>
      </c>
      <c r="H44" t="s">
        <v>96</v>
      </c>
    </row>
    <row r="45" spans="1:8">
      <c r="A45" s="1">
        <f>HYPERLINK("https://lsnyc.legalserver.org/matter/dynamic-profile/view/1904607","19-1904607")</f>
        <v>0</v>
      </c>
      <c r="B45" t="s">
        <v>10</v>
      </c>
      <c r="C45" t="s">
        <v>18</v>
      </c>
      <c r="D45" t="s">
        <v>64</v>
      </c>
      <c r="F45" t="s">
        <v>92</v>
      </c>
      <c r="H45" t="s">
        <v>94</v>
      </c>
    </row>
    <row r="46" spans="1:8">
      <c r="A46" s="1">
        <f>HYPERLINK("https://lsnyc.legalserver.org/matter/dynamic-profile/view/1904434","19-1904434")</f>
        <v>0</v>
      </c>
      <c r="B46" t="s">
        <v>8</v>
      </c>
      <c r="C46" t="s">
        <v>16</v>
      </c>
      <c r="D46" t="s">
        <v>65</v>
      </c>
      <c r="E46" t="s">
        <v>88</v>
      </c>
      <c r="H46" t="s">
        <v>95</v>
      </c>
    </row>
    <row r="47" spans="1:8">
      <c r="A47" s="1">
        <f>HYPERLINK("https://lsnyc.legalserver.org/matter/dynamic-profile/view/1904422","19-1904422")</f>
        <v>0</v>
      </c>
      <c r="B47" t="s">
        <v>8</v>
      </c>
      <c r="C47" t="s">
        <v>13</v>
      </c>
      <c r="D47" t="s">
        <v>66</v>
      </c>
      <c r="E47" t="s">
        <v>88</v>
      </c>
      <c r="H47" t="s">
        <v>95</v>
      </c>
    </row>
    <row r="48" spans="1:8">
      <c r="A48" s="1">
        <f>HYPERLINK("https://lsnyc.legalserver.org/matter/dynamic-profile/view/1904443","19-1904443")</f>
        <v>0</v>
      </c>
      <c r="B48" t="s">
        <v>8</v>
      </c>
      <c r="C48" t="s">
        <v>13</v>
      </c>
      <c r="D48" t="s">
        <v>67</v>
      </c>
      <c r="F48" t="s">
        <v>92</v>
      </c>
      <c r="H48" t="s">
        <v>94</v>
      </c>
    </row>
    <row r="49" spans="1:8">
      <c r="A49" s="1">
        <f>HYPERLINK("https://lsnyc.legalserver.org/matter/dynamic-profile/view/1904295","19-1904295")</f>
        <v>0</v>
      </c>
      <c r="B49" t="s">
        <v>9</v>
      </c>
      <c r="C49" t="s">
        <v>15</v>
      </c>
      <c r="D49" t="s">
        <v>68</v>
      </c>
      <c r="E49" t="s">
        <v>88</v>
      </c>
      <c r="H49" t="s">
        <v>95</v>
      </c>
    </row>
    <row r="50" spans="1:8">
      <c r="A50" s="1">
        <f>HYPERLINK("https://lsnyc.legalserver.org/matter/dynamic-profile/view/1904204","19-1904204")</f>
        <v>0</v>
      </c>
      <c r="B50" t="s">
        <v>8</v>
      </c>
      <c r="C50" t="s">
        <v>16</v>
      </c>
      <c r="D50" t="s">
        <v>69</v>
      </c>
      <c r="E50" t="s">
        <v>88</v>
      </c>
      <c r="H50" t="s">
        <v>95</v>
      </c>
    </row>
    <row r="51" spans="1:8">
      <c r="A51" s="1">
        <f>HYPERLINK("https://lsnyc.legalserver.org/matter/dynamic-profile/view/1904165","19-1904165")</f>
        <v>0</v>
      </c>
      <c r="B51" t="s">
        <v>8</v>
      </c>
      <c r="C51" t="s">
        <v>16</v>
      </c>
      <c r="D51" t="s">
        <v>70</v>
      </c>
      <c r="F51" t="s">
        <v>92</v>
      </c>
      <c r="H51" t="s">
        <v>94</v>
      </c>
    </row>
    <row r="52" spans="1:8">
      <c r="A52" s="1">
        <f>HYPERLINK("https://lsnyc.legalserver.org/matter/dynamic-profile/view/1904218","19-1904218")</f>
        <v>0</v>
      </c>
      <c r="B52" t="s">
        <v>9</v>
      </c>
      <c r="C52" t="s">
        <v>15</v>
      </c>
      <c r="D52" t="s">
        <v>71</v>
      </c>
      <c r="E52" t="s">
        <v>90</v>
      </c>
      <c r="H52" t="s">
        <v>96</v>
      </c>
    </row>
    <row r="53" spans="1:8">
      <c r="A53" s="1">
        <f>HYPERLINK("https://lsnyc.legalserver.org/matter/dynamic-profile/view/1904222","19-1904222")</f>
        <v>0</v>
      </c>
      <c r="B53" t="s">
        <v>9</v>
      </c>
      <c r="C53" t="s">
        <v>15</v>
      </c>
      <c r="D53" t="s">
        <v>72</v>
      </c>
      <c r="E53" t="s">
        <v>89</v>
      </c>
      <c r="F53" t="s">
        <v>92</v>
      </c>
      <c r="H53" t="s">
        <v>96</v>
      </c>
    </row>
    <row r="54" spans="1:8">
      <c r="A54" s="1">
        <f>HYPERLINK("https://lsnyc.legalserver.org/matter/dynamic-profile/view/1904230","19-1904230")</f>
        <v>0</v>
      </c>
      <c r="B54" t="s">
        <v>8</v>
      </c>
      <c r="C54" t="s">
        <v>13</v>
      </c>
      <c r="D54" t="s">
        <v>73</v>
      </c>
      <c r="F54" t="s">
        <v>92</v>
      </c>
      <c r="H54" t="s">
        <v>94</v>
      </c>
    </row>
    <row r="55" spans="1:8">
      <c r="A55" s="1">
        <f>HYPERLINK("https://lsnyc.legalserver.org/matter/dynamic-profile/view/1904233","19-1904233")</f>
        <v>0</v>
      </c>
      <c r="B55" t="s">
        <v>8</v>
      </c>
      <c r="C55" t="s">
        <v>13</v>
      </c>
      <c r="D55" t="s">
        <v>74</v>
      </c>
      <c r="F55" t="s">
        <v>92</v>
      </c>
      <c r="H55" t="s">
        <v>94</v>
      </c>
    </row>
    <row r="56" spans="1:8">
      <c r="A56" s="1">
        <f>HYPERLINK("https://lsnyc.legalserver.org/matter/dynamic-profile/view/1904057","19-1904057")</f>
        <v>0</v>
      </c>
      <c r="B56" t="s">
        <v>9</v>
      </c>
      <c r="C56" t="s">
        <v>14</v>
      </c>
      <c r="D56" t="s">
        <v>75</v>
      </c>
      <c r="F56" t="s">
        <v>92</v>
      </c>
      <c r="H56" t="s">
        <v>94</v>
      </c>
    </row>
    <row r="57" spans="1:8">
      <c r="A57" s="1">
        <f>HYPERLINK("https://lsnyc.legalserver.org/matter/dynamic-profile/view/1904062","19-1904062")</f>
        <v>0</v>
      </c>
      <c r="B57" t="s">
        <v>9</v>
      </c>
      <c r="C57" t="s">
        <v>15</v>
      </c>
      <c r="D57" t="s">
        <v>76</v>
      </c>
      <c r="E57" t="s">
        <v>88</v>
      </c>
      <c r="H57" t="s">
        <v>95</v>
      </c>
    </row>
    <row r="58" spans="1:8">
      <c r="A58" s="1">
        <f>HYPERLINK("https://lsnyc.legalserver.org/matter/dynamic-profile/view/1904102","19-1904102")</f>
        <v>0</v>
      </c>
      <c r="B58" t="s">
        <v>9</v>
      </c>
      <c r="C58" t="s">
        <v>15</v>
      </c>
      <c r="D58" t="s">
        <v>77</v>
      </c>
      <c r="E58" t="s">
        <v>88</v>
      </c>
      <c r="H58" t="s">
        <v>95</v>
      </c>
    </row>
    <row r="59" spans="1:8">
      <c r="A59" s="1">
        <f>HYPERLINK("https://lsnyc.legalserver.org/matter/dynamic-profile/view/1903955","19-1903955")</f>
        <v>0</v>
      </c>
      <c r="B59" t="s">
        <v>8</v>
      </c>
      <c r="C59" t="s">
        <v>13</v>
      </c>
      <c r="D59" t="s">
        <v>78</v>
      </c>
      <c r="E59" t="s">
        <v>88</v>
      </c>
      <c r="H59" t="s">
        <v>95</v>
      </c>
    </row>
    <row r="60" spans="1:8">
      <c r="A60" s="1">
        <f>HYPERLINK("https://lsnyc.legalserver.org/matter/dynamic-profile/view/1904015","19-1904015")</f>
        <v>0</v>
      </c>
      <c r="B60" t="s">
        <v>8</v>
      </c>
      <c r="C60" t="s">
        <v>13</v>
      </c>
      <c r="D60" t="s">
        <v>79</v>
      </c>
      <c r="E60" t="s">
        <v>88</v>
      </c>
      <c r="H60" t="s">
        <v>95</v>
      </c>
    </row>
    <row r="61" spans="1:8">
      <c r="A61" s="1">
        <f>HYPERLINK("https://lsnyc.legalserver.org/matter/dynamic-profile/view/1904012","19-1904012")</f>
        <v>0</v>
      </c>
      <c r="B61" t="s">
        <v>9</v>
      </c>
      <c r="C61" t="s">
        <v>15</v>
      </c>
      <c r="D61" t="s">
        <v>80</v>
      </c>
      <c r="E61" t="s">
        <v>88</v>
      </c>
      <c r="H61" t="s">
        <v>95</v>
      </c>
    </row>
    <row r="62" spans="1:8">
      <c r="A62" s="1">
        <f>HYPERLINK("https://lsnyc.legalserver.org/matter/dynamic-profile/view/1903905","19-1903905")</f>
        <v>0</v>
      </c>
      <c r="B62" t="s">
        <v>8</v>
      </c>
      <c r="C62" t="s">
        <v>13</v>
      </c>
      <c r="D62" t="s">
        <v>81</v>
      </c>
      <c r="F62" t="s">
        <v>92</v>
      </c>
      <c r="H62" t="s">
        <v>94</v>
      </c>
    </row>
    <row r="63" spans="1:8">
      <c r="A63" s="1">
        <f>HYPERLINK("https://lsnyc.legalserver.org/matter/dynamic-profile/view/1903940","19-1903940")</f>
        <v>0</v>
      </c>
      <c r="B63" t="s">
        <v>8</v>
      </c>
      <c r="C63" t="s">
        <v>17</v>
      </c>
      <c r="D63" t="s">
        <v>82</v>
      </c>
      <c r="F63" t="s">
        <v>92</v>
      </c>
      <c r="H63" t="s">
        <v>94</v>
      </c>
    </row>
    <row r="64" spans="1:8">
      <c r="A64" s="1">
        <f>HYPERLINK("https://lsnyc.legalserver.org/matter/dynamic-profile/view/1903520","19-1903520")</f>
        <v>0</v>
      </c>
      <c r="B64" t="s">
        <v>11</v>
      </c>
      <c r="C64" t="s">
        <v>19</v>
      </c>
      <c r="D64" t="s">
        <v>83</v>
      </c>
      <c r="F64" t="s">
        <v>92</v>
      </c>
      <c r="H64" t="s">
        <v>94</v>
      </c>
    </row>
    <row r="65" spans="1:8">
      <c r="A65" s="1">
        <f>HYPERLINK("https://lsnyc.legalserver.org/matter/dynamic-profile/view/1903718","19-1903718")</f>
        <v>0</v>
      </c>
      <c r="B65" t="s">
        <v>12</v>
      </c>
      <c r="C65" t="s">
        <v>21</v>
      </c>
      <c r="D65" t="s">
        <v>84</v>
      </c>
      <c r="F65" t="s">
        <v>92</v>
      </c>
      <c r="H65" t="s">
        <v>94</v>
      </c>
    </row>
    <row r="66" spans="1:8">
      <c r="A66" s="1">
        <f>HYPERLINK("https://lsnyc.legalserver.org/matter/dynamic-profile/view/1903747","19-1903747")</f>
        <v>0</v>
      </c>
      <c r="B66" t="s">
        <v>9</v>
      </c>
      <c r="C66" t="s">
        <v>14</v>
      </c>
      <c r="D66" t="s">
        <v>85</v>
      </c>
      <c r="H66" t="s">
        <v>94</v>
      </c>
    </row>
    <row r="67" spans="1:8">
      <c r="A67" s="1">
        <f>HYPERLINK("https://lsnyc.legalserver.org/matter/dynamic-profile/view/1903751","19-1903751")</f>
        <v>0</v>
      </c>
      <c r="B67" t="s">
        <v>8</v>
      </c>
      <c r="C67" t="s">
        <v>13</v>
      </c>
      <c r="D67" t="s">
        <v>86</v>
      </c>
      <c r="F67" t="s">
        <v>92</v>
      </c>
      <c r="H67" t="s">
        <v>94</v>
      </c>
    </row>
    <row r="68" spans="1:8">
      <c r="A68" s="1">
        <f>HYPERLINK("https://lsnyc.legalserver.org/matter/dynamic-profile/view/1903771","19-1903771")</f>
        <v>0</v>
      </c>
      <c r="B68" t="s">
        <v>9</v>
      </c>
      <c r="C68" t="s">
        <v>15</v>
      </c>
      <c r="D68" t="s">
        <v>87</v>
      </c>
      <c r="E68" t="s">
        <v>88</v>
      </c>
      <c r="H68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2019-08-15T15:23:43Z</dcterms:created>
  <dcterms:modified xsi:type="dcterms:W3CDTF">2019-08-15T15:23:43Z</dcterms:modified>
</cp:coreProperties>
</file>