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<sst xmlns="http://schemas.openxmlformats.org/spreadsheetml/2006/main" count="550" uniqueCount="326">
  <si>
    <t>Hyperlinked Case #</t>
  </si>
  <si>
    <t>Primary Advocate</t>
  </si>
  <si>
    <t>Date Opened</t>
  </si>
  <si>
    <t>Client First Name</t>
  </si>
  <si>
    <t>Client Last Name</t>
  </si>
  <si>
    <t>Street Address</t>
  </si>
  <si>
    <t>Apt#/Suite#</t>
  </si>
  <si>
    <t>Zip Code</t>
  </si>
  <si>
    <t>Housing Level of Service</t>
  </si>
  <si>
    <t>Housing Type Of Case</t>
  </si>
  <si>
    <t>Crisona, Kathryn</t>
  </si>
  <si>
    <t>08/08/2017</t>
  </si>
  <si>
    <t>06/06/2018</t>
  </si>
  <si>
    <t>09/26/2018</t>
  </si>
  <si>
    <t>10/12/2018</t>
  </si>
  <si>
    <t>11/20/2018</t>
  </si>
  <si>
    <t>01/04/2019</t>
  </si>
  <si>
    <t>01/11/2019</t>
  </si>
  <si>
    <t>01/25/2019</t>
  </si>
  <si>
    <t>01/29/2019</t>
  </si>
  <si>
    <t>02/15/2019</t>
  </si>
  <si>
    <t>03/01/2019</t>
  </si>
  <si>
    <t>03/22/2019</t>
  </si>
  <si>
    <t>04/02/2019</t>
  </si>
  <si>
    <t>04/17/2019</t>
  </si>
  <si>
    <t>05/06/2019</t>
  </si>
  <si>
    <t>06/18/2019</t>
  </si>
  <si>
    <t>06/20/2019</t>
  </si>
  <si>
    <t>07/12/2019</t>
  </si>
  <si>
    <t>07/24/2019</t>
  </si>
  <si>
    <t>09/03/2019</t>
  </si>
  <si>
    <t>10/07/2019</t>
  </si>
  <si>
    <t>10/10/2019</t>
  </si>
  <si>
    <t>04/11/2019</t>
  </si>
  <si>
    <t>11/16/2017</t>
  </si>
  <si>
    <t>07/12/2018</t>
  </si>
  <si>
    <t>10/01/2018</t>
  </si>
  <si>
    <t>10/09/2018</t>
  </si>
  <si>
    <t>10/10/2018</t>
  </si>
  <si>
    <t>11/07/2018</t>
  </si>
  <si>
    <t>11/14/2018</t>
  </si>
  <si>
    <t>11/15/2018</t>
  </si>
  <si>
    <t>11/19/2018</t>
  </si>
  <si>
    <t>11/30/2018</t>
  </si>
  <si>
    <t>12/04/2018</t>
  </si>
  <si>
    <t>12/13/2018</t>
  </si>
  <si>
    <t>12/31/2018</t>
  </si>
  <si>
    <t>01/10/2019</t>
  </si>
  <si>
    <t>01/31/2019</t>
  </si>
  <si>
    <t>03/05/2019</t>
  </si>
  <si>
    <t>03/15/2019</t>
  </si>
  <si>
    <t>04/04/2019</t>
  </si>
  <si>
    <t>04/05/2019</t>
  </si>
  <si>
    <t>05/03/2019</t>
  </si>
  <si>
    <t>05/13/2019</t>
  </si>
  <si>
    <t>06/06/2019</t>
  </si>
  <si>
    <t>06/21/2019</t>
  </si>
  <si>
    <t>07/17/2019</t>
  </si>
  <si>
    <t>07/30/2019</t>
  </si>
  <si>
    <t>08/01/2019</t>
  </si>
  <si>
    <t>08/14/2019</t>
  </si>
  <si>
    <t>08/15/2019</t>
  </si>
  <si>
    <t>08/27/2019</t>
  </si>
  <si>
    <t>09/12/2019</t>
  </si>
  <si>
    <t>09/16/2019</t>
  </si>
  <si>
    <t>10/02/2019</t>
  </si>
  <si>
    <t>10/08/2019</t>
  </si>
  <si>
    <t>10/16/2019</t>
  </si>
  <si>
    <t>10/22/2019</t>
  </si>
  <si>
    <t>10/24/2019</t>
  </si>
  <si>
    <t>10/30/2019</t>
  </si>
  <si>
    <t>10/31/2019</t>
  </si>
  <si>
    <t>09/26/2019</t>
  </si>
  <si>
    <t>10/03/2018</t>
  </si>
  <si>
    <t>11/27/2017</t>
  </si>
  <si>
    <t>Leslyn</t>
  </si>
  <si>
    <t>Kinny</t>
  </si>
  <si>
    <t>Jelecia</t>
  </si>
  <si>
    <t>Germaine</t>
  </si>
  <si>
    <t>Sharon</t>
  </si>
  <si>
    <t>James</t>
  </si>
  <si>
    <t>Gary</t>
  </si>
  <si>
    <t>Adila</t>
  </si>
  <si>
    <t>Hasna</t>
  </si>
  <si>
    <t>Jillian</t>
  </si>
  <si>
    <t>Terrance</t>
  </si>
  <si>
    <t>Dennis</t>
  </si>
  <si>
    <t>Monica</t>
  </si>
  <si>
    <t>Julien</t>
  </si>
  <si>
    <t>Sabrena</t>
  </si>
  <si>
    <t>Denise</t>
  </si>
  <si>
    <t>Stephanie</t>
  </si>
  <si>
    <t>Kim</t>
  </si>
  <si>
    <t>Elizabeth</t>
  </si>
  <si>
    <t>Betty</t>
  </si>
  <si>
    <t>Juanne</t>
  </si>
  <si>
    <t>Jennifer</t>
  </si>
  <si>
    <t>Dianna</t>
  </si>
  <si>
    <t>Gwendolyn</t>
  </si>
  <si>
    <t>Letice</t>
  </si>
  <si>
    <t>Deborah</t>
  </si>
  <si>
    <t>Miguel</t>
  </si>
  <si>
    <t>Westly</t>
  </si>
  <si>
    <t>Natoya</t>
  </si>
  <si>
    <t>Paula</t>
  </si>
  <si>
    <t>Anne</t>
  </si>
  <si>
    <t>Karen</t>
  </si>
  <si>
    <t>Jacqueline</t>
  </si>
  <si>
    <t>Morgen</t>
  </si>
  <si>
    <t>Fernando</t>
  </si>
  <si>
    <t>Norman</t>
  </si>
  <si>
    <t>Amanda</t>
  </si>
  <si>
    <t>Natori</t>
  </si>
  <si>
    <t>Asmahan</t>
  </si>
  <si>
    <t>Moresia</t>
  </si>
  <si>
    <t>Alphonso</t>
  </si>
  <si>
    <t>Armando</t>
  </si>
  <si>
    <t>Lateef</t>
  </si>
  <si>
    <t>Krystle</t>
  </si>
  <si>
    <t>Alfred</t>
  </si>
  <si>
    <t>Vanessa</t>
  </si>
  <si>
    <t>Myra</t>
  </si>
  <si>
    <t>Keith</t>
  </si>
  <si>
    <t>Prestina</t>
  </si>
  <si>
    <t>Theresa</t>
  </si>
  <si>
    <t>Roberta</t>
  </si>
  <si>
    <t>Gloria</t>
  </si>
  <si>
    <t>Donald</t>
  </si>
  <si>
    <t>Rosita</t>
  </si>
  <si>
    <t>Roslyn</t>
  </si>
  <si>
    <t>Tshura</t>
  </si>
  <si>
    <t>Justin</t>
  </si>
  <si>
    <t>Raquel</t>
  </si>
  <si>
    <t>Shakirah</t>
  </si>
  <si>
    <t>Christina</t>
  </si>
  <si>
    <t>Bernarda</t>
  </si>
  <si>
    <t>Takisha</t>
  </si>
  <si>
    <t>Santa</t>
  </si>
  <si>
    <t>Louis</t>
  </si>
  <si>
    <t>Lauren</t>
  </si>
  <si>
    <t>Simon</t>
  </si>
  <si>
    <t>Anderson</t>
  </si>
  <si>
    <t>Morgan</t>
  </si>
  <si>
    <t>Biggs</t>
  </si>
  <si>
    <t>Hopson</t>
  </si>
  <si>
    <t>Risbrook</t>
  </si>
  <si>
    <t>Love</t>
  </si>
  <si>
    <t>Brannigan</t>
  </si>
  <si>
    <t>Baououi</t>
  </si>
  <si>
    <t>Benjamin</t>
  </si>
  <si>
    <t>George</t>
  </si>
  <si>
    <t>Respes</t>
  </si>
  <si>
    <t>Gonzalez</t>
  </si>
  <si>
    <t>Kinoo</t>
  </si>
  <si>
    <t>Smith</t>
  </si>
  <si>
    <t>Stewart</t>
  </si>
  <si>
    <t>Torres</t>
  </si>
  <si>
    <t>Gittens</t>
  </si>
  <si>
    <t>Gomez</t>
  </si>
  <si>
    <t>Suru</t>
  </si>
  <si>
    <t>Adams</t>
  </si>
  <si>
    <t>Coletta</t>
  </si>
  <si>
    <t>Wilson</t>
  </si>
  <si>
    <t>Tucker</t>
  </si>
  <si>
    <t>McCarter-Yates</t>
  </si>
  <si>
    <t>Altgibers</t>
  </si>
  <si>
    <t>Cruz</t>
  </si>
  <si>
    <t>Seabrooks</t>
  </si>
  <si>
    <t>Tirado</t>
  </si>
  <si>
    <t>Defreitas</t>
  </si>
  <si>
    <t>Muller</t>
  </si>
  <si>
    <t>Goode</t>
  </si>
  <si>
    <t>Bromell</t>
  </si>
  <si>
    <t>De La Cruz</t>
  </si>
  <si>
    <t>Surgeon</t>
  </si>
  <si>
    <t>Rice</t>
  </si>
  <si>
    <t>Sancya</t>
  </si>
  <si>
    <t>Curley</t>
  </si>
  <si>
    <t>Kennedy</t>
  </si>
  <si>
    <t>Hussein</t>
  </si>
  <si>
    <t>Browne-James</t>
  </si>
  <si>
    <t>Velasquez</t>
  </si>
  <si>
    <t>Goodwin</t>
  </si>
  <si>
    <t>Pou</t>
  </si>
  <si>
    <t>Phillips</t>
  </si>
  <si>
    <t>Jackson</t>
  </si>
  <si>
    <t>Thompson</t>
  </si>
  <si>
    <t>Jones</t>
  </si>
  <si>
    <t>Mahon</t>
  </si>
  <si>
    <t>Joseph</t>
  </si>
  <si>
    <t>Washington</t>
  </si>
  <si>
    <t>Edwards-Joseph</t>
  </si>
  <si>
    <t>Butler</t>
  </si>
  <si>
    <t>Speller</t>
  </si>
  <si>
    <t>Trigueno</t>
  </si>
  <si>
    <t>Harris</t>
  </si>
  <si>
    <t>Williams</t>
  </si>
  <si>
    <t>Spring</t>
  </si>
  <si>
    <t>Salcedo</t>
  </si>
  <si>
    <t>Watkins</t>
  </si>
  <si>
    <t>Jolley</t>
  </si>
  <si>
    <t>Sexton</t>
  </si>
  <si>
    <t>Lisbon</t>
  </si>
  <si>
    <t>Brea</t>
  </si>
  <si>
    <t>Baity</t>
  </si>
  <si>
    <t>Kemp</t>
  </si>
  <si>
    <t>701 Avenue C</t>
  </si>
  <si>
    <t>380 Schenck Ave</t>
  </si>
  <si>
    <t>461 Milford St</t>
  </si>
  <si>
    <t>2158 Atlantic Ave</t>
  </si>
  <si>
    <t>1062 Elton St</t>
  </si>
  <si>
    <t>1841 Atlantic Ave</t>
  </si>
  <si>
    <t>1320 Eastern Pkwy</t>
  </si>
  <si>
    <t>285 Bainbridge St</t>
  </si>
  <si>
    <t>271 67th st</t>
  </si>
  <si>
    <t>927 Lenox Rd</t>
  </si>
  <si>
    <t>2830 Pitkin Ave</t>
  </si>
  <si>
    <t>1111 Grant Ave</t>
  </si>
  <si>
    <t>1255 Blake Ave</t>
  </si>
  <si>
    <t>605 Liberty Ave</t>
  </si>
  <si>
    <t>63 Hull St</t>
  </si>
  <si>
    <t>7 Hegeman Ave</t>
  </si>
  <si>
    <t>860 Belmont Ave</t>
  </si>
  <si>
    <t>1206 Bergen St</t>
  </si>
  <si>
    <t>176 Mckinley Ave</t>
  </si>
  <si>
    <t>675 Lincoln Ave</t>
  </si>
  <si>
    <t>394 E 98th St</t>
  </si>
  <si>
    <t>295A Bainbridge St</t>
  </si>
  <si>
    <t>1570 Eastern Pkwy</t>
  </si>
  <si>
    <t>1044 E 93rd St</t>
  </si>
  <si>
    <t>1933 Union St</t>
  </si>
  <si>
    <t>95 E 18th St</t>
  </si>
  <si>
    <t>443 Wyona St</t>
  </si>
  <si>
    <t>178 Riverdale Ave</t>
  </si>
  <si>
    <t>349 Rockaway Pkwy</t>
  </si>
  <si>
    <t>1918 Pacific St</t>
  </si>
  <si>
    <t>1631 Saint Marks Ave</t>
  </si>
  <si>
    <t>800 Hancock St</t>
  </si>
  <si>
    <t>2 Elton St</t>
  </si>
  <si>
    <t>209 Sumpter St</t>
  </si>
  <si>
    <t>2181 Pacific St</t>
  </si>
  <si>
    <t>2170 Atlantic Ave</t>
  </si>
  <si>
    <t>300 Vernon Ave</t>
  </si>
  <si>
    <t>482 Riverdale Ave</t>
  </si>
  <si>
    <t>615 Hendrix St</t>
  </si>
  <si>
    <t>725 Miller Ave</t>
  </si>
  <si>
    <t>525 Hegeman Ave</t>
  </si>
  <si>
    <t>757 Pine St</t>
  </si>
  <si>
    <t>2112 Fulton St</t>
  </si>
  <si>
    <t>735 Lincoln Ave</t>
  </si>
  <si>
    <t>356 Sumpter St</t>
  </si>
  <si>
    <t>110 Rochester Ave</t>
  </si>
  <si>
    <t>35 E 94th St</t>
  </si>
  <si>
    <t>1661 Saint Johns Pl</t>
  </si>
  <si>
    <t>903 Drew St</t>
  </si>
  <si>
    <t>1920 Union St</t>
  </si>
  <si>
    <t>110 Chauncey st</t>
  </si>
  <si>
    <t>145 Elmira Loop</t>
  </si>
  <si>
    <t>1711 Fulton St</t>
  </si>
  <si>
    <t>9507 Kings Hwy</t>
  </si>
  <si>
    <t>433 Halsey St</t>
  </si>
  <si>
    <t>466 Alabama Ave</t>
  </si>
  <si>
    <t>455 Decatur St</t>
  </si>
  <si>
    <t>1460 Sterling Pl</t>
  </si>
  <si>
    <t>250 E 96th St</t>
  </si>
  <si>
    <t>205 Boerum st</t>
  </si>
  <si>
    <t>316 Stuyvesant ave</t>
  </si>
  <si>
    <t>499 Linwood St</t>
  </si>
  <si>
    <t>37 Utica Ave</t>
  </si>
  <si>
    <t>175 Ardsley Loop</t>
  </si>
  <si>
    <t>414 E 94th St</t>
  </si>
  <si>
    <t>430 New Jersey Ave</t>
  </si>
  <si>
    <t>867 Saint Marks Ave</t>
  </si>
  <si>
    <t>249 Thomas S Boyland St</t>
  </si>
  <si>
    <t>205 Boerum St</t>
  </si>
  <si>
    <t>A10</t>
  </si>
  <si>
    <t>1D</t>
  </si>
  <si>
    <t>1st Floor</t>
  </si>
  <si>
    <t>3C</t>
  </si>
  <si>
    <t>B4</t>
  </si>
  <si>
    <t>2nd Fl</t>
  </si>
  <si>
    <t>3rd FL</t>
  </si>
  <si>
    <t>10D</t>
  </si>
  <si>
    <t>2nd Floor</t>
  </si>
  <si>
    <t>D5C</t>
  </si>
  <si>
    <t>1st FL</t>
  </si>
  <si>
    <t>6R</t>
  </si>
  <si>
    <t>2F</t>
  </si>
  <si>
    <t>4B</t>
  </si>
  <si>
    <t>1R</t>
  </si>
  <si>
    <t>2R</t>
  </si>
  <si>
    <t>B</t>
  </si>
  <si>
    <t>1F</t>
  </si>
  <si>
    <t>2C</t>
  </si>
  <si>
    <t>2D</t>
  </si>
  <si>
    <t>Apt 2L</t>
  </si>
  <si>
    <t>1C</t>
  </si>
  <si>
    <t>4D</t>
  </si>
  <si>
    <t>1st Fl</t>
  </si>
  <si>
    <t>3L</t>
  </si>
  <si>
    <t>6I</t>
  </si>
  <si>
    <t>16A</t>
  </si>
  <si>
    <t>4C</t>
  </si>
  <si>
    <t>#1F</t>
  </si>
  <si>
    <t>5A</t>
  </si>
  <si>
    <t>2b</t>
  </si>
  <si>
    <t>1E</t>
  </si>
  <si>
    <t>6yy</t>
  </si>
  <si>
    <t>5F</t>
  </si>
  <si>
    <t>3H</t>
  </si>
  <si>
    <t>1B</t>
  </si>
  <si>
    <t>D5</t>
  </si>
  <si>
    <t>1A</t>
  </si>
  <si>
    <t>3B</t>
  </si>
  <si>
    <t>5H</t>
  </si>
  <si>
    <t>3A</t>
  </si>
  <si>
    <t>22H</t>
  </si>
  <si>
    <t>Representation - State Court</t>
  </si>
  <si>
    <t>Hold For Review</t>
  </si>
  <si>
    <t>Advice</t>
  </si>
  <si>
    <t>Brief Service</t>
  </si>
  <si>
    <t>Holdover</t>
  </si>
  <si>
    <t>HP Action</t>
  </si>
  <si>
    <t>Non-payment</t>
  </si>
  <si>
    <t>SCRIE/DRIE</t>
  </si>
  <si>
    <t>Tenant Rights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</si>
</sst>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HYPERLINK("https://lsnyc.legalserver.org/matter/dynamic-profile/view/1842901","17-1842901")</f>
        <v>0</v>
      </c>
      <c r="B2" t="s">
        <v>10</v>
      </c>
      <c r="C2" t="s">
        <v>11</v>
      </c>
      <c r="D2" t="s">
        <v>75</v>
      </c>
      <c r="E2" t="s">
        <v>140</v>
      </c>
      <c r="F2" t="s">
        <v>206</v>
      </c>
      <c r="G2" t="s">
        <v>275</v>
      </c>
      <c r="H2">
        <v>11218</v>
      </c>
      <c r="I2" t="s">
        <v>317</v>
      </c>
      <c r="J2" t="s">
        <v>321</v>
      </c>
    </row>
    <row r="3" spans="1:10">
      <c r="A3" s="1">
        <f>HYPERLINK("https://lsnyc.legalserver.org/matter/dynamic-profile/view/1869305","18-1869305")</f>
        <v>0</v>
      </c>
      <c r="B3" t="s">
        <v>10</v>
      </c>
      <c r="C3" t="s">
        <v>12</v>
      </c>
      <c r="D3" t="s">
        <v>76</v>
      </c>
      <c r="E3" t="s">
        <v>141</v>
      </c>
      <c r="F3" t="s">
        <v>207</v>
      </c>
      <c r="G3" t="s">
        <v>276</v>
      </c>
      <c r="H3">
        <v>11207</v>
      </c>
      <c r="I3" t="s">
        <v>317</v>
      </c>
      <c r="J3" t="s">
        <v>321</v>
      </c>
    </row>
    <row r="4" spans="1:10">
      <c r="A4" s="1">
        <f>HYPERLINK("https://lsnyc.legalserver.org/matter/dynamic-profile/view/1878835","18-1878835")</f>
        <v>0</v>
      </c>
      <c r="B4" t="s">
        <v>10</v>
      </c>
      <c r="C4" t="s">
        <v>13</v>
      </c>
      <c r="D4" t="s">
        <v>77</v>
      </c>
      <c r="E4" t="s">
        <v>142</v>
      </c>
      <c r="F4" t="s">
        <v>208</v>
      </c>
      <c r="G4" t="s">
        <v>277</v>
      </c>
      <c r="H4">
        <v>11208</v>
      </c>
      <c r="I4" t="s">
        <v>317</v>
      </c>
      <c r="J4" t="s">
        <v>321</v>
      </c>
    </row>
    <row r="5" spans="1:10">
      <c r="A5" s="1">
        <f>HYPERLINK("https://lsnyc.legalserver.org/matter/dynamic-profile/view/1880305","18-1880305")</f>
        <v>0</v>
      </c>
      <c r="B5" t="s">
        <v>10</v>
      </c>
      <c r="C5" t="s">
        <v>14</v>
      </c>
      <c r="D5" t="s">
        <v>78</v>
      </c>
      <c r="E5" t="s">
        <v>143</v>
      </c>
      <c r="F5" t="s">
        <v>209</v>
      </c>
      <c r="G5" t="s">
        <v>278</v>
      </c>
      <c r="H5">
        <v>11233</v>
      </c>
      <c r="I5" t="s">
        <v>317</v>
      </c>
      <c r="J5" t="s">
        <v>321</v>
      </c>
    </row>
    <row r="6" spans="1:10">
      <c r="A6" s="1">
        <f>HYPERLINK("https://lsnyc.legalserver.org/matter/dynamic-profile/view/1883581","18-1883581")</f>
        <v>0</v>
      </c>
      <c r="B6" t="s">
        <v>10</v>
      </c>
      <c r="C6" t="s">
        <v>15</v>
      </c>
      <c r="D6" t="s">
        <v>79</v>
      </c>
      <c r="E6" t="s">
        <v>144</v>
      </c>
      <c r="F6" t="s">
        <v>210</v>
      </c>
      <c r="G6">
        <v>212</v>
      </c>
      <c r="H6">
        <v>11239</v>
      </c>
      <c r="I6" t="s">
        <v>317</v>
      </c>
      <c r="J6" t="s">
        <v>321</v>
      </c>
    </row>
    <row r="7" spans="1:10">
      <c r="A7" s="1">
        <f>HYPERLINK("https://lsnyc.legalserver.org/matter/dynamic-profile/view/1887122","19-1887122")</f>
        <v>0</v>
      </c>
      <c r="B7" t="s">
        <v>10</v>
      </c>
      <c r="C7" t="s">
        <v>16</v>
      </c>
      <c r="D7" t="s">
        <v>80</v>
      </c>
      <c r="E7" t="s">
        <v>145</v>
      </c>
      <c r="F7" t="s">
        <v>211</v>
      </c>
      <c r="H7">
        <v>11233</v>
      </c>
      <c r="I7" t="s">
        <v>317</v>
      </c>
      <c r="J7" t="s">
        <v>321</v>
      </c>
    </row>
    <row r="8" spans="1:10">
      <c r="A8" s="1">
        <f>HYPERLINK("https://lsnyc.legalserver.org/matter/dynamic-profile/view/1887398","19-1887398")</f>
        <v>0</v>
      </c>
      <c r="B8" t="s">
        <v>10</v>
      </c>
      <c r="C8" t="s">
        <v>17</v>
      </c>
      <c r="D8" t="s">
        <v>81</v>
      </c>
      <c r="E8" t="s">
        <v>146</v>
      </c>
      <c r="F8" t="s">
        <v>212</v>
      </c>
      <c r="G8">
        <v>2</v>
      </c>
      <c r="H8">
        <v>11233</v>
      </c>
      <c r="I8" t="s">
        <v>317</v>
      </c>
      <c r="J8" t="s">
        <v>321</v>
      </c>
    </row>
    <row r="9" spans="1:10">
      <c r="A9" s="1">
        <f>HYPERLINK("https://lsnyc.legalserver.org/matter/dynamic-profile/view/1889007","19-1889007")</f>
        <v>0</v>
      </c>
      <c r="B9" t="s">
        <v>10</v>
      </c>
      <c r="C9" t="s">
        <v>18</v>
      </c>
      <c r="D9" t="s">
        <v>82</v>
      </c>
      <c r="E9" t="s">
        <v>147</v>
      </c>
      <c r="F9" t="s">
        <v>213</v>
      </c>
      <c r="G9">
        <v>4</v>
      </c>
      <c r="H9">
        <v>11233</v>
      </c>
      <c r="I9" t="s">
        <v>318</v>
      </c>
      <c r="J9" t="s">
        <v>321</v>
      </c>
    </row>
    <row r="10" spans="1:10">
      <c r="A10" s="1">
        <f>HYPERLINK("https://lsnyc.legalserver.org/matter/dynamic-profile/view/1889330","19-1889330")</f>
        <v>0</v>
      </c>
      <c r="B10" t="s">
        <v>10</v>
      </c>
      <c r="C10" t="s">
        <v>19</v>
      </c>
      <c r="D10" t="s">
        <v>83</v>
      </c>
      <c r="E10" t="s">
        <v>148</v>
      </c>
      <c r="F10" t="s">
        <v>214</v>
      </c>
      <c r="G10" t="s">
        <v>279</v>
      </c>
      <c r="H10">
        <v>11220</v>
      </c>
      <c r="I10" t="s">
        <v>317</v>
      </c>
      <c r="J10" t="s">
        <v>321</v>
      </c>
    </row>
    <row r="11" spans="1:10">
      <c r="A11" s="1">
        <f>HYPERLINK("https://lsnyc.legalserver.org/matter/dynamic-profile/view/1889349","19-1889349")</f>
        <v>0</v>
      </c>
      <c r="B11" t="s">
        <v>10</v>
      </c>
      <c r="C11" t="s">
        <v>19</v>
      </c>
      <c r="D11" t="s">
        <v>84</v>
      </c>
      <c r="E11" t="s">
        <v>149</v>
      </c>
      <c r="F11" t="s">
        <v>215</v>
      </c>
      <c r="G11" t="s">
        <v>280</v>
      </c>
      <c r="H11">
        <v>11203</v>
      </c>
      <c r="I11" t="s">
        <v>319</v>
      </c>
      <c r="J11" t="s">
        <v>321</v>
      </c>
    </row>
    <row r="12" spans="1:10">
      <c r="A12" s="1">
        <f>HYPERLINK("https://lsnyc.legalserver.org/matter/dynamic-profile/view/1891056","19-1891056")</f>
        <v>0</v>
      </c>
      <c r="B12" t="s">
        <v>10</v>
      </c>
      <c r="C12" t="s">
        <v>20</v>
      </c>
      <c r="D12" t="s">
        <v>85</v>
      </c>
      <c r="E12" t="s">
        <v>150</v>
      </c>
      <c r="F12" t="s">
        <v>216</v>
      </c>
      <c r="H12">
        <v>11208</v>
      </c>
      <c r="I12" t="s">
        <v>317</v>
      </c>
      <c r="J12" t="s">
        <v>321</v>
      </c>
    </row>
    <row r="13" spans="1:10">
      <c r="A13" s="1">
        <f>HYPERLINK("https://lsnyc.legalserver.org/matter/dynamic-profile/view/1892359","19-1892359")</f>
        <v>0</v>
      </c>
      <c r="B13" t="s">
        <v>10</v>
      </c>
      <c r="C13" t="s">
        <v>21</v>
      </c>
      <c r="D13" t="s">
        <v>86</v>
      </c>
      <c r="E13" t="s">
        <v>151</v>
      </c>
      <c r="F13" t="s">
        <v>217</v>
      </c>
      <c r="G13">
        <v>1</v>
      </c>
      <c r="H13">
        <v>11208</v>
      </c>
      <c r="I13" t="s">
        <v>317</v>
      </c>
      <c r="J13" t="s">
        <v>321</v>
      </c>
    </row>
    <row r="14" spans="1:10">
      <c r="A14" s="1">
        <f>HYPERLINK("https://lsnyc.legalserver.org/matter/dynamic-profile/view/1894682","19-1894682")</f>
        <v>0</v>
      </c>
      <c r="B14" t="s">
        <v>10</v>
      </c>
      <c r="C14" t="s">
        <v>22</v>
      </c>
      <c r="D14" t="s">
        <v>87</v>
      </c>
      <c r="E14" t="s">
        <v>152</v>
      </c>
      <c r="F14" t="s">
        <v>218</v>
      </c>
      <c r="G14">
        <v>1</v>
      </c>
      <c r="H14">
        <v>11208</v>
      </c>
      <c r="I14" t="s">
        <v>317</v>
      </c>
      <c r="J14" t="s">
        <v>321</v>
      </c>
    </row>
    <row r="15" spans="1:10">
      <c r="A15" s="1">
        <f>HYPERLINK("https://lsnyc.legalserver.org/matter/dynamic-profile/view/1894712","19-1894712")</f>
        <v>0</v>
      </c>
      <c r="B15" t="s">
        <v>10</v>
      </c>
      <c r="C15" t="s">
        <v>22</v>
      </c>
      <c r="D15" t="s">
        <v>88</v>
      </c>
      <c r="E15" t="s">
        <v>153</v>
      </c>
      <c r="F15" t="s">
        <v>219</v>
      </c>
      <c r="G15" t="s">
        <v>281</v>
      </c>
      <c r="H15">
        <v>11207</v>
      </c>
      <c r="I15" t="s">
        <v>317</v>
      </c>
      <c r="J15" t="s">
        <v>321</v>
      </c>
    </row>
    <row r="16" spans="1:10">
      <c r="A16" s="1">
        <f>HYPERLINK("https://lsnyc.legalserver.org/matter/dynamic-profile/view/1895582","19-1895582")</f>
        <v>0</v>
      </c>
      <c r="B16" t="s">
        <v>10</v>
      </c>
      <c r="C16" t="s">
        <v>23</v>
      </c>
      <c r="D16" t="s">
        <v>89</v>
      </c>
      <c r="E16" t="s">
        <v>154</v>
      </c>
      <c r="F16" t="s">
        <v>220</v>
      </c>
      <c r="H16">
        <v>11233</v>
      </c>
      <c r="I16" t="s">
        <v>319</v>
      </c>
      <c r="J16" t="s">
        <v>321</v>
      </c>
    </row>
    <row r="17" spans="1:10">
      <c r="A17" s="1">
        <f>HYPERLINK("https://lsnyc.legalserver.org/matter/dynamic-profile/view/1897234","19-1897234")</f>
        <v>0</v>
      </c>
      <c r="B17" t="s">
        <v>10</v>
      </c>
      <c r="C17" t="s">
        <v>24</v>
      </c>
      <c r="D17" t="s">
        <v>90</v>
      </c>
      <c r="E17" t="s">
        <v>155</v>
      </c>
      <c r="F17" t="s">
        <v>221</v>
      </c>
      <c r="G17" t="s">
        <v>282</v>
      </c>
      <c r="H17">
        <v>11212</v>
      </c>
      <c r="I17" t="s">
        <v>317</v>
      </c>
      <c r="J17" t="s">
        <v>321</v>
      </c>
    </row>
    <row r="18" spans="1:10">
      <c r="A18" s="1">
        <f>HYPERLINK("https://lsnyc.legalserver.org/matter/dynamic-profile/view/1899003","19-1899003")</f>
        <v>0</v>
      </c>
      <c r="B18" t="s">
        <v>10</v>
      </c>
      <c r="C18" t="s">
        <v>25</v>
      </c>
      <c r="D18" t="s">
        <v>91</v>
      </c>
      <c r="E18" t="s">
        <v>156</v>
      </c>
      <c r="F18" t="s">
        <v>222</v>
      </c>
      <c r="G18" t="s">
        <v>283</v>
      </c>
      <c r="H18">
        <v>11208</v>
      </c>
      <c r="I18" t="s">
        <v>317</v>
      </c>
      <c r="J18" t="s">
        <v>321</v>
      </c>
    </row>
    <row r="19" spans="1:10">
      <c r="A19" s="1">
        <f>HYPERLINK("https://lsnyc.legalserver.org/matter/dynamic-profile/view/1902677","19-1902677")</f>
        <v>0</v>
      </c>
      <c r="B19" t="s">
        <v>10</v>
      </c>
      <c r="C19" t="s">
        <v>26</v>
      </c>
      <c r="D19" t="s">
        <v>92</v>
      </c>
      <c r="E19" t="s">
        <v>157</v>
      </c>
      <c r="F19" t="s">
        <v>223</v>
      </c>
      <c r="G19" t="s">
        <v>284</v>
      </c>
      <c r="H19">
        <v>11213</v>
      </c>
      <c r="J19" t="s">
        <v>321</v>
      </c>
    </row>
    <row r="20" spans="1:10">
      <c r="A20" s="1">
        <f>HYPERLINK("https://lsnyc.legalserver.org/matter/dynamic-profile/view/1902901","19-1902901")</f>
        <v>0</v>
      </c>
      <c r="B20" t="s">
        <v>10</v>
      </c>
      <c r="C20" t="s">
        <v>27</v>
      </c>
      <c r="D20" t="s">
        <v>93</v>
      </c>
      <c r="E20" t="s">
        <v>158</v>
      </c>
      <c r="F20" t="s">
        <v>224</v>
      </c>
      <c r="G20" t="s">
        <v>285</v>
      </c>
      <c r="H20">
        <v>11208</v>
      </c>
      <c r="I20" t="s">
        <v>319</v>
      </c>
      <c r="J20" t="s">
        <v>321</v>
      </c>
    </row>
    <row r="21" spans="1:10">
      <c r="A21" s="1">
        <f>HYPERLINK("https://lsnyc.legalserver.org/matter/dynamic-profile/view/1904669","19-1904669")</f>
        <v>0</v>
      </c>
      <c r="B21" t="s">
        <v>10</v>
      </c>
      <c r="C21" t="s">
        <v>28</v>
      </c>
      <c r="D21" t="s">
        <v>94</v>
      </c>
      <c r="E21" t="s">
        <v>159</v>
      </c>
      <c r="F21" t="s">
        <v>225</v>
      </c>
      <c r="G21" t="s">
        <v>286</v>
      </c>
      <c r="H21">
        <v>11208</v>
      </c>
      <c r="I21" t="s">
        <v>317</v>
      </c>
      <c r="J21" t="s">
        <v>321</v>
      </c>
    </row>
    <row r="22" spans="1:10">
      <c r="A22" s="1">
        <f>HYPERLINK("https://lsnyc.legalserver.org/matter/dynamic-profile/view/1905677","19-1905677")</f>
        <v>0</v>
      </c>
      <c r="B22" t="s">
        <v>10</v>
      </c>
      <c r="C22" t="s">
        <v>29</v>
      </c>
      <c r="D22" t="s">
        <v>95</v>
      </c>
      <c r="E22" t="s">
        <v>160</v>
      </c>
      <c r="F22" t="s">
        <v>226</v>
      </c>
      <c r="G22" t="s">
        <v>287</v>
      </c>
      <c r="H22">
        <v>11212</v>
      </c>
      <c r="I22" t="s">
        <v>319</v>
      </c>
      <c r="J22" t="s">
        <v>321</v>
      </c>
    </row>
    <row r="23" spans="1:10">
      <c r="A23" s="1">
        <f>HYPERLINK("https://lsnyc.legalserver.org/matter/dynamic-profile/view/1908740","19-1908740")</f>
        <v>0</v>
      </c>
      <c r="B23" t="s">
        <v>10</v>
      </c>
      <c r="C23" t="s">
        <v>30</v>
      </c>
      <c r="D23" t="s">
        <v>96</v>
      </c>
      <c r="E23" t="s">
        <v>161</v>
      </c>
      <c r="F23" t="s">
        <v>227</v>
      </c>
      <c r="G23" t="s">
        <v>288</v>
      </c>
      <c r="H23">
        <v>11233</v>
      </c>
      <c r="I23" t="s">
        <v>317</v>
      </c>
      <c r="J23" t="s">
        <v>321</v>
      </c>
    </row>
    <row r="24" spans="1:10">
      <c r="A24" s="1">
        <f>HYPERLINK("https://lsnyc.legalserver.org/matter/dynamic-profile/view/1911428","19-1911428")</f>
        <v>0</v>
      </c>
      <c r="B24" t="s">
        <v>10</v>
      </c>
      <c r="C24" t="s">
        <v>31</v>
      </c>
      <c r="D24" t="s">
        <v>97</v>
      </c>
      <c r="E24" t="s">
        <v>162</v>
      </c>
      <c r="F24" t="s">
        <v>228</v>
      </c>
      <c r="H24">
        <v>11233</v>
      </c>
      <c r="J24" t="s">
        <v>321</v>
      </c>
    </row>
    <row r="25" spans="1:10">
      <c r="A25" s="1">
        <f>HYPERLINK("https://lsnyc.legalserver.org/matter/dynamic-profile/view/1911683","19-1911683")</f>
        <v>0</v>
      </c>
      <c r="B25" t="s">
        <v>10</v>
      </c>
      <c r="C25" t="s">
        <v>32</v>
      </c>
      <c r="D25" t="s">
        <v>98</v>
      </c>
      <c r="E25" t="s">
        <v>163</v>
      </c>
      <c r="F25" t="s">
        <v>229</v>
      </c>
      <c r="G25" t="s">
        <v>289</v>
      </c>
      <c r="H25">
        <v>11236</v>
      </c>
      <c r="I25" t="s">
        <v>318</v>
      </c>
      <c r="J25" t="s">
        <v>321</v>
      </c>
    </row>
    <row r="26" spans="1:10">
      <c r="A26" s="1">
        <f>HYPERLINK("https://lsnyc.legalserver.org/matter/dynamic-profile/view/1896712","19-1896712")</f>
        <v>0</v>
      </c>
      <c r="B26" t="s">
        <v>10</v>
      </c>
      <c r="C26" t="s">
        <v>33</v>
      </c>
      <c r="D26" t="s">
        <v>87</v>
      </c>
      <c r="E26" t="s">
        <v>152</v>
      </c>
      <c r="F26" t="s">
        <v>218</v>
      </c>
      <c r="G26">
        <v>1</v>
      </c>
      <c r="H26">
        <v>11208</v>
      </c>
      <c r="I26" t="s">
        <v>317</v>
      </c>
      <c r="J26" t="s">
        <v>322</v>
      </c>
    </row>
    <row r="27" spans="1:10">
      <c r="A27" s="1">
        <f>HYPERLINK("https://lsnyc.legalserver.org/matter/dynamic-profile/view/1851310","17-1851310")</f>
        <v>0</v>
      </c>
      <c r="B27" t="s">
        <v>10</v>
      </c>
      <c r="C27" t="s">
        <v>34</v>
      </c>
      <c r="D27" t="s">
        <v>99</v>
      </c>
      <c r="E27" t="s">
        <v>164</v>
      </c>
      <c r="F27" t="s">
        <v>230</v>
      </c>
      <c r="G27" t="s">
        <v>287</v>
      </c>
      <c r="H27">
        <v>11233</v>
      </c>
      <c r="I27" t="s">
        <v>317</v>
      </c>
      <c r="J27" t="s">
        <v>323</v>
      </c>
    </row>
    <row r="28" spans="1:10">
      <c r="A28" s="1">
        <f>HYPERLINK("https://lsnyc.legalserver.org/matter/dynamic-profile/view/1872177","18-1872177")</f>
        <v>0</v>
      </c>
      <c r="B28" t="s">
        <v>10</v>
      </c>
      <c r="C28" t="s">
        <v>35</v>
      </c>
      <c r="D28" t="s">
        <v>100</v>
      </c>
      <c r="E28" t="s">
        <v>165</v>
      </c>
      <c r="F28" t="s">
        <v>231</v>
      </c>
      <c r="G28" t="s">
        <v>276</v>
      </c>
      <c r="H28">
        <v>11226</v>
      </c>
      <c r="I28" t="s">
        <v>317</v>
      </c>
      <c r="J28" t="s">
        <v>323</v>
      </c>
    </row>
    <row r="29" spans="1:10">
      <c r="A29" s="1">
        <f>HYPERLINK("https://lsnyc.legalserver.org/matter/dynamic-profile/view/1879125","18-1879125")</f>
        <v>0</v>
      </c>
      <c r="B29" t="s">
        <v>10</v>
      </c>
      <c r="C29" t="s">
        <v>36</v>
      </c>
      <c r="D29" t="s">
        <v>101</v>
      </c>
      <c r="E29" t="s">
        <v>166</v>
      </c>
      <c r="F29" t="s">
        <v>232</v>
      </c>
      <c r="G29" t="s">
        <v>290</v>
      </c>
      <c r="H29">
        <v>11207</v>
      </c>
      <c r="I29" t="s">
        <v>317</v>
      </c>
      <c r="J29" t="s">
        <v>323</v>
      </c>
    </row>
    <row r="30" spans="1:10">
      <c r="A30" s="1">
        <f>HYPERLINK("https://lsnyc.legalserver.org/matter/dynamic-profile/view/1879864","18-1879864")</f>
        <v>0</v>
      </c>
      <c r="B30" t="s">
        <v>10</v>
      </c>
      <c r="C30" t="s">
        <v>37</v>
      </c>
      <c r="D30" t="s">
        <v>102</v>
      </c>
      <c r="E30" t="s">
        <v>154</v>
      </c>
      <c r="F30" t="s">
        <v>233</v>
      </c>
      <c r="G30" t="s">
        <v>291</v>
      </c>
      <c r="H30">
        <v>11212</v>
      </c>
      <c r="I30" t="s">
        <v>317</v>
      </c>
      <c r="J30" t="s">
        <v>323</v>
      </c>
    </row>
    <row r="31" spans="1:10">
      <c r="A31" s="1">
        <f>HYPERLINK("https://lsnyc.legalserver.org/matter/dynamic-profile/view/1880006","18-1880006")</f>
        <v>0</v>
      </c>
      <c r="B31" t="s">
        <v>10</v>
      </c>
      <c r="C31" t="s">
        <v>38</v>
      </c>
      <c r="D31" t="s">
        <v>103</v>
      </c>
      <c r="E31" t="s">
        <v>167</v>
      </c>
      <c r="F31" t="s">
        <v>234</v>
      </c>
      <c r="G31" t="s">
        <v>292</v>
      </c>
      <c r="H31">
        <v>11212</v>
      </c>
      <c r="I31" t="s">
        <v>317</v>
      </c>
      <c r="J31" t="s">
        <v>323</v>
      </c>
    </row>
    <row r="32" spans="1:10">
      <c r="A32" s="1">
        <f>HYPERLINK("https://lsnyc.legalserver.org/matter/dynamic-profile/view/1882511","18-1882511")</f>
        <v>0</v>
      </c>
      <c r="B32" t="s">
        <v>10</v>
      </c>
      <c r="C32" t="s">
        <v>39</v>
      </c>
      <c r="D32" t="s">
        <v>104</v>
      </c>
      <c r="E32" t="s">
        <v>168</v>
      </c>
      <c r="F32" t="s">
        <v>235</v>
      </c>
      <c r="G32">
        <v>2</v>
      </c>
      <c r="H32">
        <v>11233</v>
      </c>
      <c r="I32" t="s">
        <v>317</v>
      </c>
      <c r="J32" t="s">
        <v>323</v>
      </c>
    </row>
    <row r="33" spans="1:10">
      <c r="A33" s="1">
        <f>HYPERLINK("https://lsnyc.legalserver.org/matter/dynamic-profile/view/1883131","18-1883131")</f>
        <v>0</v>
      </c>
      <c r="B33" t="s">
        <v>10</v>
      </c>
      <c r="C33" t="s">
        <v>40</v>
      </c>
      <c r="D33" t="s">
        <v>105</v>
      </c>
      <c r="E33" t="s">
        <v>169</v>
      </c>
      <c r="F33" t="s">
        <v>236</v>
      </c>
      <c r="G33">
        <v>7</v>
      </c>
      <c r="H33">
        <v>11233</v>
      </c>
      <c r="I33" t="s">
        <v>317</v>
      </c>
      <c r="J33" t="s">
        <v>323</v>
      </c>
    </row>
    <row r="34" spans="1:10">
      <c r="A34" s="1">
        <f>HYPERLINK("https://lsnyc.legalserver.org/matter/dynamic-profile/view/1883253","18-1883253")</f>
        <v>0</v>
      </c>
      <c r="B34" t="s">
        <v>10</v>
      </c>
      <c r="C34" t="s">
        <v>41</v>
      </c>
      <c r="D34" t="s">
        <v>106</v>
      </c>
      <c r="E34" t="s">
        <v>170</v>
      </c>
      <c r="F34" t="s">
        <v>237</v>
      </c>
      <c r="G34" t="s">
        <v>293</v>
      </c>
      <c r="H34">
        <v>11233</v>
      </c>
      <c r="I34" t="s">
        <v>317</v>
      </c>
      <c r="J34" t="s">
        <v>323</v>
      </c>
    </row>
    <row r="35" spans="1:10">
      <c r="A35" s="1">
        <f>HYPERLINK("https://lsnyc.legalserver.org/matter/dynamic-profile/view/1883471","18-1883471")</f>
        <v>0</v>
      </c>
      <c r="B35" t="s">
        <v>10</v>
      </c>
      <c r="C35" t="s">
        <v>42</v>
      </c>
      <c r="D35" t="s">
        <v>107</v>
      </c>
      <c r="E35" t="s">
        <v>171</v>
      </c>
      <c r="F35" t="s">
        <v>238</v>
      </c>
      <c r="G35" t="s">
        <v>294</v>
      </c>
      <c r="H35">
        <v>11208</v>
      </c>
      <c r="I35" t="s">
        <v>317</v>
      </c>
      <c r="J35" t="s">
        <v>323</v>
      </c>
    </row>
    <row r="36" spans="1:10">
      <c r="A36" s="1">
        <f>HYPERLINK("https://lsnyc.legalserver.org/matter/dynamic-profile/view/1884464","18-1884464")</f>
        <v>0</v>
      </c>
      <c r="B36" t="s">
        <v>10</v>
      </c>
      <c r="C36" t="s">
        <v>43</v>
      </c>
      <c r="D36" t="s">
        <v>108</v>
      </c>
      <c r="E36" t="s">
        <v>172</v>
      </c>
      <c r="F36" t="s">
        <v>239</v>
      </c>
      <c r="G36" t="s">
        <v>295</v>
      </c>
      <c r="H36">
        <v>11233</v>
      </c>
      <c r="I36" t="s">
        <v>317</v>
      </c>
      <c r="J36" t="s">
        <v>323</v>
      </c>
    </row>
    <row r="37" spans="1:10">
      <c r="A37" s="1">
        <f>HYPERLINK("https://lsnyc.legalserver.org/matter/dynamic-profile/view/1884635","18-1884635")</f>
        <v>0</v>
      </c>
      <c r="B37" t="s">
        <v>10</v>
      </c>
      <c r="C37" t="s">
        <v>44</v>
      </c>
      <c r="D37" t="s">
        <v>109</v>
      </c>
      <c r="E37" t="s">
        <v>173</v>
      </c>
      <c r="F37" t="s">
        <v>240</v>
      </c>
      <c r="G37" t="s">
        <v>296</v>
      </c>
      <c r="H37">
        <v>11233</v>
      </c>
      <c r="I37" t="s">
        <v>317</v>
      </c>
      <c r="J37" t="s">
        <v>323</v>
      </c>
    </row>
    <row r="38" spans="1:10">
      <c r="A38" s="1">
        <f>HYPERLINK("https://lsnyc.legalserver.org/matter/dynamic-profile/view/1885583","18-1885583")</f>
        <v>0</v>
      </c>
      <c r="B38" t="s">
        <v>10</v>
      </c>
      <c r="C38" t="s">
        <v>45</v>
      </c>
      <c r="D38" t="s">
        <v>110</v>
      </c>
      <c r="E38" t="s">
        <v>174</v>
      </c>
      <c r="F38" t="s">
        <v>241</v>
      </c>
      <c r="G38" t="s">
        <v>293</v>
      </c>
      <c r="H38">
        <v>11233</v>
      </c>
      <c r="I38" t="s">
        <v>317</v>
      </c>
      <c r="J38" t="s">
        <v>323</v>
      </c>
    </row>
    <row r="39" spans="1:10">
      <c r="A39" s="1">
        <f>HYPERLINK("https://lsnyc.legalserver.org/matter/dynamic-profile/view/1886767","18-1886767")</f>
        <v>0</v>
      </c>
      <c r="B39" t="s">
        <v>10</v>
      </c>
      <c r="C39" t="s">
        <v>46</v>
      </c>
      <c r="D39" t="s">
        <v>111</v>
      </c>
      <c r="E39" t="s">
        <v>175</v>
      </c>
      <c r="F39" t="s">
        <v>242</v>
      </c>
      <c r="G39" t="s">
        <v>286</v>
      </c>
      <c r="H39">
        <v>11206</v>
      </c>
      <c r="I39" t="s">
        <v>317</v>
      </c>
      <c r="J39" t="s">
        <v>323</v>
      </c>
    </row>
    <row r="40" spans="1:10">
      <c r="A40" s="1">
        <f>HYPERLINK("https://lsnyc.legalserver.org/matter/dynamic-profile/view/1887570","19-1887570")</f>
        <v>0</v>
      </c>
      <c r="B40" t="s">
        <v>10</v>
      </c>
      <c r="C40" t="s">
        <v>47</v>
      </c>
      <c r="D40" t="s">
        <v>106</v>
      </c>
      <c r="E40" t="s">
        <v>176</v>
      </c>
      <c r="F40" t="s">
        <v>243</v>
      </c>
      <c r="G40" t="s">
        <v>297</v>
      </c>
      <c r="H40">
        <v>11207</v>
      </c>
      <c r="I40" t="s">
        <v>317</v>
      </c>
      <c r="J40" t="s">
        <v>323</v>
      </c>
    </row>
    <row r="41" spans="1:10">
      <c r="A41" s="1">
        <f>HYPERLINK("https://lsnyc.legalserver.org/matter/dynamic-profile/view/1887657","19-1887657")</f>
        <v>0</v>
      </c>
      <c r="B41" t="s">
        <v>10</v>
      </c>
      <c r="C41" t="s">
        <v>47</v>
      </c>
      <c r="D41" t="s">
        <v>100</v>
      </c>
      <c r="E41" t="s">
        <v>177</v>
      </c>
      <c r="F41" t="s">
        <v>244</v>
      </c>
      <c r="G41" t="s">
        <v>298</v>
      </c>
      <c r="H41">
        <v>11207</v>
      </c>
      <c r="I41" t="s">
        <v>317</v>
      </c>
      <c r="J41" t="s">
        <v>323</v>
      </c>
    </row>
    <row r="42" spans="1:10">
      <c r="A42" s="1">
        <f>HYPERLINK("https://lsnyc.legalserver.org/matter/dynamic-profile/view/1889626","19-1889626")</f>
        <v>0</v>
      </c>
      <c r="B42" t="s">
        <v>10</v>
      </c>
      <c r="C42" t="s">
        <v>48</v>
      </c>
      <c r="D42" t="s">
        <v>112</v>
      </c>
      <c r="E42" t="s">
        <v>178</v>
      </c>
      <c r="F42" t="s">
        <v>245</v>
      </c>
      <c r="G42" t="s">
        <v>287</v>
      </c>
      <c r="H42">
        <v>11207</v>
      </c>
      <c r="I42" t="s">
        <v>317</v>
      </c>
      <c r="J42" t="s">
        <v>323</v>
      </c>
    </row>
    <row r="43" spans="1:10">
      <c r="A43" s="1">
        <f>HYPERLINK("https://lsnyc.legalserver.org/matter/dynamic-profile/view/1892752","19-1892752")</f>
        <v>0</v>
      </c>
      <c r="B43" t="s">
        <v>10</v>
      </c>
      <c r="C43" t="s">
        <v>49</v>
      </c>
      <c r="D43" t="s">
        <v>113</v>
      </c>
      <c r="E43" t="s">
        <v>179</v>
      </c>
      <c r="F43" t="s">
        <v>246</v>
      </c>
      <c r="G43" t="s">
        <v>287</v>
      </c>
      <c r="H43">
        <v>11207</v>
      </c>
      <c r="I43" t="s">
        <v>320</v>
      </c>
      <c r="J43" t="s">
        <v>323</v>
      </c>
    </row>
    <row r="44" spans="1:10">
      <c r="A44" s="1">
        <f>HYPERLINK("https://lsnyc.legalserver.org/matter/dynamic-profile/view/1893854","19-1893854")</f>
        <v>0</v>
      </c>
      <c r="B44" t="s">
        <v>10</v>
      </c>
      <c r="C44" t="s">
        <v>50</v>
      </c>
      <c r="D44" t="s">
        <v>114</v>
      </c>
      <c r="E44" t="s">
        <v>180</v>
      </c>
      <c r="F44" t="s">
        <v>247</v>
      </c>
      <c r="G44" t="s">
        <v>283</v>
      </c>
      <c r="H44">
        <v>11208</v>
      </c>
      <c r="I44" t="s">
        <v>319</v>
      </c>
      <c r="J44" t="s">
        <v>323</v>
      </c>
    </row>
    <row r="45" spans="1:10">
      <c r="A45" s="1">
        <f>HYPERLINK("https://lsnyc.legalserver.org/matter/dynamic-profile/view/1895973","19-1895973")</f>
        <v>0</v>
      </c>
      <c r="B45" t="s">
        <v>10</v>
      </c>
      <c r="C45" t="s">
        <v>51</v>
      </c>
      <c r="D45" t="s">
        <v>115</v>
      </c>
      <c r="E45" t="s">
        <v>181</v>
      </c>
      <c r="F45" t="s">
        <v>248</v>
      </c>
      <c r="G45" t="s">
        <v>299</v>
      </c>
      <c r="H45">
        <v>11233</v>
      </c>
      <c r="I45" t="s">
        <v>317</v>
      </c>
      <c r="J45" t="s">
        <v>323</v>
      </c>
    </row>
    <row r="46" spans="1:10">
      <c r="A46" s="1">
        <f>HYPERLINK("https://lsnyc.legalserver.org/matter/dynamic-profile/view/1896004","19-1896004")</f>
        <v>0</v>
      </c>
      <c r="B46" t="s">
        <v>10</v>
      </c>
      <c r="C46" t="s">
        <v>51</v>
      </c>
      <c r="D46" t="s">
        <v>116</v>
      </c>
      <c r="E46" t="s">
        <v>182</v>
      </c>
      <c r="F46" t="s">
        <v>238</v>
      </c>
      <c r="G46" t="s">
        <v>300</v>
      </c>
      <c r="H46">
        <v>11208</v>
      </c>
      <c r="I46" t="s">
        <v>317</v>
      </c>
      <c r="J46" t="s">
        <v>323</v>
      </c>
    </row>
    <row r="47" spans="1:10">
      <c r="A47" s="1">
        <f>HYPERLINK("https://lsnyc.legalserver.org/matter/dynamic-profile/view/1896120","19-1896120")</f>
        <v>0</v>
      </c>
      <c r="B47" t="s">
        <v>10</v>
      </c>
      <c r="C47" t="s">
        <v>52</v>
      </c>
      <c r="D47" t="s">
        <v>117</v>
      </c>
      <c r="E47" t="s">
        <v>183</v>
      </c>
      <c r="F47" t="s">
        <v>249</v>
      </c>
      <c r="G47" t="s">
        <v>301</v>
      </c>
      <c r="H47">
        <v>11208</v>
      </c>
      <c r="I47" t="s">
        <v>317</v>
      </c>
      <c r="J47" t="s">
        <v>323</v>
      </c>
    </row>
    <row r="48" spans="1:10">
      <c r="A48" s="1">
        <f>HYPERLINK("https://lsnyc.legalserver.org/matter/dynamic-profile/view/1898772","19-1898772")</f>
        <v>0</v>
      </c>
      <c r="B48" t="s">
        <v>10</v>
      </c>
      <c r="C48" t="s">
        <v>53</v>
      </c>
      <c r="D48" t="s">
        <v>118</v>
      </c>
      <c r="E48" t="s">
        <v>184</v>
      </c>
      <c r="F48" t="s">
        <v>250</v>
      </c>
      <c r="G48" t="s">
        <v>302</v>
      </c>
      <c r="H48">
        <v>11233</v>
      </c>
      <c r="I48" t="s">
        <v>317</v>
      </c>
      <c r="J48" t="s">
        <v>323</v>
      </c>
    </row>
    <row r="49" spans="1:10">
      <c r="A49" s="1">
        <f>HYPERLINK("https://lsnyc.legalserver.org/matter/dynamic-profile/view/1898897","19-1898897")</f>
        <v>0</v>
      </c>
      <c r="B49" t="s">
        <v>10</v>
      </c>
      <c r="C49" t="s">
        <v>53</v>
      </c>
      <c r="D49" t="s">
        <v>119</v>
      </c>
      <c r="E49" t="s">
        <v>185</v>
      </c>
      <c r="F49" t="s">
        <v>251</v>
      </c>
      <c r="G49" t="s">
        <v>303</v>
      </c>
      <c r="H49">
        <v>11233</v>
      </c>
      <c r="I49" t="s">
        <v>317</v>
      </c>
      <c r="J49" t="s">
        <v>323</v>
      </c>
    </row>
    <row r="50" spans="1:10">
      <c r="A50" s="1">
        <f>HYPERLINK("https://lsnyc.legalserver.org/matter/dynamic-profile/view/1899657","19-1899657")</f>
        <v>0</v>
      </c>
      <c r="B50" t="s">
        <v>10</v>
      </c>
      <c r="C50" t="s">
        <v>54</v>
      </c>
      <c r="D50" t="s">
        <v>120</v>
      </c>
      <c r="E50" t="s">
        <v>186</v>
      </c>
      <c r="F50" t="s">
        <v>252</v>
      </c>
      <c r="G50" t="s">
        <v>304</v>
      </c>
      <c r="H50">
        <v>11212</v>
      </c>
      <c r="I50" t="s">
        <v>317</v>
      </c>
      <c r="J50" t="s">
        <v>323</v>
      </c>
    </row>
    <row r="51" spans="1:10">
      <c r="A51" s="1">
        <f>HYPERLINK("https://lsnyc.legalserver.org/matter/dynamic-profile/view/1901836","19-1901836")</f>
        <v>0</v>
      </c>
      <c r="B51" t="s">
        <v>10</v>
      </c>
      <c r="C51" t="s">
        <v>55</v>
      </c>
      <c r="D51" t="s">
        <v>96</v>
      </c>
      <c r="E51" t="s">
        <v>187</v>
      </c>
      <c r="F51" t="s">
        <v>253</v>
      </c>
      <c r="G51" t="s">
        <v>305</v>
      </c>
      <c r="H51">
        <v>11233</v>
      </c>
      <c r="I51" t="s">
        <v>317</v>
      </c>
      <c r="J51" t="s">
        <v>323</v>
      </c>
    </row>
    <row r="52" spans="1:10">
      <c r="A52" s="1">
        <f>HYPERLINK("https://lsnyc.legalserver.org/matter/dynamic-profile/view/1903031","19-1903031")</f>
        <v>0</v>
      </c>
      <c r="B52" t="s">
        <v>10</v>
      </c>
      <c r="C52" t="s">
        <v>56</v>
      </c>
      <c r="D52" t="s">
        <v>121</v>
      </c>
      <c r="E52" t="s">
        <v>188</v>
      </c>
      <c r="F52" t="s">
        <v>254</v>
      </c>
      <c r="G52">
        <v>318</v>
      </c>
      <c r="H52">
        <v>11208</v>
      </c>
      <c r="I52" t="s">
        <v>317</v>
      </c>
      <c r="J52" t="s">
        <v>323</v>
      </c>
    </row>
    <row r="53" spans="1:10">
      <c r="A53" s="1">
        <f>HYPERLINK("https://lsnyc.legalserver.org/matter/dynamic-profile/view/1905118","19-1905118")</f>
        <v>0</v>
      </c>
      <c r="B53" t="s">
        <v>10</v>
      </c>
      <c r="C53" t="s">
        <v>57</v>
      </c>
      <c r="D53" t="s">
        <v>122</v>
      </c>
      <c r="E53" t="s">
        <v>189</v>
      </c>
      <c r="F53" t="s">
        <v>255</v>
      </c>
      <c r="G53" t="s">
        <v>306</v>
      </c>
      <c r="H53">
        <v>11233</v>
      </c>
      <c r="I53" t="s">
        <v>317</v>
      </c>
      <c r="J53" t="s">
        <v>323</v>
      </c>
    </row>
    <row r="54" spans="1:10">
      <c r="A54" s="1">
        <f>HYPERLINK("https://lsnyc.legalserver.org/matter/dynamic-profile/view/1906165","19-1906165")</f>
        <v>0</v>
      </c>
      <c r="B54" t="s">
        <v>10</v>
      </c>
      <c r="C54" t="s">
        <v>58</v>
      </c>
      <c r="D54" t="s">
        <v>123</v>
      </c>
      <c r="E54" t="s">
        <v>190</v>
      </c>
      <c r="F54" t="s">
        <v>256</v>
      </c>
      <c r="G54" t="s">
        <v>307</v>
      </c>
      <c r="H54">
        <v>11233</v>
      </c>
      <c r="I54" t="s">
        <v>317</v>
      </c>
      <c r="J54" t="s">
        <v>323</v>
      </c>
    </row>
    <row r="55" spans="1:10">
      <c r="A55" s="1">
        <f>HYPERLINK("https://lsnyc.legalserver.org/matter/dynamic-profile/view/1906449","19-1906449")</f>
        <v>0</v>
      </c>
      <c r="B55" t="s">
        <v>10</v>
      </c>
      <c r="C55" t="s">
        <v>59</v>
      </c>
      <c r="D55" t="s">
        <v>124</v>
      </c>
      <c r="E55" t="s">
        <v>191</v>
      </c>
      <c r="F55" t="s">
        <v>257</v>
      </c>
      <c r="G55" t="s">
        <v>308</v>
      </c>
      <c r="H55">
        <v>11239</v>
      </c>
      <c r="I55" t="s">
        <v>317</v>
      </c>
      <c r="J55" t="s">
        <v>323</v>
      </c>
    </row>
    <row r="56" spans="1:10">
      <c r="A56" s="1">
        <f>HYPERLINK("https://lsnyc.legalserver.org/matter/dynamic-profile/view/1907358","19-1907358")</f>
        <v>0</v>
      </c>
      <c r="B56" t="s">
        <v>10</v>
      </c>
      <c r="C56" t="s">
        <v>60</v>
      </c>
      <c r="D56" t="s">
        <v>125</v>
      </c>
      <c r="E56" t="s">
        <v>192</v>
      </c>
      <c r="F56" t="s">
        <v>258</v>
      </c>
      <c r="G56" t="s">
        <v>286</v>
      </c>
      <c r="H56">
        <v>11233</v>
      </c>
      <c r="I56" t="s">
        <v>317</v>
      </c>
      <c r="J56" t="s">
        <v>323</v>
      </c>
    </row>
    <row r="57" spans="1:10">
      <c r="A57" s="1">
        <f>HYPERLINK("https://lsnyc.legalserver.org/matter/dynamic-profile/view/1907496","19-1907496")</f>
        <v>0</v>
      </c>
      <c r="B57" t="s">
        <v>10</v>
      </c>
      <c r="C57" t="s">
        <v>61</v>
      </c>
      <c r="D57" t="s">
        <v>126</v>
      </c>
      <c r="E57" t="s">
        <v>193</v>
      </c>
      <c r="F57" t="s">
        <v>259</v>
      </c>
      <c r="G57" t="s">
        <v>309</v>
      </c>
      <c r="H57">
        <v>11212</v>
      </c>
      <c r="I57" t="s">
        <v>317</v>
      </c>
      <c r="J57" t="s">
        <v>323</v>
      </c>
    </row>
    <row r="58" spans="1:10">
      <c r="A58" s="1">
        <f>HYPERLINK("https://lsnyc.legalserver.org/matter/dynamic-profile/view/1908285","19-1908285")</f>
        <v>0</v>
      </c>
      <c r="B58" t="s">
        <v>10</v>
      </c>
      <c r="C58" t="s">
        <v>62</v>
      </c>
      <c r="D58" t="s">
        <v>127</v>
      </c>
      <c r="E58" t="s">
        <v>154</v>
      </c>
      <c r="F58" t="s">
        <v>260</v>
      </c>
      <c r="G58" t="s">
        <v>280</v>
      </c>
      <c r="H58">
        <v>11233</v>
      </c>
      <c r="I58" t="s">
        <v>317</v>
      </c>
      <c r="J58" t="s">
        <v>323</v>
      </c>
    </row>
    <row r="59" spans="1:10">
      <c r="A59" s="1">
        <f>HYPERLINK("https://lsnyc.legalserver.org/matter/dynamic-profile/view/1909505","19-1909505")</f>
        <v>0</v>
      </c>
      <c r="B59" t="s">
        <v>10</v>
      </c>
      <c r="C59" t="s">
        <v>63</v>
      </c>
      <c r="D59" t="s">
        <v>128</v>
      </c>
      <c r="E59" t="s">
        <v>194</v>
      </c>
      <c r="F59" t="s">
        <v>261</v>
      </c>
      <c r="G59" t="s">
        <v>310</v>
      </c>
      <c r="H59">
        <v>11207</v>
      </c>
      <c r="I59" t="s">
        <v>317</v>
      </c>
      <c r="J59" t="s">
        <v>323</v>
      </c>
    </row>
    <row r="60" spans="1:10">
      <c r="A60" s="1">
        <f>HYPERLINK("https://lsnyc.legalserver.org/matter/dynamic-profile/view/1909734","19-1909734")</f>
        <v>0</v>
      </c>
      <c r="B60" t="s">
        <v>10</v>
      </c>
      <c r="C60" t="s">
        <v>64</v>
      </c>
      <c r="D60" t="s">
        <v>129</v>
      </c>
      <c r="E60" t="s">
        <v>195</v>
      </c>
      <c r="F60" t="s">
        <v>262</v>
      </c>
      <c r="G60">
        <v>5</v>
      </c>
      <c r="H60">
        <v>11233</v>
      </c>
      <c r="J60" t="s">
        <v>323</v>
      </c>
    </row>
    <row r="61" spans="1:10">
      <c r="A61" s="1">
        <f>HYPERLINK("https://lsnyc.legalserver.org/matter/dynamic-profile/view/1911085","19-1911085")</f>
        <v>0</v>
      </c>
      <c r="B61" t="s">
        <v>10</v>
      </c>
      <c r="C61" t="s">
        <v>65</v>
      </c>
      <c r="D61" t="s">
        <v>130</v>
      </c>
      <c r="E61" t="s">
        <v>196</v>
      </c>
      <c r="F61" t="s">
        <v>263</v>
      </c>
      <c r="H61">
        <v>11213</v>
      </c>
      <c r="J61" t="s">
        <v>323</v>
      </c>
    </row>
    <row r="62" spans="1:10">
      <c r="A62" s="1">
        <f>HYPERLINK("https://lsnyc.legalserver.org/matter/dynamic-profile/view/1911485","19-1911485")</f>
        <v>0</v>
      </c>
      <c r="B62" t="s">
        <v>10</v>
      </c>
      <c r="C62" t="s">
        <v>66</v>
      </c>
      <c r="D62" t="s">
        <v>131</v>
      </c>
      <c r="E62" t="s">
        <v>197</v>
      </c>
      <c r="F62" t="s">
        <v>264</v>
      </c>
      <c r="G62" t="s">
        <v>311</v>
      </c>
      <c r="H62">
        <v>11212</v>
      </c>
      <c r="J62" t="s">
        <v>323</v>
      </c>
    </row>
    <row r="63" spans="1:10">
      <c r="A63" s="1">
        <f>HYPERLINK("https://lsnyc.legalserver.org/matter/dynamic-profile/view/1912104","19-1912104")</f>
        <v>0</v>
      </c>
      <c r="B63" t="s">
        <v>10</v>
      </c>
      <c r="C63" t="s">
        <v>67</v>
      </c>
      <c r="D63" t="s">
        <v>132</v>
      </c>
      <c r="E63" t="s">
        <v>198</v>
      </c>
      <c r="F63" t="s">
        <v>265</v>
      </c>
      <c r="G63" t="s">
        <v>312</v>
      </c>
      <c r="H63">
        <v>11206</v>
      </c>
      <c r="I63" t="s">
        <v>317</v>
      </c>
      <c r="J63" t="s">
        <v>323</v>
      </c>
    </row>
    <row r="64" spans="1:10">
      <c r="A64" s="1">
        <f>HYPERLINK("https://lsnyc.legalserver.org/matter/dynamic-profile/view/1912555","19-1912555")</f>
        <v>0</v>
      </c>
      <c r="B64" t="s">
        <v>10</v>
      </c>
      <c r="C64" t="s">
        <v>68</v>
      </c>
      <c r="D64" t="s">
        <v>133</v>
      </c>
      <c r="E64" t="s">
        <v>199</v>
      </c>
      <c r="F64" t="s">
        <v>266</v>
      </c>
      <c r="G64">
        <v>2</v>
      </c>
      <c r="H64">
        <v>11233</v>
      </c>
      <c r="I64" t="s">
        <v>318</v>
      </c>
      <c r="J64" t="s">
        <v>323</v>
      </c>
    </row>
    <row r="65" spans="1:10">
      <c r="A65" s="1">
        <f>HYPERLINK("https://lsnyc.legalserver.org/matter/dynamic-profile/view/1912566","19-1912566")</f>
        <v>0</v>
      </c>
      <c r="B65" t="s">
        <v>10</v>
      </c>
      <c r="C65" t="s">
        <v>68</v>
      </c>
      <c r="D65" t="s">
        <v>134</v>
      </c>
      <c r="E65" t="s">
        <v>200</v>
      </c>
      <c r="F65" t="s">
        <v>267</v>
      </c>
      <c r="G65">
        <v>2</v>
      </c>
      <c r="H65">
        <v>11208</v>
      </c>
      <c r="I65" t="s">
        <v>318</v>
      </c>
      <c r="J65" t="s">
        <v>323</v>
      </c>
    </row>
    <row r="66" spans="1:10">
      <c r="A66" s="1">
        <f>HYPERLINK("https://lsnyc.legalserver.org/matter/dynamic-profile/view/1912815","19-1912815")</f>
        <v>0</v>
      </c>
      <c r="B66" t="s">
        <v>10</v>
      </c>
      <c r="C66" t="s">
        <v>69</v>
      </c>
      <c r="D66" t="s">
        <v>135</v>
      </c>
      <c r="E66" t="s">
        <v>158</v>
      </c>
      <c r="F66" t="s">
        <v>268</v>
      </c>
      <c r="G66" t="s">
        <v>313</v>
      </c>
      <c r="H66">
        <v>11233</v>
      </c>
      <c r="I66" t="s">
        <v>318</v>
      </c>
      <c r="J66" t="s">
        <v>323</v>
      </c>
    </row>
    <row r="67" spans="1:10">
      <c r="A67" s="1">
        <f>HYPERLINK("https://lsnyc.legalserver.org/matter/dynamic-profile/view/1913235","19-1913235")</f>
        <v>0</v>
      </c>
      <c r="B67" t="s">
        <v>10</v>
      </c>
      <c r="C67" t="s">
        <v>70</v>
      </c>
      <c r="D67" t="s">
        <v>136</v>
      </c>
      <c r="E67" t="s">
        <v>201</v>
      </c>
      <c r="F67" t="s">
        <v>269</v>
      </c>
      <c r="G67" t="s">
        <v>314</v>
      </c>
      <c r="H67">
        <v>11239</v>
      </c>
      <c r="J67" t="s">
        <v>323</v>
      </c>
    </row>
    <row r="68" spans="1:10">
      <c r="A68" s="1">
        <f>HYPERLINK("https://lsnyc.legalserver.org/matter/dynamic-profile/view/1913378","19-1913378")</f>
        <v>0</v>
      </c>
      <c r="B68" t="s">
        <v>10</v>
      </c>
      <c r="C68" t="s">
        <v>71</v>
      </c>
      <c r="D68" t="s">
        <v>96</v>
      </c>
      <c r="E68" t="s">
        <v>202</v>
      </c>
      <c r="F68" t="s">
        <v>270</v>
      </c>
      <c r="G68" t="s">
        <v>294</v>
      </c>
      <c r="H68">
        <v>11212</v>
      </c>
      <c r="J68" t="s">
        <v>323</v>
      </c>
    </row>
    <row r="69" spans="1:10">
      <c r="A69" s="1">
        <f>HYPERLINK("https://lsnyc.legalserver.org/matter/dynamic-profile/view/1910678","19-1910678")</f>
        <v>0</v>
      </c>
      <c r="B69" t="s">
        <v>10</v>
      </c>
      <c r="C69" t="s">
        <v>72</v>
      </c>
      <c r="D69" t="s">
        <v>137</v>
      </c>
      <c r="E69" t="s">
        <v>203</v>
      </c>
      <c r="F69" t="s">
        <v>271</v>
      </c>
      <c r="H69">
        <v>11207</v>
      </c>
      <c r="I69" t="s">
        <v>319</v>
      </c>
      <c r="J69" t="s">
        <v>324</v>
      </c>
    </row>
    <row r="70" spans="1:10">
      <c r="A70" s="1">
        <f>HYPERLINK("https://lsnyc.legalserver.org/matter/dynamic-profile/view/1879944","18-1879944")</f>
        <v>0</v>
      </c>
      <c r="B70" t="s">
        <v>10</v>
      </c>
      <c r="C70" t="s">
        <v>73</v>
      </c>
      <c r="D70" t="s">
        <v>138</v>
      </c>
      <c r="E70" t="s">
        <v>204</v>
      </c>
      <c r="F70" t="s">
        <v>272</v>
      </c>
      <c r="G70" t="s">
        <v>315</v>
      </c>
      <c r="H70">
        <v>11213</v>
      </c>
      <c r="I70" t="s">
        <v>317</v>
      </c>
      <c r="J70" t="s">
        <v>325</v>
      </c>
    </row>
    <row r="71" spans="1:10">
      <c r="A71" s="1">
        <f>HYPERLINK("https://lsnyc.legalserver.org/matter/dynamic-profile/view/1851961","17-1851961")</f>
        <v>0</v>
      </c>
      <c r="B71" t="s">
        <v>10</v>
      </c>
      <c r="C71" t="s">
        <v>74</v>
      </c>
      <c r="D71" t="s">
        <v>139</v>
      </c>
      <c r="E71" t="s">
        <v>205</v>
      </c>
      <c r="F71" t="s">
        <v>273</v>
      </c>
      <c r="G71" t="s">
        <v>316</v>
      </c>
      <c r="H71">
        <v>11233</v>
      </c>
      <c r="I71" t="s">
        <v>317</v>
      </c>
    </row>
    <row r="72" spans="1:10">
      <c r="A72" s="1">
        <f>HYPERLINK("https://lsnyc.legalserver.org/matter/dynamic-profile/view/1911733","19-1911733")</f>
        <v>0</v>
      </c>
      <c r="B72" t="s">
        <v>10</v>
      </c>
      <c r="C72" t="s">
        <v>32</v>
      </c>
      <c r="D72" t="s">
        <v>132</v>
      </c>
      <c r="E72" t="s">
        <v>198</v>
      </c>
      <c r="F72" t="s">
        <v>274</v>
      </c>
      <c r="G72" t="s">
        <v>312</v>
      </c>
      <c r="H72">
        <v>11206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2019-11-01T15:45:35Z</dcterms:created>
  <dcterms:modified xsi:type="dcterms:W3CDTF">2019-11-01T15:45:35Z</dcterms:modified>
</cp:coreProperties>
</file>