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S Address Search Report" sheetId="1" r:id="rId1"/>
  </sheets>
  <calcPr calcId="124519" fullCalcOnLoad="1"/>
</workbook>
</file>

<file path=xl/sharedStrings.xml><?xml version="1.0" encoding="utf-8"?>
<sst xmlns="http://schemas.openxmlformats.org/spreadsheetml/2006/main" count="163" uniqueCount="72">
  <si>
    <t>Hyperlinked Case #</t>
  </si>
  <si>
    <t>Primary Advocate</t>
  </si>
  <si>
    <t>Date Opened</t>
  </si>
  <si>
    <t>Client First Name</t>
  </si>
  <si>
    <t>Client Last Name</t>
  </si>
  <si>
    <t>Street Address</t>
  </si>
  <si>
    <t>Housing Level of Service</t>
  </si>
  <si>
    <t>Housing Type Of Case</t>
  </si>
  <si>
    <t>Primary Funding Code</t>
  </si>
  <si>
    <t>Reardon, Elizabeth</t>
  </si>
  <si>
    <t>03/29/2019</t>
  </si>
  <si>
    <t>05/29/2019</t>
  </si>
  <si>
    <t>10/21/2019</t>
  </si>
  <si>
    <t>10/28/2019</t>
  </si>
  <si>
    <t>05/13/2019</t>
  </si>
  <si>
    <t>06/06/2019</t>
  </si>
  <si>
    <t>10/25/2019</t>
  </si>
  <si>
    <t>03/28/2017</t>
  </si>
  <si>
    <t>06/03/2019</t>
  </si>
  <si>
    <t>09/23/2019</t>
  </si>
  <si>
    <t>05/15/2019</t>
  </si>
  <si>
    <t>Yesenia</t>
  </si>
  <si>
    <t>Esther</t>
  </si>
  <si>
    <t>Trevor</t>
  </si>
  <si>
    <t>Wakina</t>
  </si>
  <si>
    <t>Erica</t>
  </si>
  <si>
    <t>Shamima</t>
  </si>
  <si>
    <t>Carolyn</t>
  </si>
  <si>
    <t>Pedro</t>
  </si>
  <si>
    <t>Socorro</t>
  </si>
  <si>
    <t>Charisse</t>
  </si>
  <si>
    <t>Lorraine</t>
  </si>
  <si>
    <t>Hazel</t>
  </si>
  <si>
    <t>Juan</t>
  </si>
  <si>
    <t>Rosa</t>
  </si>
  <si>
    <t>Deyaniris</t>
  </si>
  <si>
    <t>Medina</t>
  </si>
  <si>
    <t>Clarke</t>
  </si>
  <si>
    <t>Ramsey</t>
  </si>
  <si>
    <t>Ward</t>
  </si>
  <si>
    <t>Riley</t>
  </si>
  <si>
    <t>Thomas</t>
  </si>
  <si>
    <t>Pearsall</t>
  </si>
  <si>
    <t>Reyes</t>
  </si>
  <si>
    <t>Ortiz</t>
  </si>
  <si>
    <t>Christian</t>
  </si>
  <si>
    <t>Dargan</t>
  </si>
  <si>
    <t>Hazell</t>
  </si>
  <si>
    <t>Flores</t>
  </si>
  <si>
    <t>Sanchez</t>
  </si>
  <si>
    <t>Hierro</t>
  </si>
  <si>
    <t>Wignon</t>
  </si>
  <si>
    <t>1350 Park Pl</t>
  </si>
  <si>
    <t>146 Marcus Garvey Blvd</t>
  </si>
  <si>
    <t>152 Marcus Garvey Blvd</t>
  </si>
  <si>
    <t>338 Wilson Ave</t>
  </si>
  <si>
    <t>35 Sheridan Ave</t>
  </si>
  <si>
    <t>392 Rockaway Pkwy</t>
  </si>
  <si>
    <t>405 Williams Ave</t>
  </si>
  <si>
    <t>603 Mother Gaston Blvd</t>
  </si>
  <si>
    <t>604 Sutter Ave</t>
  </si>
  <si>
    <t>671 Halsey St</t>
  </si>
  <si>
    <t>Representation - Federal Court</t>
  </si>
  <si>
    <t>Representation - State Court</t>
  </si>
  <si>
    <t>Brief Service</t>
  </si>
  <si>
    <t>Other Civil Court</t>
  </si>
  <si>
    <t>Non-payment</t>
  </si>
  <si>
    <t>No Case</t>
  </si>
  <si>
    <t>Affirmative Litigation Supreme</t>
  </si>
  <si>
    <t>Non-Litigation Advocacy</t>
  </si>
  <si>
    <t>3018 Tenant Rights Coalition (TRC)</t>
  </si>
  <si>
    <t>3401 DFTA - Services Program for the Elderly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</si>
</sst>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cols>
    <col min="1" max="1" width="20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f>HYPERLINK("https://lsnyc.legalserver.org/matter/dynamic-profile/view/1895314","19-1895314")</f>
        <v>0</v>
      </c>
      <c r="B2" t="s">
        <v>9</v>
      </c>
      <c r="C2" t="s">
        <v>10</v>
      </c>
      <c r="D2" t="s">
        <v>21</v>
      </c>
      <c r="E2" t="s">
        <v>36</v>
      </c>
      <c r="F2" t="s">
        <v>52</v>
      </c>
      <c r="G2" t="s">
        <v>62</v>
      </c>
      <c r="H2" t="s">
        <v>65</v>
      </c>
      <c r="I2" t="s">
        <v>70</v>
      </c>
    </row>
    <row r="3" spans="1:9">
      <c r="A3" s="1">
        <f>HYPERLINK("https://lsnyc.legalserver.org/matter/dynamic-profile/view/1900978","19-1900978")</f>
        <v>0</v>
      </c>
      <c r="B3" t="s">
        <v>9</v>
      </c>
      <c r="C3" t="s">
        <v>11</v>
      </c>
      <c r="D3" t="s">
        <v>22</v>
      </c>
      <c r="E3" t="s">
        <v>37</v>
      </c>
      <c r="F3" t="s">
        <v>52</v>
      </c>
      <c r="G3" t="s">
        <v>62</v>
      </c>
      <c r="H3" t="s">
        <v>65</v>
      </c>
      <c r="I3" t="s">
        <v>70</v>
      </c>
    </row>
    <row r="4" spans="1:9">
      <c r="A4" s="1">
        <f>HYPERLINK("https://lsnyc.legalserver.org/matter/dynamic-profile/view/1900984","19-1900984")</f>
        <v>0</v>
      </c>
      <c r="B4" t="s">
        <v>9</v>
      </c>
      <c r="C4" t="s">
        <v>11</v>
      </c>
      <c r="D4" t="s">
        <v>23</v>
      </c>
      <c r="E4" t="s">
        <v>38</v>
      </c>
      <c r="F4" t="s">
        <v>52</v>
      </c>
      <c r="G4" t="s">
        <v>62</v>
      </c>
      <c r="H4" t="s">
        <v>65</v>
      </c>
      <c r="I4" t="s">
        <v>70</v>
      </c>
    </row>
    <row r="5" spans="1:9">
      <c r="A5" s="1">
        <f>HYPERLINK("https://lsnyc.legalserver.org/matter/dynamic-profile/view/1912519","19-1912519")</f>
        <v>0</v>
      </c>
      <c r="B5" t="s">
        <v>9</v>
      </c>
      <c r="C5" t="s">
        <v>12</v>
      </c>
      <c r="D5" t="s">
        <v>24</v>
      </c>
      <c r="E5" t="s">
        <v>39</v>
      </c>
      <c r="F5" t="s">
        <v>52</v>
      </c>
      <c r="G5" t="s">
        <v>62</v>
      </c>
      <c r="H5" t="s">
        <v>65</v>
      </c>
      <c r="I5" t="s">
        <v>70</v>
      </c>
    </row>
    <row r="6" spans="1:9">
      <c r="A6" s="1">
        <f>HYPERLINK("https://lsnyc.legalserver.org/matter/dynamic-profile/view/1913043","19-1913043")</f>
        <v>0</v>
      </c>
      <c r="B6" t="s">
        <v>9</v>
      </c>
      <c r="C6" t="s">
        <v>13</v>
      </c>
      <c r="D6" t="s">
        <v>25</v>
      </c>
      <c r="E6" t="s">
        <v>40</v>
      </c>
      <c r="F6" t="s">
        <v>52</v>
      </c>
      <c r="G6" t="s">
        <v>62</v>
      </c>
      <c r="H6" t="s">
        <v>65</v>
      </c>
      <c r="I6" t="s">
        <v>70</v>
      </c>
    </row>
    <row r="7" spans="1:9">
      <c r="A7" s="1">
        <f>HYPERLINK("https://lsnyc.legalserver.org/matter/dynamic-profile/view/1899590","19-1899590")</f>
        <v>0</v>
      </c>
      <c r="B7" t="s">
        <v>9</v>
      </c>
      <c r="C7" t="s">
        <v>14</v>
      </c>
      <c r="D7" t="s">
        <v>26</v>
      </c>
      <c r="E7" t="s">
        <v>41</v>
      </c>
      <c r="F7" t="s">
        <v>53</v>
      </c>
      <c r="G7" t="s">
        <v>63</v>
      </c>
      <c r="H7" t="s">
        <v>66</v>
      </c>
      <c r="I7" t="s">
        <v>70</v>
      </c>
    </row>
    <row r="8" spans="1:9">
      <c r="A8" s="1">
        <f>HYPERLINK("https://lsnyc.legalserver.org/matter/dynamic-profile/view/1900002","19-1900002")</f>
        <v>0</v>
      </c>
      <c r="B8" t="s">
        <v>9</v>
      </c>
      <c r="C8" t="s">
        <v>15</v>
      </c>
      <c r="D8" t="s">
        <v>27</v>
      </c>
      <c r="E8" t="s">
        <v>42</v>
      </c>
      <c r="F8" t="s">
        <v>54</v>
      </c>
      <c r="G8" t="s">
        <v>63</v>
      </c>
      <c r="H8" t="s">
        <v>66</v>
      </c>
      <c r="I8" t="s">
        <v>70</v>
      </c>
    </row>
    <row r="9" spans="1:9">
      <c r="A9" s="1">
        <f>HYPERLINK("https://lsnyc.legalserver.org/matter/dynamic-profile/view/1912983","19-1912983")</f>
        <v>0</v>
      </c>
      <c r="B9" t="s">
        <v>9</v>
      </c>
      <c r="C9" t="s">
        <v>16</v>
      </c>
      <c r="D9" t="s">
        <v>28</v>
      </c>
      <c r="E9" t="s">
        <v>43</v>
      </c>
      <c r="F9" t="s">
        <v>55</v>
      </c>
      <c r="H9" t="s">
        <v>67</v>
      </c>
      <c r="I9" t="s">
        <v>70</v>
      </c>
    </row>
    <row r="10" spans="1:9">
      <c r="A10" s="1">
        <f>HYPERLINK("https://lsnyc.legalserver.org/matter/dynamic-profile/view/1912988","19-1912988")</f>
        <v>0</v>
      </c>
      <c r="B10" t="s">
        <v>9</v>
      </c>
      <c r="C10" t="s">
        <v>16</v>
      </c>
      <c r="D10" t="s">
        <v>29</v>
      </c>
      <c r="E10" t="s">
        <v>44</v>
      </c>
      <c r="F10" t="s">
        <v>56</v>
      </c>
      <c r="H10" t="s">
        <v>67</v>
      </c>
      <c r="I10" t="s">
        <v>70</v>
      </c>
    </row>
    <row r="11" spans="1:9">
      <c r="A11" s="1">
        <f>HYPERLINK("https://lsnyc.legalserver.org/matter/dynamic-profile/view/0831319","17-0831319")</f>
        <v>0</v>
      </c>
      <c r="B11" t="s">
        <v>9</v>
      </c>
      <c r="C11" t="s">
        <v>17</v>
      </c>
      <c r="D11" t="s">
        <v>30</v>
      </c>
      <c r="E11" t="s">
        <v>45</v>
      </c>
      <c r="F11" t="s">
        <v>57</v>
      </c>
      <c r="G11" t="s">
        <v>63</v>
      </c>
      <c r="H11" t="s">
        <v>68</v>
      </c>
      <c r="I11" t="s">
        <v>70</v>
      </c>
    </row>
    <row r="12" spans="1:9">
      <c r="A12" s="1">
        <f>HYPERLINK("https://lsnyc.legalserver.org/matter/dynamic-profile/view/1901300","19-1901300")</f>
        <v>0</v>
      </c>
      <c r="B12" t="s">
        <v>9</v>
      </c>
      <c r="C12" t="s">
        <v>18</v>
      </c>
      <c r="D12" t="s">
        <v>31</v>
      </c>
      <c r="E12" t="s">
        <v>46</v>
      </c>
      <c r="F12" t="s">
        <v>57</v>
      </c>
      <c r="G12" t="s">
        <v>63</v>
      </c>
      <c r="H12" t="s">
        <v>68</v>
      </c>
      <c r="I12" t="s">
        <v>70</v>
      </c>
    </row>
    <row r="13" spans="1:9">
      <c r="A13" s="1">
        <f>HYPERLINK("https://lsnyc.legalserver.org/matter/dynamic-profile/view/1901313","19-1901313")</f>
        <v>0</v>
      </c>
      <c r="B13" t="s">
        <v>9</v>
      </c>
      <c r="C13" t="s">
        <v>18</v>
      </c>
      <c r="D13" t="s">
        <v>32</v>
      </c>
      <c r="E13" t="s">
        <v>47</v>
      </c>
      <c r="F13" t="s">
        <v>57</v>
      </c>
      <c r="G13" t="s">
        <v>63</v>
      </c>
      <c r="H13" t="s">
        <v>68</v>
      </c>
      <c r="I13" t="s">
        <v>70</v>
      </c>
    </row>
    <row r="14" spans="1:9">
      <c r="A14" s="1">
        <f>HYPERLINK("https://lsnyc.legalserver.org/matter/dynamic-profile/view/1910350","19-1910350")</f>
        <v>0</v>
      </c>
      <c r="B14" t="s">
        <v>9</v>
      </c>
      <c r="C14" t="s">
        <v>19</v>
      </c>
      <c r="D14" t="s">
        <v>30</v>
      </c>
      <c r="E14" t="s">
        <v>45</v>
      </c>
      <c r="F14" t="s">
        <v>57</v>
      </c>
      <c r="G14" t="s">
        <v>64</v>
      </c>
      <c r="H14" t="s">
        <v>69</v>
      </c>
      <c r="I14" t="s">
        <v>70</v>
      </c>
    </row>
    <row r="15" spans="1:9">
      <c r="A15" s="1">
        <f>HYPERLINK("https://lsnyc.legalserver.org/matter/dynamic-profile/view/1910351","19-1910351")</f>
        <v>0</v>
      </c>
      <c r="B15" t="s">
        <v>9</v>
      </c>
      <c r="C15" t="s">
        <v>19</v>
      </c>
      <c r="D15" t="s">
        <v>32</v>
      </c>
      <c r="E15" t="s">
        <v>47</v>
      </c>
      <c r="F15" t="s">
        <v>57</v>
      </c>
      <c r="G15" t="s">
        <v>64</v>
      </c>
      <c r="H15" t="s">
        <v>69</v>
      </c>
      <c r="I15" t="s">
        <v>70</v>
      </c>
    </row>
    <row r="16" spans="1:9">
      <c r="A16" s="1">
        <f>HYPERLINK("https://lsnyc.legalserver.org/matter/dynamic-profile/view/1910363","19-1910363")</f>
        <v>0</v>
      </c>
      <c r="B16" t="s">
        <v>9</v>
      </c>
      <c r="C16" t="s">
        <v>19</v>
      </c>
      <c r="D16" t="s">
        <v>31</v>
      </c>
      <c r="E16" t="s">
        <v>46</v>
      </c>
      <c r="F16" t="s">
        <v>57</v>
      </c>
      <c r="G16" t="s">
        <v>64</v>
      </c>
      <c r="H16" t="s">
        <v>69</v>
      </c>
      <c r="I16" t="s">
        <v>70</v>
      </c>
    </row>
    <row r="17" spans="1:9">
      <c r="A17" s="1">
        <f>HYPERLINK("https://lsnyc.legalserver.org/matter/dynamic-profile/view/1912987","19-1912987")</f>
        <v>0</v>
      </c>
      <c r="B17" t="s">
        <v>9</v>
      </c>
      <c r="C17" t="s">
        <v>16</v>
      </c>
      <c r="D17" t="s">
        <v>33</v>
      </c>
      <c r="E17" t="s">
        <v>48</v>
      </c>
      <c r="F17" t="s">
        <v>58</v>
      </c>
      <c r="I17" t="s">
        <v>71</v>
      </c>
    </row>
    <row r="18" spans="1:9">
      <c r="A18" s="1">
        <f>HYPERLINK("https://lsnyc.legalserver.org/matter/dynamic-profile/view/1912981","19-1912981")</f>
        <v>0</v>
      </c>
      <c r="B18" t="s">
        <v>9</v>
      </c>
      <c r="C18" t="s">
        <v>16</v>
      </c>
      <c r="D18" t="s">
        <v>34</v>
      </c>
      <c r="E18" t="s">
        <v>49</v>
      </c>
      <c r="F18" t="s">
        <v>59</v>
      </c>
      <c r="H18" t="s">
        <v>66</v>
      </c>
      <c r="I18" t="s">
        <v>70</v>
      </c>
    </row>
    <row r="19" spans="1:9">
      <c r="A19" s="1">
        <f>HYPERLINK("https://lsnyc.legalserver.org/matter/dynamic-profile/view/1912978","19-1912978")</f>
        <v>0</v>
      </c>
      <c r="B19" t="s">
        <v>9</v>
      </c>
      <c r="C19" t="s">
        <v>16</v>
      </c>
      <c r="D19" t="s">
        <v>35</v>
      </c>
      <c r="E19" t="s">
        <v>50</v>
      </c>
      <c r="F19" t="s">
        <v>60</v>
      </c>
      <c r="H19" t="s">
        <v>67</v>
      </c>
      <c r="I19" t="s">
        <v>70</v>
      </c>
    </row>
    <row r="20" spans="1:9">
      <c r="A20" s="1">
        <f>HYPERLINK("https://lsnyc.legalserver.org/matter/dynamic-profile/view/1899824","19-1899824")</f>
        <v>0</v>
      </c>
      <c r="B20" t="s">
        <v>9</v>
      </c>
      <c r="C20" t="s">
        <v>20</v>
      </c>
      <c r="D20" t="s">
        <v>31</v>
      </c>
      <c r="E20" t="s">
        <v>51</v>
      </c>
      <c r="F20" t="s">
        <v>61</v>
      </c>
      <c r="G20" t="s">
        <v>63</v>
      </c>
      <c r="H20" t="s">
        <v>66</v>
      </c>
      <c r="I20" t="s">
        <v>70</v>
      </c>
    </row>
    <row r="21" spans="1:9">
      <c r="A21" s="1">
        <f>HYPERLINK("https://lsnyc.legalserver.org/matter/dynamic-profile/view/1895279","19-1895279")</f>
        <v>0</v>
      </c>
      <c r="B21" t="s">
        <v>9</v>
      </c>
      <c r="C21" t="s">
        <v>10</v>
      </c>
      <c r="D21" t="s">
        <v>31</v>
      </c>
      <c r="E21" t="s">
        <v>51</v>
      </c>
      <c r="F21" t="s">
        <v>61</v>
      </c>
      <c r="G21" t="s">
        <v>62</v>
      </c>
      <c r="H21" t="s">
        <v>65</v>
      </c>
      <c r="I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Address Search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2019-10-31T16:23:46Z</dcterms:created>
  <dcterms:modified xsi:type="dcterms:W3CDTF">2019-10-31T16:23:46Z</dcterms:modified>
</cp:coreProperties>
</file>