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<sst xmlns="http://schemas.openxmlformats.org/spreadsheetml/2006/main" count="253" uniqueCount="79">
  <si>
    <t>Hyperlinked Case #</t>
  </si>
  <si>
    <t>Office</t>
  </si>
  <si>
    <t>Primary Advocate</t>
  </si>
  <si>
    <t>Client Name</t>
  </si>
  <si>
    <t>Employment Tier Category</t>
  </si>
  <si>
    <t>Needs DHCI?</t>
  </si>
  <si>
    <t>Exclude due to Income?</t>
  </si>
  <si>
    <t>HRA Service Type</t>
  </si>
  <si>
    <t>BkLS</t>
  </si>
  <si>
    <t>MLS</t>
  </si>
  <si>
    <t>LSU</t>
  </si>
  <si>
    <t>QLS</t>
  </si>
  <si>
    <t>BxLS</t>
  </si>
  <si>
    <t>Wilkins, Amanda</t>
  </si>
  <si>
    <t>Salk, Nicole</t>
  </si>
  <si>
    <t>Brito, Victor</t>
  </si>
  <si>
    <t>Rosner, Julia</t>
  </si>
  <si>
    <t>Surette, Gibb</t>
  </si>
  <si>
    <t>Odoemene, Udoka</t>
  </si>
  <si>
    <t>Dranoff, Sarah</t>
  </si>
  <si>
    <t>Martinez Alonzo, Washcarina</t>
  </si>
  <si>
    <t>Lebron, Fernando</t>
  </si>
  <si>
    <t>Calderon, Milta</t>
  </si>
  <si>
    <t>Nacinovich, Anne</t>
  </si>
  <si>
    <t>Rodriguez, Sandy</t>
  </si>
  <si>
    <t>Cyrille, Hacheler</t>
  </si>
  <si>
    <t>Baalzarh -Taty, Manuela</t>
  </si>
  <si>
    <t>Anderson, Steven</t>
  </si>
  <si>
    <t>Ortega, Rosa Iliana</t>
  </si>
  <si>
    <t>Huffman, Cynthia</t>
  </si>
  <si>
    <t>Perez, Enrique</t>
  </si>
  <si>
    <t>Phangibryan, Gaila</t>
  </si>
  <si>
    <t>Reyes, Pedro</t>
  </si>
  <si>
    <t>White-Fikes, Rothanda</t>
  </si>
  <si>
    <t>Davenport, Rose</t>
  </si>
  <si>
    <t>Lowy, Liora Z</t>
  </si>
  <si>
    <t>Blanc, Rebecca</t>
  </si>
  <si>
    <t>Rivera, Marian</t>
  </si>
  <si>
    <t>Nieves, Melissa</t>
  </si>
  <si>
    <t>Hollie, Rashon</t>
  </si>
  <si>
    <t>Tatum, Monica</t>
  </si>
  <si>
    <t>Martinez Flores, Keisy Mercedes</t>
  </si>
  <si>
    <t>Mathias, Amari</t>
  </si>
  <si>
    <t>Leon, Angelina</t>
  </si>
  <si>
    <t>Cano, David</t>
  </si>
  <si>
    <t>Guzman, Angela</t>
  </si>
  <si>
    <t>Manna, Stephano</t>
  </si>
  <si>
    <t>Herrera, John</t>
  </si>
  <si>
    <t>Lucero, Gonzaga</t>
  </si>
  <si>
    <t>Choice, Anita</t>
  </si>
  <si>
    <t>Brice, David T</t>
  </si>
  <si>
    <t>Grant, Asha I</t>
  </si>
  <si>
    <t>Squirewell, I-king</t>
  </si>
  <si>
    <t>Hutchinson, Shantel</t>
  </si>
  <si>
    <t>Brown, Matthew</t>
  </si>
  <si>
    <t>Vranic, Dusan</t>
  </si>
  <si>
    <t>Mothersill, Lenoorth B</t>
  </si>
  <si>
    <t>Mccants, Kturah</t>
  </si>
  <si>
    <t>Sosa, Jorge</t>
  </si>
  <si>
    <t>Wade, Wesley</t>
  </si>
  <si>
    <t>Walters, Sharon D</t>
  </si>
  <si>
    <t>Barbarisi, Maryelizabeth</t>
  </si>
  <si>
    <t>Flores, Christian</t>
  </si>
  <si>
    <t>Walker, Gabriela C</t>
  </si>
  <si>
    <t>Lopez, Rosa</t>
  </si>
  <si>
    <t>Ryan Diaz, Jonathan</t>
  </si>
  <si>
    <t>Reynolds, Alana</t>
  </si>
  <si>
    <t>Boyd, Matthew</t>
  </si>
  <si>
    <t>McClein, Travis</t>
  </si>
  <si>
    <t>Lilley, Darnell</t>
  </si>
  <si>
    <t>Gubitosi, Vanessa</t>
  </si>
  <si>
    <t>Simon, Aubrey G</t>
  </si>
  <si>
    <t>Advice-No Retainer</t>
  </si>
  <si>
    <t>Advice-Investigation Retainer</t>
  </si>
  <si>
    <t>Needs DHCI Form</t>
  </si>
  <si>
    <t>Needs Income Waiver</t>
  </si>
  <si>
    <t>***Needs Cleanup***</t>
  </si>
  <si>
    <t>B</t>
  </si>
  <si>
    <t>T1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</si>
</sst>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cols>
    <col min="1" max="1" width="20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f>HYPERLINK("https://lsnyc.legalserver.org/matter/dynamic-profile/view/1913359","19-1913359")</f>
        <v>0</v>
      </c>
      <c r="B2" t="s">
        <v>8</v>
      </c>
      <c r="C2" t="s">
        <v>13</v>
      </c>
      <c r="D2" t="s">
        <v>24</v>
      </c>
      <c r="F2" t="s">
        <v>74</v>
      </c>
      <c r="H2" t="s">
        <v>76</v>
      </c>
    </row>
    <row r="3" spans="1:8">
      <c r="A3" s="1">
        <f>HYPERLINK("https://lsnyc.legalserver.org/matter/dynamic-profile/view/1913385","19-1913385")</f>
        <v>0</v>
      </c>
      <c r="B3" t="s">
        <v>8</v>
      </c>
      <c r="C3" t="s">
        <v>14</v>
      </c>
      <c r="D3" t="s">
        <v>25</v>
      </c>
      <c r="F3" t="s">
        <v>74</v>
      </c>
      <c r="H3" t="s">
        <v>76</v>
      </c>
    </row>
    <row r="4" spans="1:8">
      <c r="A4" s="1">
        <f>HYPERLINK("https://lsnyc.legalserver.org/matter/dynamic-profile/view/1913117","19-1913117")</f>
        <v>0</v>
      </c>
      <c r="B4" t="s">
        <v>9</v>
      </c>
      <c r="C4" t="s">
        <v>15</v>
      </c>
      <c r="D4" t="s">
        <v>26</v>
      </c>
      <c r="F4" t="s">
        <v>74</v>
      </c>
      <c r="H4" t="s">
        <v>76</v>
      </c>
    </row>
    <row r="5" spans="1:8">
      <c r="A5" s="1">
        <f>HYPERLINK("https://lsnyc.legalserver.org/matter/dynamic-profile/view/1913135","19-1913135")</f>
        <v>0</v>
      </c>
      <c r="B5" t="s">
        <v>9</v>
      </c>
      <c r="C5" t="s">
        <v>15</v>
      </c>
      <c r="D5" t="s">
        <v>27</v>
      </c>
      <c r="F5" t="s">
        <v>74</v>
      </c>
      <c r="H5" t="s">
        <v>76</v>
      </c>
    </row>
    <row r="6" spans="1:8">
      <c r="A6" s="1">
        <f>HYPERLINK("https://lsnyc.legalserver.org/matter/dynamic-profile/view/1913013","19-1913013")</f>
        <v>0</v>
      </c>
      <c r="B6" t="s">
        <v>9</v>
      </c>
      <c r="C6" t="s">
        <v>16</v>
      </c>
      <c r="D6" t="s">
        <v>28</v>
      </c>
      <c r="F6" t="s">
        <v>74</v>
      </c>
      <c r="H6" t="s">
        <v>76</v>
      </c>
    </row>
    <row r="7" spans="1:8">
      <c r="A7" s="1">
        <f>HYPERLINK("https://lsnyc.legalserver.org/matter/dynamic-profile/view/1913029","19-1913029")</f>
        <v>0</v>
      </c>
      <c r="B7" t="s">
        <v>9</v>
      </c>
      <c r="C7" t="s">
        <v>15</v>
      </c>
      <c r="D7" t="s">
        <v>29</v>
      </c>
      <c r="E7" t="s">
        <v>72</v>
      </c>
      <c r="G7" t="s">
        <v>75</v>
      </c>
      <c r="H7" t="s">
        <v>77</v>
      </c>
    </row>
    <row r="8" spans="1:8">
      <c r="A8" s="1">
        <f>HYPERLINK("https://lsnyc.legalserver.org/matter/dynamic-profile/view/1913046","19-1913046")</f>
        <v>0</v>
      </c>
      <c r="B8" t="s">
        <v>9</v>
      </c>
      <c r="C8" t="s">
        <v>15</v>
      </c>
      <c r="D8" t="s">
        <v>30</v>
      </c>
      <c r="E8" t="s">
        <v>72</v>
      </c>
      <c r="H8" t="s">
        <v>77</v>
      </c>
    </row>
    <row r="9" spans="1:8">
      <c r="A9" s="1">
        <f>HYPERLINK("https://lsnyc.legalserver.org/matter/dynamic-profile/view/1913077","19-1913077")</f>
        <v>0</v>
      </c>
      <c r="B9" t="s">
        <v>9</v>
      </c>
      <c r="C9" t="s">
        <v>15</v>
      </c>
      <c r="D9" t="s">
        <v>31</v>
      </c>
      <c r="F9" t="s">
        <v>74</v>
      </c>
      <c r="H9" t="s">
        <v>76</v>
      </c>
    </row>
    <row r="10" spans="1:8">
      <c r="A10" s="1">
        <f>HYPERLINK("https://lsnyc.legalserver.org/matter/dynamic-profile/view/1912983","19-1912983")</f>
        <v>0</v>
      </c>
      <c r="B10" t="s">
        <v>8</v>
      </c>
      <c r="C10" t="s">
        <v>17</v>
      </c>
      <c r="D10" t="s">
        <v>32</v>
      </c>
      <c r="E10" t="s">
        <v>72</v>
      </c>
      <c r="H10" t="s">
        <v>77</v>
      </c>
    </row>
    <row r="11" spans="1:8">
      <c r="A11" s="1">
        <f>HYPERLINK("https://lsnyc.legalserver.org/matter/dynamic-profile/view/1912777","19-1912777")</f>
        <v>0</v>
      </c>
      <c r="B11" t="s">
        <v>8</v>
      </c>
      <c r="C11" t="s">
        <v>18</v>
      </c>
      <c r="D11" t="s">
        <v>33</v>
      </c>
      <c r="E11" t="s">
        <v>72</v>
      </c>
      <c r="H11" t="s">
        <v>77</v>
      </c>
    </row>
    <row r="12" spans="1:8">
      <c r="A12" s="1">
        <f>HYPERLINK("https://lsnyc.legalserver.org/matter/dynamic-profile/view/1912728","19-1912728")</f>
        <v>0</v>
      </c>
      <c r="B12" t="s">
        <v>8</v>
      </c>
      <c r="C12" t="s">
        <v>19</v>
      </c>
      <c r="D12" t="s">
        <v>34</v>
      </c>
      <c r="E12" t="s">
        <v>72</v>
      </c>
      <c r="H12" t="s">
        <v>77</v>
      </c>
    </row>
    <row r="13" spans="1:8">
      <c r="A13" s="1">
        <f>HYPERLINK("https://lsnyc.legalserver.org/matter/dynamic-profile/view/1912733","19-1912733")</f>
        <v>0</v>
      </c>
      <c r="B13" t="s">
        <v>9</v>
      </c>
      <c r="C13" t="s">
        <v>15</v>
      </c>
      <c r="D13" t="s">
        <v>35</v>
      </c>
      <c r="E13" t="s">
        <v>73</v>
      </c>
      <c r="H13" t="s">
        <v>78</v>
      </c>
    </row>
    <row r="14" spans="1:8">
      <c r="A14" s="1">
        <f>HYPERLINK("https://lsnyc.legalserver.org/matter/dynamic-profile/view/1912744","19-1912744")</f>
        <v>0</v>
      </c>
      <c r="B14" t="s">
        <v>8</v>
      </c>
      <c r="C14" t="s">
        <v>13</v>
      </c>
      <c r="D14" t="s">
        <v>36</v>
      </c>
      <c r="F14" t="s">
        <v>74</v>
      </c>
      <c r="H14" t="s">
        <v>76</v>
      </c>
    </row>
    <row r="15" spans="1:8">
      <c r="A15" s="1">
        <f>HYPERLINK("https://lsnyc.legalserver.org/matter/dynamic-profile/view/1912764","19-1912764")</f>
        <v>0</v>
      </c>
      <c r="B15" t="s">
        <v>8</v>
      </c>
      <c r="C15" t="s">
        <v>17</v>
      </c>
      <c r="D15" t="s">
        <v>37</v>
      </c>
      <c r="F15" t="s">
        <v>74</v>
      </c>
      <c r="H15" t="s">
        <v>76</v>
      </c>
    </row>
    <row r="16" spans="1:8">
      <c r="A16" s="1">
        <f>HYPERLINK("https://lsnyc.legalserver.org/matter/dynamic-profile/view/1913027","19-1913027")</f>
        <v>0</v>
      </c>
      <c r="B16" t="s">
        <v>9</v>
      </c>
      <c r="C16" t="s">
        <v>16</v>
      </c>
      <c r="D16" t="s">
        <v>38</v>
      </c>
      <c r="F16" t="s">
        <v>74</v>
      </c>
      <c r="H16" t="s">
        <v>76</v>
      </c>
    </row>
    <row r="17" spans="1:8">
      <c r="A17" s="1">
        <f>HYPERLINK("https://lsnyc.legalserver.org/matter/dynamic-profile/view/1913034","19-1913034")</f>
        <v>0</v>
      </c>
      <c r="B17" t="s">
        <v>9</v>
      </c>
      <c r="C17" t="s">
        <v>15</v>
      </c>
      <c r="D17" t="s">
        <v>38</v>
      </c>
      <c r="F17" t="s">
        <v>74</v>
      </c>
      <c r="H17" t="s">
        <v>76</v>
      </c>
    </row>
    <row r="18" spans="1:8">
      <c r="A18" s="1">
        <f>HYPERLINK("https://lsnyc.legalserver.org/matter/dynamic-profile/view/1912634","19-1912634")</f>
        <v>0</v>
      </c>
      <c r="B18" t="s">
        <v>10</v>
      </c>
      <c r="C18" t="s">
        <v>15</v>
      </c>
      <c r="D18" t="s">
        <v>39</v>
      </c>
      <c r="E18" t="s">
        <v>72</v>
      </c>
      <c r="H18" t="s">
        <v>77</v>
      </c>
    </row>
    <row r="19" spans="1:8">
      <c r="A19" s="1">
        <f>HYPERLINK("https://lsnyc.legalserver.org/matter/dynamic-profile/view/1912452","19-1912452")</f>
        <v>0</v>
      </c>
      <c r="B19" t="s">
        <v>8</v>
      </c>
      <c r="C19" t="s">
        <v>18</v>
      </c>
      <c r="D19" t="s">
        <v>40</v>
      </c>
      <c r="E19" t="s">
        <v>72</v>
      </c>
      <c r="H19" t="s">
        <v>77</v>
      </c>
    </row>
    <row r="20" spans="1:8">
      <c r="A20" s="1">
        <f>HYPERLINK("https://lsnyc.legalserver.org/matter/dynamic-profile/view/1912437","19-1912437")</f>
        <v>0</v>
      </c>
      <c r="B20" t="s">
        <v>8</v>
      </c>
      <c r="C20" t="s">
        <v>17</v>
      </c>
      <c r="D20" t="s">
        <v>41</v>
      </c>
      <c r="H20" t="s">
        <v>76</v>
      </c>
    </row>
    <row r="21" spans="1:8">
      <c r="A21" s="1">
        <f>HYPERLINK("https://lsnyc.legalserver.org/matter/dynamic-profile/view/1912473","19-1912473")</f>
        <v>0</v>
      </c>
      <c r="B21" t="s">
        <v>8</v>
      </c>
      <c r="C21" t="s">
        <v>14</v>
      </c>
      <c r="D21" t="s">
        <v>42</v>
      </c>
      <c r="F21" t="s">
        <v>74</v>
      </c>
      <c r="H21" t="s">
        <v>76</v>
      </c>
    </row>
    <row r="22" spans="1:8">
      <c r="A22" s="1">
        <f>HYPERLINK("https://lsnyc.legalserver.org/matter/dynamic-profile/view/1912480","19-1912480")</f>
        <v>0</v>
      </c>
      <c r="B22" t="s">
        <v>9</v>
      </c>
      <c r="C22" t="s">
        <v>16</v>
      </c>
      <c r="D22" t="s">
        <v>43</v>
      </c>
      <c r="F22" t="s">
        <v>74</v>
      </c>
      <c r="H22" t="s">
        <v>76</v>
      </c>
    </row>
    <row r="23" spans="1:8">
      <c r="A23" s="1">
        <f>HYPERLINK("https://lsnyc.legalserver.org/matter/dynamic-profile/view/1912484","19-1912484")</f>
        <v>0</v>
      </c>
      <c r="B23" t="s">
        <v>9</v>
      </c>
      <c r="C23" t="s">
        <v>20</v>
      </c>
      <c r="D23" t="s">
        <v>44</v>
      </c>
      <c r="F23" t="s">
        <v>74</v>
      </c>
      <c r="H23" t="s">
        <v>76</v>
      </c>
    </row>
    <row r="24" spans="1:8">
      <c r="A24" s="1">
        <f>HYPERLINK("https://lsnyc.legalserver.org/matter/dynamic-profile/view/1912503","19-1912503")</f>
        <v>0</v>
      </c>
      <c r="B24" t="s">
        <v>11</v>
      </c>
      <c r="C24" t="s">
        <v>21</v>
      </c>
      <c r="D24" t="s">
        <v>45</v>
      </c>
      <c r="F24" t="s">
        <v>74</v>
      </c>
      <c r="H24" t="s">
        <v>76</v>
      </c>
    </row>
    <row r="25" spans="1:8">
      <c r="A25" s="1">
        <f>HYPERLINK("https://lsnyc.legalserver.org/matter/dynamic-profile/view/1912320","19-1912320")</f>
        <v>0</v>
      </c>
      <c r="B25" t="s">
        <v>9</v>
      </c>
      <c r="C25" t="s">
        <v>16</v>
      </c>
      <c r="D25" t="s">
        <v>46</v>
      </c>
      <c r="F25" t="s">
        <v>74</v>
      </c>
      <c r="H25" t="s">
        <v>76</v>
      </c>
    </row>
    <row r="26" spans="1:8">
      <c r="A26" s="1">
        <f>HYPERLINK("https://lsnyc.legalserver.org/matter/dynamic-profile/view/1912195","19-1912195")</f>
        <v>0</v>
      </c>
      <c r="B26" t="s">
        <v>9</v>
      </c>
      <c r="C26" t="s">
        <v>16</v>
      </c>
      <c r="D26" t="s">
        <v>47</v>
      </c>
      <c r="E26" t="s">
        <v>72</v>
      </c>
      <c r="H26" t="s">
        <v>77</v>
      </c>
    </row>
    <row r="27" spans="1:8">
      <c r="A27" s="1">
        <f>HYPERLINK("https://lsnyc.legalserver.org/matter/dynamic-profile/view/1912191","19-1912191")</f>
        <v>0</v>
      </c>
      <c r="B27" t="s">
        <v>9</v>
      </c>
      <c r="C27" t="s">
        <v>16</v>
      </c>
      <c r="D27" t="s">
        <v>48</v>
      </c>
      <c r="F27" t="s">
        <v>74</v>
      </c>
      <c r="H27" t="s">
        <v>76</v>
      </c>
    </row>
    <row r="28" spans="1:8">
      <c r="A28" s="1">
        <f>HYPERLINK("https://lsnyc.legalserver.org/matter/dynamic-profile/view/1912247","19-1912247")</f>
        <v>0</v>
      </c>
      <c r="B28" t="s">
        <v>9</v>
      </c>
      <c r="C28" t="s">
        <v>20</v>
      </c>
      <c r="D28" t="s">
        <v>49</v>
      </c>
      <c r="F28" t="s">
        <v>74</v>
      </c>
      <c r="H28" t="s">
        <v>76</v>
      </c>
    </row>
    <row r="29" spans="1:8">
      <c r="A29" s="1">
        <f>HYPERLINK("https://lsnyc.legalserver.org/matter/dynamic-profile/view/1912057","19-1912057")</f>
        <v>0</v>
      </c>
      <c r="B29" t="s">
        <v>8</v>
      </c>
      <c r="C29" t="s">
        <v>18</v>
      </c>
      <c r="D29" t="s">
        <v>50</v>
      </c>
      <c r="E29" t="s">
        <v>72</v>
      </c>
      <c r="H29" t="s">
        <v>77</v>
      </c>
    </row>
    <row r="30" spans="1:8">
      <c r="A30" s="1">
        <f>HYPERLINK("https://lsnyc.legalserver.org/matter/dynamic-profile/view/1911960","19-1911960")</f>
        <v>0</v>
      </c>
      <c r="B30" t="s">
        <v>11</v>
      </c>
      <c r="C30" t="s">
        <v>21</v>
      </c>
      <c r="D30" t="s">
        <v>51</v>
      </c>
      <c r="F30" t="s">
        <v>74</v>
      </c>
      <c r="H30" t="s">
        <v>76</v>
      </c>
    </row>
    <row r="31" spans="1:8">
      <c r="A31" s="1">
        <f>HYPERLINK("https://lsnyc.legalserver.org/matter/dynamic-profile/view/1911977","19-1911977")</f>
        <v>0</v>
      </c>
      <c r="B31" t="s">
        <v>8</v>
      </c>
      <c r="C31" t="s">
        <v>13</v>
      </c>
      <c r="D31" t="s">
        <v>52</v>
      </c>
      <c r="F31" t="s">
        <v>74</v>
      </c>
      <c r="H31" t="s">
        <v>76</v>
      </c>
    </row>
    <row r="32" spans="1:8">
      <c r="A32" s="1">
        <f>HYPERLINK("https://lsnyc.legalserver.org/matter/dynamic-profile/view/1911989","19-1911989")</f>
        <v>0</v>
      </c>
      <c r="B32" t="s">
        <v>9</v>
      </c>
      <c r="C32" t="s">
        <v>15</v>
      </c>
      <c r="D32" t="s">
        <v>53</v>
      </c>
      <c r="F32" t="s">
        <v>74</v>
      </c>
      <c r="H32" t="s">
        <v>76</v>
      </c>
    </row>
    <row r="33" spans="1:8">
      <c r="A33" s="1">
        <f>HYPERLINK("https://lsnyc.legalserver.org/matter/dynamic-profile/view/1911856","19-1911856")</f>
        <v>0</v>
      </c>
      <c r="B33" t="s">
        <v>9</v>
      </c>
      <c r="C33" t="s">
        <v>15</v>
      </c>
      <c r="D33" t="s">
        <v>54</v>
      </c>
      <c r="F33" t="s">
        <v>74</v>
      </c>
      <c r="H33" t="s">
        <v>76</v>
      </c>
    </row>
    <row r="34" spans="1:8">
      <c r="A34" s="1">
        <f>HYPERLINK("https://lsnyc.legalserver.org/matter/dynamic-profile/view/1911877","19-1911877")</f>
        <v>0</v>
      </c>
      <c r="B34" t="s">
        <v>11</v>
      </c>
      <c r="C34" t="s">
        <v>21</v>
      </c>
      <c r="D34" t="s">
        <v>55</v>
      </c>
      <c r="F34" t="s">
        <v>74</v>
      </c>
      <c r="H34" t="s">
        <v>76</v>
      </c>
    </row>
    <row r="35" spans="1:8">
      <c r="A35" s="1">
        <f>HYPERLINK("https://lsnyc.legalserver.org/matter/dynamic-profile/view/1911701","19-1911701")</f>
        <v>0</v>
      </c>
      <c r="B35" t="s">
        <v>11</v>
      </c>
      <c r="C35" t="s">
        <v>21</v>
      </c>
      <c r="D35" t="s">
        <v>56</v>
      </c>
      <c r="F35" t="s">
        <v>74</v>
      </c>
      <c r="H35" t="s">
        <v>76</v>
      </c>
    </row>
    <row r="36" spans="1:8">
      <c r="A36" s="1">
        <f>HYPERLINK("https://lsnyc.legalserver.org/matter/dynamic-profile/view/1911720","19-1911720")</f>
        <v>0</v>
      </c>
      <c r="B36" t="s">
        <v>8</v>
      </c>
      <c r="C36" t="s">
        <v>13</v>
      </c>
      <c r="D36" t="s">
        <v>57</v>
      </c>
      <c r="F36" t="s">
        <v>74</v>
      </c>
      <c r="H36" t="s">
        <v>76</v>
      </c>
    </row>
    <row r="37" spans="1:8">
      <c r="A37" s="1">
        <f>HYPERLINK("https://lsnyc.legalserver.org/matter/dynamic-profile/view/1911748","19-1911748")</f>
        <v>0</v>
      </c>
      <c r="B37" t="s">
        <v>9</v>
      </c>
      <c r="C37" t="s">
        <v>15</v>
      </c>
      <c r="D37" t="s">
        <v>58</v>
      </c>
      <c r="F37" t="s">
        <v>74</v>
      </c>
      <c r="H37" t="s">
        <v>76</v>
      </c>
    </row>
    <row r="38" spans="1:8">
      <c r="A38" s="1">
        <f>HYPERLINK("https://lsnyc.legalserver.org/matter/dynamic-profile/view/1911620","19-1911620")</f>
        <v>0</v>
      </c>
      <c r="B38" t="s">
        <v>9</v>
      </c>
      <c r="C38" t="s">
        <v>15</v>
      </c>
      <c r="D38" t="s">
        <v>59</v>
      </c>
      <c r="E38" t="s">
        <v>72</v>
      </c>
      <c r="H38" t="s">
        <v>77</v>
      </c>
    </row>
    <row r="39" spans="1:8">
      <c r="A39" s="1">
        <f>HYPERLINK("https://lsnyc.legalserver.org/matter/dynamic-profile/view/1911535","19-1911535")</f>
        <v>0</v>
      </c>
      <c r="B39" t="s">
        <v>8</v>
      </c>
      <c r="C39" t="s">
        <v>13</v>
      </c>
      <c r="D39" t="s">
        <v>60</v>
      </c>
      <c r="F39" t="s">
        <v>74</v>
      </c>
      <c r="H39" t="s">
        <v>76</v>
      </c>
    </row>
    <row r="40" spans="1:8">
      <c r="A40" s="1">
        <f>HYPERLINK("https://lsnyc.legalserver.org/matter/dynamic-profile/view/1911545","19-1911545")</f>
        <v>0</v>
      </c>
      <c r="B40" t="s">
        <v>10</v>
      </c>
      <c r="C40" t="s">
        <v>22</v>
      </c>
      <c r="D40" t="s">
        <v>61</v>
      </c>
      <c r="F40" t="s">
        <v>74</v>
      </c>
      <c r="H40" t="s">
        <v>76</v>
      </c>
    </row>
    <row r="41" spans="1:8">
      <c r="A41" s="1">
        <f>HYPERLINK("https://lsnyc.legalserver.org/matter/dynamic-profile/view/1911402","19-1911402")</f>
        <v>0</v>
      </c>
      <c r="B41" t="s">
        <v>9</v>
      </c>
      <c r="C41" t="s">
        <v>16</v>
      </c>
      <c r="D41" t="s">
        <v>62</v>
      </c>
      <c r="F41" t="s">
        <v>74</v>
      </c>
      <c r="H41" t="s">
        <v>76</v>
      </c>
    </row>
    <row r="42" spans="1:8">
      <c r="A42" s="1">
        <f>HYPERLINK("https://lsnyc.legalserver.org/matter/dynamic-profile/view/1911422","19-1911422")</f>
        <v>0</v>
      </c>
      <c r="B42" t="s">
        <v>9</v>
      </c>
      <c r="C42" t="s">
        <v>16</v>
      </c>
      <c r="D42" t="s">
        <v>63</v>
      </c>
      <c r="F42" t="s">
        <v>74</v>
      </c>
      <c r="H42" t="s">
        <v>76</v>
      </c>
    </row>
    <row r="43" spans="1:8">
      <c r="A43" s="1">
        <f>HYPERLINK("https://lsnyc.legalserver.org/matter/dynamic-profile/view/1911425","19-1911425")</f>
        <v>0</v>
      </c>
      <c r="B43" t="s">
        <v>12</v>
      </c>
      <c r="C43" t="s">
        <v>23</v>
      </c>
      <c r="D43" t="s">
        <v>64</v>
      </c>
      <c r="F43" t="s">
        <v>74</v>
      </c>
      <c r="H43" t="s">
        <v>76</v>
      </c>
    </row>
    <row r="44" spans="1:8">
      <c r="A44" s="1">
        <f>HYPERLINK("https://lsnyc.legalserver.org/matter/dynamic-profile/view/1911278","19-1911278")</f>
        <v>0</v>
      </c>
      <c r="B44" t="s">
        <v>8</v>
      </c>
      <c r="C44" t="s">
        <v>13</v>
      </c>
      <c r="D44" t="s">
        <v>65</v>
      </c>
      <c r="F44" t="s">
        <v>74</v>
      </c>
      <c r="H44" t="s">
        <v>76</v>
      </c>
    </row>
    <row r="45" spans="1:8">
      <c r="A45" s="1">
        <f>HYPERLINK("https://lsnyc.legalserver.org/matter/dynamic-profile/view/1911280","19-1911280")</f>
        <v>0</v>
      </c>
      <c r="B45" t="s">
        <v>9</v>
      </c>
      <c r="C45" t="s">
        <v>16</v>
      </c>
      <c r="D45" t="s">
        <v>66</v>
      </c>
      <c r="F45" t="s">
        <v>74</v>
      </c>
      <c r="H45" t="s">
        <v>76</v>
      </c>
    </row>
    <row r="46" spans="1:8">
      <c r="A46" s="1">
        <f>HYPERLINK("https://lsnyc.legalserver.org/matter/dynamic-profile/view/1911188","19-1911188")</f>
        <v>0</v>
      </c>
      <c r="B46" t="s">
        <v>8</v>
      </c>
      <c r="C46" t="s">
        <v>18</v>
      </c>
      <c r="D46" t="s">
        <v>67</v>
      </c>
      <c r="E46" t="s">
        <v>72</v>
      </c>
      <c r="H46" t="s">
        <v>77</v>
      </c>
    </row>
    <row r="47" spans="1:8">
      <c r="A47" s="1">
        <f>HYPERLINK("https://lsnyc.legalserver.org/matter/dynamic-profile/view/1911147","19-1911147")</f>
        <v>0</v>
      </c>
      <c r="B47" t="s">
        <v>8</v>
      </c>
      <c r="C47" t="s">
        <v>13</v>
      </c>
      <c r="D47" t="s">
        <v>68</v>
      </c>
      <c r="F47" t="s">
        <v>74</v>
      </c>
      <c r="H47" t="s">
        <v>76</v>
      </c>
    </row>
    <row r="48" spans="1:8">
      <c r="A48" s="1">
        <f>HYPERLINK("https://lsnyc.legalserver.org/matter/dynamic-profile/view/1911022","19-1911022")</f>
        <v>0</v>
      </c>
      <c r="B48" t="s">
        <v>8</v>
      </c>
      <c r="C48" t="s">
        <v>13</v>
      </c>
      <c r="D48" t="s">
        <v>69</v>
      </c>
      <c r="E48" t="s">
        <v>72</v>
      </c>
      <c r="H48" t="s">
        <v>77</v>
      </c>
    </row>
    <row r="49" spans="1:8">
      <c r="A49" s="1">
        <f>HYPERLINK("https://lsnyc.legalserver.org/matter/dynamic-profile/view/1910996","19-1910996")</f>
        <v>0</v>
      </c>
      <c r="B49" t="s">
        <v>8</v>
      </c>
      <c r="C49" t="s">
        <v>18</v>
      </c>
      <c r="D49" t="s">
        <v>70</v>
      </c>
      <c r="E49" t="s">
        <v>72</v>
      </c>
      <c r="H49" t="s">
        <v>77</v>
      </c>
    </row>
    <row r="50" spans="1:8">
      <c r="A50" s="1">
        <f>HYPERLINK("https://lsnyc.legalserver.org/matter/dynamic-profile/view/1910997","19-1910997")</f>
        <v>0</v>
      </c>
      <c r="B50" t="s">
        <v>8</v>
      </c>
      <c r="C50" t="s">
        <v>13</v>
      </c>
      <c r="D50" t="s">
        <v>71</v>
      </c>
      <c r="F50" t="s">
        <v>74</v>
      </c>
      <c r="H5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2019-11-18T15:49:46Z</dcterms:created>
  <dcterms:modified xsi:type="dcterms:W3CDTF">2019-11-18T15:49:46Z</dcterms:modified>
</cp:coreProperties>
</file>