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EDCDC1\Corporate\Shared Directory for Staff\Foundation CommunityDevelopment &amp; Research\_Research\_The Tree\1. Demographics\"/>
    </mc:Choice>
  </mc:AlternateContent>
  <bookViews>
    <workbookView xWindow="0" yWindow="0" windowWidth="24000" windowHeight="8610" tabRatio="230"/>
  </bookViews>
  <sheets>
    <sheet name="Age" sheetId="4" r:id="rId1"/>
  </sheets>
  <definedNames>
    <definedName name="_xlnm._FilterDatabase" localSheetId="0" hidden="1">Age!$I$21:$I$51</definedName>
    <definedName name="_xlnm.Print_Area" localSheetId="0">Age!$A$1:$I$54</definedName>
  </definedNames>
  <calcPr calcId="162913"/>
</workbook>
</file>

<file path=xl/calcChain.xml><?xml version="1.0" encoding="utf-8"?>
<calcChain xmlns="http://schemas.openxmlformats.org/spreadsheetml/2006/main">
  <c r="C9" i="4" l="1"/>
  <c r="C12" i="4"/>
  <c r="C11" i="4"/>
  <c r="E10" i="4" l="1"/>
  <c r="I31" i="4" l="1"/>
  <c r="I10" i="4"/>
  <c r="G10" i="4"/>
  <c r="I41" i="4" l="1"/>
  <c r="I29" i="4"/>
  <c r="I33" i="4"/>
  <c r="I28" i="4"/>
  <c r="I36" i="4"/>
  <c r="I48" i="4"/>
  <c r="I26" i="4"/>
  <c r="I24" i="4"/>
  <c r="I35" i="4"/>
  <c r="I43" i="4" l="1"/>
  <c r="I42" i="4"/>
  <c r="I27" i="4"/>
  <c r="I25" i="4"/>
  <c r="I23" i="4"/>
  <c r="I39" i="4"/>
  <c r="I30" i="4"/>
  <c r="I50" i="4"/>
  <c r="I45" i="4"/>
  <c r="I34" i="4"/>
  <c r="I46" i="4"/>
  <c r="I47" i="4"/>
  <c r="I51" i="4"/>
  <c r="I37" i="4"/>
  <c r="I44" i="4"/>
  <c r="I32" i="4"/>
  <c r="I38" i="4"/>
  <c r="I40" i="4"/>
  <c r="I49" i="4"/>
  <c r="I22" i="4"/>
</calcChain>
</file>

<file path=xl/sharedStrings.xml><?xml version="1.0" encoding="utf-8"?>
<sst xmlns="http://schemas.openxmlformats.org/spreadsheetml/2006/main" count="51" uniqueCount="50">
  <si>
    <t>Median Age</t>
  </si>
  <si>
    <t>Orlando MSA</t>
  </si>
  <si>
    <t>Florida</t>
  </si>
  <si>
    <t>United States</t>
  </si>
  <si>
    <t>0-17</t>
  </si>
  <si>
    <t>18-24</t>
  </si>
  <si>
    <t>25-44</t>
  </si>
  <si>
    <t>45-64</t>
  </si>
  <si>
    <t>Rank</t>
  </si>
  <si>
    <t xml:space="preserve">Distribution </t>
  </si>
  <si>
    <t>Working Age</t>
  </si>
  <si>
    <t>MSA</t>
  </si>
  <si>
    <t>% Change</t>
  </si>
  <si>
    <t>Source Code (TOP): S0101</t>
  </si>
  <si>
    <t>Source Code (BOTTOM): DP05</t>
  </si>
  <si>
    <t xml:space="preserve">  65+</t>
  </si>
  <si>
    <t>Growth in Working Age Population, 30 Most Populous Metropolitan Statistical Areas* (MSAs)</t>
  </si>
  <si>
    <t>AGE DISTRIBUTION</t>
  </si>
  <si>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</si>
  <si>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</si>
  <si>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</si>
  <si>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</si>
  <si>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</si>
  <si>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</si>
  <si>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</si>
  <si>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</si>
  <si>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</si>
  <si>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</si>
  <si>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</si>
  <si>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</si>
  <si>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</si>
  <si>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</si>
  <si>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</si>
  <si>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</si>
  <si>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</si>
  <si>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</si>
  <si>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St. Louis, MO-IL Metro Area</t>
  </si>
  <si>
    <t>Denver-Aurora-Lakewood, CO Metro Area</t>
  </si>
  <si>
    <t>Baltimore-Columbia-Towson, MD Metro Area</t>
  </si>
  <si>
    <t>Charlotte-Concord-Gastonia, NC-SC Metro Area</t>
  </si>
  <si>
    <t>Orlando-Kissimmee-Sanford, FL Metro Area</t>
  </si>
  <si>
    <t>Portland-Vancouver-Hillsboro, OR-WA Metro Area</t>
  </si>
  <si>
    <t>San Antonio-New Braunfels, TX Metro Area</t>
  </si>
  <si>
    <t>Pittsburgh, PA Metro Area</t>
  </si>
  <si>
    <t>Sacramento--Roseville--Arden-Arcade, CA Metro Area</t>
  </si>
  <si>
    <t>San Juan-Carolina-Caguas, PR Metro Area</t>
  </si>
  <si>
    <t>Cincinnati, OH-KY-IN Metro Area</t>
  </si>
  <si>
    <t>Las Vegas-Henderson-Paradise, NV Metro Area</t>
  </si>
  <si>
    <t>* based on U.S. Census Bureau July 1, 2017 population estimates</t>
  </si>
  <si>
    <t>Source: U.S. Census Bureau, American Community Survey - updated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</si>
</sst>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24"/>
      <color rgb="FF807F83"/>
      <name val="Arial"/>
      <family val="2"/>
    </font>
    <font>
      <sz val="16"/>
      <color rgb="FF807F83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color rgb="FFFF0000"/>
      <name val="Arial"/>
      <family val="2"/>
    </font>
    <font>
      <b/>
      <sz val="24"/>
      <color rgb="FFFF0000"/>
      <name val="Arial"/>
      <family val="2"/>
    </font>
    <font>
      <sz val="16"/>
      <color rgb="FFFF0000"/>
      <name val="Arial"/>
      <family val="2"/>
    </font>
    <font>
      <i/>
      <sz val="9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7F83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4" fillId="0" borderId="0">
      <alignment horizontal="left" indent="1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0" fontId="6" fillId="2" borderId="1" xfId="0" applyFont="1" applyFill="1" applyBorder="1" applyProtection="1"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right" vertical="top"/>
    </xf>
    <xf numFmtId="0" fontId="7" fillId="2" borderId="2" xfId="0" applyFont="1" applyFill="1" applyBorder="1" applyAlignment="1">
      <alignment horizontal="center" vertical="center"/>
    </xf>
    <xf numFmtId="0" fontId="6" fillId="2" borderId="5" xfId="0" applyFont="1" applyFill="1" applyBorder="1"/>
    <xf numFmtId="0" fontId="8" fillId="2" borderId="5" xfId="0" applyFont="1" applyFill="1" applyBorder="1" applyAlignment="1"/>
    <xf numFmtId="0" fontId="8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indent="1"/>
    </xf>
    <xf numFmtId="0" fontId="6" fillId="2" borderId="1" xfId="0" applyFont="1" applyFill="1" applyBorder="1" applyAlignment="1">
      <alignment horizontal="left" indent="1"/>
    </xf>
    <xf numFmtId="165" fontId="6" fillId="2" borderId="1" xfId="2" applyNumberFormat="1" applyFont="1" applyFill="1" applyBorder="1" applyAlignment="1">
      <alignment horizontal="left"/>
    </xf>
    <xf numFmtId="165" fontId="6" fillId="2" borderId="1" xfId="2" applyNumberFormat="1" applyFont="1" applyFill="1" applyBorder="1" applyAlignment="1">
      <alignment horizontal="center"/>
    </xf>
    <xf numFmtId="43" fontId="6" fillId="2" borderId="1" xfId="1" applyFont="1" applyFill="1" applyBorder="1"/>
    <xf numFmtId="0" fontId="6" fillId="2" borderId="1" xfId="0" applyFont="1" applyFill="1" applyBorder="1" applyAlignment="1">
      <alignment horizontal="left"/>
    </xf>
    <xf numFmtId="164" fontId="6" fillId="2" borderId="1" xfId="1" applyNumberFormat="1" applyFont="1" applyFill="1" applyBorder="1"/>
    <xf numFmtId="0" fontId="8" fillId="2" borderId="0" xfId="0" applyFont="1" applyFill="1" applyBorder="1" applyAlignment="1">
      <alignment horizontal="left"/>
    </xf>
    <xf numFmtId="165" fontId="6" fillId="2" borderId="0" xfId="0" applyNumberFormat="1" applyFont="1" applyFill="1" applyBorder="1"/>
    <xf numFmtId="0" fontId="8" fillId="2" borderId="2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 applyProtection="1">
      <alignment horizontal="center"/>
      <protection locked="0"/>
    </xf>
    <xf numFmtId="3" fontId="6" fillId="2" borderId="1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/>
    <xf numFmtId="0" fontId="6" fillId="2" borderId="0" xfId="0" applyFont="1" applyFill="1" applyBorder="1" applyProtection="1">
      <protection locked="0"/>
    </xf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Protection="1">
      <protection locked="0"/>
    </xf>
    <xf numFmtId="3" fontId="6" fillId="2" borderId="4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Border="1"/>
    <xf numFmtId="0" fontId="8" fillId="2" borderId="0" xfId="0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 vertical="top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right"/>
    </xf>
    <xf numFmtId="165" fontId="6" fillId="2" borderId="3" xfId="2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 applyProtection="1">
      <alignment horizontal="right"/>
      <protection locked="0"/>
    </xf>
    <xf numFmtId="3" fontId="6" fillId="2" borderId="4" xfId="0" applyNumberFormat="1" applyFont="1" applyFill="1" applyBorder="1" applyAlignment="1" applyProtection="1">
      <alignment horizontal="right"/>
      <protection locked="0"/>
    </xf>
    <xf numFmtId="164" fontId="6" fillId="2" borderId="4" xfId="1" applyNumberFormat="1" applyFont="1" applyFill="1" applyBorder="1" applyAlignment="1">
      <alignment horizontal="right"/>
    </xf>
    <xf numFmtId="165" fontId="6" fillId="2" borderId="4" xfId="2" applyNumberFormat="1" applyFont="1" applyFill="1" applyBorder="1" applyAlignment="1">
      <alignment horizontal="right"/>
    </xf>
    <xf numFmtId="165" fontId="6" fillId="2" borderId="0" xfId="2" applyNumberFormat="1" applyFont="1" applyFill="1" applyBorder="1" applyAlignment="1">
      <alignment horizontal="right"/>
    </xf>
    <xf numFmtId="165" fontId="14" fillId="2" borderId="4" xfId="2" applyNumberFormat="1" applyFont="1" applyFill="1" applyBorder="1" applyAlignment="1">
      <alignment horizontal="center"/>
    </xf>
    <xf numFmtId="165" fontId="14" fillId="2" borderId="0" xfId="2" applyNumberFormat="1" applyFont="1" applyFill="1" applyBorder="1" applyAlignment="1">
      <alignment horizontal="center"/>
    </xf>
    <xf numFmtId="165" fontId="14" fillId="2" borderId="3" xfId="2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left" indent="1"/>
    </xf>
    <xf numFmtId="0" fontId="14" fillId="2" borderId="8" xfId="0" applyFont="1" applyFill="1" applyBorder="1" applyAlignment="1">
      <alignment horizontal="left" indent="1"/>
    </xf>
    <xf numFmtId="0" fontId="14" fillId="2" borderId="10" xfId="0" applyFont="1" applyFill="1" applyBorder="1" applyAlignment="1">
      <alignment horizontal="left" indent="1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3" fontId="10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Protection="1">
      <protection locked="0"/>
    </xf>
    <xf numFmtId="3" fontId="10" fillId="2" borderId="0" xfId="0" applyNumberFormat="1" applyFont="1" applyFill="1" applyBorder="1" applyAlignment="1" applyProtection="1">
      <alignment horizontal="right"/>
      <protection locked="0"/>
    </xf>
    <xf numFmtId="164" fontId="10" fillId="2" borderId="0" xfId="1" applyNumberFormat="1" applyFont="1" applyFill="1" applyBorder="1" applyAlignment="1">
      <alignment horizontal="right"/>
    </xf>
    <xf numFmtId="0" fontId="10" fillId="2" borderId="0" xfId="0" applyFont="1" applyFill="1" applyBorder="1"/>
    <xf numFmtId="0" fontId="17" fillId="2" borderId="0" xfId="0" applyFont="1" applyFill="1" applyBorder="1" applyAlignment="1"/>
    <xf numFmtId="0" fontId="9" fillId="2" borderId="4" xfId="0" applyFont="1" applyFill="1" applyBorder="1" applyAlignment="1" applyProtection="1">
      <protection locked="0"/>
    </xf>
    <xf numFmtId="0" fontId="9" fillId="2" borderId="1" xfId="0" applyFont="1" applyFill="1" applyBorder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right" vertical="top"/>
    </xf>
    <xf numFmtId="0" fontId="10" fillId="2" borderId="0" xfId="0" applyFont="1" applyFill="1" applyBorder="1" applyAlignment="1">
      <alignment horizontal="right" vertical="top"/>
    </xf>
    <xf numFmtId="0" fontId="15" fillId="2" borderId="0" xfId="0" applyFont="1" applyFill="1" applyBorder="1" applyAlignment="1">
      <alignment horizontal="center" vertical="center"/>
    </xf>
    <xf numFmtId="165" fontId="10" fillId="2" borderId="0" xfId="0" applyNumberFormat="1" applyFont="1" applyFill="1" applyBorder="1"/>
    <xf numFmtId="3" fontId="10" fillId="2" borderId="0" xfId="0" applyNumberFormat="1" applyFont="1" applyFill="1" applyBorder="1"/>
    <xf numFmtId="0" fontId="10" fillId="2" borderId="0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16" fillId="2" borderId="0" xfId="0" applyFont="1" applyFill="1" applyBorder="1"/>
    <xf numFmtId="164" fontId="10" fillId="2" borderId="0" xfId="1" applyNumberFormat="1" applyFont="1" applyFill="1" applyBorder="1"/>
    <xf numFmtId="164" fontId="16" fillId="2" borderId="0" xfId="1" applyNumberFormat="1" applyFont="1" applyFill="1" applyBorder="1"/>
    <xf numFmtId="0" fontId="20" fillId="2" borderId="0" xfId="0" applyFont="1" applyFill="1" applyBorder="1"/>
    <xf numFmtId="0" fontId="20" fillId="2" borderId="0" xfId="0" applyFont="1" applyFill="1" applyBorder="1" applyAlignment="1"/>
    <xf numFmtId="3" fontId="6" fillId="2" borderId="1" xfId="2" applyNumberFormat="1" applyFont="1" applyFill="1" applyBorder="1" applyAlignment="1">
      <alignment horizontal="center"/>
    </xf>
    <xf numFmtId="3" fontId="14" fillId="2" borderId="4" xfId="2" applyNumberFormat="1" applyFont="1" applyFill="1" applyBorder="1" applyAlignment="1">
      <alignment horizontal="center"/>
    </xf>
    <xf numFmtId="3" fontId="14" fillId="2" borderId="0" xfId="2" applyNumberFormat="1" applyFont="1" applyFill="1" applyBorder="1" applyAlignment="1">
      <alignment horizontal="center"/>
    </xf>
    <xf numFmtId="3" fontId="14" fillId="2" borderId="3" xfId="2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3" fontId="21" fillId="3" borderId="3" xfId="0" applyNumberFormat="1" applyFont="1" applyFill="1" applyBorder="1" applyAlignment="1" applyProtection="1">
      <alignment horizontal="center"/>
      <protection locked="0"/>
    </xf>
    <xf numFmtId="0" fontId="13" fillId="3" borderId="5" xfId="0" applyFont="1" applyFill="1" applyBorder="1" applyAlignment="1" applyProtection="1">
      <protection locked="0"/>
    </xf>
    <xf numFmtId="0" fontId="13" fillId="3" borderId="5" xfId="0" applyFont="1" applyFill="1" applyBorder="1" applyProtection="1">
      <protection locked="0"/>
    </xf>
    <xf numFmtId="3" fontId="9" fillId="0" borderId="3" xfId="0" applyNumberFormat="1" applyFont="1" applyFill="1" applyBorder="1" applyAlignment="1" applyProtection="1">
      <alignment horizontal="center"/>
      <protection locked="0"/>
    </xf>
    <xf numFmtId="164" fontId="9" fillId="0" borderId="3" xfId="1" applyNumberFormat="1" applyFont="1" applyFill="1" applyBorder="1" applyAlignment="1">
      <alignment horizontal="right"/>
    </xf>
    <xf numFmtId="3" fontId="6" fillId="2" borderId="0" xfId="0" applyNumberFormat="1" applyFont="1" applyFill="1" applyBorder="1"/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165" fontId="14" fillId="2" borderId="4" xfId="2" applyNumberFormat="1" applyFont="1" applyFill="1" applyBorder="1" applyAlignment="1">
      <alignment horizontal="center" vertical="center"/>
    </xf>
    <xf numFmtId="165" fontId="14" fillId="2" borderId="0" xfId="2" applyNumberFormat="1" applyFont="1" applyFill="1" applyBorder="1" applyAlignment="1">
      <alignment horizontal="center" vertical="center"/>
    </xf>
    <xf numFmtId="165" fontId="14" fillId="2" borderId="3" xfId="2" applyNumberFormat="1" applyFont="1" applyFill="1" applyBorder="1" applyAlignment="1">
      <alignment horizontal="center" vertical="center"/>
    </xf>
    <xf numFmtId="165" fontId="14" fillId="2" borderId="7" xfId="1" applyNumberFormat="1" applyFont="1" applyFill="1" applyBorder="1" applyAlignment="1">
      <alignment horizontal="center" vertical="center"/>
    </xf>
    <xf numFmtId="165" fontId="14" fillId="2" borderId="9" xfId="1" applyNumberFormat="1" applyFont="1" applyFill="1" applyBorder="1" applyAlignment="1">
      <alignment horizontal="center" vertical="center"/>
    </xf>
    <xf numFmtId="165" fontId="14" fillId="2" borderId="11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6" fontId="6" fillId="2" borderId="0" xfId="0" applyNumberFormat="1" applyFont="1" applyFill="1" applyBorder="1" applyAlignment="1">
      <alignment horizontal="center"/>
    </xf>
    <xf numFmtId="3" fontId="21" fillId="3" borderId="3" xfId="0" applyNumberFormat="1" applyFont="1" applyFill="1" applyBorder="1" applyAlignment="1" applyProtection="1">
      <alignment horizontal="right"/>
      <protection locked="0"/>
    </xf>
    <xf numFmtId="164" fontId="21" fillId="3" borderId="3" xfId="1" applyNumberFormat="1" applyFont="1" applyFill="1" applyBorder="1" applyAlignment="1">
      <alignment horizontal="right"/>
    </xf>
    <xf numFmtId="165" fontId="21" fillId="3" borderId="3" xfId="2" applyNumberFormat="1" applyFont="1" applyFill="1" applyBorder="1" applyAlignment="1">
      <alignment horizontal="right"/>
    </xf>
    <xf numFmtId="0" fontId="21" fillId="2" borderId="0" xfId="0" applyFont="1" applyFill="1" applyBorder="1"/>
  </cellXfs>
  <cellStyles count="10">
    <cellStyle name="Comma" xfId="1" builtinId="3"/>
    <cellStyle name="Comma 2" xfId="7"/>
    <cellStyle name="Normal" xfId="0" builtinId="0"/>
    <cellStyle name="Normal 2" xfId="3"/>
    <cellStyle name="Normal 3" xfId="5"/>
    <cellStyle name="Normal 4" xfId="9"/>
    <cellStyle name="Normal 5" xfId="4"/>
    <cellStyle name="Percent" xfId="2" builtinId="5"/>
    <cellStyle name="Percent 2" xfId="8"/>
    <cellStyle name="Style 1" xfId="6"/>
  </cellStyles>
  <dxfs count="0"/>
  <tableStyles count="0" defaultTableStyle="TableStyleMedium2" defaultPivotStyle="PivotStyleLight16"/>
  <colors>
    <mruColors>
      <color rgb="FF807F83"/>
      <color rgb="FFE8891C"/>
      <color rgb="FF0079BE"/>
      <color rgb="FF808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57150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C99281-5667-4784-B338-D7C3A3C11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29718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89"/>
  <sheetViews>
    <sheetView tabSelected="1" zoomScaleNormal="100" workbookViewId="0">
      <selection activeCell="E42" sqref="E42"/>
    </sheetView>
  </sheetViews>
  <sheetFormatPr defaultRowHeight="14.25" x14ac:dyDescent="0.2"/>
  <cols>
    <col min="1" max="1" width="15.7109375" style="2" customWidth="1"/>
    <col min="2" max="2" width="16.42578125" style="2" customWidth="1"/>
    <col min="3" max="3" width="11.5703125" style="2" customWidth="1"/>
    <col min="4" max="4" width="8" style="2" customWidth="1"/>
    <col min="5" max="6" width="15.7109375" style="2" customWidth="1"/>
    <col min="7" max="7" width="17.28515625" style="2" customWidth="1"/>
    <col min="8" max="9" width="15.7109375" style="2" customWidth="1"/>
    <col min="10" max="10" width="0" style="56" hidden="1" customWidth="1"/>
    <col min="11" max="11" width="10.140625" style="56" hidden="1" customWidth="1"/>
    <col min="12" max="13" width="0" style="56" hidden="1" customWidth="1"/>
    <col min="14" max="14" width="13.28515625" style="56" customWidth="1"/>
    <col min="15" max="15" width="11.28515625" style="56" customWidth="1"/>
    <col min="16" max="16" width="18.28515625" style="56" bestFit="1" customWidth="1"/>
    <col min="17" max="17" width="9.140625" style="56"/>
    <col min="18" max="18" width="14.85546875" style="56" customWidth="1"/>
    <col min="19" max="19" width="11.5703125" style="56" customWidth="1"/>
    <col min="20" max="20" width="18.85546875" style="56" bestFit="1" customWidth="1"/>
    <col min="21" max="24" width="9.140625" style="56"/>
    <col min="25" max="16384" width="9.140625" style="2"/>
  </cols>
  <sheetData>
    <row r="2" spans="1:12" ht="30" x14ac:dyDescent="0.4">
      <c r="B2" s="92"/>
      <c r="I2" s="32" t="s">
        <v>17</v>
      </c>
      <c r="J2" s="61"/>
      <c r="K2" s="61"/>
      <c r="L2" s="61"/>
    </row>
    <row r="3" spans="1:12" ht="18.75" customHeight="1" x14ac:dyDescent="0.2">
      <c r="B3" s="92"/>
      <c r="I3" s="33" t="s">
        <v>1</v>
      </c>
      <c r="J3" s="62"/>
      <c r="K3" s="62"/>
      <c r="L3" s="62"/>
    </row>
    <row r="4" spans="1:12" ht="18.75" customHeight="1" x14ac:dyDescent="0.2">
      <c r="B4" s="23"/>
      <c r="E4" s="86"/>
      <c r="I4" s="3"/>
      <c r="J4" s="63"/>
      <c r="K4" s="63"/>
      <c r="L4" s="63"/>
    </row>
    <row r="5" spans="1:12" ht="18.75" customHeight="1" x14ac:dyDescent="0.2">
      <c r="B5" s="23"/>
      <c r="I5" s="3"/>
      <c r="J5" s="63"/>
      <c r="K5" s="63"/>
      <c r="L5" s="63"/>
    </row>
    <row r="6" spans="1:12" ht="18.75" customHeight="1" x14ac:dyDescent="0.2">
      <c r="A6" s="30"/>
      <c r="B6" s="30"/>
      <c r="C6" s="30"/>
      <c r="D6" s="30"/>
      <c r="E6" s="30"/>
      <c r="F6" s="30"/>
      <c r="G6" s="30"/>
      <c r="H6" s="30"/>
      <c r="I6" s="3"/>
      <c r="J6" s="63"/>
      <c r="K6" s="63"/>
      <c r="L6" s="63"/>
    </row>
    <row r="7" spans="1:12" ht="15.75" x14ac:dyDescent="0.25">
      <c r="A7" s="35" t="s">
        <v>9</v>
      </c>
      <c r="B7" s="36"/>
      <c r="C7" s="99" t="s">
        <v>1</v>
      </c>
      <c r="D7" s="99"/>
      <c r="E7" s="31"/>
      <c r="F7" s="31" t="s">
        <v>2</v>
      </c>
      <c r="G7" s="31"/>
      <c r="H7" s="31" t="s">
        <v>3</v>
      </c>
      <c r="I7" s="4"/>
      <c r="J7" s="64"/>
      <c r="K7" s="64"/>
    </row>
    <row r="8" spans="1:12" ht="15" x14ac:dyDescent="0.25">
      <c r="A8" s="5"/>
      <c r="B8" s="6"/>
      <c r="C8" s="6"/>
      <c r="D8" s="6"/>
      <c r="E8" s="6"/>
      <c r="F8" s="7"/>
      <c r="G8" s="7"/>
      <c r="H8" s="7"/>
      <c r="I8" s="5"/>
    </row>
    <row r="9" spans="1:12" x14ac:dyDescent="0.2">
      <c r="A9" s="8" t="s">
        <v>4</v>
      </c>
      <c r="B9" s="9"/>
      <c r="C9" s="74">
        <f>141727+298189+94138</f>
        <v>534054</v>
      </c>
      <c r="D9" s="11">
        <v>0.22337402040000001</v>
      </c>
      <c r="E9" s="10"/>
      <c r="F9" s="11">
        <v>0.20300000000000001</v>
      </c>
      <c r="G9" s="11"/>
      <c r="H9" s="11">
        <v>0.23</v>
      </c>
      <c r="I9" s="12"/>
    </row>
    <row r="10" spans="1:12" ht="15" x14ac:dyDescent="0.25">
      <c r="A10" s="47" t="s">
        <v>5</v>
      </c>
      <c r="B10" s="89" t="s">
        <v>10</v>
      </c>
      <c r="C10" s="75">
        <v>237893</v>
      </c>
      <c r="D10" s="44">
        <v>9.9501390930000003E-2</v>
      </c>
      <c r="E10" s="93">
        <f>D10+D11+D12</f>
        <v>0.63665991733000005</v>
      </c>
      <c r="F10" s="44">
        <v>8.6999999999999994E-2</v>
      </c>
      <c r="G10" s="93">
        <f>F10+F11+F12</f>
        <v>0.60309713678230892</v>
      </c>
      <c r="H10" s="44">
        <v>9.7000000000000003E-2</v>
      </c>
      <c r="I10" s="96">
        <f>H10+H11+H12</f>
        <v>0.622</v>
      </c>
    </row>
    <row r="11" spans="1:12" ht="15" customHeight="1" x14ac:dyDescent="0.25">
      <c r="A11" s="48" t="s">
        <v>6</v>
      </c>
      <c r="B11" s="90"/>
      <c r="C11" s="76">
        <f>186803+170910+161556+162643</f>
        <v>681912</v>
      </c>
      <c r="D11" s="45">
        <v>0.28521727200000002</v>
      </c>
      <c r="E11" s="94"/>
      <c r="F11" s="45">
        <v>0.25</v>
      </c>
      <c r="G11" s="94"/>
      <c r="H11" s="45">
        <v>0.26400000000000001</v>
      </c>
      <c r="I11" s="97"/>
    </row>
    <row r="12" spans="1:12" ht="15" customHeight="1" x14ac:dyDescent="0.25">
      <c r="A12" s="49" t="s">
        <v>7</v>
      </c>
      <c r="B12" s="91"/>
      <c r="C12" s="77">
        <f>162149+163057+148177+128971</f>
        <v>602354</v>
      </c>
      <c r="D12" s="46">
        <v>0.25194125439999998</v>
      </c>
      <c r="E12" s="95"/>
      <c r="F12" s="46">
        <v>0.26609713678230895</v>
      </c>
      <c r="G12" s="95"/>
      <c r="H12" s="46">
        <v>0.26100000000000001</v>
      </c>
      <c r="I12" s="98"/>
    </row>
    <row r="13" spans="1:12" ht="15" customHeight="1" x14ac:dyDescent="0.2">
      <c r="A13" s="13" t="s">
        <v>15</v>
      </c>
      <c r="B13" s="13"/>
      <c r="C13" s="74">
        <v>334638</v>
      </c>
      <c r="D13" s="11">
        <v>0.1399660623</v>
      </c>
      <c r="E13" s="10"/>
      <c r="F13" s="11">
        <v>0.19400000000000001</v>
      </c>
      <c r="G13" s="11"/>
      <c r="H13" s="11">
        <v>0.14899999999999999</v>
      </c>
      <c r="I13" s="14"/>
    </row>
    <row r="14" spans="1:12" ht="15" customHeight="1" x14ac:dyDescent="0.25">
      <c r="A14" s="15"/>
      <c r="B14" s="15"/>
      <c r="C14" s="78"/>
      <c r="D14" s="78"/>
      <c r="E14" s="78"/>
      <c r="F14" s="29"/>
      <c r="G14" s="78"/>
      <c r="H14" s="78"/>
      <c r="J14" s="65"/>
      <c r="K14" s="66"/>
    </row>
    <row r="15" spans="1:12" ht="15" customHeight="1" x14ac:dyDescent="0.2">
      <c r="A15" s="80" t="s">
        <v>0</v>
      </c>
      <c r="B15" s="80"/>
      <c r="C15" s="100">
        <v>36.9</v>
      </c>
      <c r="D15" s="100"/>
      <c r="E15" s="79"/>
      <c r="F15" s="79">
        <v>41.8</v>
      </c>
      <c r="G15" s="79"/>
      <c r="H15" s="79">
        <v>37.799999999999997</v>
      </c>
      <c r="J15" s="65"/>
      <c r="K15" s="66"/>
    </row>
    <row r="16" spans="1:12" ht="15" customHeight="1" x14ac:dyDescent="0.25">
      <c r="A16" s="15"/>
      <c r="B16" s="15"/>
      <c r="C16" s="28"/>
      <c r="D16" s="29"/>
      <c r="E16" s="22"/>
      <c r="F16" s="22"/>
      <c r="G16" s="22"/>
      <c r="H16" s="29"/>
    </row>
    <row r="17" spans="1:24" ht="15" customHeight="1" x14ac:dyDescent="0.25">
      <c r="A17" s="15"/>
      <c r="B17" s="15"/>
      <c r="C17" s="22"/>
      <c r="D17" s="27"/>
      <c r="E17" s="22"/>
      <c r="F17" s="29"/>
      <c r="G17" s="22"/>
      <c r="H17" s="22"/>
      <c r="J17" s="65"/>
      <c r="K17" s="66"/>
    </row>
    <row r="18" spans="1:24" ht="15" customHeight="1" x14ac:dyDescent="0.25">
      <c r="A18" s="88" t="s">
        <v>16</v>
      </c>
      <c r="B18" s="88"/>
      <c r="C18" s="88"/>
      <c r="D18" s="88"/>
      <c r="E18" s="88"/>
      <c r="F18" s="88"/>
      <c r="G18" s="88"/>
      <c r="H18" s="88"/>
      <c r="I18" s="88"/>
      <c r="J18" s="67"/>
      <c r="K18" s="67"/>
    </row>
    <row r="19" spans="1:24" ht="15" customHeight="1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67"/>
      <c r="K19" s="67"/>
    </row>
    <row r="20" spans="1:24" x14ac:dyDescent="0.2">
      <c r="C20" s="16"/>
      <c r="D20" s="16"/>
      <c r="E20" s="16"/>
      <c r="F20" s="16"/>
    </row>
    <row r="21" spans="1:24" ht="15" customHeight="1" x14ac:dyDescent="0.25">
      <c r="A21" s="50" t="s">
        <v>8</v>
      </c>
      <c r="B21" s="87" t="s">
        <v>11</v>
      </c>
      <c r="C21" s="87"/>
      <c r="D21" s="87"/>
      <c r="E21" s="87"/>
      <c r="F21" s="87"/>
      <c r="G21" s="17">
        <v>2013</v>
      </c>
      <c r="H21" s="17">
        <v>2017</v>
      </c>
      <c r="I21" s="17" t="s">
        <v>12</v>
      </c>
      <c r="J21" s="68"/>
    </row>
    <row r="22" spans="1:24" ht="15" customHeight="1" x14ac:dyDescent="0.25">
      <c r="A22" s="34">
        <v>1</v>
      </c>
      <c r="B22" s="82" t="s">
        <v>40</v>
      </c>
      <c r="C22" s="82"/>
      <c r="D22" s="82"/>
      <c r="E22" s="83"/>
      <c r="F22" s="81"/>
      <c r="G22" s="101">
        <v>1399535.6829999997</v>
      </c>
      <c r="H22" s="102">
        <v>1522167</v>
      </c>
      <c r="I22" s="103">
        <f t="shared" ref="I22:I51" si="0">(H22-G22)/G22</f>
        <v>8.7622858416251115E-2</v>
      </c>
      <c r="N22" s="70"/>
      <c r="O22" s="70"/>
      <c r="P22" s="70"/>
      <c r="R22" s="70"/>
      <c r="S22" s="70"/>
      <c r="T22" s="70"/>
    </row>
    <row r="23" spans="1:24" ht="15" customHeight="1" x14ac:dyDescent="0.2">
      <c r="A23" s="18">
        <v>2</v>
      </c>
      <c r="B23" s="59" t="s">
        <v>22</v>
      </c>
      <c r="C23" s="1"/>
      <c r="D23" s="1"/>
      <c r="E23" s="1"/>
      <c r="F23" s="19"/>
      <c r="G23" s="39">
        <v>3844284.36</v>
      </c>
      <c r="H23" s="37">
        <v>4174031</v>
      </c>
      <c r="I23" s="38">
        <f t="shared" si="0"/>
        <v>8.5775819143618232E-2</v>
      </c>
      <c r="N23" s="70"/>
      <c r="O23" s="70"/>
      <c r="P23" s="70"/>
      <c r="R23" s="70"/>
      <c r="S23" s="70"/>
      <c r="T23" s="70"/>
    </row>
    <row r="24" spans="1:24" s="20" customFormat="1" ht="15" customHeight="1" x14ac:dyDescent="0.25">
      <c r="A24" s="18">
        <v>3</v>
      </c>
      <c r="B24" s="59" t="s">
        <v>42</v>
      </c>
      <c r="C24" s="59"/>
      <c r="D24" s="59"/>
      <c r="E24" s="1"/>
      <c r="F24" s="19"/>
      <c r="G24" s="39">
        <v>1361681.6040000001</v>
      </c>
      <c r="H24" s="37">
        <v>1473211</v>
      </c>
      <c r="I24" s="38">
        <f t="shared" si="0"/>
        <v>8.1905634674344877E-2</v>
      </c>
      <c r="J24" s="56"/>
      <c r="K24" s="56"/>
      <c r="L24" s="56"/>
      <c r="M24" s="56"/>
      <c r="N24" s="70"/>
      <c r="O24" s="70"/>
      <c r="P24" s="70"/>
      <c r="Q24" s="56"/>
      <c r="R24" s="70"/>
      <c r="S24" s="70"/>
      <c r="T24" s="70"/>
      <c r="U24" s="69"/>
      <c r="V24" s="69"/>
      <c r="W24" s="69"/>
      <c r="X24" s="69"/>
    </row>
    <row r="25" spans="1:24" ht="15" customHeight="1" x14ac:dyDescent="0.2">
      <c r="A25" s="18">
        <v>4</v>
      </c>
      <c r="B25" s="59" t="s">
        <v>21</v>
      </c>
      <c r="C25" s="59"/>
      <c r="D25" s="59"/>
      <c r="E25" s="1"/>
      <c r="F25" s="19"/>
      <c r="G25" s="39">
        <v>4162502.2889999999</v>
      </c>
      <c r="H25" s="37">
        <v>4465110</v>
      </c>
      <c r="I25" s="38">
        <f t="shared" si="0"/>
        <v>7.2698509211558571E-2</v>
      </c>
      <c r="N25" s="70"/>
      <c r="O25" s="70"/>
      <c r="P25" s="70"/>
      <c r="R25" s="70"/>
      <c r="S25" s="70"/>
      <c r="T25" s="70"/>
    </row>
    <row r="26" spans="1:24" ht="15" customHeight="1" x14ac:dyDescent="0.2">
      <c r="A26" s="18">
        <v>5</v>
      </c>
      <c r="B26" s="59" t="s">
        <v>37</v>
      </c>
      <c r="C26" s="1"/>
      <c r="D26" s="1"/>
      <c r="E26" s="1"/>
      <c r="F26" s="19"/>
      <c r="G26" s="39">
        <v>1690952.25</v>
      </c>
      <c r="H26" s="37">
        <v>1807789</v>
      </c>
      <c r="I26" s="38">
        <f t="shared" si="0"/>
        <v>6.9095239087916288E-2</v>
      </c>
      <c r="N26" s="70"/>
      <c r="O26" s="70"/>
      <c r="P26" s="70"/>
      <c r="R26" s="70"/>
      <c r="S26" s="70"/>
      <c r="T26" s="70"/>
    </row>
    <row r="27" spans="1:24" ht="15" customHeight="1" x14ac:dyDescent="0.2">
      <c r="A27" s="18">
        <v>6</v>
      </c>
      <c r="B27" s="59" t="s">
        <v>39</v>
      </c>
      <c r="C27" s="59"/>
      <c r="D27" s="59"/>
      <c r="E27" s="1"/>
      <c r="F27" s="19"/>
      <c r="G27" s="39">
        <v>1435938.8350000002</v>
      </c>
      <c r="H27" s="37">
        <v>1526388</v>
      </c>
      <c r="I27" s="38">
        <f t="shared" si="0"/>
        <v>6.2989566683040357E-2</v>
      </c>
      <c r="N27" s="70"/>
      <c r="O27" s="70"/>
      <c r="P27" s="70"/>
      <c r="R27" s="70"/>
      <c r="S27" s="70"/>
      <c r="T27" s="70"/>
    </row>
    <row r="28" spans="1:24" ht="15" customHeight="1" x14ac:dyDescent="0.2">
      <c r="A28" s="18">
        <v>7</v>
      </c>
      <c r="B28" s="59" t="s">
        <v>29</v>
      </c>
      <c r="C28" s="1"/>
      <c r="D28" s="1"/>
      <c r="E28" s="1"/>
      <c r="F28" s="19"/>
      <c r="G28" s="39">
        <v>2616461.1570000001</v>
      </c>
      <c r="H28" s="37">
        <v>2771089</v>
      </c>
      <c r="I28" s="38">
        <f t="shared" si="0"/>
        <v>5.909808467299936E-2</v>
      </c>
      <c r="N28" s="70"/>
      <c r="O28" s="70"/>
      <c r="P28" s="70"/>
      <c r="R28" s="70"/>
      <c r="S28" s="70"/>
      <c r="T28" s="70"/>
    </row>
    <row r="29" spans="1:24" ht="15" customHeight="1" x14ac:dyDescent="0.2">
      <c r="A29" s="18">
        <v>8</v>
      </c>
      <c r="B29" s="59" t="s">
        <v>32</v>
      </c>
      <c r="C29" s="1"/>
      <c r="D29" s="1"/>
      <c r="E29" s="1"/>
      <c r="F29" s="19"/>
      <c r="G29" s="39">
        <v>2316559.1079999995</v>
      </c>
      <c r="H29" s="37">
        <v>2448801</v>
      </c>
      <c r="I29" s="38">
        <f t="shared" si="0"/>
        <v>5.7085481455369146E-2</v>
      </c>
      <c r="N29" s="70"/>
      <c r="O29" s="70"/>
      <c r="P29" s="70"/>
      <c r="R29" s="70"/>
      <c r="S29" s="70"/>
      <c r="T29" s="70"/>
    </row>
    <row r="30" spans="1:24" ht="15" customHeight="1" x14ac:dyDescent="0.2">
      <c r="A30" s="18">
        <v>9</v>
      </c>
      <c r="B30" s="59" t="s">
        <v>25</v>
      </c>
      <c r="C30" s="1"/>
      <c r="D30" s="1"/>
      <c r="E30" s="1"/>
      <c r="F30" s="19"/>
      <c r="G30" s="39">
        <v>3545740.625</v>
      </c>
      <c r="H30" s="37">
        <v>3743942</v>
      </c>
      <c r="I30" s="38">
        <f t="shared" si="0"/>
        <v>5.58984415279953E-2</v>
      </c>
      <c r="N30" s="70"/>
      <c r="O30" s="70"/>
      <c r="P30" s="70"/>
      <c r="R30" s="70"/>
      <c r="S30" s="70"/>
      <c r="T30" s="70"/>
    </row>
    <row r="31" spans="1:24" ht="15" customHeight="1" x14ac:dyDescent="0.2">
      <c r="A31" s="18">
        <v>10</v>
      </c>
      <c r="B31" s="59" t="s">
        <v>47</v>
      </c>
      <c r="C31" s="1"/>
      <c r="D31" s="1"/>
      <c r="E31" s="1"/>
      <c r="F31" s="19"/>
      <c r="G31" s="39">
        <v>1255347.375</v>
      </c>
      <c r="H31" s="37">
        <v>1323357</v>
      </c>
      <c r="I31" s="38">
        <f t="shared" si="0"/>
        <v>5.4175940743095112E-2</v>
      </c>
      <c r="N31" s="70"/>
      <c r="O31" s="70"/>
      <c r="P31" s="70"/>
      <c r="R31" s="70"/>
      <c r="S31" s="70"/>
      <c r="T31" s="70"/>
    </row>
    <row r="32" spans="1:24" ht="15" customHeight="1" x14ac:dyDescent="0.2">
      <c r="A32" s="18">
        <v>11</v>
      </c>
      <c r="B32" s="59" t="s">
        <v>26</v>
      </c>
      <c r="C32" s="1"/>
      <c r="D32" s="1"/>
      <c r="E32" s="1"/>
      <c r="F32" s="19"/>
      <c r="G32" s="39">
        <v>3464189.3439999996</v>
      </c>
      <c r="H32" s="37">
        <v>3628977</v>
      </c>
      <c r="I32" s="38">
        <f t="shared" si="0"/>
        <v>4.756889408640836E-2</v>
      </c>
      <c r="N32" s="70"/>
      <c r="O32" s="70"/>
      <c r="P32" s="70"/>
      <c r="R32" s="70"/>
      <c r="S32" s="70"/>
      <c r="T32" s="70"/>
    </row>
    <row r="33" spans="1:20" ht="15" customHeight="1" x14ac:dyDescent="0.2">
      <c r="A33" s="18">
        <v>12</v>
      </c>
      <c r="B33" s="59" t="s">
        <v>30</v>
      </c>
      <c r="C33" s="59"/>
      <c r="D33" s="59"/>
      <c r="E33" s="1"/>
      <c r="F33" s="19"/>
      <c r="G33" s="39">
        <v>2622691.1159999999</v>
      </c>
      <c r="H33" s="37">
        <v>2746625</v>
      </c>
      <c r="I33" s="38">
        <f t="shared" si="0"/>
        <v>4.7254472035966617E-2</v>
      </c>
      <c r="N33" s="70"/>
      <c r="O33" s="70"/>
      <c r="P33" s="70"/>
      <c r="R33" s="70"/>
      <c r="S33" s="70"/>
      <c r="T33" s="70"/>
    </row>
    <row r="34" spans="1:20" ht="15" customHeight="1" x14ac:dyDescent="0.2">
      <c r="A34" s="18">
        <v>13</v>
      </c>
      <c r="B34" s="59" t="s">
        <v>28</v>
      </c>
      <c r="C34" s="1"/>
      <c r="D34" s="1"/>
      <c r="E34" s="1"/>
      <c r="F34" s="19"/>
      <c r="G34" s="39">
        <v>2901398.4109999998</v>
      </c>
      <c r="H34" s="37">
        <v>3035229</v>
      </c>
      <c r="I34" s="38">
        <f t="shared" si="0"/>
        <v>4.6126236401251054E-2</v>
      </c>
      <c r="N34" s="70"/>
      <c r="O34" s="70"/>
      <c r="P34" s="70"/>
      <c r="R34" s="70"/>
      <c r="S34" s="70"/>
      <c r="T34" s="70"/>
    </row>
    <row r="35" spans="1:20" ht="15" customHeight="1" x14ac:dyDescent="0.2">
      <c r="A35" s="18">
        <v>14</v>
      </c>
      <c r="B35" s="59" t="s">
        <v>41</v>
      </c>
      <c r="C35" s="1"/>
      <c r="D35" s="1"/>
      <c r="E35" s="1"/>
      <c r="F35" s="19"/>
      <c r="G35" s="39">
        <v>1464862.9680000001</v>
      </c>
      <c r="H35" s="37">
        <v>1527430</v>
      </c>
      <c r="I35" s="38">
        <f t="shared" si="0"/>
        <v>4.2711866820842374E-2</v>
      </c>
      <c r="N35" s="70"/>
      <c r="O35" s="70"/>
      <c r="P35" s="70"/>
      <c r="R35" s="70"/>
      <c r="S35" s="70"/>
      <c r="T35" s="70"/>
    </row>
    <row r="36" spans="1:20" ht="15" customHeight="1" x14ac:dyDescent="0.2">
      <c r="A36" s="18">
        <v>15</v>
      </c>
      <c r="B36" s="59" t="s">
        <v>23</v>
      </c>
      <c r="C36" s="59"/>
      <c r="D36" s="59"/>
      <c r="E36" s="1"/>
      <c r="F36" s="19"/>
      <c r="G36" s="39">
        <v>3795398.47</v>
      </c>
      <c r="H36" s="37">
        <v>3955602</v>
      </c>
      <c r="I36" s="38">
        <f t="shared" si="0"/>
        <v>4.2209936918691911E-2</v>
      </c>
      <c r="N36" s="70"/>
      <c r="O36" s="70"/>
      <c r="P36" s="70"/>
      <c r="R36" s="70"/>
      <c r="S36" s="70"/>
      <c r="T36" s="70"/>
    </row>
    <row r="37" spans="1:20" ht="15" customHeight="1" x14ac:dyDescent="0.2">
      <c r="A37" s="18">
        <v>16</v>
      </c>
      <c r="B37" s="59" t="s">
        <v>35</v>
      </c>
      <c r="C37" s="1"/>
      <c r="D37" s="1"/>
      <c r="E37" s="1"/>
      <c r="F37" s="19"/>
      <c r="G37" s="39">
        <v>1733833.2150000001</v>
      </c>
      <c r="H37" s="37">
        <v>1806140</v>
      </c>
      <c r="I37" s="38">
        <f t="shared" si="0"/>
        <v>4.1703425897282695E-2</v>
      </c>
      <c r="N37" s="70"/>
      <c r="O37" s="70"/>
      <c r="P37" s="70"/>
      <c r="R37" s="70"/>
      <c r="S37" s="70"/>
      <c r="T37" s="70"/>
    </row>
    <row r="38" spans="1:20" ht="15" customHeight="1" x14ac:dyDescent="0.2">
      <c r="A38" s="18">
        <v>17</v>
      </c>
      <c r="B38" s="59" t="s">
        <v>34</v>
      </c>
      <c r="C38" s="1"/>
      <c r="D38" s="1"/>
      <c r="E38" s="1"/>
      <c r="F38" s="19"/>
      <c r="G38" s="39">
        <v>2046148.7799999998</v>
      </c>
      <c r="H38" s="37">
        <v>2129986</v>
      </c>
      <c r="I38" s="38">
        <f t="shared" si="0"/>
        <v>4.0973178890735505E-2</v>
      </c>
      <c r="N38" s="70"/>
      <c r="O38" s="70"/>
      <c r="P38" s="70"/>
      <c r="R38" s="70"/>
      <c r="S38" s="70"/>
      <c r="T38" s="70"/>
    </row>
    <row r="39" spans="1:20" ht="15" customHeight="1" x14ac:dyDescent="0.2">
      <c r="A39" s="18">
        <v>18</v>
      </c>
      <c r="B39" s="59" t="s">
        <v>44</v>
      </c>
      <c r="C39" s="59"/>
      <c r="D39" s="59"/>
      <c r="E39" s="1"/>
      <c r="F39" s="19"/>
      <c r="G39" s="39">
        <v>1367698.2290000001</v>
      </c>
      <c r="H39" s="37">
        <v>1414563</v>
      </c>
      <c r="I39" s="38">
        <f t="shared" si="0"/>
        <v>3.4265432246896585E-2</v>
      </c>
      <c r="N39" s="70"/>
      <c r="O39" s="70"/>
      <c r="P39" s="70"/>
      <c r="R39" s="70"/>
      <c r="S39" s="70"/>
      <c r="T39" s="70"/>
    </row>
    <row r="40" spans="1:20" ht="15" customHeight="1" x14ac:dyDescent="0.2">
      <c r="A40" s="18">
        <v>19</v>
      </c>
      <c r="B40" s="59" t="s">
        <v>27</v>
      </c>
      <c r="C40" s="1"/>
      <c r="D40" s="1"/>
      <c r="E40" s="1"/>
      <c r="F40" s="19"/>
      <c r="G40" s="39">
        <v>3006593.5340000005</v>
      </c>
      <c r="H40" s="37">
        <v>3098469</v>
      </c>
      <c r="I40" s="38">
        <f t="shared" si="0"/>
        <v>3.0557993610053288E-2</v>
      </c>
      <c r="N40" s="70"/>
      <c r="O40" s="70"/>
      <c r="P40" s="70"/>
      <c r="R40" s="70"/>
      <c r="S40" s="70"/>
      <c r="T40" s="70"/>
    </row>
    <row r="41" spans="1:20" ht="15" customHeight="1" x14ac:dyDescent="0.2">
      <c r="A41" s="84">
        <v>20</v>
      </c>
      <c r="B41" s="59" t="s">
        <v>19</v>
      </c>
      <c r="C41" s="1"/>
      <c r="D41" s="1"/>
      <c r="E41" s="1"/>
      <c r="F41" s="59"/>
      <c r="G41" s="39">
        <v>8362632.7919999985</v>
      </c>
      <c r="H41" s="85">
        <v>8579762</v>
      </c>
      <c r="I41" s="38">
        <f t="shared" si="0"/>
        <v>2.5964216461556854E-2</v>
      </c>
      <c r="N41" s="70"/>
      <c r="O41" s="70"/>
      <c r="P41" s="70"/>
      <c r="R41" s="70"/>
      <c r="S41" s="70"/>
      <c r="T41" s="70"/>
    </row>
    <row r="42" spans="1:20" ht="15" customHeight="1" x14ac:dyDescent="0.2">
      <c r="A42" s="18">
        <v>21</v>
      </c>
      <c r="B42" s="59" t="s">
        <v>33</v>
      </c>
      <c r="C42" s="1"/>
      <c r="D42" s="1"/>
      <c r="E42" s="1"/>
      <c r="F42" s="19"/>
      <c r="G42" s="39">
        <v>2177144.622</v>
      </c>
      <c r="H42" s="37">
        <v>2231257</v>
      </c>
      <c r="I42" s="38">
        <f t="shared" si="0"/>
        <v>2.4854746649898955E-2</v>
      </c>
      <c r="N42" s="70"/>
      <c r="O42" s="70"/>
      <c r="P42" s="70"/>
      <c r="R42" s="70"/>
      <c r="S42" s="70"/>
      <c r="T42" s="70"/>
    </row>
    <row r="43" spans="1:20" ht="15" customHeight="1" x14ac:dyDescent="0.25">
      <c r="A43" s="18">
        <v>22</v>
      </c>
      <c r="B43" s="59" t="s">
        <v>18</v>
      </c>
      <c r="C43" s="59"/>
      <c r="D43" s="59"/>
      <c r="E43" s="1"/>
      <c r="F43" s="19"/>
      <c r="G43" s="39">
        <v>12618803.199999997</v>
      </c>
      <c r="H43" s="37">
        <v>12827846</v>
      </c>
      <c r="I43" s="38">
        <f t="shared" si="0"/>
        <v>1.6565976716397531E-2</v>
      </c>
      <c r="J43" s="69"/>
      <c r="K43" s="69"/>
      <c r="L43" s="69"/>
      <c r="M43" s="69"/>
      <c r="N43" s="71"/>
      <c r="O43" s="71"/>
      <c r="P43" s="70"/>
      <c r="Q43" s="69"/>
      <c r="R43" s="70"/>
      <c r="S43" s="70"/>
      <c r="T43" s="70"/>
    </row>
    <row r="44" spans="1:20" ht="15" customHeight="1" x14ac:dyDescent="0.2">
      <c r="A44" s="18">
        <v>23</v>
      </c>
      <c r="B44" s="60" t="s">
        <v>38</v>
      </c>
      <c r="C44" s="1"/>
      <c r="D44" s="1"/>
      <c r="E44" s="1"/>
      <c r="F44" s="19"/>
      <c r="G44" s="39">
        <v>1757990.2920000001</v>
      </c>
      <c r="H44" s="37">
        <v>1772414</v>
      </c>
      <c r="I44" s="38">
        <f t="shared" si="0"/>
        <v>8.2046573667881595E-3</v>
      </c>
      <c r="N44" s="70"/>
      <c r="O44" s="70"/>
      <c r="P44" s="70"/>
      <c r="R44" s="70"/>
      <c r="S44" s="70"/>
      <c r="T44" s="70"/>
    </row>
    <row r="45" spans="1:20" ht="15" customHeight="1" x14ac:dyDescent="0.2">
      <c r="A45" s="18">
        <v>24</v>
      </c>
      <c r="B45" s="59" t="s">
        <v>24</v>
      </c>
      <c r="C45" s="1"/>
      <c r="D45" s="1"/>
      <c r="E45" s="1"/>
      <c r="F45" s="19"/>
      <c r="G45" s="39">
        <v>3799413.6439999999</v>
      </c>
      <c r="H45" s="37">
        <v>3819425</v>
      </c>
      <c r="I45" s="38">
        <f t="shared" si="0"/>
        <v>5.2669590297444715E-3</v>
      </c>
      <c r="N45" s="70"/>
      <c r="O45" s="70"/>
      <c r="P45" s="70"/>
      <c r="R45" s="70"/>
      <c r="S45" s="70"/>
      <c r="T45" s="70"/>
    </row>
    <row r="46" spans="1:20" ht="15" customHeight="1" x14ac:dyDescent="0.2">
      <c r="A46" s="18">
        <v>25</v>
      </c>
      <c r="B46" s="59" t="s">
        <v>46</v>
      </c>
      <c r="C46" s="1"/>
      <c r="D46" s="1"/>
      <c r="E46" s="1"/>
      <c r="F46" s="19"/>
      <c r="G46" s="39">
        <v>1331083.3799999999</v>
      </c>
      <c r="H46" s="37">
        <v>1337640</v>
      </c>
      <c r="I46" s="38">
        <f t="shared" si="0"/>
        <v>4.9257770764143359E-3</v>
      </c>
      <c r="N46" s="70"/>
      <c r="O46" s="70"/>
      <c r="P46" s="70"/>
      <c r="R46" s="70"/>
      <c r="S46" s="70"/>
      <c r="T46" s="70"/>
    </row>
    <row r="47" spans="1:20" ht="15" customHeight="1" x14ac:dyDescent="0.2">
      <c r="A47" s="18">
        <v>26</v>
      </c>
      <c r="B47" s="59" t="s">
        <v>20</v>
      </c>
      <c r="C47" s="59"/>
      <c r="D47" s="59"/>
      <c r="E47" s="1"/>
      <c r="F47" s="19"/>
      <c r="G47" s="39">
        <v>6025193.0549999997</v>
      </c>
      <c r="H47" s="37">
        <v>6033920</v>
      </c>
      <c r="I47" s="38">
        <f t="shared" si="0"/>
        <v>1.4484091912637144E-3</v>
      </c>
      <c r="N47" s="70"/>
      <c r="O47" s="70"/>
      <c r="P47" s="70"/>
      <c r="R47" s="70"/>
      <c r="S47" s="70"/>
      <c r="T47" s="70"/>
    </row>
    <row r="48" spans="1:20" ht="15" customHeight="1" x14ac:dyDescent="0.2">
      <c r="A48" s="18">
        <v>27</v>
      </c>
      <c r="B48" s="59" t="s">
        <v>31</v>
      </c>
      <c r="C48" s="1"/>
      <c r="D48" s="1"/>
      <c r="E48" s="1"/>
      <c r="F48" s="19"/>
      <c r="G48" s="39">
        <v>2689108.1999999997</v>
      </c>
      <c r="H48" s="37">
        <v>2673758</v>
      </c>
      <c r="I48" s="38">
        <f t="shared" si="0"/>
        <v>-5.7082864869475022E-3</v>
      </c>
      <c r="N48" s="70"/>
      <c r="O48" s="70"/>
      <c r="P48" s="70"/>
      <c r="R48" s="70"/>
      <c r="S48" s="70"/>
      <c r="T48" s="70"/>
    </row>
    <row r="49" spans="1:20" ht="15" customHeight="1" x14ac:dyDescent="0.2">
      <c r="A49" s="18">
        <v>28</v>
      </c>
      <c r="B49" s="59" t="s">
        <v>36</v>
      </c>
      <c r="C49" s="1"/>
      <c r="D49" s="1"/>
      <c r="E49" s="1"/>
      <c r="F49" s="19"/>
      <c r="G49" s="39">
        <v>1753455.7560000001</v>
      </c>
      <c r="H49" s="37">
        <v>1742885</v>
      </c>
      <c r="I49" s="38">
        <f t="shared" si="0"/>
        <v>-6.028527360230726E-3</v>
      </c>
      <c r="N49" s="70"/>
      <c r="O49" s="70"/>
      <c r="P49" s="70"/>
      <c r="R49" s="70"/>
      <c r="S49" s="70"/>
      <c r="T49" s="70"/>
    </row>
    <row r="50" spans="1:20" ht="15" customHeight="1" x14ac:dyDescent="0.2">
      <c r="A50" s="18">
        <v>29</v>
      </c>
      <c r="B50" s="59" t="s">
        <v>43</v>
      </c>
      <c r="C50" s="59"/>
      <c r="D50" s="59"/>
      <c r="E50" s="1"/>
      <c r="F50" s="19"/>
      <c r="G50" s="39">
        <v>1481292.4879999999</v>
      </c>
      <c r="H50" s="37">
        <v>1457492</v>
      </c>
      <c r="I50" s="38">
        <f t="shared" si="0"/>
        <v>-1.6067379125195361E-2</v>
      </c>
      <c r="N50" s="70"/>
      <c r="O50" s="70"/>
      <c r="P50" s="70"/>
      <c r="R50" s="70"/>
      <c r="S50" s="70"/>
      <c r="T50" s="70"/>
    </row>
    <row r="51" spans="1:20" ht="15" customHeight="1" x14ac:dyDescent="0.2">
      <c r="A51" s="25">
        <v>30</v>
      </c>
      <c r="B51" s="58" t="s">
        <v>45</v>
      </c>
      <c r="C51" s="24"/>
      <c r="D51" s="24"/>
      <c r="E51" s="24"/>
      <c r="F51" s="25"/>
      <c r="G51" s="40">
        <v>1425119.564</v>
      </c>
      <c r="H51" s="41">
        <v>1340249</v>
      </c>
      <c r="I51" s="42">
        <f t="shared" si="0"/>
        <v>-5.955329373332497E-2</v>
      </c>
      <c r="N51" s="70"/>
      <c r="O51" s="70"/>
      <c r="P51" s="70"/>
      <c r="R51" s="70"/>
      <c r="S51" s="70"/>
      <c r="T51" s="70"/>
    </row>
    <row r="52" spans="1:20" ht="15" customHeight="1" x14ac:dyDescent="0.2">
      <c r="A52" s="52"/>
      <c r="B52" s="53"/>
      <c r="C52" s="53"/>
      <c r="D52" s="53"/>
      <c r="E52" s="53"/>
      <c r="F52" s="52"/>
      <c r="G52" s="54"/>
      <c r="H52" s="55"/>
      <c r="I52" s="43"/>
      <c r="N52" s="70"/>
      <c r="O52" s="70"/>
      <c r="P52" s="70"/>
      <c r="R52" s="70"/>
      <c r="S52" s="70"/>
      <c r="T52" s="70"/>
    </row>
    <row r="53" spans="1:20" x14ac:dyDescent="0.2">
      <c r="A53" s="72" t="s">
        <v>48</v>
      </c>
      <c r="B53" s="56"/>
      <c r="C53" s="56"/>
      <c r="D53" s="56"/>
      <c r="E53" s="56"/>
      <c r="F53" s="56"/>
      <c r="G53" s="56"/>
      <c r="H53" s="56"/>
      <c r="I53" s="26"/>
    </row>
    <row r="54" spans="1:20" x14ac:dyDescent="0.2">
      <c r="A54" s="73" t="s">
        <v>49</v>
      </c>
      <c r="B54" s="57"/>
      <c r="C54" s="56"/>
      <c r="D54" s="56"/>
      <c r="E54" s="56"/>
      <c r="F54" s="56"/>
      <c r="G54" s="56"/>
      <c r="H54" s="56"/>
      <c r="I54" s="26"/>
    </row>
    <row r="55" spans="1:20" s="56" customFormat="1" x14ac:dyDescent="0.2"/>
    <row r="56" spans="1:20" s="56" customFormat="1" x14ac:dyDescent="0.2">
      <c r="A56" s="104"/>
      <c r="B56" s="104"/>
      <c r="C56" s="104"/>
      <c r="D56" s="104"/>
      <c r="E56" s="104"/>
    </row>
    <row r="57" spans="1:20" s="56" customFormat="1" x14ac:dyDescent="0.2">
      <c r="A57" s="104"/>
      <c r="B57" s="104" t="s">
        <v>13</v>
      </c>
      <c r="C57" s="104"/>
      <c r="D57" s="104"/>
      <c r="E57" s="104"/>
    </row>
    <row r="58" spans="1:20" s="56" customFormat="1" x14ac:dyDescent="0.2">
      <c r="A58" s="104"/>
      <c r="B58" s="104" t="s">
        <v>14</v>
      </c>
      <c r="C58" s="104"/>
      <c r="D58" s="104"/>
      <c r="E58" s="104"/>
    </row>
    <row r="59" spans="1:20" s="56" customFormat="1" x14ac:dyDescent="0.2">
      <c r="A59" s="104"/>
      <c r="B59" s="104"/>
      <c r="C59" s="104"/>
      <c r="D59" s="104"/>
      <c r="E59" s="104"/>
    </row>
    <row r="60" spans="1:20" s="56" customFormat="1" x14ac:dyDescent="0.2">
      <c r="A60" s="104"/>
      <c r="B60" s="104"/>
      <c r="C60" s="104"/>
      <c r="D60" s="104"/>
      <c r="E60" s="104"/>
      <c r="F60" s="53"/>
    </row>
    <row r="61" spans="1:20" s="56" customFormat="1" x14ac:dyDescent="0.2">
      <c r="A61" s="104"/>
      <c r="B61" s="104"/>
      <c r="C61" s="104"/>
      <c r="D61" s="104"/>
      <c r="E61" s="104"/>
      <c r="F61" s="53"/>
    </row>
    <row r="62" spans="1:20" s="56" customFormat="1" x14ac:dyDescent="0.2">
      <c r="F62" s="53"/>
    </row>
    <row r="63" spans="1:20" s="56" customFormat="1" x14ac:dyDescent="0.2">
      <c r="F63" s="53"/>
    </row>
    <row r="64" spans="1:20" s="56" customFormat="1" x14ac:dyDescent="0.2">
      <c r="F64" s="53"/>
    </row>
    <row r="65" spans="1:9" x14ac:dyDescent="0.2">
      <c r="A65" s="56"/>
      <c r="B65" s="56"/>
      <c r="C65" s="56"/>
      <c r="D65" s="56"/>
      <c r="E65" s="56"/>
      <c r="F65" s="53"/>
      <c r="G65" s="56"/>
      <c r="H65" s="56"/>
      <c r="I65" s="56"/>
    </row>
    <row r="66" spans="1:9" x14ac:dyDescent="0.2">
      <c r="A66" s="56"/>
      <c r="B66" s="56"/>
      <c r="C66" s="56"/>
      <c r="D66" s="56"/>
      <c r="E66" s="56"/>
      <c r="F66" s="53"/>
      <c r="G66" s="56"/>
      <c r="H66" s="56"/>
      <c r="I66" s="56"/>
    </row>
    <row r="67" spans="1:9" x14ac:dyDescent="0.2">
      <c r="A67" s="56"/>
      <c r="B67" s="56"/>
      <c r="C67" s="56"/>
      <c r="D67" s="56"/>
      <c r="E67" s="56"/>
      <c r="F67" s="53"/>
      <c r="G67" s="56"/>
      <c r="H67" s="56"/>
      <c r="I67" s="56"/>
    </row>
    <row r="68" spans="1:9" x14ac:dyDescent="0.2">
      <c r="A68" s="56"/>
      <c r="B68" s="56"/>
      <c r="C68" s="56"/>
      <c r="D68" s="56"/>
      <c r="E68" s="56"/>
      <c r="F68" s="53"/>
      <c r="G68" s="56"/>
      <c r="H68" s="56"/>
      <c r="I68" s="56"/>
    </row>
    <row r="69" spans="1:9" x14ac:dyDescent="0.2">
      <c r="A69" s="56"/>
      <c r="B69" s="56"/>
      <c r="C69" s="56"/>
      <c r="D69" s="56"/>
      <c r="E69" s="56"/>
      <c r="F69" s="53"/>
      <c r="G69" s="56"/>
      <c r="H69" s="56"/>
      <c r="I69" s="56"/>
    </row>
    <row r="70" spans="1:9" x14ac:dyDescent="0.2">
      <c r="A70" s="56"/>
      <c r="B70" s="56"/>
      <c r="C70" s="56"/>
      <c r="D70" s="56"/>
      <c r="E70" s="56"/>
      <c r="F70" s="53"/>
      <c r="G70" s="56"/>
      <c r="H70" s="56"/>
      <c r="I70" s="56"/>
    </row>
    <row r="71" spans="1:9" x14ac:dyDescent="0.2">
      <c r="A71" s="56"/>
      <c r="B71" s="56"/>
      <c r="C71" s="56"/>
      <c r="D71" s="56"/>
      <c r="E71" s="56"/>
      <c r="F71" s="53"/>
      <c r="G71" s="56"/>
      <c r="H71" s="56"/>
      <c r="I71" s="56"/>
    </row>
    <row r="72" spans="1:9" x14ac:dyDescent="0.2">
      <c r="A72" s="56"/>
      <c r="B72" s="56"/>
      <c r="C72" s="56"/>
      <c r="D72" s="56"/>
      <c r="E72" s="56"/>
      <c r="F72" s="53"/>
      <c r="G72" s="56"/>
      <c r="H72" s="56"/>
      <c r="I72" s="56"/>
    </row>
    <row r="73" spans="1:9" x14ac:dyDescent="0.2">
      <c r="A73" s="56"/>
      <c r="B73" s="56"/>
      <c r="C73" s="56"/>
      <c r="D73" s="56"/>
      <c r="E73" s="56"/>
      <c r="F73" s="53"/>
      <c r="G73" s="56"/>
      <c r="H73" s="56"/>
      <c r="I73" s="56"/>
    </row>
    <row r="74" spans="1:9" x14ac:dyDescent="0.2">
      <c r="A74" s="56"/>
      <c r="B74" s="56"/>
      <c r="C74" s="56"/>
      <c r="D74" s="56"/>
      <c r="E74" s="56"/>
      <c r="F74" s="53"/>
      <c r="G74" s="56"/>
      <c r="H74" s="56"/>
      <c r="I74" s="56"/>
    </row>
    <row r="75" spans="1:9" x14ac:dyDescent="0.2">
      <c r="A75" s="56"/>
      <c r="B75" s="56"/>
      <c r="C75" s="56"/>
      <c r="D75" s="56"/>
      <c r="E75" s="56"/>
      <c r="F75" s="53"/>
      <c r="G75" s="56"/>
      <c r="H75" s="56"/>
      <c r="I75" s="56"/>
    </row>
    <row r="76" spans="1:9" x14ac:dyDescent="0.2">
      <c r="A76" s="56"/>
      <c r="B76" s="56"/>
      <c r="C76" s="56"/>
      <c r="D76" s="56"/>
      <c r="E76" s="56"/>
      <c r="F76" s="53"/>
      <c r="G76" s="56"/>
      <c r="H76" s="56"/>
      <c r="I76" s="56"/>
    </row>
    <row r="77" spans="1:9" x14ac:dyDescent="0.2">
      <c r="A77" s="56"/>
      <c r="B77" s="56"/>
      <c r="C77" s="56"/>
      <c r="D77" s="56"/>
      <c r="E77" s="56"/>
      <c r="F77" s="53"/>
      <c r="G77" s="56"/>
      <c r="H77" s="56"/>
      <c r="I77" s="56"/>
    </row>
    <row r="78" spans="1:9" x14ac:dyDescent="0.2">
      <c r="A78" s="56"/>
      <c r="B78" s="56"/>
      <c r="C78" s="56"/>
      <c r="D78" s="56"/>
      <c r="E78" s="56"/>
      <c r="F78" s="53"/>
      <c r="G78" s="56"/>
      <c r="H78" s="56"/>
      <c r="I78" s="56"/>
    </row>
    <row r="79" spans="1:9" x14ac:dyDescent="0.2">
      <c r="F79" s="21"/>
    </row>
    <row r="80" spans="1:9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</sheetData>
  <autoFilter ref="I21:I51">
    <sortState ref="A22:I51">
      <sortCondition descending="1" ref="I21:I51"/>
    </sortState>
  </autoFilter>
  <mergeCells count="9">
    <mergeCell ref="B21:F21"/>
    <mergeCell ref="A18:I18"/>
    <mergeCell ref="B10:B12"/>
    <mergeCell ref="B2:B3"/>
    <mergeCell ref="E10:E12"/>
    <mergeCell ref="G10:G12"/>
    <mergeCell ref="I10:I12"/>
    <mergeCell ref="C7:D7"/>
    <mergeCell ref="C15:D15"/>
  </mergeCells>
  <pageMargins left="0.7" right="0.7" top="0.75" bottom="0.75" header="0.3" footer="0.3"/>
  <pageSetup scale="68" orientation="portrait" r:id="rId1"/>
  <headerFooter>
    <oddFooter xml:space="preserve">&amp;C
&amp;"Arial,Regular"Orlando Economic Partnership  //  301 E. Pine Street, Suite 900  //  Orlando, FL 32801  //  &amp;"Arial,Bold"P/&amp;"Arial,Regular" 407.422.7159  //  orlando.org&amp;"-,Regular"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Age</vt:lpstr>
      <vt:lpstr>Age!Print_Area</vt:lpstr>
    </vt:vector>
  </TitlesOfParts>
  <Company>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Business Development</dc:creator>
  <cp:lastModifiedBy>Intern Research</cp:lastModifiedBy>
  <cp:lastPrinted>2017-03-07T20:57:31Z</cp:lastPrinted>
  <dcterms:created xsi:type="dcterms:W3CDTF">2013-09-25T13:26:31Z</dcterms:created>
  <dcterms:modified xsi:type="dcterms:W3CDTF">2019-01-24T19:04:25Z</dcterms:modified>
</cp:coreProperties>
</file>