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EDCDC1\Corporate\Shared Directory for Staff\Foundation CommunityDevelopment &amp; Research\_Research\_The Tree\1. Demographics\"/>
    </mc:Choice>
  </mc:AlternateContent>
  <bookViews>
    <workbookView xWindow="0" yWindow="0" windowWidth="24000" windowHeight="8835" tabRatio="713"/>
  </bookViews>
  <sheets>
    <sheet name="Diversity" sheetId="5" r:id="rId1"/>
  </sheets>
  <definedNames>
    <definedName name="_xlnm._FilterDatabase" localSheetId="0" hidden="1">Diversity!$F$19:$F$49</definedName>
    <definedName name="_xlnm.Print_Area" localSheetId="0">Diversity!$A$1:$F$52</definedName>
  </definedNames>
  <calcPr calcId="162913"/>
</workbook>
</file>

<file path=xl/calcChain.xml><?xml version="1.0" encoding="utf-8"?>
<calcChain xmlns="http://schemas.openxmlformats.org/spreadsheetml/2006/main">
  <c r="F43" i="5" l="1"/>
  <c r="F46" i="5"/>
  <c r="F39" i="5"/>
  <c r="F31" i="5"/>
  <c r="F32" i="5"/>
  <c r="F44" i="5"/>
  <c r="F33" i="5"/>
  <c r="F30" i="5"/>
  <c r="F29" i="5"/>
  <c r="F25" i="5"/>
  <c r="F21" i="5"/>
  <c r="F28" i="5"/>
  <c r="F47" i="5"/>
  <c r="F22" i="5"/>
  <c r="F24" i="5"/>
  <c r="F38" i="5"/>
  <c r="F27" i="5"/>
  <c r="F45" i="5"/>
  <c r="F40" i="5"/>
  <c r="F42" i="5"/>
  <c r="F26" i="5"/>
  <c r="F23" i="5"/>
  <c r="F34" i="5"/>
  <c r="F48" i="5"/>
  <c r="F41" i="5"/>
  <c r="F35" i="5"/>
  <c r="F49" i="5"/>
  <c r="F36" i="5"/>
  <c r="F20" i="5"/>
  <c r="F37" i="5"/>
  <c r="C14" i="5"/>
  <c r="C13" i="5"/>
  <c r="C12" i="5"/>
  <c r="C11" i="5"/>
  <c r="C10" i="5"/>
  <c r="C9" i="5"/>
  <c r="C8" i="5"/>
  <c r="F15" i="5" l="1"/>
  <c r="E15" i="5"/>
  <c r="C15" i="5" l="1"/>
  <c r="D14" i="5" s="1"/>
  <c r="D8" i="5" l="1"/>
  <c r="D12" i="5"/>
  <c r="D9" i="5"/>
  <c r="D13" i="5"/>
  <c r="D11" i="5"/>
  <c r="D10" i="5"/>
  <c r="D15" i="5" l="1"/>
</calcChain>
</file>

<file path=xl/sharedStrings.xml><?xml version="1.0" encoding="utf-8"?>
<sst xmlns="http://schemas.openxmlformats.org/spreadsheetml/2006/main" count="52" uniqueCount="52">
  <si>
    <t>White</t>
  </si>
  <si>
    <t>Black or African American</t>
  </si>
  <si>
    <t>American Indian &amp; Alaska Native</t>
  </si>
  <si>
    <t>Asian</t>
  </si>
  <si>
    <t>Native Hawaiian &amp; other Pacific Islander</t>
  </si>
  <si>
    <t>Two or more races</t>
  </si>
  <si>
    <t>Non Hispanic</t>
  </si>
  <si>
    <t>DIVERSITY</t>
  </si>
  <si>
    <t>Orlando MSA</t>
  </si>
  <si>
    <t>% Change</t>
  </si>
  <si>
    <t>Rank</t>
  </si>
  <si>
    <t>% of Total</t>
  </si>
  <si>
    <t>MSA</t>
  </si>
  <si>
    <t>Hispanic*</t>
  </si>
  <si>
    <t>Some Other Race</t>
  </si>
  <si>
    <t>TOTAL</t>
  </si>
  <si>
    <t>Race</t>
  </si>
  <si>
    <r>
      <rPr>
        <i/>
        <vertAlign val="superscript"/>
        <sz val="9"/>
        <rFont val="Arial"/>
        <family val="2"/>
      </rPr>
      <t>*</t>
    </r>
    <r>
      <rPr>
        <i/>
        <sz val="9"/>
        <rFont val="Arial"/>
        <family val="2"/>
      </rPr>
      <t>hispanic is an ethnicity rather than a race. People who are Hispanic may be of any race.</t>
    </r>
  </si>
  <si>
    <t>Growth in Minority Population, 30 Most Populous Metropolitan Statistical Areas** (MSAs)</t>
  </si>
  <si>
    <t>2017 Population</t>
  </si>
  <si>
    <t>New York-Newark-Jersey City, NY-NJ-PA Metro Area</t>
  </si>
  <si>
    <t>Los Angeles-Long Beach-Anaheim, CA Metro Area</t>
  </si>
  <si>
    <t>Chicago-Naperville-Elgin, IL-IN-WI Metro Area</t>
  </si>
  <si>
    <t>Dallas-Fort Worth-Arlington, TX Metro Area</t>
  </si>
  <si>
    <t>Houston-The Woodlands-Sugar Land, TX Metro Area</t>
  </si>
  <si>
    <t>Washington-Arlington-Alexandria, DC-VA-MD-WV Metro Area</t>
  </si>
  <si>
    <t>Philadelphia-Camden-Wilmington, PA-NJ-DE-MD Metro Area</t>
  </si>
  <si>
    <t>Miami-Fort Lauderdale-West Palm Beach, FL Metro Area</t>
  </si>
  <si>
    <t>Atlanta-Sandy Springs-Roswell, GA Metro Area</t>
  </si>
  <si>
    <t>Boston-Cambridge-Newton, MA-NH Metro Area</t>
  </si>
  <si>
    <t>San Francisco-Oakland-Hayward, CA Metro Area</t>
  </si>
  <si>
    <t>Phoenix-Mesa-Scottsdale, AZ Metro Area</t>
  </si>
  <si>
    <t>Riverside-San Bernardino-Ontario, CA Metro Area</t>
  </si>
  <si>
    <t>Detroit-Warren-Dearborn, MI Metro Area</t>
  </si>
  <si>
    <t>Seattle-Tacoma-Bellevue, WA Metro Area</t>
  </si>
  <si>
    <t>Minneapolis-St. Paul-Bloomington, MN-WI Metro Area</t>
  </si>
  <si>
    <t>San Diego-Carlsbad, CA Metro Area</t>
  </si>
  <si>
    <t>Tampa-St. Petersburg-Clearwater, FL Metro Area</t>
  </si>
  <si>
    <t>St. Louis, MO-IL Metro Area</t>
  </si>
  <si>
    <t>Denver-Aurora-Lakewood, CO Metro Area</t>
  </si>
  <si>
    <t>Baltimore-Columbia-Towson, MD Metro Area</t>
  </si>
  <si>
    <t>Charlotte-Concord-Gastonia, NC-SC Metro Area</t>
  </si>
  <si>
    <t>Orlando-Kissimmee-Sanford, FL Metro Area</t>
  </si>
  <si>
    <t>Portland-Vancouver-Hillsboro, OR-WA Metro Area</t>
  </si>
  <si>
    <t>San Antonio-New Braunfels, TX Metro Area</t>
  </si>
  <si>
    <t>Pittsburgh, PA Metro Area</t>
  </si>
  <si>
    <t>Sacramento--Roseville--Arden-Arcade, CA Metro Area</t>
  </si>
  <si>
    <t>San Juan-Carolina-Caguas, PR Metro Area</t>
  </si>
  <si>
    <t>Cincinnati, OH-KY-IN Metro Area</t>
  </si>
  <si>
    <t>Las Vegas-Henderson-Paradise, NV Metro Area</t>
  </si>
  <si>
    <r>
      <rPr>
        <i/>
        <vertAlign val="superscript"/>
        <sz val="9"/>
        <rFont val="Arial"/>
        <family val="2"/>
      </rPr>
      <t xml:space="preserve">* </t>
    </r>
    <r>
      <rPr>
        <i/>
        <sz val="9"/>
        <rFont val="Arial"/>
        <family val="2"/>
      </rPr>
      <t>based on U.S. Census Bureau July 1, 2017 population estimates</t>
    </r>
  </si>
  <si>
    <t>Source: U.S. Census Bureau, American Community Survey - updated January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</si>
</sst>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Calibri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2"/>
      <name val="Arial"/>
      <family val="2"/>
    </font>
    <font>
      <b/>
      <sz val="24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b/>
      <sz val="24"/>
      <color rgb="FF807F83"/>
      <name val="Arial"/>
      <family val="2"/>
    </font>
    <font>
      <sz val="16"/>
      <color rgb="FF807F83"/>
      <name val="Arial"/>
      <family val="2"/>
    </font>
    <font>
      <b/>
      <sz val="11"/>
      <color theme="0"/>
      <name val="Arial"/>
      <family val="2"/>
    </font>
    <font>
      <i/>
      <sz val="9"/>
      <name val="Arial"/>
      <family val="2"/>
    </font>
    <font>
      <i/>
      <vertAlign val="superscript"/>
      <sz val="9"/>
      <name val="Arial"/>
      <family val="2"/>
    </font>
    <font>
      <b/>
      <sz val="24"/>
      <color rgb="FFFF0000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07F83"/>
        <bgColor indexed="64"/>
      </patternFill>
    </fill>
  </fills>
  <borders count="11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/>
      <top style="hair">
        <color indexed="64"/>
      </top>
      <bottom/>
      <diagonal/>
    </border>
    <border>
      <left/>
      <right style="hair">
        <color auto="1"/>
      </right>
      <top style="hair">
        <color indexed="64"/>
      </top>
      <bottom/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/>
      <top style="hair">
        <color indexed="64"/>
      </top>
      <bottom style="hair">
        <color auto="1"/>
      </bottom>
      <diagonal/>
    </border>
    <border>
      <left/>
      <right style="hair">
        <color auto="1"/>
      </right>
      <top style="hair">
        <color indexed="64"/>
      </top>
      <bottom style="hair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3" fillId="0" borderId="0"/>
    <xf numFmtId="0" fontId="4" fillId="0" borderId="0">
      <alignment horizontal="left" indent="1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</cellStyleXfs>
  <cellXfs count="66">
    <xf numFmtId="0" fontId="0" fillId="0" borderId="0" xfId="0"/>
    <xf numFmtId="10" fontId="9" fillId="2" borderId="0" xfId="2" applyNumberFormat="1" applyFont="1" applyFill="1" applyBorder="1"/>
    <xf numFmtId="0" fontId="9" fillId="2" borderId="0" xfId="0" applyFont="1" applyFill="1" applyBorder="1"/>
    <xf numFmtId="0" fontId="8" fillId="2" borderId="0" xfId="0" applyFont="1" applyFill="1" applyBorder="1"/>
    <xf numFmtId="0" fontId="11" fillId="2" borderId="0" xfId="0" applyFont="1" applyFill="1" applyBorder="1" applyAlignment="1">
      <alignment vertical="center"/>
    </xf>
    <xf numFmtId="0" fontId="12" fillId="2" borderId="0" xfId="0" applyFont="1" applyFill="1" applyBorder="1" applyAlignment="1"/>
    <xf numFmtId="164" fontId="2" fillId="2" borderId="0" xfId="0" applyNumberFormat="1" applyFont="1" applyFill="1" applyBorder="1"/>
    <xf numFmtId="9" fontId="8" fillId="2" borderId="0" xfId="2" applyFont="1" applyFill="1" applyBorder="1"/>
    <xf numFmtId="0" fontId="8" fillId="2" borderId="0" xfId="0" applyFont="1" applyFill="1" applyBorder="1" applyAlignment="1">
      <alignment vertical="center"/>
    </xf>
    <xf numFmtId="0" fontId="7" fillId="2" borderId="0" xfId="0" applyFont="1" applyFill="1" applyBorder="1"/>
    <xf numFmtId="3" fontId="6" fillId="2" borderId="0" xfId="0" applyNumberFormat="1" applyFont="1" applyFill="1" applyBorder="1" applyAlignment="1" applyProtection="1">
      <alignment horizontal="right"/>
      <protection locked="0"/>
    </xf>
    <xf numFmtId="0" fontId="8" fillId="2" borderId="1" xfId="0" applyFont="1" applyFill="1" applyBorder="1" applyProtection="1">
      <protection locked="0"/>
    </xf>
    <xf numFmtId="0" fontId="8" fillId="2" borderId="0" xfId="0" applyFont="1" applyFill="1" applyBorder="1" applyProtection="1">
      <protection locked="0"/>
    </xf>
    <xf numFmtId="0" fontId="8" fillId="2" borderId="3" xfId="0" applyFont="1" applyFill="1" applyBorder="1" applyProtection="1">
      <protection locked="0"/>
    </xf>
    <xf numFmtId="165" fontId="8" fillId="2" borderId="1" xfId="2" applyNumberFormat="1" applyFont="1" applyFill="1" applyBorder="1"/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left" vertical="center" wrapText="1" indent="2"/>
    </xf>
    <xf numFmtId="164" fontId="2" fillId="2" borderId="0" xfId="1" applyNumberFormat="1" applyFont="1" applyFill="1" applyBorder="1" applyAlignment="1">
      <alignment horizontal="center"/>
    </xf>
    <xf numFmtId="165" fontId="2" fillId="2" borderId="0" xfId="1" applyNumberFormat="1" applyFont="1" applyFill="1" applyBorder="1" applyAlignment="1">
      <alignment horizontal="center"/>
    </xf>
    <xf numFmtId="164" fontId="8" fillId="2" borderId="2" xfId="1" applyNumberFormat="1" applyFont="1" applyFill="1" applyBorder="1" applyAlignment="1">
      <alignment horizontal="center"/>
    </xf>
    <xf numFmtId="164" fontId="8" fillId="2" borderId="5" xfId="0" applyNumberFormat="1" applyFont="1" applyFill="1" applyBorder="1"/>
    <xf numFmtId="164" fontId="8" fillId="2" borderId="6" xfId="1" applyNumberFormat="1" applyFont="1" applyFill="1" applyBorder="1"/>
    <xf numFmtId="3" fontId="8" fillId="2" borderId="3" xfId="0" applyNumberFormat="1" applyFont="1" applyFill="1" applyBorder="1" applyAlignment="1" applyProtection="1">
      <alignment horizontal="right"/>
      <protection locked="0"/>
    </xf>
    <xf numFmtId="3" fontId="8" fillId="2" borderId="1" xfId="0" applyNumberFormat="1" applyFont="1" applyFill="1" applyBorder="1" applyAlignment="1" applyProtection="1">
      <alignment horizontal="right"/>
      <protection locked="0"/>
    </xf>
    <xf numFmtId="3" fontId="8" fillId="2" borderId="0" xfId="0" applyNumberFormat="1" applyFont="1" applyFill="1" applyBorder="1" applyAlignment="1" applyProtection="1">
      <alignment horizontal="right"/>
      <protection locked="0"/>
    </xf>
    <xf numFmtId="164" fontId="8" fillId="2" borderId="6" xfId="0" applyNumberFormat="1" applyFont="1" applyFill="1" applyBorder="1"/>
    <xf numFmtId="164" fontId="8" fillId="2" borderId="0" xfId="0" applyNumberFormat="1" applyFont="1" applyFill="1" applyBorder="1"/>
    <xf numFmtId="0" fontId="13" fillId="2" borderId="0" xfId="0" applyFont="1" applyFill="1" applyBorder="1"/>
    <xf numFmtId="0" fontId="6" fillId="2" borderId="0" xfId="0" applyFont="1" applyFill="1" applyBorder="1" applyProtection="1">
      <protection locked="0"/>
    </xf>
    <xf numFmtId="0" fontId="12" fillId="2" borderId="0" xfId="0" applyFont="1" applyFill="1" applyBorder="1"/>
    <xf numFmtId="0" fontId="8" fillId="2" borderId="0" xfId="0" applyFont="1" applyFill="1" applyBorder="1" applyAlignment="1"/>
    <xf numFmtId="0" fontId="13" fillId="2" borderId="0" xfId="0" applyFont="1" applyFill="1" applyBorder="1" applyAlignment="1"/>
    <xf numFmtId="3" fontId="2" fillId="2" borderId="0" xfId="0" applyNumberFormat="1" applyFont="1" applyFill="1" applyBorder="1" applyAlignment="1" applyProtection="1">
      <alignment horizontal="right"/>
      <protection locked="0"/>
    </xf>
    <xf numFmtId="0" fontId="10" fillId="2" borderId="0" xfId="0" applyFont="1" applyFill="1" applyBorder="1"/>
    <xf numFmtId="10" fontId="8" fillId="2" borderId="0" xfId="2" applyNumberFormat="1" applyFont="1" applyFill="1" applyBorder="1"/>
    <xf numFmtId="0" fontId="14" fillId="2" borderId="0" xfId="0" applyFont="1" applyFill="1" applyBorder="1" applyAlignment="1">
      <alignment horizontal="right" vertical="center"/>
    </xf>
    <xf numFmtId="0" fontId="15" fillId="2" borderId="0" xfId="0" applyFont="1" applyFill="1" applyBorder="1" applyAlignment="1">
      <alignment horizontal="right"/>
    </xf>
    <xf numFmtId="164" fontId="16" fillId="3" borderId="2" xfId="1" applyNumberFormat="1" applyFont="1" applyFill="1" applyBorder="1" applyAlignment="1">
      <alignment horizontal="center" vertical="center"/>
    </xf>
    <xf numFmtId="164" fontId="16" fillId="3" borderId="9" xfId="1" applyNumberFormat="1" applyFont="1" applyFill="1" applyBorder="1" applyAlignment="1">
      <alignment horizontal="center"/>
    </xf>
    <xf numFmtId="164" fontId="16" fillId="3" borderId="10" xfId="1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top"/>
    </xf>
    <xf numFmtId="0" fontId="8" fillId="2" borderId="3" xfId="0" applyFont="1" applyFill="1" applyBorder="1" applyAlignment="1">
      <alignment horizontal="center" vertical="top"/>
    </xf>
    <xf numFmtId="165" fontId="8" fillId="2" borderId="2" xfId="1" applyNumberFormat="1" applyFont="1" applyFill="1" applyBorder="1" applyAlignment="1">
      <alignment horizontal="right"/>
    </xf>
    <xf numFmtId="9" fontId="16" fillId="3" borderId="2" xfId="1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 wrapText="1"/>
    </xf>
    <xf numFmtId="0" fontId="17" fillId="2" borderId="0" xfId="0" applyFont="1" applyFill="1" applyBorder="1"/>
    <xf numFmtId="0" fontId="13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top"/>
    </xf>
    <xf numFmtId="0" fontId="19" fillId="2" borderId="0" xfId="0" applyFont="1" applyFill="1" applyBorder="1" applyAlignment="1">
      <alignment vertical="center"/>
    </xf>
    <xf numFmtId="0" fontId="20" fillId="2" borderId="0" xfId="0" applyFont="1" applyFill="1" applyBorder="1"/>
    <xf numFmtId="0" fontId="20" fillId="2" borderId="0" xfId="0" applyFont="1" applyFill="1" applyBorder="1" applyAlignment="1">
      <alignment vertical="center"/>
    </xf>
    <xf numFmtId="3" fontId="21" fillId="2" borderId="0" xfId="0" applyNumberFormat="1" applyFont="1" applyFill="1" applyBorder="1" applyAlignment="1" applyProtection="1">
      <alignment horizontal="right"/>
      <protection locked="0"/>
    </xf>
    <xf numFmtId="0" fontId="22" fillId="2" borderId="0" xfId="0" applyFont="1" applyFill="1" applyBorder="1"/>
    <xf numFmtId="164" fontId="8" fillId="2" borderId="0" xfId="1" applyNumberFormat="1" applyFont="1" applyFill="1" applyBorder="1"/>
    <xf numFmtId="164" fontId="20" fillId="2" borderId="0" xfId="0" applyNumberFormat="1" applyFont="1" applyFill="1" applyBorder="1"/>
    <xf numFmtId="0" fontId="10" fillId="2" borderId="4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top"/>
    </xf>
    <xf numFmtId="0" fontId="9" fillId="3" borderId="1" xfId="0" applyFont="1" applyFill="1" applyBorder="1" applyProtection="1">
      <protection locked="0"/>
    </xf>
    <xf numFmtId="3" fontId="9" fillId="3" borderId="1" xfId="0" applyNumberFormat="1" applyFont="1" applyFill="1" applyBorder="1" applyAlignment="1" applyProtection="1">
      <alignment horizontal="right"/>
      <protection locked="0"/>
    </xf>
    <xf numFmtId="165" fontId="9" fillId="3" borderId="1" xfId="2" applyNumberFormat="1" applyFont="1" applyFill="1" applyBorder="1"/>
  </cellXfs>
  <cellStyles count="10">
    <cellStyle name="Comma" xfId="1" builtinId="3"/>
    <cellStyle name="Comma 2" xfId="7"/>
    <cellStyle name="Normal" xfId="0" builtinId="0"/>
    <cellStyle name="Normal 2" xfId="3"/>
    <cellStyle name="Normal 3" xfId="5"/>
    <cellStyle name="Normal 4" xfId="9"/>
    <cellStyle name="Normal 5" xfId="4"/>
    <cellStyle name="Percent" xfId="2" builtinId="5"/>
    <cellStyle name="Percent 2" xfId="8"/>
    <cellStyle name="Style 1" xfId="6"/>
  </cellStyles>
  <dxfs count="0"/>
  <tableStyles count="0" defaultTableStyle="TableStyleMedium2" defaultPivotStyle="PivotStyleLight16"/>
  <colors>
    <mruColors>
      <color rgb="FF807F83"/>
      <color rgb="FFE8891C"/>
      <color rgb="FF0079BE"/>
      <color rgb="FF8082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1</xdr:col>
      <xdr:colOff>2600325</xdr:colOff>
      <xdr:row>3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5E6BE5-5B95-439F-A373-AE54F4DE0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5"/>
          <a:ext cx="29718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2:AS82"/>
  <sheetViews>
    <sheetView tabSelected="1" zoomScaleNormal="100" workbookViewId="0">
      <selection activeCell="A50" sqref="A50"/>
    </sheetView>
  </sheetViews>
  <sheetFormatPr defaultRowHeight="14.25" x14ac:dyDescent="0.2"/>
  <cols>
    <col min="1" max="1" width="6" style="3" customWidth="1"/>
    <col min="2" max="2" width="43" style="3" customWidth="1"/>
    <col min="3" max="3" width="17.7109375" style="3" customWidth="1"/>
    <col min="4" max="4" width="15.5703125" style="3" customWidth="1"/>
    <col min="5" max="5" width="19.7109375" style="3" customWidth="1"/>
    <col min="6" max="6" width="18.5703125" style="3" bestFit="1" customWidth="1"/>
    <col min="7" max="7" width="13.28515625" style="3" customWidth="1"/>
    <col min="8" max="8" width="13.140625" style="53" customWidth="1"/>
    <col min="9" max="9" width="15" style="3" customWidth="1"/>
    <col min="10" max="10" width="16" style="3" customWidth="1"/>
    <col min="11" max="11" width="13" style="3" customWidth="1"/>
    <col min="12" max="12" width="13.28515625" style="3" customWidth="1"/>
    <col min="13" max="13" width="11.85546875" style="3" customWidth="1"/>
    <col min="14" max="16384" width="9.140625" style="3"/>
  </cols>
  <sheetData>
    <row r="2" spans="1:13" ht="29.25" customHeight="1" x14ac:dyDescent="0.2">
      <c r="F2" s="36" t="s">
        <v>7</v>
      </c>
      <c r="G2" s="4"/>
      <c r="H2" s="52"/>
      <c r="I2" s="4"/>
      <c r="J2" s="4"/>
      <c r="K2" s="4"/>
      <c r="L2" s="4"/>
      <c r="M2" s="4"/>
    </row>
    <row r="3" spans="1:13" ht="21.75" customHeight="1" x14ac:dyDescent="0.3">
      <c r="F3" s="37" t="s">
        <v>8</v>
      </c>
    </row>
    <row r="4" spans="1:13" ht="21.75" customHeight="1" x14ac:dyDescent="0.2">
      <c r="F4" s="4"/>
    </row>
    <row r="5" spans="1:13" ht="21.75" customHeight="1" x14ac:dyDescent="0.2">
      <c r="F5" s="4"/>
    </row>
    <row r="7" spans="1:13" ht="21.75" customHeight="1" x14ac:dyDescent="0.25">
      <c r="A7" s="59" t="s">
        <v>16</v>
      </c>
      <c r="B7" s="59"/>
      <c r="C7" s="50" t="s">
        <v>19</v>
      </c>
      <c r="D7" s="50" t="s">
        <v>11</v>
      </c>
      <c r="E7" s="15" t="s">
        <v>13</v>
      </c>
      <c r="F7" s="16" t="s">
        <v>6</v>
      </c>
    </row>
    <row r="8" spans="1:13" x14ac:dyDescent="0.2">
      <c r="A8" s="45" t="s">
        <v>0</v>
      </c>
      <c r="B8" s="46"/>
      <c r="C8" s="20">
        <f>E8+F8</f>
        <v>1686516</v>
      </c>
      <c r="D8" s="43">
        <f>C8/$C$15</f>
        <v>0.7054016987199998</v>
      </c>
      <c r="E8" s="21">
        <v>526881</v>
      </c>
      <c r="F8" s="22">
        <v>1159635</v>
      </c>
      <c r="J8" s="7"/>
    </row>
    <row r="9" spans="1:13" x14ac:dyDescent="0.2">
      <c r="A9" s="45" t="s">
        <v>1</v>
      </c>
      <c r="B9" s="46"/>
      <c r="C9" s="20">
        <f>E9+F9</f>
        <v>391471</v>
      </c>
      <c r="D9" s="43">
        <f t="shared" ref="D9:D14" si="0">C9/$C$15</f>
        <v>0.16373654824479403</v>
      </c>
      <c r="E9" s="21">
        <v>24502</v>
      </c>
      <c r="F9" s="22">
        <v>366969</v>
      </c>
      <c r="J9" s="7"/>
    </row>
    <row r="10" spans="1:13" ht="14.25" customHeight="1" x14ac:dyDescent="0.2">
      <c r="A10" s="45" t="s">
        <v>2</v>
      </c>
      <c r="B10" s="46"/>
      <c r="C10" s="20">
        <f>E10+F10</f>
        <v>6198</v>
      </c>
      <c r="D10" s="43">
        <f t="shared" si="0"/>
        <v>2.5923737033426062E-3</v>
      </c>
      <c r="E10" s="21">
        <v>2432</v>
      </c>
      <c r="F10" s="22">
        <v>3766</v>
      </c>
      <c r="J10" s="27"/>
    </row>
    <row r="11" spans="1:13" x14ac:dyDescent="0.2">
      <c r="A11" s="45" t="s">
        <v>3</v>
      </c>
      <c r="B11" s="46"/>
      <c r="C11" s="20">
        <f>E11+F11</f>
        <v>100762</v>
      </c>
      <c r="D11" s="43">
        <f t="shared" si="0"/>
        <v>4.2144685236561417E-2</v>
      </c>
      <c r="E11" s="21">
        <v>1965</v>
      </c>
      <c r="F11" s="22">
        <v>98797</v>
      </c>
    </row>
    <row r="12" spans="1:13" ht="15.75" customHeight="1" x14ac:dyDescent="0.2">
      <c r="A12" s="45" t="s">
        <v>4</v>
      </c>
      <c r="B12" s="46"/>
      <c r="C12" s="20">
        <f>E12+F12</f>
        <v>1945</v>
      </c>
      <c r="D12" s="43">
        <f t="shared" si="0"/>
        <v>8.1351514246553222E-4</v>
      </c>
      <c r="E12" s="21">
        <v>587</v>
      </c>
      <c r="F12" s="22">
        <v>1358</v>
      </c>
    </row>
    <row r="13" spans="1:13" ht="15.75" customHeight="1" x14ac:dyDescent="0.2">
      <c r="A13" s="45" t="s">
        <v>14</v>
      </c>
      <c r="B13" s="46"/>
      <c r="C13" s="20">
        <f>E13+F13</f>
        <v>125110</v>
      </c>
      <c r="D13" s="43">
        <f t="shared" si="0"/>
        <v>5.2328472737204493E-2</v>
      </c>
      <c r="E13" s="21">
        <v>110725</v>
      </c>
      <c r="F13" s="22">
        <v>14385</v>
      </c>
    </row>
    <row r="14" spans="1:13" x14ac:dyDescent="0.2">
      <c r="A14" s="45" t="s">
        <v>5</v>
      </c>
      <c r="B14" s="46"/>
      <c r="C14" s="20">
        <f>E14+F14</f>
        <v>78857</v>
      </c>
      <c r="D14" s="43">
        <f t="shared" si="0"/>
        <v>3.2982706215632124E-2</v>
      </c>
      <c r="E14" s="21">
        <v>26838</v>
      </c>
      <c r="F14" s="26">
        <v>52019</v>
      </c>
    </row>
    <row r="15" spans="1:13" ht="16.5" customHeight="1" x14ac:dyDescent="0.25">
      <c r="A15" s="61" t="s">
        <v>15</v>
      </c>
      <c r="B15" s="61"/>
      <c r="C15" s="38">
        <f>SUM(C8:C14)</f>
        <v>2390859</v>
      </c>
      <c r="D15" s="44">
        <f>SUM(D8:D14)</f>
        <v>1</v>
      </c>
      <c r="E15" s="39">
        <f>SUM(E8:E14)</f>
        <v>693930</v>
      </c>
      <c r="F15" s="40">
        <f>SUM(F8:F14)</f>
        <v>1696929</v>
      </c>
      <c r="G15" s="27"/>
      <c r="H15" s="58"/>
      <c r="J15" s="7"/>
    </row>
    <row r="16" spans="1:13" x14ac:dyDescent="0.2">
      <c r="A16" s="47" t="s">
        <v>17</v>
      </c>
      <c r="B16" s="17"/>
      <c r="C16" s="18"/>
      <c r="D16" s="19"/>
      <c r="E16" s="6"/>
      <c r="F16" s="6"/>
    </row>
    <row r="17" spans="1:45" x14ac:dyDescent="0.2">
      <c r="A17" s="30"/>
      <c r="B17" s="17"/>
      <c r="C17" s="18"/>
      <c r="D17" s="19"/>
      <c r="E17" s="6"/>
      <c r="F17" s="6"/>
    </row>
    <row r="18" spans="1:45" s="8" customFormat="1" ht="23.25" customHeight="1" x14ac:dyDescent="0.25">
      <c r="A18" s="60" t="s">
        <v>18</v>
      </c>
      <c r="B18" s="60"/>
      <c r="C18" s="60"/>
      <c r="D18" s="60"/>
      <c r="E18" s="60"/>
      <c r="F18" s="60"/>
      <c r="H18" s="54"/>
    </row>
    <row r="19" spans="1:45" ht="21.75" customHeight="1" x14ac:dyDescent="0.25">
      <c r="A19" s="48" t="s">
        <v>10</v>
      </c>
      <c r="B19" s="49" t="s">
        <v>12</v>
      </c>
      <c r="C19" s="49"/>
      <c r="D19" s="49">
        <v>2013</v>
      </c>
      <c r="E19" s="49">
        <v>2017</v>
      </c>
      <c r="F19" s="49" t="s">
        <v>9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</row>
    <row r="20" spans="1:45" s="28" customFormat="1" ht="15" x14ac:dyDescent="0.25">
      <c r="A20" s="41">
        <v>1</v>
      </c>
      <c r="B20" s="11" t="s">
        <v>49</v>
      </c>
      <c r="C20" s="11"/>
      <c r="D20" s="24">
        <v>660892</v>
      </c>
      <c r="E20" s="24">
        <v>811393</v>
      </c>
      <c r="F20" s="14">
        <f>(E20-D20)/D20</f>
        <v>0.22772404568371232</v>
      </c>
      <c r="G20" s="57"/>
      <c r="H20" s="57"/>
      <c r="I20" s="27"/>
      <c r="J20" s="57"/>
      <c r="K20" s="57"/>
      <c r="L20" s="57"/>
      <c r="M20" s="31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</row>
    <row r="21" spans="1:45" ht="14.25" customHeight="1" x14ac:dyDescent="0.25">
      <c r="A21" s="42">
        <v>2</v>
      </c>
      <c r="B21" s="13" t="s">
        <v>31</v>
      </c>
      <c r="C21" s="13"/>
      <c r="D21" s="23">
        <v>832449</v>
      </c>
      <c r="E21" s="23">
        <v>993275</v>
      </c>
      <c r="F21" s="14">
        <f>(E21-D21)/D21</f>
        <v>0.19319621982848198</v>
      </c>
      <c r="G21" s="57"/>
      <c r="H21" s="57"/>
      <c r="I21" s="27"/>
      <c r="J21" s="57"/>
      <c r="K21" s="57"/>
      <c r="L21" s="57"/>
      <c r="M21" s="32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</row>
    <row r="22" spans="1:45" x14ac:dyDescent="0.2">
      <c r="A22" s="41">
        <v>3</v>
      </c>
      <c r="B22" s="13" t="s">
        <v>34</v>
      </c>
      <c r="C22" s="13"/>
      <c r="D22" s="23">
        <v>944597</v>
      </c>
      <c r="E22" s="23">
        <v>1112524</v>
      </c>
      <c r="F22" s="14">
        <f>(E22-D22)/D22</f>
        <v>0.17777634271546491</v>
      </c>
      <c r="G22" s="57"/>
      <c r="H22" s="57"/>
      <c r="I22" s="27"/>
      <c r="J22" s="57"/>
      <c r="K22" s="57"/>
      <c r="L22" s="57"/>
    </row>
    <row r="23" spans="1:45" x14ac:dyDescent="0.2">
      <c r="A23" s="62">
        <v>4</v>
      </c>
      <c r="B23" s="63" t="s">
        <v>42</v>
      </c>
      <c r="C23" s="63"/>
      <c r="D23" s="64">
        <v>609080</v>
      </c>
      <c r="E23" s="64">
        <v>704343</v>
      </c>
      <c r="F23" s="65">
        <f>(E23-D23)/D23</f>
        <v>0.15640474157746109</v>
      </c>
      <c r="G23" s="57"/>
      <c r="H23" s="57"/>
      <c r="I23" s="27"/>
      <c r="J23" s="57"/>
      <c r="K23" s="57"/>
      <c r="L23" s="57"/>
    </row>
    <row r="24" spans="1:45" ht="14.25" customHeight="1" x14ac:dyDescent="0.2">
      <c r="A24" s="41">
        <v>5</v>
      </c>
      <c r="B24" s="13" t="s">
        <v>35</v>
      </c>
      <c r="C24" s="13"/>
      <c r="D24" s="23">
        <v>623370</v>
      </c>
      <c r="E24" s="23">
        <v>718780</v>
      </c>
      <c r="F24" s="14">
        <f>(E24-D24)/D24</f>
        <v>0.15305516787782536</v>
      </c>
      <c r="G24" s="57"/>
      <c r="H24" s="57"/>
      <c r="I24" s="27"/>
      <c r="J24" s="57"/>
      <c r="K24" s="57"/>
      <c r="L24" s="57"/>
    </row>
    <row r="25" spans="1:45" ht="14.25" customHeight="1" x14ac:dyDescent="0.2">
      <c r="A25" s="41">
        <v>6</v>
      </c>
      <c r="B25" s="11" t="s">
        <v>30</v>
      </c>
      <c r="C25" s="11"/>
      <c r="D25" s="24">
        <v>1992087</v>
      </c>
      <c r="E25" s="24">
        <v>2278649</v>
      </c>
      <c r="F25" s="14">
        <f>(E25-D25)/D25</f>
        <v>0.14385014309114011</v>
      </c>
      <c r="G25" s="57"/>
      <c r="H25" s="57"/>
      <c r="I25" s="27"/>
      <c r="J25" s="57"/>
      <c r="K25" s="57"/>
      <c r="L25" s="57"/>
    </row>
    <row r="26" spans="1:45" ht="15" customHeight="1" x14ac:dyDescent="0.2">
      <c r="A26" s="41">
        <v>7</v>
      </c>
      <c r="B26" s="11" t="s">
        <v>41</v>
      </c>
      <c r="C26" s="11"/>
      <c r="D26" s="24">
        <v>684281</v>
      </c>
      <c r="E26" s="24">
        <v>779112</v>
      </c>
      <c r="F26" s="14">
        <f>(E26-D26)/D26</f>
        <v>0.13858487960355467</v>
      </c>
      <c r="G26" s="57"/>
      <c r="H26" s="57"/>
      <c r="I26" s="27"/>
      <c r="J26" s="57"/>
      <c r="K26" s="57"/>
      <c r="L26" s="57"/>
    </row>
    <row r="27" spans="1:45" ht="14.25" customHeight="1" x14ac:dyDescent="0.2">
      <c r="A27" s="42">
        <v>8</v>
      </c>
      <c r="B27" s="11" t="s">
        <v>37</v>
      </c>
      <c r="C27" s="11"/>
      <c r="D27" s="24">
        <v>566299</v>
      </c>
      <c r="E27" s="24">
        <v>642577</v>
      </c>
      <c r="F27" s="14">
        <f>(E27-D27)/D27</f>
        <v>0.13469562898751367</v>
      </c>
      <c r="G27" s="57"/>
      <c r="H27" s="57"/>
      <c r="I27" s="27"/>
      <c r="J27" s="57"/>
      <c r="K27" s="57"/>
      <c r="L27" s="57"/>
    </row>
    <row r="28" spans="1:45" x14ac:dyDescent="0.2">
      <c r="A28" s="41">
        <v>9</v>
      </c>
      <c r="B28" s="11" t="s">
        <v>32</v>
      </c>
      <c r="C28" s="11"/>
      <c r="D28" s="24">
        <v>1515687</v>
      </c>
      <c r="E28" s="24">
        <v>1713049</v>
      </c>
      <c r="F28" s="14">
        <f>(E28-D28)/D28</f>
        <v>0.13021290015682657</v>
      </c>
      <c r="G28" s="57"/>
      <c r="H28" s="57"/>
      <c r="I28" s="27"/>
      <c r="J28" s="57"/>
      <c r="K28" s="57"/>
      <c r="L28" s="57"/>
    </row>
    <row r="29" spans="1:45" x14ac:dyDescent="0.2">
      <c r="A29" s="41">
        <v>10</v>
      </c>
      <c r="B29" s="11" t="s">
        <v>29</v>
      </c>
      <c r="C29" s="11"/>
      <c r="D29" s="24">
        <v>982843</v>
      </c>
      <c r="E29" s="24">
        <v>1097523</v>
      </c>
      <c r="F29" s="14">
        <f>(E29-D29)/D29</f>
        <v>0.11668191155657617</v>
      </c>
      <c r="G29" s="57"/>
      <c r="H29" s="57"/>
      <c r="I29" s="27"/>
      <c r="J29" s="57"/>
      <c r="K29" s="57"/>
      <c r="L29" s="57"/>
    </row>
    <row r="30" spans="1:45" ht="14.25" customHeight="1" x14ac:dyDescent="0.2">
      <c r="A30" s="41">
        <v>11</v>
      </c>
      <c r="B30" s="11" t="s">
        <v>28</v>
      </c>
      <c r="C30" s="11"/>
      <c r="D30" s="24">
        <v>2351421</v>
      </c>
      <c r="E30" s="24">
        <v>2588160</v>
      </c>
      <c r="F30" s="14">
        <f>(E30-D30)/D30</f>
        <v>0.10067912126327017</v>
      </c>
      <c r="G30" s="57"/>
      <c r="H30" s="57"/>
      <c r="I30" s="27"/>
      <c r="J30" s="57"/>
      <c r="K30" s="57"/>
      <c r="L30" s="57"/>
    </row>
    <row r="31" spans="1:45" x14ac:dyDescent="0.2">
      <c r="A31" s="42">
        <v>12</v>
      </c>
      <c r="B31" s="11" t="s">
        <v>24</v>
      </c>
      <c r="C31" s="11"/>
      <c r="D31" s="24">
        <v>2077027</v>
      </c>
      <c r="E31" s="24">
        <v>2277097</v>
      </c>
      <c r="F31" s="14">
        <f>(E31-D31)/D31</f>
        <v>9.6325180173392061E-2</v>
      </c>
      <c r="G31" s="57"/>
      <c r="H31" s="57"/>
      <c r="I31" s="27"/>
      <c r="J31" s="57"/>
      <c r="K31" s="57"/>
      <c r="L31" s="57"/>
    </row>
    <row r="32" spans="1:45" ht="14.25" customHeight="1" x14ac:dyDescent="0.2">
      <c r="A32" s="41">
        <v>13</v>
      </c>
      <c r="B32" s="11" t="s">
        <v>25</v>
      </c>
      <c r="C32" s="11"/>
      <c r="D32" s="24">
        <v>2530573</v>
      </c>
      <c r="E32" s="24">
        <v>2767571</v>
      </c>
      <c r="F32" s="14">
        <f>(E32-D32)/D32</f>
        <v>9.3653887874406316E-2</v>
      </c>
      <c r="G32" s="57"/>
      <c r="H32" s="57"/>
      <c r="I32" s="27"/>
      <c r="J32" s="57"/>
      <c r="K32" s="57"/>
      <c r="L32" s="57"/>
    </row>
    <row r="33" spans="1:13" ht="14.25" customHeight="1" x14ac:dyDescent="0.2">
      <c r="A33" s="41">
        <v>14</v>
      </c>
      <c r="B33" s="11" t="s">
        <v>27</v>
      </c>
      <c r="C33" s="11"/>
      <c r="D33" s="24">
        <v>1611443</v>
      </c>
      <c r="E33" s="24">
        <v>1753498</v>
      </c>
      <c r="F33" s="14">
        <f>(E33-D33)/D33</f>
        <v>8.8153909260209634E-2</v>
      </c>
      <c r="G33" s="57"/>
      <c r="H33" s="57"/>
      <c r="I33" s="27"/>
      <c r="J33" s="57"/>
      <c r="K33" s="57"/>
      <c r="L33" s="57"/>
    </row>
    <row r="34" spans="1:13" ht="14.25" customHeight="1" x14ac:dyDescent="0.2">
      <c r="A34" s="41">
        <v>15</v>
      </c>
      <c r="B34" s="11" t="s">
        <v>43</v>
      </c>
      <c r="C34" s="11"/>
      <c r="D34" s="24">
        <v>403175</v>
      </c>
      <c r="E34" s="24">
        <v>437107</v>
      </c>
      <c r="F34" s="14">
        <f>(E34-D34)/D34</f>
        <v>8.4161964407515347E-2</v>
      </c>
      <c r="G34" s="57"/>
      <c r="H34" s="57"/>
      <c r="I34" s="27"/>
      <c r="J34" s="57"/>
      <c r="K34" s="57"/>
      <c r="L34" s="57"/>
    </row>
    <row r="35" spans="1:13" s="28" customFormat="1" ht="14.25" customHeight="1" x14ac:dyDescent="0.25">
      <c r="A35" s="42">
        <v>16</v>
      </c>
      <c r="B35" s="11" t="s">
        <v>46</v>
      </c>
      <c r="C35" s="11"/>
      <c r="D35" s="24">
        <v>721054</v>
      </c>
      <c r="E35" s="24">
        <v>775493</v>
      </c>
      <c r="F35" s="14">
        <f>(E35-D35)/D35</f>
        <v>7.5499199782540563E-2</v>
      </c>
      <c r="G35" s="57"/>
      <c r="H35" s="57"/>
      <c r="I35" s="27"/>
      <c r="J35" s="57"/>
      <c r="K35" s="57"/>
      <c r="L35" s="57"/>
      <c r="M35" s="3"/>
    </row>
    <row r="36" spans="1:13" ht="14.25" customHeight="1" x14ac:dyDescent="0.2">
      <c r="A36" s="41">
        <v>17</v>
      </c>
      <c r="B36" s="11" t="s">
        <v>48</v>
      </c>
      <c r="C36" s="11"/>
      <c r="D36" s="24">
        <v>359895</v>
      </c>
      <c r="E36" s="24">
        <v>386374</v>
      </c>
      <c r="F36" s="14">
        <f>(E36-D36)/D36</f>
        <v>7.3574236930215753E-2</v>
      </c>
      <c r="G36" s="57"/>
      <c r="H36" s="57"/>
      <c r="I36" s="27"/>
      <c r="J36" s="57"/>
      <c r="K36" s="57"/>
      <c r="L36" s="57"/>
    </row>
    <row r="37" spans="1:13" x14ac:dyDescent="0.2">
      <c r="A37" s="41">
        <v>18</v>
      </c>
      <c r="B37" s="11" t="s">
        <v>20</v>
      </c>
      <c r="C37" s="11"/>
      <c r="D37" s="24">
        <v>7883745</v>
      </c>
      <c r="E37" s="24">
        <v>8423773</v>
      </c>
      <c r="F37" s="14">
        <f>(E37-D37)/D37</f>
        <v>6.8498917709794008E-2</v>
      </c>
      <c r="G37" s="57"/>
      <c r="H37" s="57"/>
      <c r="I37" s="27"/>
      <c r="J37" s="57"/>
      <c r="K37" s="57"/>
      <c r="L37" s="57"/>
    </row>
    <row r="38" spans="1:13" x14ac:dyDescent="0.2">
      <c r="A38" s="41">
        <v>19</v>
      </c>
      <c r="B38" s="11" t="s">
        <v>36</v>
      </c>
      <c r="C38" s="11"/>
      <c r="D38" s="24">
        <v>897220</v>
      </c>
      <c r="E38" s="24">
        <v>958231</v>
      </c>
      <c r="F38" s="14">
        <f>(E38-D38)/D38</f>
        <v>6.8000044582153765E-2</v>
      </c>
      <c r="G38" s="57"/>
      <c r="H38" s="57"/>
      <c r="I38" s="27"/>
      <c r="J38" s="57"/>
      <c r="K38" s="57"/>
      <c r="L38" s="57"/>
    </row>
    <row r="39" spans="1:13" ht="14.25" customHeight="1" x14ac:dyDescent="0.2">
      <c r="A39" s="42">
        <v>20</v>
      </c>
      <c r="B39" s="11" t="s">
        <v>23</v>
      </c>
      <c r="C39" s="11"/>
      <c r="D39" s="24">
        <v>2037585</v>
      </c>
      <c r="E39" s="24">
        <v>2173852</v>
      </c>
      <c r="F39" s="14">
        <f>(E39-D39)/D39</f>
        <v>6.6876719253429917E-2</v>
      </c>
      <c r="G39" s="57"/>
      <c r="H39" s="57"/>
      <c r="I39" s="27"/>
      <c r="J39" s="57"/>
      <c r="K39" s="57"/>
      <c r="L39" s="57"/>
    </row>
    <row r="40" spans="1:13" x14ac:dyDescent="0.2">
      <c r="A40" s="41">
        <v>21</v>
      </c>
      <c r="B40" s="11" t="s">
        <v>39</v>
      </c>
      <c r="C40" s="11"/>
      <c r="D40" s="24">
        <v>484468</v>
      </c>
      <c r="E40" s="24">
        <v>513350</v>
      </c>
      <c r="F40" s="14">
        <f>(E40-D40)/D40</f>
        <v>5.9615908584261502E-2</v>
      </c>
      <c r="G40" s="57"/>
      <c r="H40" s="57"/>
      <c r="I40" s="27"/>
      <c r="J40" s="57"/>
      <c r="K40" s="57"/>
      <c r="L40" s="57"/>
    </row>
    <row r="41" spans="1:13" x14ac:dyDescent="0.2">
      <c r="A41" s="41">
        <v>22</v>
      </c>
      <c r="B41" s="11" t="s">
        <v>45</v>
      </c>
      <c r="C41" s="11"/>
      <c r="D41" s="24">
        <v>290206</v>
      </c>
      <c r="E41" s="24">
        <v>307018</v>
      </c>
      <c r="F41" s="14">
        <f>(E41-D41)/D41</f>
        <v>5.793126262034555E-2</v>
      </c>
      <c r="G41" s="57"/>
      <c r="H41" s="57"/>
      <c r="I41" s="27"/>
      <c r="J41" s="57"/>
      <c r="K41" s="57"/>
      <c r="L41" s="57"/>
    </row>
    <row r="42" spans="1:13" ht="14.25" customHeight="1" x14ac:dyDescent="0.25">
      <c r="A42" s="41">
        <v>23</v>
      </c>
      <c r="B42" s="11" t="s">
        <v>40</v>
      </c>
      <c r="C42" s="11"/>
      <c r="D42" s="24">
        <v>1034699</v>
      </c>
      <c r="E42" s="24">
        <v>1092754</v>
      </c>
      <c r="F42" s="14">
        <f>(E42-D42)/D42</f>
        <v>5.6108104869145518E-2</v>
      </c>
      <c r="G42" s="57"/>
      <c r="H42" s="57"/>
      <c r="I42" s="27"/>
      <c r="J42" s="57"/>
      <c r="K42" s="57"/>
      <c r="L42" s="57"/>
      <c r="M42" s="28"/>
    </row>
    <row r="43" spans="1:13" x14ac:dyDescent="0.2">
      <c r="A43" s="42">
        <v>24</v>
      </c>
      <c r="B43" s="11" t="s">
        <v>21</v>
      </c>
      <c r="C43" s="11"/>
      <c r="D43" s="24">
        <v>5755048</v>
      </c>
      <c r="E43" s="24">
        <v>6068219</v>
      </c>
      <c r="F43" s="14">
        <f>(E43-D43)/D43</f>
        <v>5.4416748565780861E-2</v>
      </c>
      <c r="G43" s="57"/>
      <c r="H43" s="57"/>
      <c r="I43" s="27"/>
      <c r="J43" s="57"/>
      <c r="K43" s="57"/>
      <c r="L43" s="57"/>
    </row>
    <row r="44" spans="1:13" ht="14.25" customHeight="1" x14ac:dyDescent="0.2">
      <c r="A44" s="41">
        <v>25</v>
      </c>
      <c r="B44" s="11" t="s">
        <v>26</v>
      </c>
      <c r="C44" s="11"/>
      <c r="D44" s="24">
        <v>1886200</v>
      </c>
      <c r="E44" s="24">
        <v>1982361</v>
      </c>
      <c r="F44" s="14">
        <f>(E44-D44)/D44</f>
        <v>5.0981338140176018E-2</v>
      </c>
      <c r="G44" s="57"/>
      <c r="H44" s="57"/>
      <c r="I44" s="27"/>
      <c r="J44" s="57"/>
      <c r="K44" s="57"/>
      <c r="L44" s="57"/>
    </row>
    <row r="45" spans="1:13" ht="14.25" customHeight="1" x14ac:dyDescent="0.2">
      <c r="A45" s="41">
        <v>26</v>
      </c>
      <c r="B45" s="11" t="s">
        <v>38</v>
      </c>
      <c r="C45" s="11"/>
      <c r="D45" s="24">
        <v>651843</v>
      </c>
      <c r="E45" s="24">
        <v>669747</v>
      </c>
      <c r="F45" s="14">
        <f>(E45-D45)/D45</f>
        <v>2.7466736622162084E-2</v>
      </c>
      <c r="G45" s="57"/>
      <c r="H45" s="57"/>
      <c r="I45" s="27"/>
      <c r="J45" s="57"/>
      <c r="K45" s="57"/>
      <c r="L45" s="57"/>
    </row>
    <row r="46" spans="1:13" x14ac:dyDescent="0.2">
      <c r="A46" s="41">
        <v>27</v>
      </c>
      <c r="B46" s="11" t="s">
        <v>22</v>
      </c>
      <c r="C46" s="11"/>
      <c r="D46" s="24">
        <v>3174110</v>
      </c>
      <c r="E46" s="24">
        <v>3246157</v>
      </c>
      <c r="F46" s="14">
        <f>(E46-D46)/D46</f>
        <v>2.2698331185749706E-2</v>
      </c>
      <c r="G46" s="57"/>
      <c r="H46" s="57"/>
      <c r="I46" s="27"/>
      <c r="J46" s="57"/>
      <c r="K46" s="57"/>
      <c r="L46" s="57"/>
    </row>
    <row r="47" spans="1:13" x14ac:dyDescent="0.2">
      <c r="A47" s="42">
        <v>28</v>
      </c>
      <c r="B47" s="11" t="s">
        <v>33</v>
      </c>
      <c r="C47" s="11"/>
      <c r="D47" s="24">
        <v>1275842</v>
      </c>
      <c r="E47" s="24">
        <v>1304364</v>
      </c>
      <c r="F47" s="14">
        <f>(E47-D47)/D47</f>
        <v>2.2355432725995852E-2</v>
      </c>
      <c r="G47" s="57"/>
      <c r="H47" s="57"/>
      <c r="I47" s="27"/>
      <c r="J47" s="57"/>
      <c r="K47" s="57"/>
      <c r="L47" s="57"/>
    </row>
    <row r="48" spans="1:13" x14ac:dyDescent="0.2">
      <c r="A48" s="41">
        <v>29</v>
      </c>
      <c r="B48" s="11" t="s">
        <v>44</v>
      </c>
      <c r="C48" s="11"/>
      <c r="D48" s="24">
        <v>478978</v>
      </c>
      <c r="E48" s="24">
        <v>459751</v>
      </c>
      <c r="F48" s="14">
        <f>(E48-D48)/D48</f>
        <v>-4.0141718408778691E-2</v>
      </c>
      <c r="G48" s="57"/>
      <c r="H48" s="57"/>
      <c r="I48" s="27"/>
      <c r="J48" s="57"/>
      <c r="K48" s="57"/>
      <c r="L48" s="57"/>
    </row>
    <row r="49" spans="1:12" x14ac:dyDescent="0.2">
      <c r="A49" s="51">
        <v>30</v>
      </c>
      <c r="B49" s="12" t="s">
        <v>47</v>
      </c>
      <c r="C49" s="12"/>
      <c r="D49" s="25">
        <v>795574</v>
      </c>
      <c r="E49" s="25">
        <v>669974</v>
      </c>
      <c r="F49" s="14">
        <f>(E49-D49)/D49</f>
        <v>-0.15787343477790877</v>
      </c>
      <c r="G49" s="57"/>
      <c r="H49" s="57"/>
      <c r="I49" s="27"/>
      <c r="J49" s="57"/>
      <c r="K49" s="57"/>
      <c r="L49" s="57"/>
    </row>
    <row r="50" spans="1:12" s="2" customFormat="1" ht="15" customHeight="1" x14ac:dyDescent="0.2">
      <c r="A50" s="3"/>
      <c r="B50" s="3"/>
      <c r="C50" s="3"/>
      <c r="D50" s="3"/>
      <c r="E50" s="3"/>
      <c r="G50" s="29"/>
      <c r="H50" s="55"/>
      <c r="I50" s="10"/>
      <c r="J50" s="57"/>
      <c r="K50" s="57"/>
      <c r="L50" s="57"/>
    </row>
    <row r="51" spans="1:12" s="2" customFormat="1" ht="15" customHeight="1" x14ac:dyDescent="0.25">
      <c r="A51" s="47" t="s">
        <v>50</v>
      </c>
      <c r="B51" s="3"/>
      <c r="C51" s="3"/>
      <c r="D51" s="3"/>
      <c r="E51" s="3"/>
      <c r="G51" s="29"/>
      <c r="H51" s="55"/>
      <c r="I51" s="10"/>
      <c r="J51" s="9"/>
      <c r="K51" s="1"/>
    </row>
    <row r="52" spans="1:12" ht="15" customHeight="1" x14ac:dyDescent="0.25">
      <c r="A52" s="47" t="s">
        <v>51</v>
      </c>
      <c r="B52" s="5"/>
      <c r="H52" s="56"/>
      <c r="I52" s="34"/>
      <c r="J52" s="33"/>
      <c r="K52" s="34"/>
    </row>
    <row r="53" spans="1:12" x14ac:dyDescent="0.2">
      <c r="H53" s="55"/>
      <c r="I53" s="33"/>
      <c r="J53" s="33"/>
      <c r="K53" s="35"/>
    </row>
    <row r="54" spans="1:12" x14ac:dyDescent="0.2">
      <c r="H54" s="55"/>
      <c r="I54" s="33"/>
      <c r="J54" s="33"/>
      <c r="K54" s="35"/>
    </row>
    <row r="55" spans="1:12" x14ac:dyDescent="0.2">
      <c r="H55" s="55"/>
      <c r="I55" s="33"/>
      <c r="J55" s="33"/>
      <c r="K55" s="35"/>
    </row>
    <row r="56" spans="1:12" ht="14.25" customHeight="1" x14ac:dyDescent="0.2">
      <c r="H56" s="55"/>
      <c r="I56" s="33"/>
      <c r="J56" s="33"/>
      <c r="K56" s="35"/>
    </row>
    <row r="57" spans="1:12" ht="15" customHeight="1" x14ac:dyDescent="0.2">
      <c r="H57" s="55"/>
      <c r="I57" s="33"/>
      <c r="J57" s="33"/>
      <c r="K57" s="35"/>
    </row>
    <row r="58" spans="1:12" x14ac:dyDescent="0.2">
      <c r="H58" s="55"/>
      <c r="I58" s="33"/>
      <c r="J58" s="33"/>
      <c r="K58" s="35"/>
    </row>
    <row r="59" spans="1:12" x14ac:dyDescent="0.2">
      <c r="H59" s="55"/>
      <c r="I59" s="33"/>
      <c r="J59" s="33"/>
      <c r="K59" s="35"/>
    </row>
    <row r="60" spans="1:12" x14ac:dyDescent="0.2">
      <c r="H60" s="55"/>
      <c r="I60" s="33"/>
      <c r="J60" s="33"/>
      <c r="K60" s="35"/>
    </row>
    <row r="61" spans="1:12" x14ac:dyDescent="0.2">
      <c r="H61" s="55"/>
      <c r="I61" s="33"/>
      <c r="J61" s="33"/>
      <c r="K61" s="35"/>
    </row>
    <row r="62" spans="1:12" x14ac:dyDescent="0.2">
      <c r="H62" s="55"/>
      <c r="I62" s="33"/>
      <c r="J62" s="33"/>
      <c r="K62" s="35"/>
    </row>
    <row r="63" spans="1:12" x14ac:dyDescent="0.2">
      <c r="H63" s="55"/>
      <c r="I63" s="33"/>
      <c r="J63" s="33"/>
      <c r="K63" s="35"/>
    </row>
    <row r="64" spans="1:12" x14ac:dyDescent="0.2">
      <c r="H64" s="55"/>
      <c r="I64" s="33"/>
      <c r="J64" s="33"/>
      <c r="K64" s="35"/>
    </row>
    <row r="65" spans="8:11" x14ac:dyDescent="0.2">
      <c r="H65" s="55"/>
      <c r="I65" s="33"/>
      <c r="J65" s="33"/>
      <c r="K65" s="35"/>
    </row>
    <row r="66" spans="8:11" x14ac:dyDescent="0.2">
      <c r="H66" s="55"/>
      <c r="I66" s="33"/>
      <c r="J66" s="33"/>
      <c r="K66" s="35"/>
    </row>
    <row r="67" spans="8:11" x14ac:dyDescent="0.2">
      <c r="H67" s="55"/>
      <c r="I67" s="33"/>
      <c r="J67" s="33"/>
      <c r="K67" s="35"/>
    </row>
    <row r="68" spans="8:11" x14ac:dyDescent="0.2">
      <c r="H68" s="55"/>
      <c r="I68" s="33"/>
      <c r="J68" s="33"/>
      <c r="K68" s="35"/>
    </row>
    <row r="69" spans="8:11" ht="14.25" customHeight="1" x14ac:dyDescent="0.2">
      <c r="H69" s="55"/>
      <c r="I69" s="33"/>
      <c r="J69" s="33"/>
      <c r="K69" s="35"/>
    </row>
    <row r="70" spans="8:11" x14ac:dyDescent="0.2">
      <c r="H70" s="55"/>
      <c r="I70" s="33"/>
      <c r="J70" s="33"/>
      <c r="K70" s="35"/>
    </row>
    <row r="71" spans="8:11" x14ac:dyDescent="0.2">
      <c r="H71" s="55"/>
      <c r="I71" s="33"/>
      <c r="J71" s="33"/>
      <c r="K71" s="35"/>
    </row>
    <row r="72" spans="8:11" x14ac:dyDescent="0.2">
      <c r="H72" s="55"/>
      <c r="I72" s="33"/>
      <c r="J72" s="33"/>
      <c r="K72" s="35"/>
    </row>
    <row r="73" spans="8:11" x14ac:dyDescent="0.2">
      <c r="H73" s="55"/>
      <c r="I73" s="33"/>
      <c r="J73" s="33"/>
      <c r="K73" s="35"/>
    </row>
    <row r="74" spans="8:11" x14ac:dyDescent="0.2">
      <c r="H74" s="55"/>
      <c r="I74" s="33"/>
      <c r="J74" s="33"/>
      <c r="K74" s="35"/>
    </row>
    <row r="75" spans="8:11" x14ac:dyDescent="0.2">
      <c r="H75" s="55"/>
      <c r="I75" s="33"/>
      <c r="J75" s="33"/>
      <c r="K75" s="35"/>
    </row>
    <row r="76" spans="8:11" x14ac:dyDescent="0.2">
      <c r="H76" s="55"/>
      <c r="I76" s="33"/>
      <c r="J76" s="33"/>
      <c r="K76" s="35"/>
    </row>
    <row r="77" spans="8:11" x14ac:dyDescent="0.2">
      <c r="H77" s="55"/>
      <c r="I77" s="33"/>
      <c r="J77" s="33"/>
      <c r="K77" s="35"/>
    </row>
    <row r="78" spans="8:11" x14ac:dyDescent="0.2">
      <c r="H78" s="55"/>
      <c r="I78" s="33"/>
      <c r="J78" s="33"/>
      <c r="K78" s="35"/>
    </row>
    <row r="79" spans="8:11" x14ac:dyDescent="0.2">
      <c r="H79" s="55"/>
      <c r="I79" s="33"/>
      <c r="J79" s="33"/>
      <c r="K79" s="35"/>
    </row>
    <row r="80" spans="8:11" x14ac:dyDescent="0.2">
      <c r="H80" s="55"/>
      <c r="I80" s="33"/>
      <c r="J80" s="33"/>
      <c r="K80" s="35"/>
    </row>
    <row r="81" spans="8:11" x14ac:dyDescent="0.2">
      <c r="H81" s="55"/>
      <c r="I81" s="33"/>
      <c r="J81" s="33"/>
      <c r="K81" s="35"/>
    </row>
    <row r="82" spans="8:11" x14ac:dyDescent="0.2">
      <c r="H82" s="55"/>
      <c r="I82" s="33"/>
      <c r="K82" s="35"/>
    </row>
  </sheetData>
  <autoFilter ref="F19:F49">
    <sortState ref="A20:F49">
      <sortCondition descending="1" ref="F19:F49"/>
    </sortState>
  </autoFilter>
  <sortState ref="B20:F49">
    <sortCondition descending="1" ref="F20:F49"/>
  </sortState>
  <mergeCells count="3">
    <mergeCell ref="A7:B7"/>
    <mergeCell ref="A18:F18"/>
    <mergeCell ref="A15:B15"/>
  </mergeCells>
  <pageMargins left="0.7" right="0.7" top="0.75" bottom="0.75" header="0.3" footer="0.3"/>
  <pageSetup scale="74" fitToHeight="0" orientation="portrait" r:id="rId1"/>
  <headerFooter>
    <oddFooter>&amp;C&amp;"Arial,Regular"&amp;10Orlando Economic Partnership  //  301 E. Pine Street, Suite 900  //  Orlando, FL 32801  //  &amp;"Arial,Bold"P/&amp;"Arial,Regular" 407.422.7159  //  orlando.org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Diversity</vt:lpstr>
      <vt:lpstr>Diversity!Print_Area</vt:lpstr>
    </vt:vector>
  </TitlesOfParts>
  <Company>EDC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 Business Development</dc:creator>
  <cp:lastModifiedBy>Intern Research</cp:lastModifiedBy>
  <cp:lastPrinted>2019-01-24T20:06:45Z</cp:lastPrinted>
  <dcterms:created xsi:type="dcterms:W3CDTF">2013-09-25T13:26:31Z</dcterms:created>
  <dcterms:modified xsi:type="dcterms:W3CDTF">2019-01-24T20:12:59Z</dcterms:modified>
</cp:coreProperties>
</file>