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\Projects\analytics-site-model\"/>
    </mc:Choice>
  </mc:AlternateContent>
  <bookViews>
    <workbookView xWindow="0" yWindow="0" windowWidth="38400" windowHeight="18864"/>
  </bookViews>
  <sheets>
    <sheet name="Sheet1" sheetId="1" r:id="rId1"/>
  </sheets>
  <definedNames>
    <definedName name="lookup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C6" i="1"/>
  <c r="C7" i="1"/>
  <c r="C8" i="1"/>
  <c r="C5" i="1"/>
  <c r="C4" i="1"/>
  <c r="C3" i="1"/>
  <c r="G7" i="1"/>
  <c r="G11" i="1"/>
  <c r="G15" i="1"/>
  <c r="G19" i="1"/>
  <c r="C16" i="1"/>
  <c r="C17" i="1"/>
  <c r="C18" i="1"/>
  <c r="C19" i="1"/>
  <c r="C20" i="1"/>
  <c r="C15" i="1"/>
  <c r="C10" i="1"/>
  <c r="C11" i="1"/>
  <c r="C12" i="1"/>
  <c r="C13" i="1"/>
  <c r="C14" i="1"/>
  <c r="C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I3" i="1"/>
  <c r="H4" i="1"/>
  <c r="G4" i="1" s="1"/>
  <c r="H5" i="1"/>
  <c r="G5" i="1" s="1"/>
  <c r="H6" i="1"/>
  <c r="G6" i="1" s="1"/>
  <c r="H7" i="1"/>
  <c r="H8" i="1"/>
  <c r="G8" i="1" s="1"/>
  <c r="H9" i="1"/>
  <c r="G9" i="1" s="1"/>
  <c r="H10" i="1"/>
  <c r="G10" i="1" s="1"/>
  <c r="H11" i="1"/>
  <c r="H12" i="1"/>
  <c r="G12" i="1" s="1"/>
  <c r="H13" i="1"/>
  <c r="G13" i="1" s="1"/>
  <c r="H14" i="1"/>
  <c r="G14" i="1" s="1"/>
  <c r="H15" i="1"/>
  <c r="H16" i="1"/>
  <c r="G16" i="1" s="1"/>
  <c r="H17" i="1"/>
  <c r="G17" i="1" s="1"/>
  <c r="H18" i="1"/>
  <c r="G18" i="1" s="1"/>
  <c r="H19" i="1"/>
  <c r="H20" i="1"/>
  <c r="G20" i="1" s="1"/>
  <c r="H3" i="1"/>
</calcChain>
</file>

<file path=xl/sharedStrings.xml><?xml version="1.0" encoding="utf-8"?>
<sst xmlns="http://schemas.openxmlformats.org/spreadsheetml/2006/main" count="64" uniqueCount="64">
  <si>
    <t>Authority Group</t>
  </si>
  <si>
    <t>Username</t>
  </si>
  <si>
    <t>Password</t>
  </si>
  <si>
    <t>tesadm184706</t>
  </si>
  <si>
    <t>CsZeSsXg9</t>
  </si>
  <si>
    <t>tesuse184707</t>
  </si>
  <si>
    <t>VfMcTfCh3</t>
  </si>
  <si>
    <t>viehom184708</t>
  </si>
  <si>
    <t>JsKfYgYo8</t>
  </si>
  <si>
    <t>annhom184709</t>
  </si>
  <si>
    <t>VjHyGoMn5</t>
  </si>
  <si>
    <t>tesdat184710</t>
  </si>
  <si>
    <t>ZeDiRfHf5</t>
  </si>
  <si>
    <t>tesuse184711</t>
  </si>
  <si>
    <t>JrEvSrKn8</t>
  </si>
  <si>
    <t>tesrep184712</t>
  </si>
  <si>
    <t>GkJfZbDo2</t>
  </si>
  <si>
    <t>tesrep184713</t>
  </si>
  <si>
    <t>DqJgKyHj5</t>
  </si>
  <si>
    <t>tesrep184714</t>
  </si>
  <si>
    <t>PoZvFyAo3</t>
  </si>
  <si>
    <t>tesrep184715</t>
  </si>
  <si>
    <t>WsKkSzNo9</t>
  </si>
  <si>
    <t>tesrep184716</t>
  </si>
  <si>
    <t>UpUnBnWk5</t>
  </si>
  <si>
    <t>tesrep184717</t>
  </si>
  <si>
    <t>KyXtFeJz5</t>
  </si>
  <si>
    <t>tesloc184718</t>
  </si>
  <si>
    <t>UhThRySm5</t>
  </si>
  <si>
    <t>tesloc184719</t>
  </si>
  <si>
    <t>EtQrQwRc3</t>
  </si>
  <si>
    <t>tesloc184720</t>
  </si>
  <si>
    <t>UhJrXgHh6</t>
  </si>
  <si>
    <t>tesloc184721</t>
  </si>
  <si>
    <t>RsHrKvZy5</t>
  </si>
  <si>
    <t>tesloc184722</t>
  </si>
  <si>
    <t>VfDkHfDi7</t>
  </si>
  <si>
    <t>tesloc184723</t>
  </si>
  <si>
    <t>PiVzJyQr2</t>
  </si>
  <si>
    <t>Admin</t>
  </si>
  <si>
    <t>User</t>
  </si>
  <si>
    <t>Area Home</t>
  </si>
  <si>
    <t>Area Home Announce</t>
  </si>
  <si>
    <t>Area Data</t>
  </si>
  <si>
    <t>Area Users</t>
  </si>
  <si>
    <t>Reports (H)</t>
  </si>
  <si>
    <t>Reports (H&amp;Q)</t>
  </si>
  <si>
    <t>Reports (H&amp;S)</t>
  </si>
  <si>
    <t>Reports (Q)</t>
  </si>
  <si>
    <t>Reports (Q&amp;S)</t>
  </si>
  <si>
    <t>Reports (S)</t>
  </si>
  <si>
    <t>Reports Locked (H)</t>
  </si>
  <si>
    <t>Reports Locked (H&amp;Q)</t>
  </si>
  <si>
    <t>Reports Locked (H&amp;S)</t>
  </si>
  <si>
    <t>Reports Locked (Q)</t>
  </si>
  <si>
    <t>Reports Locked (Q&amp;S)</t>
  </si>
  <si>
    <t>Reports Locked (S)</t>
  </si>
  <si>
    <t>Test Type</t>
  </si>
  <si>
    <t>Report Areas</t>
  </si>
  <si>
    <t>Headlines Access</t>
  </si>
  <si>
    <t>Qualifications Access</t>
  </si>
  <si>
    <t>Students Access</t>
  </si>
  <si>
    <t>Headlines|Qualifications|Students</t>
  </si>
  <si>
    <t>"report-areas"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</si>
</sst>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F2" sqref="F2"/>
    </sheetView>
  </sheetViews>
  <sheetFormatPr defaultRowHeight="14.4" x14ac:dyDescent="0.3"/>
  <cols>
    <col min="2" max="2" width="18.88671875" bestFit="1" customWidth="1"/>
    <col min="3" max="3" width="30.44140625" bestFit="1" customWidth="1"/>
    <col min="4" max="5" width="17.109375" customWidth="1"/>
    <col min="6" max="6" width="86.88671875" customWidth="1"/>
    <col min="7" max="7" width="29.33203125" bestFit="1" customWidth="1"/>
    <col min="8" max="8" width="15.21875" bestFit="1" customWidth="1"/>
    <col min="9" max="9" width="18.6640625" bestFit="1" customWidth="1"/>
    <col min="10" max="10" width="14.5546875" bestFit="1" customWidth="1"/>
    <col min="11" max="11" width="68.33203125" bestFit="1" customWidth="1"/>
  </cols>
  <sheetData>
    <row r="2" spans="2:11" x14ac:dyDescent="0.3">
      <c r="B2" s="1" t="s">
        <v>0</v>
      </c>
      <c r="C2" s="1" t="s">
        <v>57</v>
      </c>
      <c r="D2" s="1" t="s">
        <v>1</v>
      </c>
      <c r="E2" s="1" t="s">
        <v>2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63</v>
      </c>
    </row>
    <row r="3" spans="2:11" ht="72" x14ac:dyDescent="0.3">
      <c r="B3" t="s">
        <v>39</v>
      </c>
      <c r="C3" t="str">
        <f>"Default Group - "&amp;B3</f>
        <v>Default Group - Admin</v>
      </c>
      <c r="D3" t="s">
        <v>3</v>
      </c>
      <c r="E3" t="s">
        <v>4</v>
      </c>
      <c r="F3" s="2" t="str">
        <f>"&lt;test name="&amp;CHAR(34)&amp;C3&amp;CHAR(34)&amp;"&gt;
&lt;parameter name="&amp;CHAR(34)&amp;"username"&amp;CHAR(34)&amp;" value="&amp;CHAR(34)&amp;D3&amp;CHAR(34)&amp;" /&gt;
&lt;parameter name="&amp;CHAR(34)&amp;"password"&amp;CHAR(34)&amp;" value="&amp;CHAR(34)&amp;E3&amp;CHAR(34)&amp;" /&gt;"&amp;K3&amp;"
&lt;/test&gt;"</f>
        <v>&lt;test name="Default Group - Admin"&gt;
&lt;parameter name="username" value="tesadm184706" /&gt;
&lt;parameter name="password" value="CsZeSsXg9" /&gt;
&lt;parameter name="report-areas" value="Headlines|Qualifications|Students" /&gt;
&lt;/test&gt;</v>
      </c>
      <c r="G3" t="s">
        <v>62</v>
      </c>
      <c r="H3" t="str">
        <f>IF(ISERROR(FIND("H",$B3,10)),"","Headlines")</f>
        <v/>
      </c>
      <c r="I3" t="str">
        <f>IF(ISERROR(FIND("Q",$B3,10)),"","Qualifications")</f>
        <v/>
      </c>
      <c r="J3" t="str">
        <f>IF(ISERROR(FIND("S",$B3,10)),"","Students")</f>
        <v/>
      </c>
      <c r="K3" t="str">
        <f>IF(G3="","","
&lt;parameter name="&amp;K$2&amp;" value="&amp;CHAR(34)&amp;G3&amp;CHAR(34)&amp;" /&gt;")</f>
        <v xml:space="preserve">
&lt;parameter name="report-areas" value="Headlines|Qualifications|Students" /&gt;</v>
      </c>
    </row>
    <row r="4" spans="2:11" ht="57.6" x14ac:dyDescent="0.3">
      <c r="B4" t="s">
        <v>40</v>
      </c>
      <c r="C4" t="str">
        <f>"Default Group - "&amp;B4</f>
        <v>Default Group - User</v>
      </c>
      <c r="D4" t="s">
        <v>5</v>
      </c>
      <c r="E4" t="s">
        <v>6</v>
      </c>
      <c r="F4" s="2" t="str">
        <f t="shared" ref="F4:F20" si="0">"&lt;test name="&amp;CHAR(34)&amp;C4&amp;CHAR(34)&amp;"&gt;
&lt;parameter name="&amp;CHAR(34)&amp;"username"&amp;CHAR(34)&amp;" value="&amp;CHAR(34)&amp;D4&amp;CHAR(34)&amp;" /&gt;
&lt;parameter name="&amp;CHAR(34)&amp;"password"&amp;CHAR(34)&amp;" value="&amp;CHAR(34)&amp;E4&amp;CHAR(34)&amp;" /&gt;"&amp;K4&amp;"
&lt;/test&gt;"</f>
        <v>&lt;test name="Default Group - User"&gt;
&lt;parameter name="username" value="tesuse184707" /&gt;
&lt;parameter name="password" value="VfMcTfCh3" /&gt;
&lt;/test&gt;</v>
      </c>
      <c r="G4" t="str">
        <f t="shared" ref="G4:G20" si="1">H4&amp;IF(AND(H4&lt;&gt;"",(I4&amp;J4)&lt;&gt;""),"|","")&amp;I4&amp;IF(AND(I4&lt;&gt;"",J4&lt;&gt;""),"|","")&amp;J4</f>
        <v/>
      </c>
      <c r="H4" t="str">
        <f t="shared" ref="H4:H20" si="2">IF(ISERROR(FIND("H",$B4,10)),"","Headlines")</f>
        <v/>
      </c>
      <c r="I4" t="str">
        <f t="shared" ref="I4:I20" si="3">IF(ISERROR(FIND("Q",$B4,10)),"","Qualifications")</f>
        <v/>
      </c>
      <c r="J4" t="str">
        <f t="shared" ref="J4:J20" si="4">IF(ISERROR(FIND("S",$B4,10)),"","Students")</f>
        <v/>
      </c>
      <c r="K4" t="str">
        <f t="shared" ref="K4:K20" si="5">IF(G4="","","
&lt;parameter name="&amp;K$2&amp;" value="&amp;CHAR(34)&amp;G4&amp;CHAR(34)&amp;" /&gt;")</f>
        <v/>
      </c>
    </row>
    <row r="5" spans="2:11" ht="57.6" x14ac:dyDescent="0.3">
      <c r="B5" t="s">
        <v>41</v>
      </c>
      <c r="C5" t="str">
        <f>"Area Access - "&amp;RIGHT(B5,LEN(B5)-5)</f>
        <v>Area Access - Home</v>
      </c>
      <c r="D5" t="s">
        <v>7</v>
      </c>
      <c r="E5" t="s">
        <v>8</v>
      </c>
      <c r="F5" s="2" t="str">
        <f t="shared" si="0"/>
        <v>&lt;test name="Area Access - Home"&gt;
&lt;parameter name="username" value="viehom184708" /&gt;
&lt;parameter name="password" value="JsKfYgYo8" /&gt;
&lt;/test&gt;</v>
      </c>
      <c r="G5" t="str">
        <f t="shared" si="1"/>
        <v/>
      </c>
      <c r="H5" t="str">
        <f t="shared" si="2"/>
        <v/>
      </c>
      <c r="I5" t="str">
        <f t="shared" si="3"/>
        <v/>
      </c>
      <c r="J5" t="str">
        <f t="shared" si="4"/>
        <v/>
      </c>
      <c r="K5" t="str">
        <f t="shared" si="5"/>
        <v/>
      </c>
    </row>
    <row r="6" spans="2:11" ht="57.6" x14ac:dyDescent="0.3">
      <c r="B6" t="s">
        <v>42</v>
      </c>
      <c r="C6" t="str">
        <f t="shared" ref="C6:C8" si="6">"Area Access - "&amp;RIGHT(B6,LEN(B6)-5)</f>
        <v>Area Access - Home Announce</v>
      </c>
      <c r="D6" t="s">
        <v>9</v>
      </c>
      <c r="E6" t="s">
        <v>10</v>
      </c>
      <c r="F6" s="2" t="str">
        <f t="shared" si="0"/>
        <v>&lt;test name="Area Access - Home Announce"&gt;
&lt;parameter name="username" value="annhom184709" /&gt;
&lt;parameter name="password" value="VjHyGoMn5" /&gt;
&lt;/test&gt;</v>
      </c>
      <c r="G6" t="str">
        <f t="shared" si="1"/>
        <v/>
      </c>
      <c r="H6" t="str">
        <f t="shared" si="2"/>
        <v/>
      </c>
      <c r="I6" t="str">
        <f t="shared" si="3"/>
        <v/>
      </c>
      <c r="J6" t="str">
        <f t="shared" si="4"/>
        <v/>
      </c>
      <c r="K6" t="str">
        <f t="shared" si="5"/>
        <v/>
      </c>
    </row>
    <row r="7" spans="2:11" ht="57.6" x14ac:dyDescent="0.3">
      <c r="B7" t="s">
        <v>43</v>
      </c>
      <c r="C7" t="str">
        <f t="shared" si="6"/>
        <v>Area Access - Data</v>
      </c>
      <c r="D7" t="s">
        <v>11</v>
      </c>
      <c r="E7" t="s">
        <v>12</v>
      </c>
      <c r="F7" s="2" t="str">
        <f t="shared" si="0"/>
        <v>&lt;test name="Area Access - Data"&gt;
&lt;parameter name="username" value="tesdat184710" /&gt;
&lt;parameter name="password" value="ZeDiRfHf5" /&gt;
&lt;/test&gt;</v>
      </c>
      <c r="G7" t="str">
        <f t="shared" si="1"/>
        <v/>
      </c>
      <c r="H7" t="str">
        <f t="shared" si="2"/>
        <v/>
      </c>
      <c r="I7" t="str">
        <f t="shared" si="3"/>
        <v/>
      </c>
      <c r="J7" t="str">
        <f t="shared" si="4"/>
        <v/>
      </c>
      <c r="K7" t="str">
        <f t="shared" si="5"/>
        <v/>
      </c>
    </row>
    <row r="8" spans="2:11" ht="57.6" x14ac:dyDescent="0.3">
      <c r="B8" t="s">
        <v>44</v>
      </c>
      <c r="C8" t="str">
        <f t="shared" si="6"/>
        <v>Area Access - Users</v>
      </c>
      <c r="D8" t="s">
        <v>13</v>
      </c>
      <c r="E8" t="s">
        <v>14</v>
      </c>
      <c r="F8" s="2" t="str">
        <f t="shared" si="0"/>
        <v>&lt;test name="Area Access - Users"&gt;
&lt;parameter name="username" value="tesuse184711" /&gt;
&lt;parameter name="password" value="JrEvSrKn8" /&gt;
&lt;/test&gt;</v>
      </c>
      <c r="G8" t="str">
        <f t="shared" si="1"/>
        <v/>
      </c>
      <c r="H8" t="str">
        <f t="shared" si="2"/>
        <v/>
      </c>
      <c r="I8" t="str">
        <f t="shared" si="3"/>
        <v/>
      </c>
      <c r="J8" t="str">
        <f t="shared" si="4"/>
        <v/>
      </c>
      <c r="K8" t="str">
        <f t="shared" si="5"/>
        <v/>
      </c>
    </row>
    <row r="9" spans="2:11" ht="72" x14ac:dyDescent="0.3">
      <c r="B9" t="s">
        <v>45</v>
      </c>
      <c r="C9" t="str">
        <f>"Report Areas - "&amp;MID(B9,FIND("(",B9),6)</f>
        <v>Report Areas - (H)</v>
      </c>
      <c r="D9" t="s">
        <v>15</v>
      </c>
      <c r="E9" t="s">
        <v>16</v>
      </c>
      <c r="F9" s="2" t="str">
        <f t="shared" si="0"/>
        <v>&lt;test name="Report Areas - (H)"&gt;
&lt;parameter name="username" value="tesrep184712" /&gt;
&lt;parameter name="password" value="GkJfZbDo2" /&gt;
&lt;parameter name="report-areas" value="Headlines" /&gt;
&lt;/test&gt;</v>
      </c>
      <c r="G9" t="str">
        <f t="shared" si="1"/>
        <v>Headlines</v>
      </c>
      <c r="H9" t="str">
        <f t="shared" si="2"/>
        <v>Headlines</v>
      </c>
      <c r="I9" t="str">
        <f t="shared" si="3"/>
        <v/>
      </c>
      <c r="J9" t="str">
        <f t="shared" si="4"/>
        <v/>
      </c>
      <c r="K9" t="str">
        <f t="shared" si="5"/>
        <v xml:space="preserve">
&lt;parameter name="report-areas" value="Headlines" /&gt;</v>
      </c>
    </row>
    <row r="10" spans="2:11" ht="72" x14ac:dyDescent="0.3">
      <c r="B10" t="s">
        <v>46</v>
      </c>
      <c r="C10" t="str">
        <f t="shared" ref="C10:C14" si="7">"Report Areas - "&amp;MID(B10,FIND("(",B10),6)</f>
        <v>Report Areas - (H&amp;Q)</v>
      </c>
      <c r="D10" t="s">
        <v>17</v>
      </c>
      <c r="E10" t="s">
        <v>18</v>
      </c>
      <c r="F10" s="2" t="str">
        <f t="shared" si="0"/>
        <v>&lt;test name="Report Areas - (H&amp;Q)"&gt;
&lt;parameter name="username" value="tesrep184713" /&gt;
&lt;parameter name="password" value="DqJgKyHj5" /&gt;
&lt;parameter name="report-areas" value="Headlines|Qualifications" /&gt;
&lt;/test&gt;</v>
      </c>
      <c r="G10" t="str">
        <f t="shared" si="1"/>
        <v>Headlines|Qualifications</v>
      </c>
      <c r="H10" t="str">
        <f t="shared" si="2"/>
        <v>Headlines</v>
      </c>
      <c r="I10" t="str">
        <f t="shared" si="3"/>
        <v>Qualifications</v>
      </c>
      <c r="J10" t="str">
        <f t="shared" si="4"/>
        <v/>
      </c>
      <c r="K10" t="str">
        <f t="shared" si="5"/>
        <v xml:space="preserve">
&lt;parameter name="report-areas" value="Headlines|Qualifications" /&gt;</v>
      </c>
    </row>
    <row r="11" spans="2:11" ht="72" x14ac:dyDescent="0.3">
      <c r="B11" t="s">
        <v>47</v>
      </c>
      <c r="C11" t="str">
        <f t="shared" si="7"/>
        <v>Report Areas - (H&amp;S)</v>
      </c>
      <c r="D11" t="s">
        <v>19</v>
      </c>
      <c r="E11" t="s">
        <v>20</v>
      </c>
      <c r="F11" s="2" t="str">
        <f t="shared" si="0"/>
        <v>&lt;test name="Report Areas - (H&amp;S)"&gt;
&lt;parameter name="username" value="tesrep184714" /&gt;
&lt;parameter name="password" value="PoZvFyAo3" /&gt;
&lt;parameter name="report-areas" value="Headlines|Students" /&gt;
&lt;/test&gt;</v>
      </c>
      <c r="G11" t="str">
        <f t="shared" si="1"/>
        <v>Headlines|Students</v>
      </c>
      <c r="H11" t="str">
        <f t="shared" si="2"/>
        <v>Headlines</v>
      </c>
      <c r="I11" t="str">
        <f t="shared" si="3"/>
        <v/>
      </c>
      <c r="J11" t="str">
        <f t="shared" si="4"/>
        <v>Students</v>
      </c>
      <c r="K11" t="str">
        <f t="shared" si="5"/>
        <v xml:space="preserve">
&lt;parameter name="report-areas" value="Headlines|Students" /&gt;</v>
      </c>
    </row>
    <row r="12" spans="2:11" ht="72" x14ac:dyDescent="0.3">
      <c r="B12" t="s">
        <v>48</v>
      </c>
      <c r="C12" t="str">
        <f t="shared" si="7"/>
        <v>Report Areas - (Q)</v>
      </c>
      <c r="D12" t="s">
        <v>21</v>
      </c>
      <c r="E12" t="s">
        <v>22</v>
      </c>
      <c r="F12" s="2" t="str">
        <f t="shared" si="0"/>
        <v>&lt;test name="Report Areas - (Q)"&gt;
&lt;parameter name="username" value="tesrep184715" /&gt;
&lt;parameter name="password" value="WsKkSzNo9" /&gt;
&lt;parameter name="report-areas" value="Qualifications" /&gt;
&lt;/test&gt;</v>
      </c>
      <c r="G12" t="str">
        <f t="shared" si="1"/>
        <v>Qualifications</v>
      </c>
      <c r="H12" t="str">
        <f t="shared" si="2"/>
        <v/>
      </c>
      <c r="I12" t="str">
        <f t="shared" si="3"/>
        <v>Qualifications</v>
      </c>
      <c r="J12" t="str">
        <f t="shared" si="4"/>
        <v/>
      </c>
      <c r="K12" t="str">
        <f t="shared" si="5"/>
        <v xml:space="preserve">
&lt;parameter name="report-areas" value="Qualifications" /&gt;</v>
      </c>
    </row>
    <row r="13" spans="2:11" ht="72" x14ac:dyDescent="0.3">
      <c r="B13" t="s">
        <v>49</v>
      </c>
      <c r="C13" t="str">
        <f t="shared" si="7"/>
        <v>Report Areas - (Q&amp;S)</v>
      </c>
      <c r="D13" t="s">
        <v>23</v>
      </c>
      <c r="E13" t="s">
        <v>24</v>
      </c>
      <c r="F13" s="2" t="str">
        <f t="shared" si="0"/>
        <v>&lt;test name="Report Areas - (Q&amp;S)"&gt;
&lt;parameter name="username" value="tesrep184716" /&gt;
&lt;parameter name="password" value="UpUnBnWk5" /&gt;
&lt;parameter name="report-areas" value="Qualifications|Students" /&gt;
&lt;/test&gt;</v>
      </c>
      <c r="G13" t="str">
        <f t="shared" si="1"/>
        <v>Qualifications|Students</v>
      </c>
      <c r="H13" t="str">
        <f t="shared" si="2"/>
        <v/>
      </c>
      <c r="I13" t="str">
        <f t="shared" si="3"/>
        <v>Qualifications</v>
      </c>
      <c r="J13" t="str">
        <f t="shared" si="4"/>
        <v>Students</v>
      </c>
      <c r="K13" t="str">
        <f t="shared" si="5"/>
        <v xml:space="preserve">
&lt;parameter name="report-areas" value="Qualifications|Students" /&gt;</v>
      </c>
    </row>
    <row r="14" spans="2:11" ht="72" x14ac:dyDescent="0.3">
      <c r="B14" t="s">
        <v>50</v>
      </c>
      <c r="C14" t="str">
        <f t="shared" si="7"/>
        <v>Report Areas - (S)</v>
      </c>
      <c r="D14" t="s">
        <v>25</v>
      </c>
      <c r="E14" t="s">
        <v>26</v>
      </c>
      <c r="F14" s="2" t="str">
        <f t="shared" si="0"/>
        <v>&lt;test name="Report Areas - (S)"&gt;
&lt;parameter name="username" value="tesrep184717" /&gt;
&lt;parameter name="password" value="KyXtFeJz5" /&gt;
&lt;parameter name="report-areas" value="Students" /&gt;
&lt;/test&gt;</v>
      </c>
      <c r="G14" t="str">
        <f t="shared" si="1"/>
        <v>Students</v>
      </c>
      <c r="H14" t="str">
        <f t="shared" si="2"/>
        <v/>
      </c>
      <c r="I14" t="str">
        <f t="shared" si="3"/>
        <v/>
      </c>
      <c r="J14" t="str">
        <f t="shared" si="4"/>
        <v>Students</v>
      </c>
      <c r="K14" t="str">
        <f t="shared" si="5"/>
        <v xml:space="preserve">
&lt;parameter name="report-areas" value="Students" /&gt;</v>
      </c>
    </row>
    <row r="15" spans="2:11" ht="72" x14ac:dyDescent="0.3">
      <c r="B15" t="s">
        <v>51</v>
      </c>
      <c r="C15" t="str">
        <f>"Locked Reports - "&amp;MID(B15,FIND("(",B15),6)</f>
        <v>Locked Reports - (H)</v>
      </c>
      <c r="D15" t="s">
        <v>27</v>
      </c>
      <c r="E15" t="s">
        <v>28</v>
      </c>
      <c r="F15" s="2" t="str">
        <f t="shared" si="0"/>
        <v>&lt;test name="Locked Reports - (H)"&gt;
&lt;parameter name="username" value="tesloc184718" /&gt;
&lt;parameter name="password" value="UhThRySm5" /&gt;
&lt;parameter name="report-areas" value="Headlines" /&gt;
&lt;/test&gt;</v>
      </c>
      <c r="G15" t="str">
        <f t="shared" si="1"/>
        <v>Headlines</v>
      </c>
      <c r="H15" t="str">
        <f t="shared" si="2"/>
        <v>Headlines</v>
      </c>
      <c r="I15" t="str">
        <f t="shared" si="3"/>
        <v/>
      </c>
      <c r="J15" t="str">
        <f t="shared" si="4"/>
        <v/>
      </c>
      <c r="K15" t="str">
        <f t="shared" si="5"/>
        <v xml:space="preserve">
&lt;parameter name="report-areas" value="Headlines" /&gt;</v>
      </c>
    </row>
    <row r="16" spans="2:11" ht="72" x14ac:dyDescent="0.3">
      <c r="B16" t="s">
        <v>52</v>
      </c>
      <c r="C16" t="str">
        <f t="shared" ref="C16:C20" si="8">"Locked Reports - "&amp;MID(B16,FIND("(",B16),6)</f>
        <v>Locked Reports - (H&amp;Q)</v>
      </c>
      <c r="D16" t="s">
        <v>29</v>
      </c>
      <c r="E16" t="s">
        <v>30</v>
      </c>
      <c r="F16" s="2" t="str">
        <f t="shared" si="0"/>
        <v>&lt;test name="Locked Reports - (H&amp;Q)"&gt;
&lt;parameter name="username" value="tesloc184719" /&gt;
&lt;parameter name="password" value="EtQrQwRc3" /&gt;
&lt;parameter name="report-areas" value="Headlines|Qualifications" /&gt;
&lt;/test&gt;</v>
      </c>
      <c r="G16" t="str">
        <f t="shared" si="1"/>
        <v>Headlines|Qualifications</v>
      </c>
      <c r="H16" t="str">
        <f t="shared" si="2"/>
        <v>Headlines</v>
      </c>
      <c r="I16" t="str">
        <f t="shared" si="3"/>
        <v>Qualifications</v>
      </c>
      <c r="J16" t="str">
        <f t="shared" si="4"/>
        <v/>
      </c>
      <c r="K16" t="str">
        <f t="shared" si="5"/>
        <v xml:space="preserve">
&lt;parameter name="report-areas" value="Headlines|Qualifications" /&gt;</v>
      </c>
    </row>
    <row r="17" spans="2:11" ht="72" x14ac:dyDescent="0.3">
      <c r="B17" t="s">
        <v>53</v>
      </c>
      <c r="C17" t="str">
        <f t="shared" si="8"/>
        <v>Locked Reports - (H&amp;S)</v>
      </c>
      <c r="D17" t="s">
        <v>31</v>
      </c>
      <c r="E17" t="s">
        <v>32</v>
      </c>
      <c r="F17" s="2" t="str">
        <f t="shared" si="0"/>
        <v>&lt;test name="Locked Reports - (H&amp;S)"&gt;
&lt;parameter name="username" value="tesloc184720" /&gt;
&lt;parameter name="password" value="UhJrXgHh6" /&gt;
&lt;parameter name="report-areas" value="Headlines|Students" /&gt;
&lt;/test&gt;</v>
      </c>
      <c r="G17" t="str">
        <f t="shared" si="1"/>
        <v>Headlines|Students</v>
      </c>
      <c r="H17" t="str">
        <f t="shared" si="2"/>
        <v>Headlines</v>
      </c>
      <c r="I17" t="str">
        <f t="shared" si="3"/>
        <v/>
      </c>
      <c r="J17" t="str">
        <f t="shared" si="4"/>
        <v>Students</v>
      </c>
      <c r="K17" t="str">
        <f t="shared" si="5"/>
        <v xml:space="preserve">
&lt;parameter name="report-areas" value="Headlines|Students" /&gt;</v>
      </c>
    </row>
    <row r="18" spans="2:11" ht="72" x14ac:dyDescent="0.3">
      <c r="B18" t="s">
        <v>54</v>
      </c>
      <c r="C18" t="str">
        <f t="shared" si="8"/>
        <v>Locked Reports - (Q)</v>
      </c>
      <c r="D18" t="s">
        <v>33</v>
      </c>
      <c r="E18" t="s">
        <v>34</v>
      </c>
      <c r="F18" s="2" t="str">
        <f t="shared" si="0"/>
        <v>&lt;test name="Locked Reports - (Q)"&gt;
&lt;parameter name="username" value="tesloc184721" /&gt;
&lt;parameter name="password" value="RsHrKvZy5" /&gt;
&lt;parameter name="report-areas" value="Qualifications" /&gt;
&lt;/test&gt;</v>
      </c>
      <c r="G18" t="str">
        <f t="shared" si="1"/>
        <v>Qualifications</v>
      </c>
      <c r="H18" t="str">
        <f t="shared" si="2"/>
        <v/>
      </c>
      <c r="I18" t="str">
        <f t="shared" si="3"/>
        <v>Qualifications</v>
      </c>
      <c r="J18" t="str">
        <f t="shared" si="4"/>
        <v/>
      </c>
      <c r="K18" t="str">
        <f t="shared" si="5"/>
        <v xml:space="preserve">
&lt;parameter name="report-areas" value="Qualifications" /&gt;</v>
      </c>
    </row>
    <row r="19" spans="2:11" ht="72" x14ac:dyDescent="0.3">
      <c r="B19" t="s">
        <v>55</v>
      </c>
      <c r="C19" t="str">
        <f t="shared" si="8"/>
        <v>Locked Reports - (Q&amp;S)</v>
      </c>
      <c r="D19" t="s">
        <v>35</v>
      </c>
      <c r="E19" t="s">
        <v>36</v>
      </c>
      <c r="F19" s="2" t="str">
        <f t="shared" si="0"/>
        <v>&lt;test name="Locked Reports - (Q&amp;S)"&gt;
&lt;parameter name="username" value="tesloc184722" /&gt;
&lt;parameter name="password" value="VfDkHfDi7" /&gt;
&lt;parameter name="report-areas" value="Qualifications|Students" /&gt;
&lt;/test&gt;</v>
      </c>
      <c r="G19" t="str">
        <f t="shared" si="1"/>
        <v>Qualifications|Students</v>
      </c>
      <c r="H19" t="str">
        <f t="shared" si="2"/>
        <v/>
      </c>
      <c r="I19" t="str">
        <f t="shared" si="3"/>
        <v>Qualifications</v>
      </c>
      <c r="J19" t="str">
        <f t="shared" si="4"/>
        <v>Students</v>
      </c>
      <c r="K19" t="str">
        <f t="shared" si="5"/>
        <v xml:space="preserve">
&lt;parameter name="report-areas" value="Qualifications|Students" /&gt;</v>
      </c>
    </row>
    <row r="20" spans="2:11" ht="72" x14ac:dyDescent="0.3">
      <c r="B20" t="s">
        <v>56</v>
      </c>
      <c r="C20" t="str">
        <f t="shared" si="8"/>
        <v>Locked Reports - (S)</v>
      </c>
      <c r="D20" t="s">
        <v>37</v>
      </c>
      <c r="E20" t="s">
        <v>38</v>
      </c>
      <c r="F20" s="2" t="str">
        <f t="shared" si="0"/>
        <v>&lt;test name="Locked Reports - (S)"&gt;
&lt;parameter name="username" value="tesloc184723" /&gt;
&lt;parameter name="password" value="PiVzJyQr2" /&gt;
&lt;parameter name="report-areas" value="Students" /&gt;
&lt;/test&gt;</v>
      </c>
      <c r="G20" t="str">
        <f t="shared" si="1"/>
        <v>Students</v>
      </c>
      <c r="H20" t="str">
        <f t="shared" si="2"/>
        <v/>
      </c>
      <c r="I20" t="str">
        <f t="shared" si="3"/>
        <v/>
      </c>
      <c r="J20" t="str">
        <f t="shared" si="4"/>
        <v>Students</v>
      </c>
      <c r="K20" t="str">
        <f t="shared" si="5"/>
        <v xml:space="preserve">
&lt;parameter name="report-areas" value="Students" /&gt;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Milton</cp:lastModifiedBy>
  <dcterms:created xsi:type="dcterms:W3CDTF">2017-08-10T19:47:47Z</dcterms:created>
  <dcterms:modified xsi:type="dcterms:W3CDTF">2017-08-10T20:27:38Z</dcterms:modified>
</cp:coreProperties>
</file>