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-site-model\test-resources\upload-files\students\"/>
    </mc:Choice>
  </mc:AlternateContent>
  <bookViews>
    <workbookView xWindow="0" yWindow="0" windowWidth="23040" windowHeight="9225" activeTab="1"/>
  </bookViews>
  <sheets>
    <sheet name="Sub Grades" sheetId="1" r:id="rId1"/>
    <sheet name="Grades" sheetId="2" r:id="rId2"/>
    <sheet name="StuQuals" sheetId="4" r:id="rId3"/>
    <sheet name="refreshStuQuals" sheetId="5" r:id="rId4"/>
    <sheet name="Quals" sheetId="3" r:id="rId5"/>
  </sheets>
  <definedNames>
    <definedName name="AS_Level">Quals!$F$2:$H$18</definedName>
    <definedName name="curriculum">Quals!$A$1:$C$35</definedName>
    <definedName name="gradeMethodsByQual">Quals!$B$1:$C$29</definedName>
    <definedName name="Legacy">Quals!$K$2:$M$27</definedName>
    <definedName name="methodLengths">Quals!$F$1:$Q$1</definedName>
    <definedName name="Reformed">Quals!$P$2:$R$30</definedName>
    <definedName name="studentQuals">StuQuals!$A$1:$I$48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6" i="2"/>
  <c r="G6" i="2"/>
  <c r="H6" i="2"/>
  <c r="I6" i="2"/>
  <c r="J6" i="2"/>
  <c r="K6" i="2"/>
  <c r="L6" i="2"/>
  <c r="N6" i="2"/>
  <c r="O6" i="2"/>
  <c r="Q6" i="2"/>
  <c r="R6" i="2"/>
  <c r="T6" i="2"/>
  <c r="U6" i="2"/>
  <c r="W6" i="2"/>
  <c r="X6" i="2"/>
  <c r="Y6" i="2"/>
  <c r="Z6" i="2"/>
  <c r="AA6" i="2"/>
  <c r="AB6" i="2"/>
  <c r="AC6" i="2"/>
  <c r="C7" i="2"/>
  <c r="E7" i="2"/>
  <c r="F7" i="2"/>
  <c r="G7" i="2"/>
  <c r="H7" i="2"/>
  <c r="I7" i="2"/>
  <c r="J7" i="2"/>
  <c r="L7" i="2"/>
  <c r="N7" i="2"/>
  <c r="O7" i="2"/>
  <c r="Q7" i="2"/>
  <c r="S7" i="2"/>
  <c r="T7" i="2"/>
  <c r="U7" i="2"/>
  <c r="V7" i="2"/>
  <c r="X7" i="2"/>
  <c r="Y7" i="2"/>
  <c r="Z7" i="2"/>
  <c r="AA7" i="2"/>
  <c r="AB7" i="2"/>
  <c r="AC7" i="2"/>
  <c r="E8" i="2"/>
  <c r="F8" i="2"/>
  <c r="G8" i="2"/>
  <c r="I8" i="2"/>
  <c r="J8" i="2"/>
  <c r="K8" i="2"/>
  <c r="L8" i="2"/>
  <c r="M8" i="2"/>
  <c r="O8" i="2"/>
  <c r="P8" i="2"/>
  <c r="R8" i="2"/>
  <c r="S8" i="2"/>
  <c r="T8" i="2"/>
  <c r="V8" i="2"/>
  <c r="W8" i="2"/>
  <c r="Y8" i="2"/>
  <c r="Z8" i="2"/>
  <c r="AA8" i="2"/>
  <c r="AD8" i="2"/>
  <c r="C9" i="2"/>
  <c r="D9" i="2"/>
  <c r="F9" i="2"/>
  <c r="G9" i="2"/>
  <c r="I9" i="2"/>
  <c r="J9" i="2"/>
  <c r="K9" i="2"/>
  <c r="L9" i="2"/>
  <c r="N9" i="2"/>
  <c r="O9" i="2"/>
  <c r="P9" i="2"/>
  <c r="R9" i="2"/>
  <c r="S9" i="2"/>
  <c r="T9" i="2"/>
  <c r="V9" i="2"/>
  <c r="X9" i="2"/>
  <c r="Y9" i="2"/>
  <c r="Z9" i="2"/>
  <c r="AA9" i="2"/>
  <c r="AD9" i="2"/>
  <c r="C10" i="2"/>
  <c r="E10" i="2"/>
  <c r="F10" i="2"/>
  <c r="I10" i="2"/>
  <c r="J10" i="2"/>
  <c r="K10" i="2"/>
  <c r="N10" i="2"/>
  <c r="O10" i="2"/>
  <c r="Q10" i="2"/>
  <c r="R10" i="2"/>
  <c r="S10" i="2"/>
  <c r="T10" i="2"/>
  <c r="V10" i="2"/>
  <c r="W10" i="2"/>
  <c r="Y10" i="2"/>
  <c r="Z10" i="2"/>
  <c r="AA10" i="2"/>
  <c r="AB10" i="2"/>
  <c r="AC10" i="2"/>
  <c r="C11" i="2"/>
  <c r="D11" i="2"/>
  <c r="F11" i="2"/>
  <c r="G11" i="2"/>
  <c r="I11" i="2"/>
  <c r="J11" i="2"/>
  <c r="K11" i="2"/>
  <c r="L11" i="2"/>
  <c r="M11" i="2"/>
  <c r="N11" i="2"/>
  <c r="P11" i="2"/>
  <c r="R11" i="2"/>
  <c r="T11" i="2"/>
  <c r="U11" i="2"/>
  <c r="W11" i="2"/>
  <c r="X11" i="2"/>
  <c r="Y11" i="2"/>
  <c r="Z11" i="2"/>
  <c r="AA11" i="2"/>
  <c r="AD11" i="2"/>
  <c r="E12" i="2"/>
  <c r="F12" i="2"/>
  <c r="G12" i="2"/>
  <c r="I12" i="2"/>
  <c r="J12" i="2"/>
  <c r="K12" i="2"/>
  <c r="L12" i="2"/>
  <c r="M12" i="2"/>
  <c r="O12" i="2"/>
  <c r="R12" i="2"/>
  <c r="S12" i="2"/>
  <c r="T12" i="2"/>
  <c r="V12" i="2"/>
  <c r="W12" i="2"/>
  <c r="Y12" i="2"/>
  <c r="Z12" i="2"/>
  <c r="AA12" i="2"/>
  <c r="AC12" i="2"/>
  <c r="AD12" i="2"/>
  <c r="D13" i="2"/>
  <c r="F13" i="2"/>
  <c r="H13" i="2"/>
  <c r="I13" i="2"/>
  <c r="L13" i="2"/>
  <c r="M13" i="2"/>
  <c r="O13" i="2"/>
  <c r="Q13" i="2"/>
  <c r="R13" i="2"/>
  <c r="S13" i="2"/>
  <c r="T13" i="2"/>
  <c r="V13" i="2"/>
  <c r="W13" i="2"/>
  <c r="Y13" i="2"/>
  <c r="Z13" i="2"/>
  <c r="AA13" i="2"/>
  <c r="AB13" i="2"/>
  <c r="AC13" i="2"/>
  <c r="D14" i="2"/>
  <c r="F14" i="2"/>
  <c r="H14" i="2"/>
  <c r="J14" i="2"/>
  <c r="L14" i="2"/>
  <c r="M14" i="2"/>
  <c r="N14" i="2"/>
  <c r="O14" i="2"/>
  <c r="P14" i="2"/>
  <c r="Q14" i="2"/>
  <c r="S14" i="2"/>
  <c r="T14" i="2"/>
  <c r="U14" i="2"/>
  <c r="W14" i="2"/>
  <c r="X14" i="2"/>
  <c r="Y14" i="2"/>
  <c r="Z14" i="2"/>
  <c r="AA14" i="2"/>
  <c r="AB14" i="2"/>
  <c r="AC14" i="2"/>
  <c r="D15" i="2"/>
  <c r="E15" i="2"/>
  <c r="F15" i="2"/>
  <c r="G15" i="2"/>
  <c r="I15" i="2"/>
  <c r="J15" i="2"/>
  <c r="L15" i="2"/>
  <c r="O15" i="2"/>
  <c r="R15" i="2"/>
  <c r="T15" i="2"/>
  <c r="U15" i="2"/>
  <c r="W15" i="2"/>
  <c r="X15" i="2"/>
  <c r="AB15" i="2"/>
  <c r="AC15" i="2"/>
  <c r="AD15" i="2"/>
  <c r="E16" i="2"/>
  <c r="G16" i="2"/>
  <c r="H16" i="2"/>
  <c r="I16" i="2"/>
  <c r="J16" i="2"/>
  <c r="K16" i="2"/>
  <c r="L16" i="2"/>
  <c r="M16" i="2"/>
  <c r="O16" i="2"/>
  <c r="P16" i="2"/>
  <c r="S16" i="2"/>
  <c r="U16" i="2"/>
  <c r="W16" i="2"/>
  <c r="X16" i="2"/>
  <c r="Y16" i="2"/>
  <c r="Z16" i="2"/>
  <c r="AA16" i="2"/>
  <c r="AB16" i="2"/>
  <c r="AC16" i="2"/>
  <c r="C17" i="2"/>
  <c r="E17" i="2"/>
  <c r="G17" i="2"/>
  <c r="H17" i="2"/>
  <c r="I17" i="2"/>
  <c r="K17" i="2"/>
  <c r="L17" i="2"/>
  <c r="N17" i="2"/>
  <c r="O17" i="2"/>
  <c r="P17" i="2"/>
  <c r="Q17" i="2"/>
  <c r="R17" i="2"/>
  <c r="T17" i="2"/>
  <c r="U17" i="2"/>
  <c r="V17" i="2"/>
  <c r="AB17" i="2"/>
  <c r="AC17" i="2"/>
  <c r="AD17" i="2"/>
  <c r="C18" i="2"/>
  <c r="F18" i="2"/>
  <c r="I18" i="2"/>
  <c r="J18" i="2"/>
  <c r="K18" i="2"/>
  <c r="M18" i="2"/>
  <c r="N18" i="2"/>
  <c r="P18" i="2"/>
  <c r="S18" i="2"/>
  <c r="T18" i="2"/>
  <c r="U18" i="2"/>
  <c r="V18" i="2"/>
  <c r="AB18" i="2"/>
  <c r="AC18" i="2"/>
  <c r="AD18" i="2"/>
  <c r="C19" i="2"/>
  <c r="D19" i="2"/>
  <c r="F19" i="2"/>
  <c r="G19" i="2"/>
  <c r="H19" i="2"/>
  <c r="I19" i="2"/>
  <c r="J19" i="2"/>
  <c r="K19" i="2"/>
  <c r="M19" i="2"/>
  <c r="N19" i="2"/>
  <c r="S19" i="2"/>
  <c r="T19" i="2"/>
  <c r="U19" i="2"/>
  <c r="V19" i="2"/>
  <c r="Y19" i="2"/>
  <c r="Z19" i="2"/>
  <c r="AA19" i="2"/>
  <c r="AB19" i="2"/>
  <c r="AC19" i="2"/>
  <c r="C20" i="2"/>
  <c r="E20" i="2"/>
  <c r="F20" i="2"/>
  <c r="I20" i="2"/>
  <c r="J20" i="2"/>
  <c r="L20" i="2"/>
  <c r="M20" i="2"/>
  <c r="N20" i="2"/>
  <c r="P20" i="2"/>
  <c r="Q20" i="2"/>
  <c r="R20" i="2"/>
  <c r="T20" i="2"/>
  <c r="U20" i="2"/>
  <c r="X20" i="2"/>
  <c r="AB20" i="2"/>
  <c r="AC20" i="2"/>
  <c r="AD20" i="2"/>
  <c r="C21" i="2"/>
  <c r="E21" i="2"/>
  <c r="F21" i="2"/>
  <c r="G21" i="2"/>
  <c r="H21" i="2"/>
  <c r="I21" i="2"/>
  <c r="K21" i="2"/>
  <c r="N21" i="2"/>
  <c r="O21" i="2"/>
  <c r="P21" i="2"/>
  <c r="R21" i="2"/>
  <c r="S21" i="2"/>
  <c r="T21" i="2"/>
  <c r="V21" i="2"/>
  <c r="W21" i="2"/>
  <c r="X21" i="2"/>
  <c r="AB21" i="2"/>
  <c r="AC21" i="2"/>
  <c r="AD21" i="2"/>
  <c r="E22" i="2"/>
  <c r="F22" i="2"/>
  <c r="G22" i="2"/>
  <c r="H22" i="2"/>
  <c r="I22" i="2"/>
  <c r="J22" i="2"/>
  <c r="K22" i="2"/>
  <c r="L22" i="2"/>
  <c r="M22" i="2"/>
  <c r="O22" i="2"/>
  <c r="Q22" i="2"/>
  <c r="R22" i="2"/>
  <c r="S22" i="2"/>
  <c r="T22" i="2"/>
  <c r="V22" i="2"/>
  <c r="W22" i="2"/>
  <c r="Y22" i="2"/>
  <c r="Z22" i="2"/>
  <c r="AA22" i="2"/>
  <c r="AB22" i="2"/>
  <c r="AC22" i="2"/>
  <c r="C23" i="2"/>
  <c r="D23" i="2"/>
  <c r="F23" i="2"/>
  <c r="H23" i="2"/>
  <c r="I23" i="2"/>
  <c r="K23" i="2"/>
  <c r="L23" i="2"/>
  <c r="M23" i="2"/>
  <c r="N23" i="2"/>
  <c r="Q23" i="2"/>
  <c r="R23" i="2"/>
  <c r="S23" i="2"/>
  <c r="T23" i="2"/>
  <c r="X23" i="2"/>
  <c r="Y23" i="2"/>
  <c r="Z23" i="2"/>
  <c r="AA23" i="2"/>
  <c r="AB23" i="2"/>
  <c r="AC23" i="2"/>
  <c r="E24" i="2"/>
  <c r="F24" i="2"/>
  <c r="G24" i="2"/>
  <c r="I24" i="2"/>
  <c r="J24" i="2"/>
  <c r="L24" i="2"/>
  <c r="M24" i="2"/>
  <c r="O24" i="2"/>
  <c r="Q24" i="2"/>
  <c r="R24" i="2"/>
  <c r="S24" i="2"/>
  <c r="T24" i="2"/>
  <c r="V24" i="2"/>
  <c r="Y24" i="2"/>
  <c r="Z24" i="2"/>
  <c r="AA24" i="2"/>
  <c r="AB24" i="2"/>
  <c r="AC24" i="2"/>
  <c r="C25" i="2"/>
  <c r="E25" i="2"/>
  <c r="F25" i="2"/>
  <c r="G25" i="2"/>
  <c r="I25" i="2"/>
  <c r="J25" i="2"/>
  <c r="K25" i="2"/>
  <c r="M25" i="2"/>
  <c r="N25" i="2"/>
  <c r="P25" i="2"/>
  <c r="Q25" i="2"/>
  <c r="R25" i="2"/>
  <c r="S25" i="2"/>
  <c r="T25" i="2"/>
  <c r="X25" i="2"/>
  <c r="Y25" i="2"/>
  <c r="Z25" i="2"/>
  <c r="AA25" i="2"/>
  <c r="AC25" i="2"/>
  <c r="AD25" i="2"/>
  <c r="C26" i="2"/>
  <c r="F26" i="2"/>
  <c r="G26" i="2"/>
  <c r="H26" i="2"/>
  <c r="J26" i="2"/>
  <c r="L26" i="2"/>
  <c r="M26" i="2"/>
  <c r="N26" i="2"/>
  <c r="Q26" i="2"/>
  <c r="S26" i="2"/>
  <c r="U26" i="2"/>
  <c r="V26" i="2"/>
  <c r="W26" i="2"/>
  <c r="Y26" i="2"/>
  <c r="Z26" i="2"/>
  <c r="AA26" i="2"/>
  <c r="AD26" i="2"/>
  <c r="C27" i="2"/>
  <c r="E27" i="2"/>
  <c r="F27" i="2"/>
  <c r="G27" i="2"/>
  <c r="H27" i="2"/>
  <c r="I27" i="2"/>
  <c r="K27" i="2"/>
  <c r="L27" i="2"/>
  <c r="N27" i="2"/>
  <c r="O27" i="2"/>
  <c r="Q27" i="2"/>
  <c r="R27" i="2"/>
  <c r="T27" i="2"/>
  <c r="U27" i="2"/>
  <c r="V27" i="2"/>
  <c r="W27" i="2"/>
  <c r="Y27" i="2"/>
  <c r="Z27" i="2"/>
  <c r="AA27" i="2"/>
  <c r="AB27" i="2"/>
  <c r="AC27" i="2"/>
  <c r="C28" i="2"/>
  <c r="D28" i="2"/>
  <c r="E28" i="2"/>
  <c r="F28" i="2"/>
  <c r="H28" i="2"/>
  <c r="J28" i="2"/>
  <c r="K28" i="2"/>
  <c r="N28" i="2"/>
  <c r="O28" i="2"/>
  <c r="P28" i="2"/>
  <c r="S28" i="2"/>
  <c r="U28" i="2"/>
  <c r="W28" i="2"/>
  <c r="X28" i="2"/>
  <c r="Y28" i="2"/>
  <c r="Z28" i="2"/>
  <c r="AA28" i="2"/>
  <c r="AB28" i="2"/>
  <c r="AC28" i="2"/>
  <c r="C29" i="2"/>
  <c r="F29" i="2"/>
  <c r="G29" i="2"/>
  <c r="I29" i="2"/>
  <c r="J29" i="2"/>
  <c r="K29" i="2"/>
  <c r="L29" i="2"/>
  <c r="M29" i="2"/>
  <c r="N29" i="2"/>
  <c r="P29" i="2"/>
  <c r="Q29" i="2"/>
  <c r="R29" i="2"/>
  <c r="T29" i="2"/>
  <c r="U29" i="2"/>
  <c r="X29" i="2"/>
  <c r="Y29" i="2"/>
  <c r="Z29" i="2"/>
  <c r="AA29" i="2"/>
  <c r="AB29" i="2"/>
  <c r="AC29" i="2"/>
  <c r="D30" i="2"/>
  <c r="F30" i="2"/>
  <c r="I30" i="2"/>
  <c r="K30" i="2"/>
  <c r="L30" i="2"/>
  <c r="M30" i="2"/>
  <c r="O30" i="2"/>
  <c r="P30" i="2"/>
  <c r="Q30" i="2"/>
  <c r="R30" i="2"/>
  <c r="S30" i="2"/>
  <c r="T30" i="2"/>
  <c r="W30" i="2"/>
  <c r="Y30" i="2"/>
  <c r="Z30" i="2"/>
  <c r="AA30" i="2"/>
  <c r="AD30" i="2"/>
  <c r="C31" i="2"/>
  <c r="F31" i="2"/>
  <c r="G31" i="2"/>
  <c r="H31" i="2"/>
  <c r="I31" i="2"/>
  <c r="J31" i="2"/>
  <c r="L31" i="2"/>
  <c r="M31" i="2"/>
  <c r="N31" i="2"/>
  <c r="Q31" i="2"/>
  <c r="R31" i="2"/>
  <c r="S31" i="2"/>
  <c r="T31" i="2"/>
  <c r="X31" i="2"/>
  <c r="Y31" i="2"/>
  <c r="Z31" i="2"/>
  <c r="AA31" i="2"/>
  <c r="AD31" i="2"/>
  <c r="C32" i="2"/>
  <c r="D32" i="2"/>
  <c r="G32" i="2"/>
  <c r="H32" i="2"/>
  <c r="J32" i="2"/>
  <c r="K32" i="2"/>
  <c r="L32" i="2"/>
  <c r="N32" i="2"/>
  <c r="O32" i="2"/>
  <c r="P32" i="2"/>
  <c r="R32" i="2"/>
  <c r="T32" i="2"/>
  <c r="U32" i="2"/>
  <c r="V32" i="2"/>
  <c r="W32" i="2"/>
  <c r="Y32" i="2"/>
  <c r="Z32" i="2"/>
  <c r="AA32" i="2"/>
  <c r="AD32" i="2"/>
  <c r="C33" i="2"/>
  <c r="D33" i="2"/>
  <c r="F33" i="2"/>
  <c r="H33" i="2"/>
  <c r="I33" i="2"/>
  <c r="J33" i="2"/>
  <c r="M33" i="2"/>
  <c r="N33" i="2"/>
  <c r="P33" i="2"/>
  <c r="R33" i="2"/>
  <c r="S33" i="2"/>
  <c r="T33" i="2"/>
  <c r="V33" i="2"/>
  <c r="X33" i="2"/>
  <c r="AA33" i="2"/>
  <c r="AB33" i="2"/>
  <c r="AC33" i="2"/>
  <c r="AD33" i="2"/>
  <c r="C34" i="2"/>
  <c r="D34" i="2"/>
  <c r="F34" i="2"/>
  <c r="J34" i="2"/>
  <c r="K34" i="2"/>
  <c r="L34" i="2"/>
  <c r="N34" i="2"/>
  <c r="O34" i="2"/>
  <c r="Q34" i="2"/>
  <c r="R34" i="2"/>
  <c r="T34" i="2"/>
  <c r="U34" i="2"/>
  <c r="V34" i="2"/>
  <c r="X34" i="2"/>
  <c r="AA34" i="2"/>
  <c r="AB34" i="2"/>
  <c r="AC34" i="2"/>
  <c r="AD34" i="2"/>
  <c r="D35" i="2"/>
  <c r="H35" i="2"/>
  <c r="I35" i="2"/>
  <c r="J35" i="2"/>
  <c r="K35" i="2"/>
  <c r="M35" i="2"/>
  <c r="O35" i="2"/>
  <c r="P35" i="2"/>
  <c r="Q35" i="2"/>
  <c r="R35" i="2"/>
  <c r="S35" i="2"/>
  <c r="T35" i="2"/>
  <c r="W35" i="2"/>
  <c r="X35" i="2"/>
  <c r="Y35" i="2"/>
  <c r="Z35" i="2"/>
  <c r="AA35" i="2"/>
  <c r="AB35" i="2"/>
  <c r="AC35" i="2"/>
  <c r="E36" i="2"/>
  <c r="F36" i="2"/>
  <c r="G36" i="2"/>
  <c r="H36" i="2"/>
  <c r="I36" i="2"/>
  <c r="J36" i="2"/>
  <c r="K36" i="2"/>
  <c r="M36" i="2"/>
  <c r="O36" i="2"/>
  <c r="P36" i="2"/>
  <c r="Q36" i="2"/>
  <c r="S36" i="2"/>
  <c r="U36" i="2"/>
  <c r="V36" i="2"/>
  <c r="X36" i="2"/>
  <c r="Y36" i="2"/>
  <c r="Z36" i="2"/>
  <c r="AA36" i="2"/>
  <c r="AD36" i="2"/>
  <c r="C37" i="2"/>
  <c r="E37" i="2"/>
  <c r="G37" i="2"/>
  <c r="H37" i="2"/>
  <c r="I37" i="2"/>
  <c r="J37" i="2"/>
  <c r="K37" i="2"/>
  <c r="L37" i="2"/>
  <c r="M37" i="2"/>
  <c r="N37" i="2"/>
  <c r="Q37" i="2"/>
  <c r="R37" i="2"/>
  <c r="T37" i="2"/>
  <c r="U37" i="2"/>
  <c r="W37" i="2"/>
  <c r="Y37" i="2"/>
  <c r="Z37" i="2"/>
  <c r="AA37" i="2"/>
  <c r="AD37" i="2"/>
  <c r="D38" i="2"/>
  <c r="E38" i="2"/>
  <c r="G38" i="2"/>
  <c r="H38" i="2"/>
  <c r="J38" i="2"/>
  <c r="K38" i="2"/>
  <c r="L38" i="2"/>
  <c r="M38" i="2"/>
  <c r="O38" i="2"/>
  <c r="P38" i="2"/>
  <c r="Q38" i="2"/>
  <c r="S38" i="2"/>
  <c r="U38" i="2"/>
  <c r="W38" i="2"/>
  <c r="AA38" i="2"/>
  <c r="AB38" i="2"/>
  <c r="AC38" i="2"/>
  <c r="AD38" i="2"/>
  <c r="D39" i="2"/>
  <c r="G39" i="2"/>
  <c r="H39" i="2"/>
  <c r="J39" i="2"/>
  <c r="K39" i="2"/>
  <c r="L39" i="2"/>
  <c r="M39" i="2"/>
  <c r="O39" i="2"/>
  <c r="Q39" i="2"/>
  <c r="R39" i="2"/>
  <c r="S39" i="2"/>
  <c r="T39" i="2"/>
  <c r="V39" i="2"/>
  <c r="X39" i="2"/>
  <c r="AA39" i="2"/>
  <c r="AB39" i="2"/>
  <c r="AC39" i="2"/>
  <c r="AD39" i="2"/>
  <c r="C40" i="2"/>
  <c r="D40" i="2"/>
  <c r="E40" i="2"/>
  <c r="F40" i="2"/>
  <c r="H40" i="2"/>
  <c r="I40" i="2"/>
  <c r="J40" i="2"/>
  <c r="K40" i="2"/>
  <c r="L40" i="2"/>
  <c r="N40" i="2"/>
  <c r="O40" i="2"/>
  <c r="P40" i="2"/>
  <c r="Q40" i="2"/>
  <c r="S40" i="2"/>
  <c r="T40" i="2"/>
  <c r="U40" i="2"/>
  <c r="V40" i="2"/>
  <c r="X40" i="2"/>
  <c r="Y40" i="2"/>
  <c r="Z40" i="2"/>
  <c r="AA40" i="2"/>
  <c r="AD40" i="2"/>
  <c r="C41" i="2"/>
  <c r="E41" i="2"/>
  <c r="F41" i="2"/>
  <c r="H41" i="2"/>
  <c r="J41" i="2"/>
  <c r="K41" i="2"/>
  <c r="N41" i="2"/>
  <c r="O41" i="2"/>
  <c r="Q41" i="2"/>
  <c r="R41" i="2"/>
  <c r="T41" i="2"/>
  <c r="U41" i="2"/>
  <c r="V41" i="2"/>
  <c r="W41" i="2"/>
  <c r="X41" i="2"/>
  <c r="Y41" i="2"/>
  <c r="Z41" i="2"/>
  <c r="AA41" i="2"/>
  <c r="AD41" i="2"/>
  <c r="C42" i="2"/>
  <c r="D42" i="2"/>
  <c r="F42" i="2"/>
  <c r="G42" i="2"/>
  <c r="H42" i="2"/>
  <c r="I42" i="2"/>
  <c r="J42" i="2"/>
  <c r="L42" i="2"/>
  <c r="M42" i="2"/>
  <c r="N42" i="2"/>
  <c r="P42" i="2"/>
  <c r="S42" i="2"/>
  <c r="T42" i="2"/>
  <c r="U42" i="2"/>
  <c r="V42" i="2"/>
  <c r="X42" i="2"/>
  <c r="Y42" i="2"/>
  <c r="Z42" i="2"/>
  <c r="AA42" i="2"/>
  <c r="AD42" i="2"/>
  <c r="C43" i="2"/>
  <c r="D43" i="2"/>
  <c r="F43" i="2"/>
  <c r="G43" i="2"/>
  <c r="H43" i="2"/>
  <c r="I43" i="2"/>
  <c r="J43" i="2"/>
  <c r="K43" i="2"/>
  <c r="L43" i="2"/>
  <c r="M43" i="2"/>
  <c r="N43" i="2"/>
  <c r="S43" i="2"/>
  <c r="U43" i="2"/>
  <c r="W43" i="2"/>
  <c r="X43" i="2"/>
  <c r="AA43" i="2"/>
  <c r="AB43" i="2"/>
  <c r="AC43" i="2"/>
  <c r="AD43" i="2"/>
  <c r="C44" i="2"/>
  <c r="D44" i="2"/>
  <c r="G44" i="2"/>
  <c r="H44" i="2"/>
  <c r="J44" i="2"/>
  <c r="K44" i="2"/>
  <c r="L44" i="2"/>
  <c r="N44" i="2"/>
  <c r="O44" i="2"/>
  <c r="Q44" i="2"/>
  <c r="R44" i="2"/>
  <c r="S44" i="2"/>
  <c r="T44" i="2"/>
  <c r="V44" i="2"/>
  <c r="X44" i="2"/>
  <c r="Y44" i="2"/>
  <c r="Z44" i="2"/>
  <c r="AA44" i="2"/>
  <c r="AD44" i="2"/>
  <c r="E45" i="2"/>
  <c r="F45" i="2"/>
  <c r="G45" i="2"/>
  <c r="H45" i="2"/>
  <c r="I45" i="2"/>
  <c r="J45" i="2"/>
  <c r="L45" i="2"/>
  <c r="O45" i="2"/>
  <c r="P45" i="2"/>
  <c r="R45" i="2"/>
  <c r="S45" i="2"/>
  <c r="T45" i="2"/>
  <c r="V45" i="2"/>
  <c r="W45" i="2"/>
  <c r="X45" i="2"/>
  <c r="Y45" i="2"/>
  <c r="Z45" i="2"/>
  <c r="AA45" i="2"/>
  <c r="AD45" i="2"/>
  <c r="C46" i="2"/>
  <c r="D46" i="2"/>
  <c r="F46" i="2"/>
  <c r="I46" i="2"/>
  <c r="J46" i="2"/>
  <c r="L46" i="2"/>
  <c r="M46" i="2"/>
  <c r="N46" i="2"/>
  <c r="P46" i="2"/>
  <c r="R46" i="2"/>
  <c r="T46" i="2"/>
  <c r="U46" i="2"/>
  <c r="V46" i="2"/>
  <c r="W46" i="2"/>
  <c r="X46" i="2"/>
  <c r="Y46" i="2"/>
  <c r="Z46" i="2"/>
  <c r="AA46" i="2"/>
  <c r="AD46" i="2"/>
  <c r="F47" i="2"/>
  <c r="G47" i="2"/>
  <c r="H47" i="2"/>
  <c r="I47" i="2"/>
  <c r="J47" i="2"/>
  <c r="L47" i="2"/>
  <c r="M47" i="2"/>
  <c r="O47" i="2"/>
  <c r="P47" i="2"/>
  <c r="R47" i="2"/>
  <c r="S47" i="2"/>
  <c r="T47" i="2"/>
  <c r="V47" i="2"/>
  <c r="W47" i="2"/>
  <c r="Y47" i="2"/>
  <c r="Z47" i="2"/>
  <c r="AA47" i="2"/>
  <c r="AD47" i="2"/>
  <c r="C48" i="2"/>
  <c r="E48" i="2"/>
  <c r="F48" i="2"/>
  <c r="H48" i="2"/>
  <c r="I48" i="2"/>
  <c r="J48" i="2"/>
  <c r="K48" i="2"/>
  <c r="N48" i="2"/>
  <c r="O48" i="2"/>
  <c r="P48" i="2"/>
  <c r="Q48" i="2"/>
  <c r="S48" i="2"/>
  <c r="U48" i="2"/>
  <c r="V48" i="2"/>
  <c r="W48" i="2"/>
  <c r="X48" i="2"/>
  <c r="Y48" i="2"/>
  <c r="Z48" i="2"/>
  <c r="AA48" i="2"/>
  <c r="AD48" i="2"/>
  <c r="D49" i="2"/>
  <c r="F49" i="2"/>
  <c r="G49" i="2"/>
  <c r="H49" i="2"/>
  <c r="I49" i="2"/>
  <c r="K49" i="2"/>
  <c r="M49" i="2"/>
  <c r="N49" i="2"/>
  <c r="O49" i="2"/>
  <c r="P49" i="2"/>
  <c r="S49" i="2"/>
  <c r="T49" i="2"/>
  <c r="U49" i="2"/>
  <c r="X49" i="2"/>
  <c r="Y49" i="2"/>
  <c r="Z49" i="2"/>
  <c r="AA49" i="2"/>
  <c r="AD49" i="2"/>
  <c r="C50" i="2"/>
  <c r="E50" i="2"/>
  <c r="F50" i="2"/>
  <c r="G50" i="2"/>
  <c r="I50" i="2"/>
  <c r="J50" i="2"/>
  <c r="K50" i="2"/>
  <c r="N50" i="2"/>
  <c r="O50" i="2"/>
  <c r="Q50" i="2"/>
  <c r="S50" i="2"/>
  <c r="U50" i="2"/>
  <c r="V50" i="2"/>
  <c r="X50" i="2"/>
  <c r="AB50" i="2"/>
  <c r="AC50" i="2"/>
  <c r="AD50" i="2"/>
  <c r="C51" i="2"/>
  <c r="D51" i="2"/>
  <c r="F51" i="2"/>
  <c r="G51" i="2"/>
  <c r="H51" i="2"/>
  <c r="I51" i="2"/>
  <c r="K51" i="2"/>
  <c r="M51" i="2"/>
  <c r="N51" i="2"/>
  <c r="P51" i="2"/>
  <c r="S51" i="2"/>
  <c r="T51" i="2"/>
  <c r="U51" i="2"/>
  <c r="V51" i="2"/>
  <c r="X51" i="2"/>
  <c r="Y51" i="2"/>
  <c r="Z51" i="2"/>
  <c r="AA51" i="2"/>
  <c r="AD51" i="2"/>
  <c r="F5" i="2"/>
  <c r="H5" i="2"/>
  <c r="I5" i="2"/>
  <c r="J5" i="2"/>
  <c r="K5" i="2"/>
  <c r="N5" i="2"/>
  <c r="O5" i="2"/>
  <c r="P5" i="2"/>
  <c r="Q5" i="2"/>
  <c r="S5" i="2"/>
  <c r="T5" i="2"/>
  <c r="U5" i="2"/>
  <c r="V5" i="2"/>
  <c r="W5" i="2"/>
  <c r="AA5" i="2"/>
  <c r="AB5" i="2"/>
  <c r="AC5" i="2"/>
  <c r="AD5" i="2"/>
  <c r="C5" i="2"/>
  <c r="AF6" i="2"/>
  <c r="AL6" i="2"/>
  <c r="AQ6" i="2"/>
  <c r="AW6" i="2"/>
  <c r="BB6" i="2"/>
  <c r="BF6" i="2"/>
  <c r="AJ7" i="2"/>
  <c r="AO7" i="2"/>
  <c r="AV7" i="2"/>
  <c r="BA7" i="2"/>
  <c r="BE7" i="2"/>
  <c r="AJ8" i="2"/>
  <c r="AO8" i="2"/>
  <c r="AU8" i="2"/>
  <c r="AZ8" i="2"/>
  <c r="BG8" i="2"/>
  <c r="AJ9" i="2"/>
  <c r="AO9" i="2"/>
  <c r="AU9" i="2"/>
  <c r="BA9" i="2"/>
  <c r="BG9" i="2"/>
  <c r="AL10" i="2"/>
  <c r="AR10" i="2"/>
  <c r="AW10" i="2"/>
  <c r="BC10" i="2"/>
  <c r="AF11" i="2"/>
  <c r="AL11" i="2"/>
  <c r="AP11" i="2"/>
  <c r="AW11" i="2"/>
  <c r="BB11" i="2"/>
  <c r="AH12" i="2"/>
  <c r="AM12" i="2"/>
  <c r="AR12" i="2"/>
  <c r="AY12" i="2"/>
  <c r="BD12" i="2"/>
  <c r="AI13" i="2"/>
  <c r="AP13" i="2"/>
  <c r="AV13" i="2"/>
  <c r="BB13" i="2"/>
  <c r="BF13" i="2"/>
  <c r="AM14" i="2"/>
  <c r="AR14" i="2"/>
  <c r="AW14" i="2"/>
  <c r="BB14" i="2"/>
  <c r="BF14" i="2"/>
  <c r="AJ15" i="2"/>
  <c r="AR15" i="2"/>
  <c r="AZ15" i="2"/>
  <c r="BG15" i="2"/>
  <c r="AL16" i="2"/>
  <c r="AP16" i="2"/>
  <c r="AX16" i="2"/>
  <c r="BC16" i="2"/>
  <c r="AF17" i="2"/>
  <c r="AL17" i="2"/>
  <c r="AR17" i="2"/>
  <c r="AW17" i="2"/>
  <c r="BF17" i="2"/>
  <c r="AL18" i="2"/>
  <c r="AQ18" i="2"/>
  <c r="AX18" i="2"/>
  <c r="BG18" i="2"/>
  <c r="AJ19" i="2"/>
  <c r="AN19" i="2"/>
  <c r="AW19" i="2"/>
  <c r="BC19" i="2"/>
  <c r="AF20" i="2"/>
  <c r="AM20" i="2"/>
  <c r="AS20" i="2"/>
  <c r="AX20" i="2"/>
  <c r="BG20" i="2"/>
  <c r="AJ21" i="2"/>
  <c r="AQ21" i="2"/>
  <c r="AV21" i="2"/>
  <c r="BA21" i="2"/>
  <c r="AH22" i="2"/>
  <c r="AL22" i="2"/>
  <c r="AP22" i="2"/>
  <c r="AV22" i="2"/>
  <c r="BB22" i="2"/>
  <c r="BF22" i="2"/>
  <c r="AK23" i="2"/>
  <c r="AP23" i="2"/>
  <c r="AV23" i="2"/>
  <c r="BC23" i="2"/>
  <c r="AH24" i="2"/>
  <c r="AM24" i="2"/>
  <c r="AT24" i="2"/>
  <c r="AY24" i="2"/>
  <c r="BE24" i="2"/>
  <c r="AI25" i="2"/>
  <c r="AN25" i="2"/>
  <c r="AT25" i="2"/>
  <c r="BA25" i="2"/>
  <c r="BF25" i="2"/>
  <c r="AJ26" i="2"/>
  <c r="AP26" i="2"/>
  <c r="AX26" i="2"/>
  <c r="BC26" i="2"/>
  <c r="AH27" i="2"/>
  <c r="AL27" i="2"/>
  <c r="AR27" i="2"/>
  <c r="AX27" i="2"/>
  <c r="BC27" i="2"/>
  <c r="AF28" i="2"/>
  <c r="AK28" i="2"/>
  <c r="AR28" i="2"/>
  <c r="AZ28" i="2"/>
  <c r="BD28" i="2"/>
  <c r="AI29" i="2"/>
  <c r="AN29" i="2"/>
  <c r="AS29" i="2"/>
  <c r="AX29" i="2"/>
  <c r="BD29" i="2"/>
  <c r="AI30" i="2"/>
  <c r="AP30" i="2"/>
  <c r="AU30" i="2"/>
  <c r="BB30" i="2"/>
  <c r="AF31" i="2"/>
  <c r="AL31" i="2"/>
  <c r="AQ31" i="2"/>
  <c r="AW31" i="2"/>
  <c r="BD31" i="2"/>
  <c r="AJ32" i="2"/>
  <c r="AO32" i="2"/>
  <c r="AU32" i="2"/>
  <c r="AZ32" i="2"/>
  <c r="BG32" i="2"/>
  <c r="AK33" i="2"/>
  <c r="AQ33" i="2"/>
  <c r="AW33" i="2"/>
  <c r="BE33" i="2"/>
  <c r="AG34" i="2"/>
  <c r="AO34" i="2"/>
  <c r="AU34" i="2"/>
  <c r="BA34" i="2"/>
  <c r="BG34" i="2"/>
  <c r="AM35" i="2"/>
  <c r="AS35" i="2"/>
  <c r="AW35" i="2"/>
  <c r="BC35" i="2"/>
  <c r="AH36" i="2"/>
  <c r="AL36" i="2"/>
  <c r="AR36" i="2"/>
  <c r="AX36" i="2"/>
  <c r="BC36" i="2"/>
  <c r="AH37" i="2"/>
  <c r="AM37" i="2"/>
  <c r="AQ37" i="2"/>
  <c r="AX37" i="2"/>
  <c r="BD37" i="2"/>
  <c r="AJ38" i="2"/>
  <c r="AO38" i="2"/>
  <c r="AT38" i="2"/>
  <c r="BD38" i="2"/>
  <c r="AG39" i="2"/>
  <c r="AN39" i="2"/>
  <c r="AT39" i="2"/>
  <c r="AY39" i="2"/>
  <c r="BF39" i="2"/>
  <c r="AH40" i="2"/>
  <c r="AM40" i="2"/>
  <c r="AR40" i="2"/>
  <c r="AW40" i="2"/>
  <c r="BB40" i="2"/>
  <c r="AF41" i="2"/>
  <c r="AM41" i="2"/>
  <c r="AT41" i="2"/>
  <c r="AY41" i="2"/>
  <c r="BC41" i="2"/>
  <c r="AG42" i="2"/>
  <c r="AL42" i="2"/>
  <c r="AQ42" i="2"/>
  <c r="AX42" i="2"/>
  <c r="BC42" i="2"/>
  <c r="AG43" i="2"/>
  <c r="AL43" i="2"/>
  <c r="AP43" i="2"/>
  <c r="AZ43" i="2"/>
  <c r="BF43" i="2"/>
  <c r="AJ44" i="2"/>
  <c r="AO44" i="2"/>
  <c r="AU44" i="2"/>
  <c r="BA44" i="2"/>
  <c r="BG44" i="2"/>
  <c r="AK45" i="2"/>
  <c r="AR45" i="2"/>
  <c r="AW45" i="2"/>
  <c r="BB45" i="2"/>
  <c r="AF46" i="2"/>
  <c r="AM46" i="2"/>
  <c r="AS46" i="2"/>
  <c r="AY46" i="2"/>
  <c r="BC46" i="2"/>
  <c r="AJ47" i="2"/>
  <c r="AO47" i="2"/>
  <c r="AU47" i="2"/>
  <c r="AZ47" i="2"/>
  <c r="BG47" i="2"/>
  <c r="AK48" i="2"/>
  <c r="AQ48" i="2"/>
  <c r="AV48" i="2"/>
  <c r="BA48" i="2"/>
  <c r="BG48" i="2"/>
  <c r="AK49" i="2"/>
  <c r="AQ49" i="2"/>
  <c r="AW49" i="2"/>
  <c r="BC49" i="2"/>
  <c r="AH50" i="2"/>
  <c r="AM50" i="2"/>
  <c r="AT50" i="2"/>
  <c r="BA50" i="2"/>
  <c r="AF51" i="2"/>
  <c r="AK51" i="2"/>
  <c r="AQ51" i="2"/>
  <c r="AX51" i="2"/>
  <c r="BC51" i="2"/>
  <c r="AU6" i="2"/>
  <c r="AY8" i="2"/>
  <c r="AY9" i="2"/>
  <c r="AQ10" i="2"/>
  <c r="BF10" i="2"/>
  <c r="AU11" i="2"/>
  <c r="AL12" i="2"/>
  <c r="AG13" i="2"/>
  <c r="BE13" i="2"/>
  <c r="AV14" i="2"/>
  <c r="AI15" i="2"/>
  <c r="BF15" i="2"/>
  <c r="AV16" i="2"/>
  <c r="AK17" i="2"/>
  <c r="BE17" i="2"/>
  <c r="AW18" i="2"/>
  <c r="AM19" i="2"/>
  <c r="BF19" i="2"/>
  <c r="AW20" i="2"/>
  <c r="AZ21" i="2"/>
  <c r="AO22" i="2"/>
  <c r="BE22" i="2"/>
  <c r="AU23" i="2"/>
  <c r="AL24" i="2"/>
  <c r="AM25" i="2"/>
  <c r="BD25" i="2"/>
  <c r="AV26" i="2"/>
  <c r="AK27" i="2"/>
  <c r="BB27" i="2"/>
  <c r="AH6" i="2"/>
  <c r="AM6" i="2"/>
  <c r="AR6" i="2"/>
  <c r="AX6" i="2"/>
  <c r="BC6" i="2"/>
  <c r="AF7" i="2"/>
  <c r="AK7" i="2"/>
  <c r="AQ7" i="2"/>
  <c r="AW7" i="2"/>
  <c r="BB7" i="2"/>
  <c r="BF7" i="2"/>
  <c r="AL8" i="2"/>
  <c r="AP8" i="2"/>
  <c r="AV8" i="2"/>
  <c r="BB8" i="2"/>
  <c r="AF9" i="2"/>
  <c r="AL9" i="2"/>
  <c r="AQ9" i="2"/>
  <c r="AV9" i="2"/>
  <c r="BB9" i="2"/>
  <c r="AF10" i="2"/>
  <c r="AM10" i="2"/>
  <c r="AT10" i="2"/>
  <c r="AY10" i="2"/>
  <c r="BD10" i="2"/>
  <c r="AG11" i="2"/>
  <c r="AM11" i="2"/>
  <c r="AQ11" i="2"/>
  <c r="AX11" i="2"/>
  <c r="BC11" i="2"/>
  <c r="AI12" i="2"/>
  <c r="AN12" i="2"/>
  <c r="AU12" i="2"/>
  <c r="AZ12" i="2"/>
  <c r="BF12" i="2"/>
  <c r="AK13" i="2"/>
  <c r="AR13" i="2"/>
  <c r="AW13" i="2"/>
  <c r="BC13" i="2"/>
  <c r="AG14" i="2"/>
  <c r="AO14" i="2"/>
  <c r="AS14" i="2"/>
  <c r="AX14" i="2"/>
  <c r="BC14" i="2"/>
  <c r="AG15" i="2"/>
  <c r="AL15" i="2"/>
  <c r="AU15" i="2"/>
  <c r="BA15" i="2"/>
  <c r="AH16" i="2"/>
  <c r="AM16" i="2"/>
  <c r="AR16" i="2"/>
  <c r="AZ16" i="2"/>
  <c r="BD16" i="2"/>
  <c r="AH17" i="2"/>
  <c r="AN17" i="2"/>
  <c r="AS17" i="2"/>
  <c r="AX17" i="2"/>
  <c r="BG17" i="2"/>
  <c r="AM18" i="2"/>
  <c r="AS18" i="2"/>
  <c r="AY18" i="2"/>
  <c r="AF19" i="2"/>
  <c r="AK19" i="2"/>
  <c r="AP19" i="2"/>
  <c r="AX19" i="2"/>
  <c r="BD19" i="2"/>
  <c r="AH20" i="2"/>
  <c r="AO20" i="2"/>
  <c r="AT20" i="2"/>
  <c r="BA20" i="2"/>
  <c r="AF21" i="2"/>
  <c r="AK21" i="2"/>
  <c r="AR21" i="2"/>
  <c r="AW21" i="2"/>
  <c r="BE21" i="2"/>
  <c r="AI22" i="2"/>
  <c r="AM22" i="2"/>
  <c r="AR22" i="2"/>
  <c r="AW22" i="2"/>
  <c r="BC22" i="2"/>
  <c r="AF23" i="2"/>
  <c r="AL23" i="2"/>
  <c r="AQ23" i="2"/>
  <c r="AW23" i="2"/>
  <c r="BD23" i="2"/>
  <c r="AI24" i="2"/>
  <c r="AO24" i="2"/>
  <c r="AU24" i="2"/>
  <c r="BB24" i="2"/>
  <c r="BF24" i="2"/>
  <c r="AJ25" i="2"/>
  <c r="AP25" i="2"/>
  <c r="AU25" i="2"/>
  <c r="BB25" i="2"/>
  <c r="BG25" i="2"/>
  <c r="AK26" i="2"/>
  <c r="AQ26" i="2"/>
  <c r="AY26" i="2"/>
  <c r="BD26" i="2"/>
  <c r="AI27" i="2"/>
  <c r="AN27" i="2"/>
  <c r="AT27" i="2"/>
  <c r="AY27" i="2"/>
  <c r="BD27" i="2"/>
  <c r="AG28" i="2"/>
  <c r="AM28" i="2"/>
  <c r="AS28" i="2"/>
  <c r="BA28" i="2"/>
  <c r="BE28" i="2"/>
  <c r="AJ29" i="2"/>
  <c r="AO29" i="2"/>
  <c r="AT29" i="2"/>
  <c r="BA29" i="2"/>
  <c r="BE29" i="2"/>
  <c r="AL30" i="2"/>
  <c r="AR30" i="2"/>
  <c r="AV30" i="2"/>
  <c r="BC30" i="2"/>
  <c r="AI31" i="2"/>
  <c r="AM31" i="2"/>
  <c r="AT31" i="2"/>
  <c r="BA31" i="2"/>
  <c r="BG31" i="2"/>
  <c r="AK32" i="2"/>
  <c r="AQ32" i="2"/>
  <c r="AW32" i="2"/>
  <c r="BB32" i="2"/>
  <c r="AF33" i="2"/>
  <c r="AL33" i="2"/>
  <c r="AS33" i="2"/>
  <c r="AY33" i="2"/>
  <c r="BF33" i="2"/>
  <c r="AI34" i="2"/>
  <c r="AQ34" i="2"/>
  <c r="AW34" i="2"/>
  <c r="BD34" i="2"/>
  <c r="AG35" i="2"/>
  <c r="AN35" i="2"/>
  <c r="AT35" i="2"/>
  <c r="AZ35" i="2"/>
  <c r="BD35" i="2"/>
  <c r="AI36" i="2"/>
  <c r="AM36" i="2"/>
  <c r="AS36" i="2"/>
  <c r="AY36" i="2"/>
  <c r="BD36" i="2"/>
  <c r="AJ37" i="2"/>
  <c r="AN37" i="2"/>
  <c r="AT37" i="2"/>
  <c r="AZ37" i="2"/>
  <c r="BG37" i="2"/>
  <c r="AK38" i="2"/>
  <c r="AP38" i="2"/>
  <c r="AV38" i="2"/>
  <c r="BE38" i="2"/>
  <c r="AJ39" i="2"/>
  <c r="AO39" i="2"/>
  <c r="AU39" i="2"/>
  <c r="BA39" i="2"/>
  <c r="BG39" i="2"/>
  <c r="AI40" i="2"/>
  <c r="AN40" i="2"/>
  <c r="AS40" i="2"/>
  <c r="AX40" i="2"/>
  <c r="BC40" i="2"/>
  <c r="AH41" i="2"/>
  <c r="AN41" i="2"/>
  <c r="AU41" i="2"/>
  <c r="AZ41" i="2"/>
  <c r="BD41" i="2"/>
  <c r="AI42" i="2"/>
  <c r="AM42" i="2"/>
  <c r="AS42" i="2"/>
  <c r="AY42" i="2"/>
  <c r="BD42" i="2"/>
  <c r="AI43" i="2"/>
  <c r="AM43" i="2"/>
  <c r="AQ43" i="2"/>
  <c r="BA43" i="2"/>
  <c r="BG43" i="2"/>
  <c r="AK44" i="2"/>
  <c r="AQ44" i="2"/>
  <c r="AV44" i="2"/>
  <c r="BB44" i="2"/>
  <c r="AH45" i="2"/>
  <c r="AL45" i="2"/>
  <c r="AS45" i="2"/>
  <c r="AY45" i="2"/>
  <c r="BC45" i="2"/>
  <c r="AG46" i="2"/>
  <c r="AO46" i="2"/>
  <c r="AU46" i="2"/>
  <c r="AZ46" i="2"/>
  <c r="BD46" i="2"/>
  <c r="AK47" i="2"/>
  <c r="AP47" i="2"/>
  <c r="AV47" i="2"/>
  <c r="BB47" i="2"/>
  <c r="AF48" i="2"/>
  <c r="AL48" i="2"/>
  <c r="AR48" i="2"/>
  <c r="AX48" i="2"/>
  <c r="BB48" i="2"/>
  <c r="AG49" i="2"/>
  <c r="AL49" i="2"/>
  <c r="AR49" i="2"/>
  <c r="AX49" i="2"/>
  <c r="BD49" i="2"/>
  <c r="AI50" i="2"/>
  <c r="AN50" i="2"/>
  <c r="AV50" i="2"/>
  <c r="BE50" i="2"/>
  <c r="AG51" i="2"/>
  <c r="AL51" i="2"/>
  <c r="AS51" i="2"/>
  <c r="AY51" i="2"/>
  <c r="BD51" i="2"/>
  <c r="AO6" i="2"/>
  <c r="BE6" i="2"/>
  <c r="AM7" i="2"/>
  <c r="AY7" i="2"/>
  <c r="AI8" i="2"/>
  <c r="AS8" i="2"/>
  <c r="BD8" i="2"/>
  <c r="AN9" i="2"/>
  <c r="BD9" i="2"/>
  <c r="BB10" i="2"/>
  <c r="AO11" i="2"/>
  <c r="BG11" i="2"/>
  <c r="AW12" i="2"/>
  <c r="AO13" i="2"/>
  <c r="AZ13" i="2"/>
  <c r="AQ14" i="2"/>
  <c r="BA14" i="2"/>
  <c r="AX15" i="2"/>
  <c r="AO16" i="2"/>
  <c r="BF16" i="2"/>
  <c r="AU17" i="2"/>
  <c r="AI18" i="2"/>
  <c r="BF18" i="2"/>
  <c r="BB19" i="2"/>
  <c r="AQ20" i="2"/>
  <c r="AI21" i="2"/>
  <c r="AU21" i="2"/>
  <c r="BG21" i="2"/>
  <c r="AU22" i="2"/>
  <c r="AO23" i="2"/>
  <c r="BF23" i="2"/>
  <c r="AR24" i="2"/>
  <c r="BD24" i="2"/>
  <c r="AS25" i="2"/>
  <c r="AO26" i="2"/>
  <c r="AF27" i="2"/>
  <c r="AW27" i="2"/>
  <c r="AI28" i="2"/>
  <c r="AJ6" i="2"/>
  <c r="AN6" i="2"/>
  <c r="AT6" i="2"/>
  <c r="AZ6" i="2"/>
  <c r="BD6" i="2"/>
  <c r="AH7" i="2"/>
  <c r="AL7" i="2"/>
  <c r="AR7" i="2"/>
  <c r="AX7" i="2"/>
  <c r="BC7" i="2"/>
  <c r="AH8" i="2"/>
  <c r="AM8" i="2"/>
  <c r="AR8" i="2"/>
  <c r="AW8" i="2"/>
  <c r="BC8" i="2"/>
  <c r="AG9" i="2"/>
  <c r="AM9" i="2"/>
  <c r="AR9" i="2"/>
  <c r="AW9" i="2"/>
  <c r="BC9" i="2"/>
  <c r="AH10" i="2"/>
  <c r="AN10" i="2"/>
  <c r="AU10" i="2"/>
  <c r="AZ10" i="2"/>
  <c r="BE10" i="2"/>
  <c r="AI11" i="2"/>
  <c r="AN11" i="2"/>
  <c r="AS11" i="2"/>
  <c r="AZ11" i="2"/>
  <c r="BD11" i="2"/>
  <c r="AJ12" i="2"/>
  <c r="AO12" i="2"/>
  <c r="AV12" i="2"/>
  <c r="BB12" i="2"/>
  <c r="BG12" i="2"/>
  <c r="AL13" i="2"/>
  <c r="AT13" i="2"/>
  <c r="AY13" i="2"/>
  <c r="BD13" i="2"/>
  <c r="AI14" i="2"/>
  <c r="AP14" i="2"/>
  <c r="AT14" i="2"/>
  <c r="AZ14" i="2"/>
  <c r="BD14" i="2"/>
  <c r="AH15" i="2"/>
  <c r="AM15" i="2"/>
  <c r="AW15" i="2"/>
  <c r="BE15" i="2"/>
  <c r="AJ16" i="2"/>
  <c r="AN16" i="2"/>
  <c r="AS16" i="2"/>
  <c r="BA16" i="2"/>
  <c r="BE16" i="2"/>
  <c r="AJ17" i="2"/>
  <c r="AO17" i="2"/>
  <c r="AT17" i="2"/>
  <c r="AY17" i="2"/>
  <c r="AF18" i="2"/>
  <c r="AN18" i="2"/>
  <c r="AV18" i="2"/>
  <c r="BE18" i="2"/>
  <c r="AG19" i="2"/>
  <c r="AL19" i="2"/>
  <c r="AQ19" i="2"/>
  <c r="AY19" i="2"/>
  <c r="BE19" i="2"/>
  <c r="AI20" i="2"/>
  <c r="AP20" i="2"/>
  <c r="AU20" i="2"/>
  <c r="BE20" i="2"/>
  <c r="AH21" i="2"/>
  <c r="AL21" i="2"/>
  <c r="AS21" i="2"/>
  <c r="AY21" i="2"/>
  <c r="BF21" i="2"/>
  <c r="AJ22" i="2"/>
  <c r="AN22" i="2"/>
  <c r="AT22" i="2"/>
  <c r="AY22" i="2"/>
  <c r="BD22" i="2"/>
  <c r="AG23" i="2"/>
  <c r="AN23" i="2"/>
  <c r="AT23" i="2"/>
  <c r="BA23" i="2"/>
  <c r="BE23" i="2"/>
  <c r="AJ24" i="2"/>
  <c r="AP24" i="2"/>
  <c r="AV24" i="2"/>
  <c r="BC24" i="2"/>
  <c r="AF25" i="2"/>
  <c r="AL25" i="2"/>
  <c r="AQ25" i="2"/>
  <c r="AV25" i="2"/>
  <c r="BC25" i="2"/>
  <c r="AF26" i="2"/>
  <c r="AM26" i="2"/>
  <c r="AT26" i="2"/>
  <c r="AZ26" i="2"/>
  <c r="BG26" i="2"/>
  <c r="AJ27" i="2"/>
  <c r="AO27" i="2"/>
  <c r="AU27" i="2"/>
  <c r="AZ27" i="2"/>
  <c r="BE27" i="2"/>
  <c r="AH28" i="2"/>
  <c r="AN28" i="2"/>
  <c r="AV28" i="2"/>
  <c r="BB28" i="2"/>
  <c r="BF28" i="2"/>
  <c r="AL29" i="2"/>
  <c r="AP29" i="2"/>
  <c r="AU29" i="2"/>
  <c r="BB29" i="2"/>
  <c r="BF29" i="2"/>
  <c r="AN30" i="2"/>
  <c r="AS30" i="2"/>
  <c r="AW30" i="2"/>
  <c r="BD30" i="2"/>
  <c r="AJ31" i="2"/>
  <c r="AO31" i="2"/>
  <c r="AU31" i="2"/>
  <c r="BB31" i="2"/>
  <c r="AF32" i="2"/>
  <c r="AM32" i="2"/>
  <c r="AR32" i="2"/>
  <c r="AX32" i="2"/>
  <c r="BC32" i="2"/>
  <c r="AG33" i="2"/>
  <c r="AM33" i="2"/>
  <c r="AU33" i="2"/>
  <c r="BA33" i="2"/>
  <c r="BG33" i="2"/>
  <c r="AM34" i="2"/>
  <c r="AR34" i="2"/>
  <c r="AX34" i="2"/>
  <c r="BE34" i="2"/>
  <c r="AK35" i="2"/>
  <c r="AP35" i="2"/>
  <c r="AU35" i="2"/>
  <c r="BA35" i="2"/>
  <c r="BE35" i="2"/>
  <c r="AJ36" i="2"/>
  <c r="AN36" i="2"/>
  <c r="AT36" i="2"/>
  <c r="BA36" i="2"/>
  <c r="BG36" i="2"/>
  <c r="AK37" i="2"/>
  <c r="AO37" i="2"/>
  <c r="AU37" i="2"/>
  <c r="BB37" i="2"/>
  <c r="AG38" i="2"/>
  <c r="AM38" i="2"/>
  <c r="AR38" i="2"/>
  <c r="AX38" i="2"/>
  <c r="BF38" i="2"/>
  <c r="AK39" i="2"/>
  <c r="AP39" i="2"/>
  <c r="AV39" i="2"/>
  <c r="BD39" i="2"/>
  <c r="AF40" i="2"/>
  <c r="AK40" i="2"/>
  <c r="AO40" i="2"/>
  <c r="AT40" i="2"/>
  <c r="AY40" i="2"/>
  <c r="BD40" i="2"/>
  <c r="AI41" i="2"/>
  <c r="AQ41" i="2"/>
  <c r="AW41" i="2"/>
  <c r="BA41" i="2"/>
  <c r="BG41" i="2"/>
  <c r="AJ42" i="2"/>
  <c r="AO42" i="2"/>
  <c r="AV42" i="2"/>
  <c r="BA42" i="2"/>
  <c r="BG42" i="2"/>
  <c r="AJ43" i="2"/>
  <c r="AN43" i="2"/>
  <c r="AV43" i="2"/>
  <c r="BD43" i="2"/>
  <c r="AF44" i="2"/>
  <c r="AM44" i="2"/>
  <c r="AR44" i="2"/>
  <c r="AW44" i="2"/>
  <c r="BC44" i="2"/>
  <c r="AI45" i="2"/>
  <c r="AM45" i="2"/>
  <c r="AU45" i="2"/>
  <c r="AZ45" i="2"/>
  <c r="BD45" i="2"/>
  <c r="AI46" i="2"/>
  <c r="AP46" i="2"/>
  <c r="AW46" i="2"/>
  <c r="BA46" i="2"/>
  <c r="BG46" i="2"/>
  <c r="AL47" i="2"/>
  <c r="AR47" i="2"/>
  <c r="AW47" i="2"/>
  <c r="BC47" i="2"/>
  <c r="AH48" i="2"/>
  <c r="AM48" i="2"/>
  <c r="AS48" i="2"/>
  <c r="AY48" i="2"/>
  <c r="BC48" i="2"/>
  <c r="AI49" i="2"/>
  <c r="AN49" i="2"/>
  <c r="AS49" i="2"/>
  <c r="BA49" i="2"/>
  <c r="BG49" i="2"/>
  <c r="AJ50" i="2"/>
  <c r="AQ50" i="2"/>
  <c r="AX50" i="2"/>
  <c r="BF50" i="2"/>
  <c r="AI51" i="2"/>
  <c r="AN51" i="2"/>
  <c r="AV51" i="2"/>
  <c r="BA51" i="2"/>
  <c r="BG51" i="2"/>
  <c r="AK6" i="2"/>
  <c r="BA6" i="2"/>
  <c r="AI7" i="2"/>
  <c r="AT7" i="2"/>
  <c r="BD7" i="2"/>
  <c r="AN8" i="2"/>
  <c r="AI9" i="2"/>
  <c r="AS9" i="2"/>
  <c r="AI10" i="2"/>
  <c r="AV10" i="2"/>
  <c r="AJ11" i="2"/>
  <c r="BA11" i="2"/>
  <c r="AP12" i="2"/>
  <c r="BC12" i="2"/>
  <c r="AU13" i="2"/>
  <c r="AK14" i="2"/>
  <c r="BE14" i="2"/>
  <c r="AO15" i="2"/>
  <c r="AK16" i="2"/>
  <c r="BB16" i="2"/>
  <c r="AQ17" i="2"/>
  <c r="AP18" i="2"/>
  <c r="AI19" i="2"/>
  <c r="AV19" i="2"/>
  <c r="AL20" i="2"/>
  <c r="BF20" i="2"/>
  <c r="AN21" i="2"/>
  <c r="AK22" i="2"/>
  <c r="AZ22" i="2"/>
  <c r="AI23" i="2"/>
  <c r="BB23" i="2"/>
  <c r="AW24" i="2"/>
  <c r="AH25" i="2"/>
  <c r="AW25" i="2"/>
  <c r="AI26" i="2"/>
  <c r="BB26" i="2"/>
  <c r="AQ27" i="2"/>
  <c r="BF27" i="2"/>
  <c r="AQ28" i="2"/>
  <c r="AM29" i="2"/>
  <c r="BC29" i="2"/>
  <c r="AT30" i="2"/>
  <c r="BG30" i="2"/>
  <c r="AV31" i="2"/>
  <c r="AN32" i="2"/>
  <c r="BD32" i="2"/>
  <c r="AV33" i="2"/>
  <c r="AF34" i="2"/>
  <c r="AY34" i="2"/>
  <c r="AV35" i="2"/>
  <c r="AK36" i="2"/>
  <c r="AV36" i="2"/>
  <c r="AL37" i="2"/>
  <c r="AH38" i="2"/>
  <c r="AZ38" i="2"/>
  <c r="AM39" i="2"/>
  <c r="BE39" i="2"/>
  <c r="AQ40" i="2"/>
  <c r="BA40" i="2"/>
  <c r="AR41" i="2"/>
  <c r="AK42" i="2"/>
  <c r="AF43" i="2"/>
  <c r="AX43" i="2"/>
  <c r="AN44" i="2"/>
  <c r="AY44" i="2"/>
  <c r="AO45" i="2"/>
  <c r="BG45" i="2"/>
  <c r="AX46" i="2"/>
  <c r="AM47" i="2"/>
  <c r="AY47" i="2"/>
  <c r="AN48" i="2"/>
  <c r="BD48" i="2"/>
  <c r="AV49" i="2"/>
  <c r="AF50" i="2"/>
  <c r="AY50" i="2"/>
  <c r="AW51" i="2"/>
  <c r="BC28" i="2"/>
  <c r="AQ29" i="2"/>
  <c r="AW29" i="2"/>
  <c r="AG30" i="2"/>
  <c r="AZ30" i="2"/>
  <c r="AP31" i="2"/>
  <c r="AG32" i="2"/>
  <c r="AY32" i="2"/>
  <c r="AP33" i="2"/>
  <c r="AN34" i="2"/>
  <c r="BF34" i="2"/>
  <c r="AR35" i="2"/>
  <c r="BF35" i="2"/>
  <c r="BB36" i="2"/>
  <c r="AP37" i="2"/>
  <c r="BC37" i="2"/>
  <c r="AS38" i="2"/>
  <c r="AR39" i="2"/>
  <c r="AG40" i="2"/>
  <c r="AV40" i="2"/>
  <c r="BG40" i="2"/>
  <c r="AX41" i="2"/>
  <c r="AF42" i="2"/>
  <c r="AW42" i="2"/>
  <c r="AK43" i="2"/>
  <c r="BE43" i="2"/>
  <c r="AT44" i="2"/>
  <c r="AJ45" i="2"/>
  <c r="BA45" i="2"/>
  <c r="AQ46" i="2"/>
  <c r="AI47" i="2"/>
  <c r="BD47" i="2"/>
  <c r="AT48" i="2"/>
  <c r="AJ49" i="2"/>
  <c r="BB49" i="2"/>
  <c r="AR50" i="2"/>
  <c r="BG50" i="2"/>
  <c r="AP51" i="2"/>
  <c r="AX28" i="2"/>
  <c r="AO30" i="2"/>
  <c r="AK31" i="2"/>
  <c r="BC31" i="2"/>
  <c r="AS32" i="2"/>
  <c r="AI33" i="2"/>
  <c r="BD33" i="2"/>
  <c r="AT34" i="2"/>
  <c r="AL35" i="2"/>
  <c r="BB35" i="2"/>
  <c r="AP36" i="2"/>
  <c r="AF37" i="2"/>
  <c r="AW37" i="2"/>
  <c r="AN38" i="2"/>
  <c r="BG38" i="2"/>
  <c r="AW39" i="2"/>
  <c r="AL40" i="2"/>
  <c r="AK41" i="2"/>
  <c r="BB41" i="2"/>
  <c r="AP42" i="2"/>
  <c r="BB42" i="2"/>
  <c r="AO43" i="2"/>
  <c r="AG44" i="2"/>
  <c r="BD44" i="2"/>
  <c r="AV45" i="2"/>
  <c r="AL46" i="2"/>
  <c r="BB46" i="2"/>
  <c r="AS47" i="2"/>
  <c r="AI48" i="2"/>
  <c r="AZ48" i="2"/>
  <c r="AP49" i="2"/>
  <c r="AL50" i="2"/>
  <c r="AJ51" i="2"/>
  <c r="BB51" i="2"/>
  <c r="AF29" i="2"/>
  <c r="AK5" i="2"/>
  <c r="AQ5" i="2"/>
  <c r="AV5" i="2"/>
  <c r="AZ5" i="2"/>
  <c r="BG5" i="2"/>
  <c r="AS5" i="2"/>
  <c r="BE5" i="2"/>
  <c r="AI5" i="2"/>
  <c r="AY5" i="2"/>
  <c r="AL5" i="2"/>
  <c r="AR5" i="2"/>
  <c r="AW5" i="2"/>
  <c r="BD5" i="2"/>
  <c r="AM5" i="2"/>
  <c r="AX5" i="2"/>
  <c r="AN5" i="2"/>
  <c r="AT5" i="2"/>
  <c r="BF5" i="2"/>
  <c r="AF5" i="2"/>
  <c r="C32" i="3" l="1"/>
  <c r="AD2" i="5"/>
  <c r="O2" i="5" s="1"/>
  <c r="AE2" i="5"/>
  <c r="AF2" i="5"/>
  <c r="S2" i="5" s="1"/>
  <c r="AG2" i="5"/>
  <c r="U2" i="5" s="1"/>
  <c r="AH2" i="5"/>
  <c r="W2" i="5" s="1"/>
  <c r="AI2" i="5"/>
  <c r="Y2" i="5" s="1"/>
  <c r="AD3" i="5"/>
  <c r="O3" i="5" s="1"/>
  <c r="AE3" i="5"/>
  <c r="AF3" i="5"/>
  <c r="R3" i="5" s="1"/>
  <c r="AG3" i="5"/>
  <c r="U3" i="5" s="1"/>
  <c r="AH3" i="5"/>
  <c r="W3" i="5" s="1"/>
  <c r="AI3" i="5"/>
  <c r="Y3" i="5" s="1"/>
  <c r="AD4" i="5"/>
  <c r="O4" i="5" s="1"/>
  <c r="AE4" i="5"/>
  <c r="AF4" i="5"/>
  <c r="S4" i="5" s="1"/>
  <c r="AG4" i="5"/>
  <c r="U4" i="5" s="1"/>
  <c r="AH4" i="5"/>
  <c r="W4" i="5" s="1"/>
  <c r="AI4" i="5"/>
  <c r="X4" i="5" s="1"/>
  <c r="AD5" i="5"/>
  <c r="O5" i="5" s="1"/>
  <c r="AE5" i="5"/>
  <c r="AF5" i="5"/>
  <c r="R5" i="5" s="1"/>
  <c r="AG5" i="5"/>
  <c r="T5" i="5" s="1"/>
  <c r="AH5" i="5"/>
  <c r="V5" i="5" s="1"/>
  <c r="AI5" i="5"/>
  <c r="Y5" i="5" s="1"/>
  <c r="AD6" i="5"/>
  <c r="O6" i="5" s="1"/>
  <c r="AE6" i="5"/>
  <c r="AF6" i="5"/>
  <c r="S6" i="5" s="1"/>
  <c r="AG6" i="5"/>
  <c r="U6" i="5" s="1"/>
  <c r="AH6" i="5"/>
  <c r="W6" i="5" s="1"/>
  <c r="AI6" i="5"/>
  <c r="AD7" i="5"/>
  <c r="O7" i="5" s="1"/>
  <c r="AE7" i="5"/>
  <c r="AF7" i="5"/>
  <c r="S7" i="5" s="1"/>
  <c r="AG7" i="5"/>
  <c r="T7" i="5" s="1"/>
  <c r="AH7" i="5"/>
  <c r="W7" i="5" s="1"/>
  <c r="AI7" i="5"/>
  <c r="X7" i="5" s="1"/>
  <c r="AD8" i="5"/>
  <c r="O8" i="5" s="1"/>
  <c r="AE8" i="5"/>
  <c r="AF8" i="5"/>
  <c r="AG8" i="5"/>
  <c r="U8" i="5" s="1"/>
  <c r="AH8" i="5"/>
  <c r="W8" i="5" s="1"/>
  <c r="AI8" i="5"/>
  <c r="Y8" i="5" s="1"/>
  <c r="AD9" i="5"/>
  <c r="AE9" i="5"/>
  <c r="AF9" i="5"/>
  <c r="R9" i="5" s="1"/>
  <c r="AG9" i="5"/>
  <c r="U9" i="5" s="1"/>
  <c r="AH9" i="5"/>
  <c r="W9" i="5" s="1"/>
  <c r="AI9" i="5"/>
  <c r="Y9" i="5" s="1"/>
  <c r="AD10" i="5"/>
  <c r="O10" i="5" s="1"/>
  <c r="AE10" i="5"/>
  <c r="AF10" i="5"/>
  <c r="R10" i="5" s="1"/>
  <c r="AG10" i="5"/>
  <c r="T10" i="5" s="1"/>
  <c r="AH10" i="5"/>
  <c r="V10" i="5" s="1"/>
  <c r="AI10" i="5"/>
  <c r="AD11" i="5"/>
  <c r="O11" i="5" s="1"/>
  <c r="AE11" i="5"/>
  <c r="AF11" i="5"/>
  <c r="R11" i="5" s="1"/>
  <c r="AG11" i="5"/>
  <c r="T11" i="5" s="1"/>
  <c r="AH11" i="5"/>
  <c r="W11" i="5" s="1"/>
  <c r="AI11" i="5"/>
  <c r="X11" i="5" s="1"/>
  <c r="AD12" i="5"/>
  <c r="O12" i="5" s="1"/>
  <c r="AE12" i="5"/>
  <c r="AF12" i="5"/>
  <c r="AG12" i="5"/>
  <c r="U12" i="5" s="1"/>
  <c r="AH12" i="5"/>
  <c r="W12" i="5" s="1"/>
  <c r="AI12" i="5"/>
  <c r="Y12" i="5" s="1"/>
  <c r="AD13" i="5"/>
  <c r="O13" i="5" s="1"/>
  <c r="AE13" i="5"/>
  <c r="AF13" i="5"/>
  <c r="R13" i="5" s="1"/>
  <c r="AG13" i="5"/>
  <c r="T13" i="5" s="1"/>
  <c r="AH13" i="5"/>
  <c r="W13" i="5" s="1"/>
  <c r="AI13" i="5"/>
  <c r="Y13" i="5" s="1"/>
  <c r="AD14" i="5"/>
  <c r="O14" i="5" s="1"/>
  <c r="AE14" i="5"/>
  <c r="AF14" i="5"/>
  <c r="R14" i="5" s="1"/>
  <c r="AG14" i="5"/>
  <c r="T14" i="5" s="1"/>
  <c r="AH14" i="5"/>
  <c r="W14" i="5" s="1"/>
  <c r="AI14" i="5"/>
  <c r="AD15" i="5"/>
  <c r="O15" i="5" s="1"/>
  <c r="AE15" i="5"/>
  <c r="AF15" i="5"/>
  <c r="S15" i="5" s="1"/>
  <c r="AG15" i="5"/>
  <c r="T15" i="5" s="1"/>
  <c r="AH15" i="5"/>
  <c r="W15" i="5" s="1"/>
  <c r="AI15" i="5"/>
  <c r="X15" i="5" s="1"/>
  <c r="AD16" i="5"/>
  <c r="O16" i="5" s="1"/>
  <c r="AE16" i="5"/>
  <c r="AF16" i="5"/>
  <c r="S16" i="5" s="1"/>
  <c r="AG16" i="5"/>
  <c r="T16" i="5" s="1"/>
  <c r="AH16" i="5"/>
  <c r="W16" i="5" s="1"/>
  <c r="AI16" i="5"/>
  <c r="Y16" i="5" s="1"/>
  <c r="AD17" i="5"/>
  <c r="AE17" i="5"/>
  <c r="AF17" i="5"/>
  <c r="R17" i="5" s="1"/>
  <c r="AG17" i="5"/>
  <c r="U17" i="5" s="1"/>
  <c r="AH17" i="5"/>
  <c r="W17" i="5" s="1"/>
  <c r="AI17" i="5"/>
  <c r="Y17" i="5" s="1"/>
  <c r="AD18" i="5"/>
  <c r="O18" i="5" s="1"/>
  <c r="AE18" i="5"/>
  <c r="AF18" i="5"/>
  <c r="R18" i="5" s="1"/>
  <c r="AG18" i="5"/>
  <c r="U18" i="5" s="1"/>
  <c r="AH18" i="5"/>
  <c r="V18" i="5" s="1"/>
  <c r="AI18" i="5"/>
  <c r="Y18" i="5" s="1"/>
  <c r="AD19" i="5"/>
  <c r="O19" i="5" s="1"/>
  <c r="AE19" i="5"/>
  <c r="AF19" i="5"/>
  <c r="R19" i="5" s="1"/>
  <c r="AG19" i="5"/>
  <c r="T19" i="5" s="1"/>
  <c r="AH19" i="5"/>
  <c r="W19" i="5" s="1"/>
  <c r="AI19" i="5"/>
  <c r="X19" i="5" s="1"/>
  <c r="AD20" i="5"/>
  <c r="AE20" i="5"/>
  <c r="AF20" i="5"/>
  <c r="S20" i="5" s="1"/>
  <c r="AG20" i="5"/>
  <c r="T20" i="5" s="1"/>
  <c r="AH20" i="5"/>
  <c r="W20" i="5" s="1"/>
  <c r="AI20" i="5"/>
  <c r="X20" i="5" s="1"/>
  <c r="AD21" i="5"/>
  <c r="O21" i="5" s="1"/>
  <c r="AE21" i="5"/>
  <c r="AF21" i="5"/>
  <c r="S21" i="5" s="1"/>
  <c r="AG21" i="5"/>
  <c r="U21" i="5" s="1"/>
  <c r="AH21" i="5"/>
  <c r="W21" i="5" s="1"/>
  <c r="AI21" i="5"/>
  <c r="X21" i="5" s="1"/>
  <c r="AD22" i="5"/>
  <c r="O22" i="5" s="1"/>
  <c r="AE22" i="5"/>
  <c r="AF22" i="5"/>
  <c r="R22" i="5" s="1"/>
  <c r="AG22" i="5"/>
  <c r="U22" i="5" s="1"/>
  <c r="AH22" i="5"/>
  <c r="W22" i="5" s="1"/>
  <c r="AI22" i="5"/>
  <c r="Y22" i="5" s="1"/>
  <c r="AD23" i="5"/>
  <c r="AE23" i="5"/>
  <c r="AF23" i="5"/>
  <c r="R23" i="5" s="1"/>
  <c r="AG23" i="5"/>
  <c r="U23" i="5" s="1"/>
  <c r="AH23" i="5"/>
  <c r="V23" i="5" s="1"/>
  <c r="AI23" i="5"/>
  <c r="Y23" i="5" s="1"/>
  <c r="AD24" i="5"/>
  <c r="AE24" i="5"/>
  <c r="AF24" i="5"/>
  <c r="S24" i="5" s="1"/>
  <c r="AG24" i="5"/>
  <c r="T24" i="5" s="1"/>
  <c r="AH24" i="5"/>
  <c r="W24" i="5" s="1"/>
  <c r="AI24" i="5"/>
  <c r="AD25" i="5"/>
  <c r="AE25" i="5"/>
  <c r="AF25" i="5"/>
  <c r="AG25" i="5"/>
  <c r="U25" i="5" s="1"/>
  <c r="AH25" i="5"/>
  <c r="W25" i="5" s="1"/>
  <c r="AI25" i="5"/>
  <c r="Y25" i="5" s="1"/>
  <c r="AD26" i="5"/>
  <c r="O26" i="5" s="1"/>
  <c r="AE26" i="5"/>
  <c r="AF26" i="5"/>
  <c r="AG26" i="5"/>
  <c r="U26" i="5" s="1"/>
  <c r="AH26" i="5"/>
  <c r="W26" i="5" s="1"/>
  <c r="AI26" i="5"/>
  <c r="Y26" i="5" s="1"/>
  <c r="AD27" i="5"/>
  <c r="O27" i="5" s="1"/>
  <c r="AE27" i="5"/>
  <c r="AF27" i="5"/>
  <c r="S27" i="5" s="1"/>
  <c r="AG27" i="5"/>
  <c r="T27" i="5" s="1"/>
  <c r="AH27" i="5"/>
  <c r="W27" i="5" s="1"/>
  <c r="AI27" i="5"/>
  <c r="AD28" i="5"/>
  <c r="O28" i="5" s="1"/>
  <c r="AE28" i="5"/>
  <c r="AF28" i="5"/>
  <c r="R28" i="5" s="1"/>
  <c r="AG28" i="5"/>
  <c r="T28" i="5" s="1"/>
  <c r="AH28" i="5"/>
  <c r="W28" i="5" s="1"/>
  <c r="AI28" i="5"/>
  <c r="X28" i="5" s="1"/>
  <c r="AD29" i="5"/>
  <c r="O29" i="5" s="1"/>
  <c r="AE29" i="5"/>
  <c r="AF29" i="5"/>
  <c r="AG29" i="5"/>
  <c r="U29" i="5" s="1"/>
  <c r="AH29" i="5"/>
  <c r="W29" i="5" s="1"/>
  <c r="AI29" i="5"/>
  <c r="X29" i="5" s="1"/>
  <c r="AD30" i="5"/>
  <c r="O30" i="5" s="1"/>
  <c r="AE30" i="5"/>
  <c r="AF30" i="5"/>
  <c r="AG30" i="5"/>
  <c r="T30" i="5" s="1"/>
  <c r="AH30" i="5"/>
  <c r="V30" i="5" s="1"/>
  <c r="AI30" i="5"/>
  <c r="Y30" i="5" s="1"/>
  <c r="AD31" i="5"/>
  <c r="O31" i="5" s="1"/>
  <c r="AE31" i="5"/>
  <c r="AF31" i="5"/>
  <c r="R31" i="5" s="1"/>
  <c r="AG31" i="5"/>
  <c r="U31" i="5" s="1"/>
  <c r="AH31" i="5"/>
  <c r="W31" i="5" s="1"/>
  <c r="AI31" i="5"/>
  <c r="Y31" i="5" s="1"/>
  <c r="AD32" i="5"/>
  <c r="O32" i="5" s="1"/>
  <c r="AE32" i="5"/>
  <c r="AF32" i="5"/>
  <c r="R32" i="5" s="1"/>
  <c r="AG32" i="5"/>
  <c r="T32" i="5" s="1"/>
  <c r="AH32" i="5"/>
  <c r="V32" i="5" s="1"/>
  <c r="AI32" i="5"/>
  <c r="Y32" i="5" s="1"/>
  <c r="AD33" i="5"/>
  <c r="O33" i="5" s="1"/>
  <c r="AE33" i="5"/>
  <c r="AF33" i="5"/>
  <c r="R33" i="5" s="1"/>
  <c r="AG33" i="5"/>
  <c r="AH33" i="5"/>
  <c r="W33" i="5" s="1"/>
  <c r="AI33" i="5"/>
  <c r="X33" i="5" s="1"/>
  <c r="AD34" i="5"/>
  <c r="AE34" i="5"/>
  <c r="AF34" i="5"/>
  <c r="S34" i="5" s="1"/>
  <c r="AG34" i="5"/>
  <c r="U34" i="5" s="1"/>
  <c r="AH34" i="5"/>
  <c r="AI34" i="5"/>
  <c r="Y34" i="5" s="1"/>
  <c r="AD35" i="5"/>
  <c r="AE35" i="5"/>
  <c r="AF35" i="5"/>
  <c r="R35" i="5" s="1"/>
  <c r="AG35" i="5"/>
  <c r="T35" i="5" s="1"/>
  <c r="AH35" i="5"/>
  <c r="W35" i="5" s="1"/>
  <c r="AI35" i="5"/>
  <c r="Y35" i="5" s="1"/>
  <c r="AD36" i="5"/>
  <c r="O36" i="5" s="1"/>
  <c r="AE36" i="5"/>
  <c r="AF36" i="5"/>
  <c r="S36" i="5" s="1"/>
  <c r="AG36" i="5"/>
  <c r="U36" i="5" s="1"/>
  <c r="AH36" i="5"/>
  <c r="AI36" i="5"/>
  <c r="Y36" i="5" s="1"/>
  <c r="AD37" i="5"/>
  <c r="AE37" i="5"/>
  <c r="AF37" i="5"/>
  <c r="S37" i="5" s="1"/>
  <c r="AG37" i="5"/>
  <c r="T37" i="5" s="1"/>
  <c r="AH37" i="5"/>
  <c r="W37" i="5" s="1"/>
  <c r="AI37" i="5"/>
  <c r="AD38" i="5"/>
  <c r="AE38" i="5"/>
  <c r="AF38" i="5"/>
  <c r="S38" i="5" s="1"/>
  <c r="AG38" i="5"/>
  <c r="T38" i="5" s="1"/>
  <c r="AH38" i="5"/>
  <c r="AI38" i="5"/>
  <c r="Y38" i="5" s="1"/>
  <c r="AD39" i="5"/>
  <c r="AE39" i="5"/>
  <c r="AF39" i="5"/>
  <c r="AG39" i="5"/>
  <c r="T39" i="5" s="1"/>
  <c r="AH39" i="5"/>
  <c r="W39" i="5" s="1"/>
  <c r="AI39" i="5"/>
  <c r="X39" i="5" s="1"/>
  <c r="AD40" i="5"/>
  <c r="AE40" i="5"/>
  <c r="AF40" i="5"/>
  <c r="AG40" i="5"/>
  <c r="U40" i="5" s="1"/>
  <c r="AH40" i="5"/>
  <c r="V40" i="5" s="1"/>
  <c r="AI40" i="5"/>
  <c r="Y40" i="5" s="1"/>
  <c r="AD41" i="5"/>
  <c r="O41" i="5" s="1"/>
  <c r="AE41" i="5"/>
  <c r="AF41" i="5"/>
  <c r="S41" i="5" s="1"/>
  <c r="AG41" i="5"/>
  <c r="T41" i="5" s="1"/>
  <c r="AH41" i="5"/>
  <c r="W41" i="5" s="1"/>
  <c r="AI41" i="5"/>
  <c r="AD42" i="5"/>
  <c r="AE42" i="5"/>
  <c r="AF42" i="5"/>
  <c r="S42" i="5" s="1"/>
  <c r="AG42" i="5"/>
  <c r="AH42" i="5"/>
  <c r="W42" i="5" s="1"/>
  <c r="AI42" i="5"/>
  <c r="X42" i="5" s="1"/>
  <c r="AD43" i="5"/>
  <c r="O43" i="5" s="1"/>
  <c r="AE43" i="5"/>
  <c r="AF43" i="5"/>
  <c r="S43" i="5" s="1"/>
  <c r="AG43" i="5"/>
  <c r="T43" i="5" s="1"/>
  <c r="AH43" i="5"/>
  <c r="W43" i="5" s="1"/>
  <c r="AI43" i="5"/>
  <c r="X43" i="5" s="1"/>
  <c r="AD44" i="5"/>
  <c r="AE44" i="5"/>
  <c r="AF44" i="5"/>
  <c r="AG44" i="5"/>
  <c r="T44" i="5" s="1"/>
  <c r="AH44" i="5"/>
  <c r="V44" i="5" s="1"/>
  <c r="AI44" i="5"/>
  <c r="Y44" i="5" s="1"/>
  <c r="AD45" i="5"/>
  <c r="AE45" i="5"/>
  <c r="AF45" i="5"/>
  <c r="AG45" i="5"/>
  <c r="T45" i="5" s="1"/>
  <c r="AH45" i="5"/>
  <c r="W45" i="5" s="1"/>
  <c r="AI45" i="5"/>
  <c r="Y45" i="5" s="1"/>
  <c r="AD46" i="5"/>
  <c r="AE46" i="5"/>
  <c r="AF46" i="5"/>
  <c r="S46" i="5" s="1"/>
  <c r="AG46" i="5"/>
  <c r="AH46" i="5"/>
  <c r="W46" i="5" s="1"/>
  <c r="AI46" i="5"/>
  <c r="X46" i="5" s="1"/>
  <c r="AD47" i="5"/>
  <c r="AE47" i="5"/>
  <c r="AF47" i="5"/>
  <c r="S47" i="5" s="1"/>
  <c r="AG47" i="5"/>
  <c r="T47" i="5" s="1"/>
  <c r="AH47" i="5"/>
  <c r="W47" i="5" s="1"/>
  <c r="AI47" i="5"/>
  <c r="Y47" i="5" s="1"/>
  <c r="AD48" i="5"/>
  <c r="O48" i="5" s="1"/>
  <c r="AE48" i="5"/>
  <c r="AF48" i="5"/>
  <c r="S48" i="5" s="1"/>
  <c r="AG48" i="5"/>
  <c r="U48" i="5" s="1"/>
  <c r="AH48" i="5"/>
  <c r="W48" i="5" s="1"/>
  <c r="AI48" i="5"/>
  <c r="X48" i="5" s="1"/>
  <c r="AC48" i="5"/>
  <c r="AB48" i="5"/>
  <c r="M48" i="5" s="1"/>
  <c r="AA48" i="5"/>
  <c r="Z48" i="5"/>
  <c r="J48" i="5" s="1"/>
  <c r="AC47" i="5"/>
  <c r="AB47" i="5"/>
  <c r="M47" i="5" s="1"/>
  <c r="AA47" i="5"/>
  <c r="Z47" i="5"/>
  <c r="AC46" i="5"/>
  <c r="AB46" i="5"/>
  <c r="M46" i="5" s="1"/>
  <c r="AA46" i="5"/>
  <c r="Z46" i="5"/>
  <c r="J46" i="5" s="1"/>
  <c r="AC45" i="5"/>
  <c r="AB45" i="5"/>
  <c r="M45" i="5" s="1"/>
  <c r="AA45" i="5"/>
  <c r="Z45" i="5"/>
  <c r="J45" i="5" s="1"/>
  <c r="AC44" i="5"/>
  <c r="AB44" i="5"/>
  <c r="AA44" i="5"/>
  <c r="Z44" i="5"/>
  <c r="AC43" i="5"/>
  <c r="AB43" i="5"/>
  <c r="M43" i="5" s="1"/>
  <c r="AA43" i="5"/>
  <c r="Z43" i="5"/>
  <c r="J43" i="5" s="1"/>
  <c r="AC42" i="5"/>
  <c r="AB42" i="5"/>
  <c r="M42" i="5" s="1"/>
  <c r="AA42" i="5"/>
  <c r="Z42" i="5"/>
  <c r="J42" i="5" s="1"/>
  <c r="AC41" i="5"/>
  <c r="AB41" i="5"/>
  <c r="M41" i="5" s="1"/>
  <c r="AA41" i="5"/>
  <c r="Z41" i="5"/>
  <c r="J41" i="5" s="1"/>
  <c r="AC40" i="5"/>
  <c r="AB40" i="5"/>
  <c r="M40" i="5" s="1"/>
  <c r="AA40" i="5"/>
  <c r="Z40" i="5"/>
  <c r="J40" i="5" s="1"/>
  <c r="AC39" i="5"/>
  <c r="AB39" i="5"/>
  <c r="M39" i="5" s="1"/>
  <c r="AA39" i="5"/>
  <c r="Z39" i="5"/>
  <c r="AC38" i="5"/>
  <c r="AB38" i="5"/>
  <c r="M38" i="5" s="1"/>
  <c r="AA38" i="5"/>
  <c r="Z38" i="5"/>
  <c r="J38" i="5" s="1"/>
  <c r="AC37" i="5"/>
  <c r="AB37" i="5"/>
  <c r="M37" i="5" s="1"/>
  <c r="AA37" i="5"/>
  <c r="Z37" i="5"/>
  <c r="AC36" i="5"/>
  <c r="AB36" i="5"/>
  <c r="M36" i="5" s="1"/>
  <c r="AA36" i="5"/>
  <c r="Z36" i="5"/>
  <c r="J36" i="5" s="1"/>
  <c r="AC35" i="5"/>
  <c r="AB35" i="5"/>
  <c r="M35" i="5" s="1"/>
  <c r="AA35" i="5"/>
  <c r="Z35" i="5"/>
  <c r="J35" i="5" s="1"/>
  <c r="AC34" i="5"/>
  <c r="AB34" i="5"/>
  <c r="AA34" i="5"/>
  <c r="Z34" i="5"/>
  <c r="AC33" i="5"/>
  <c r="AB33" i="5"/>
  <c r="M33" i="5" s="1"/>
  <c r="AA33" i="5"/>
  <c r="Z33" i="5"/>
  <c r="J33" i="5" s="1"/>
  <c r="AC32" i="5"/>
  <c r="AB32" i="5"/>
  <c r="M32" i="5" s="1"/>
  <c r="AA32" i="5"/>
  <c r="Z32" i="5"/>
  <c r="AC31" i="5"/>
  <c r="AB31" i="5"/>
  <c r="M31" i="5" s="1"/>
  <c r="AA31" i="5"/>
  <c r="Z31" i="5"/>
  <c r="AC30" i="5"/>
  <c r="AB30" i="5"/>
  <c r="M30" i="5" s="1"/>
  <c r="AA30" i="5"/>
  <c r="Z30" i="5"/>
  <c r="J30" i="5" s="1"/>
  <c r="AC29" i="5"/>
  <c r="AB29" i="5"/>
  <c r="M29" i="5" s="1"/>
  <c r="AA29" i="5"/>
  <c r="Z29" i="5"/>
  <c r="J29" i="5" s="1"/>
  <c r="AC28" i="5"/>
  <c r="AB28" i="5"/>
  <c r="M28" i="5" s="1"/>
  <c r="AA28" i="5"/>
  <c r="Z28" i="5"/>
  <c r="J28" i="5" s="1"/>
  <c r="AC27" i="5"/>
  <c r="AB27" i="5"/>
  <c r="M27" i="5" s="1"/>
  <c r="AA27" i="5"/>
  <c r="Z27" i="5"/>
  <c r="J27" i="5" s="1"/>
  <c r="AC26" i="5"/>
  <c r="AB26" i="5"/>
  <c r="M26" i="5" s="1"/>
  <c r="AA26" i="5"/>
  <c r="Z26" i="5"/>
  <c r="J26" i="5" s="1"/>
  <c r="AC25" i="5"/>
  <c r="AB25" i="5"/>
  <c r="M25" i="5" s="1"/>
  <c r="AA25" i="5"/>
  <c r="Z25" i="5"/>
  <c r="AC24" i="5"/>
  <c r="AB24" i="5"/>
  <c r="M24" i="5" s="1"/>
  <c r="AA24" i="5"/>
  <c r="Z24" i="5"/>
  <c r="J24" i="5" s="1"/>
  <c r="AC23" i="5"/>
  <c r="AB23" i="5"/>
  <c r="M23" i="5" s="1"/>
  <c r="AA23" i="5"/>
  <c r="Z23" i="5"/>
  <c r="AC22" i="5"/>
  <c r="AB22" i="5"/>
  <c r="M22" i="5" s="1"/>
  <c r="AA22" i="5"/>
  <c r="Z22" i="5"/>
  <c r="J22" i="5" s="1"/>
  <c r="AC21" i="5"/>
  <c r="AB21" i="5"/>
  <c r="M21" i="5" s="1"/>
  <c r="AA21" i="5"/>
  <c r="Z21" i="5"/>
  <c r="J21" i="5" s="1"/>
  <c r="AC20" i="5"/>
  <c r="AB20" i="5"/>
  <c r="M20" i="5" s="1"/>
  <c r="AA20" i="5"/>
  <c r="Z20" i="5"/>
  <c r="AC19" i="5"/>
  <c r="AB19" i="5"/>
  <c r="M19" i="5" s="1"/>
  <c r="AA19" i="5"/>
  <c r="Z19" i="5"/>
  <c r="J19" i="5" s="1"/>
  <c r="AC18" i="5"/>
  <c r="AB18" i="5"/>
  <c r="M18" i="5" s="1"/>
  <c r="AA18" i="5"/>
  <c r="Z18" i="5"/>
  <c r="AC17" i="5"/>
  <c r="AB17" i="5"/>
  <c r="M17" i="5" s="1"/>
  <c r="AA17" i="5"/>
  <c r="Z17" i="5"/>
  <c r="J17" i="5" s="1"/>
  <c r="AC16" i="5"/>
  <c r="AB16" i="5"/>
  <c r="M16" i="5" s="1"/>
  <c r="AA16" i="5"/>
  <c r="Z16" i="5"/>
  <c r="J16" i="5" s="1"/>
  <c r="AC15" i="5"/>
  <c r="AB15" i="5"/>
  <c r="M15" i="5" s="1"/>
  <c r="AA15" i="5"/>
  <c r="Z15" i="5"/>
  <c r="J15" i="5" s="1"/>
  <c r="AC14" i="5"/>
  <c r="AB14" i="5"/>
  <c r="M14" i="5" s="1"/>
  <c r="AA14" i="5"/>
  <c r="Z14" i="5"/>
  <c r="J14" i="5" s="1"/>
  <c r="AC13" i="5"/>
  <c r="AB13" i="5"/>
  <c r="M13" i="5" s="1"/>
  <c r="AA13" i="5"/>
  <c r="Z13" i="5"/>
  <c r="AC12" i="5"/>
  <c r="AB12" i="5"/>
  <c r="M12" i="5" s="1"/>
  <c r="AA12" i="5"/>
  <c r="Z12" i="5"/>
  <c r="J12" i="5" s="1"/>
  <c r="AC11" i="5"/>
  <c r="AB11" i="5"/>
  <c r="M11" i="5" s="1"/>
  <c r="AA11" i="5"/>
  <c r="Z11" i="5"/>
  <c r="J11" i="5" s="1"/>
  <c r="AC10" i="5"/>
  <c r="AB10" i="5"/>
  <c r="M10" i="5" s="1"/>
  <c r="AA10" i="5"/>
  <c r="Z10" i="5"/>
  <c r="AC9" i="5"/>
  <c r="AB9" i="5"/>
  <c r="M9" i="5" s="1"/>
  <c r="AA9" i="5"/>
  <c r="Z9" i="5"/>
  <c r="J9" i="5" s="1"/>
  <c r="AC8" i="5"/>
  <c r="AB8" i="5"/>
  <c r="M8" i="5" s="1"/>
  <c r="AA8" i="5"/>
  <c r="Z8" i="5"/>
  <c r="J8" i="5" s="1"/>
  <c r="AC7" i="5"/>
  <c r="AB7" i="5"/>
  <c r="M7" i="5" s="1"/>
  <c r="AA7" i="5"/>
  <c r="Z7" i="5"/>
  <c r="J7" i="5" s="1"/>
  <c r="AC6" i="5"/>
  <c r="AB6" i="5"/>
  <c r="M6" i="5" s="1"/>
  <c r="AA6" i="5"/>
  <c r="Z6" i="5"/>
  <c r="J6" i="5" s="1"/>
  <c r="AC5" i="5"/>
  <c r="AB5" i="5"/>
  <c r="M5" i="5" s="1"/>
  <c r="AA5" i="5"/>
  <c r="Z5" i="5"/>
  <c r="J5" i="5" s="1"/>
  <c r="AC4" i="5"/>
  <c r="AB4" i="5"/>
  <c r="M4" i="5" s="1"/>
  <c r="AA4" i="5"/>
  <c r="Z4" i="5"/>
  <c r="J4" i="5" s="1"/>
  <c r="AC3" i="5"/>
  <c r="AB3" i="5"/>
  <c r="M3" i="5" s="1"/>
  <c r="AA3" i="5"/>
  <c r="Z3" i="5"/>
  <c r="AC2" i="5"/>
  <c r="AB2" i="5"/>
  <c r="M2" i="5" s="1"/>
  <c r="AA2" i="5"/>
  <c r="Z2" i="5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P3" i="3"/>
  <c r="P4" i="3" s="1"/>
  <c r="P5" i="3"/>
  <c r="P6" i="3"/>
  <c r="P7" i="3" s="1"/>
  <c r="P8" i="3"/>
  <c r="P9" i="3"/>
  <c r="P10" i="3"/>
  <c r="P11" i="3"/>
  <c r="P12" i="3" s="1"/>
  <c r="P13" i="3" s="1"/>
  <c r="P14" i="3"/>
  <c r="P15" i="3" s="1"/>
  <c r="P16" i="3" s="1"/>
  <c r="P17" i="3"/>
  <c r="P18" i="3"/>
  <c r="P19" i="3" s="1"/>
  <c r="P20" i="3"/>
  <c r="P21" i="3"/>
  <c r="P22" i="3"/>
  <c r="P23" i="3"/>
  <c r="P24" i="3" s="1"/>
  <c r="P25" i="3" s="1"/>
  <c r="P26" i="3"/>
  <c r="P27" i="3" s="1"/>
  <c r="P28" i="3" s="1"/>
  <c r="P29" i="3"/>
  <c r="P30" i="3"/>
  <c r="P2" i="3"/>
  <c r="K27" i="3"/>
  <c r="K26" i="3"/>
  <c r="K23" i="3"/>
  <c r="K24" i="3" s="1"/>
  <c r="K25" i="3" s="1"/>
  <c r="K20" i="3"/>
  <c r="K21" i="3" s="1"/>
  <c r="K22" i="3" s="1"/>
  <c r="K3" i="3"/>
  <c r="K4" i="3" s="1"/>
  <c r="K5" i="3"/>
  <c r="K6" i="3"/>
  <c r="K7" i="3" s="1"/>
  <c r="K8" i="3"/>
  <c r="K9" i="3"/>
  <c r="K10" i="3" s="1"/>
  <c r="K11" i="3"/>
  <c r="K12" i="3" s="1"/>
  <c r="K13" i="3" s="1"/>
  <c r="K14" i="3"/>
  <c r="K15" i="3" s="1"/>
  <c r="K16" i="3" s="1"/>
  <c r="K17" i="3"/>
  <c r="K18" i="3" s="1"/>
  <c r="K19" i="3" s="1"/>
  <c r="K2" i="3"/>
  <c r="F5" i="3"/>
  <c r="F6" i="3" s="1"/>
  <c r="F7" i="3" s="1"/>
  <c r="F8" i="3"/>
  <c r="F9" i="3" s="1"/>
  <c r="F10" i="3" s="1"/>
  <c r="F11" i="3"/>
  <c r="F12" i="3" s="1"/>
  <c r="F13" i="3" s="1"/>
  <c r="F14" i="3"/>
  <c r="F15" i="3" s="1"/>
  <c r="F16" i="3" s="1"/>
  <c r="F17" i="3"/>
  <c r="F18" i="3"/>
  <c r="F2" i="3"/>
  <c r="F3" i="3" s="1"/>
  <c r="F4" i="3" s="1"/>
  <c r="W7" i="2"/>
  <c r="O11" i="2"/>
  <c r="G13" i="2"/>
  <c r="K14" i="2"/>
  <c r="AA15" i="2"/>
  <c r="AA17" i="2"/>
  <c r="AA18" i="2"/>
  <c r="K20" i="2"/>
  <c r="AA20" i="2"/>
  <c r="O23" i="2"/>
  <c r="W24" i="2"/>
  <c r="O26" i="2"/>
  <c r="S29" i="2"/>
  <c r="K31" i="2"/>
  <c r="G33" i="2"/>
  <c r="G34" i="2"/>
  <c r="G35" i="2"/>
  <c r="S37" i="2"/>
  <c r="G40" i="2"/>
  <c r="K42" i="2"/>
  <c r="W44" i="2"/>
  <c r="K46" i="2"/>
  <c r="K47" i="2"/>
  <c r="W50" i="2"/>
  <c r="V6" i="2"/>
  <c r="N8" i="2"/>
  <c r="D6" i="2"/>
  <c r="D8" i="2"/>
  <c r="H9" i="2"/>
  <c r="L10" i="2"/>
  <c r="AB11" i="2"/>
  <c r="X12" i="2"/>
  <c r="H15" i="2"/>
  <c r="D17" i="2"/>
  <c r="L18" i="2"/>
  <c r="X19" i="2"/>
  <c r="L21" i="2"/>
  <c r="P23" i="2"/>
  <c r="X24" i="2"/>
  <c r="AB25" i="2"/>
  <c r="X26" i="2"/>
  <c r="X27" i="2"/>
  <c r="H29" i="2"/>
  <c r="D31" i="2"/>
  <c r="AB32" i="2"/>
  <c r="L35" i="2"/>
  <c r="AB36" i="2"/>
  <c r="AB37" i="2"/>
  <c r="AB40" i="2"/>
  <c r="AB41" i="2"/>
  <c r="P44" i="2"/>
  <c r="H46" i="2"/>
  <c r="AB47" i="2"/>
  <c r="AB48" i="2"/>
  <c r="H50" i="2"/>
  <c r="L51" i="2"/>
  <c r="AD13" i="2"/>
  <c r="R16" i="2"/>
  <c r="M7" i="2"/>
  <c r="E9" i="2"/>
  <c r="AC9" i="2"/>
  <c r="Q11" i="2"/>
  <c r="E13" i="2"/>
  <c r="M15" i="2"/>
  <c r="M17" i="2"/>
  <c r="Y18" i="2"/>
  <c r="M21" i="2"/>
  <c r="U22" i="2"/>
  <c r="U25" i="2"/>
  <c r="M27" i="2"/>
  <c r="E29" i="2"/>
  <c r="E31" i="2"/>
  <c r="I32" i="2"/>
  <c r="E33" i="2"/>
  <c r="E34" i="2"/>
  <c r="E35" i="2"/>
  <c r="I38" i="2"/>
  <c r="U39" i="2"/>
  <c r="I41" i="2"/>
  <c r="Q42" i="2"/>
  <c r="Y43" i="2"/>
  <c r="U44" i="2"/>
  <c r="U45" i="2"/>
  <c r="AC46" i="2"/>
  <c r="AC47" i="2"/>
  <c r="Q49" i="2"/>
  <c r="E51" i="2"/>
  <c r="AD10" i="2"/>
  <c r="AD14" i="2"/>
  <c r="R18" i="2"/>
  <c r="AD29" i="2"/>
  <c r="AD35" i="2"/>
  <c r="R40" i="2"/>
  <c r="V38" i="2"/>
  <c r="Z20" i="2"/>
  <c r="Z34" i="2"/>
  <c r="V37" i="2"/>
  <c r="R48" i="2"/>
  <c r="Z21" i="2"/>
  <c r="AD24" i="2"/>
  <c r="F32" i="2"/>
  <c r="F44" i="2"/>
  <c r="R50" i="2"/>
  <c r="J21" i="2"/>
  <c r="F35" i="2"/>
  <c r="L5" i="2"/>
  <c r="Y5" i="2"/>
  <c r="Z5" i="2"/>
  <c r="K7" i="2"/>
  <c r="S15" i="2"/>
  <c r="G20" i="2"/>
  <c r="G23" i="2"/>
  <c r="O29" i="2"/>
  <c r="C35" i="2"/>
  <c r="S41" i="2"/>
  <c r="G46" i="2"/>
  <c r="W51" i="2"/>
  <c r="P7" i="2"/>
  <c r="H11" i="2"/>
  <c r="T16" i="2"/>
  <c r="D21" i="2"/>
  <c r="L25" i="2"/>
  <c r="P27" i="2"/>
  <c r="X32" i="2"/>
  <c r="X37" i="2"/>
  <c r="C8" i="2"/>
  <c r="S11" i="2"/>
  <c r="K13" i="2"/>
  <c r="C15" i="2"/>
  <c r="C16" i="2"/>
  <c r="G18" i="2"/>
  <c r="O19" i="2"/>
  <c r="O20" i="2"/>
  <c r="AA21" i="2"/>
  <c r="W23" i="2"/>
  <c r="O25" i="2"/>
  <c r="S27" i="2"/>
  <c r="W29" i="2"/>
  <c r="O31" i="2"/>
  <c r="K33" i="2"/>
  <c r="S34" i="2"/>
  <c r="C36" i="2"/>
  <c r="C38" i="2"/>
  <c r="W40" i="2"/>
  <c r="O42" i="2"/>
  <c r="C45" i="2"/>
  <c r="O46" i="2"/>
  <c r="G48" i="2"/>
  <c r="AA50" i="2"/>
  <c r="AD6" i="2"/>
  <c r="V14" i="2"/>
  <c r="P6" i="2"/>
  <c r="H8" i="2"/>
  <c r="AB9" i="2"/>
  <c r="P10" i="2"/>
  <c r="D12" i="2"/>
  <c r="AB12" i="2"/>
  <c r="P15" i="2"/>
  <c r="X17" i="2"/>
  <c r="X18" i="2"/>
  <c r="D20" i="2"/>
  <c r="D22" i="2"/>
  <c r="D24" i="2"/>
  <c r="D25" i="2"/>
  <c r="D26" i="2"/>
  <c r="AB26" i="2"/>
  <c r="L28" i="2"/>
  <c r="H30" i="2"/>
  <c r="P31" i="2"/>
  <c r="L33" i="2"/>
  <c r="D36" i="2"/>
  <c r="D37" i="2"/>
  <c r="T38" i="2"/>
  <c r="D41" i="2"/>
  <c r="AB42" i="2"/>
  <c r="AB44" i="2"/>
  <c r="AB46" i="2"/>
  <c r="D48" i="2"/>
  <c r="L49" i="2"/>
  <c r="L50" i="2"/>
  <c r="AB51" i="2"/>
  <c r="N15" i="2"/>
  <c r="AD16" i="2"/>
  <c r="Q8" i="2"/>
  <c r="M9" i="2"/>
  <c r="M10" i="2"/>
  <c r="AC11" i="2"/>
  <c r="U13" i="2"/>
  <c r="Q15" i="2"/>
  <c r="Y17" i="2"/>
  <c r="E19" i="2"/>
  <c r="Q21" i="2"/>
  <c r="E23" i="2"/>
  <c r="E26" i="2"/>
  <c r="I28" i="2"/>
  <c r="E30" i="2"/>
  <c r="U31" i="2"/>
  <c r="M32" i="2"/>
  <c r="Q33" i="2"/>
  <c r="I34" i="2"/>
  <c r="U35" i="2"/>
  <c r="Y38" i="2"/>
  <c r="Y39" i="2"/>
  <c r="M41" i="2"/>
  <c r="AC42" i="2"/>
  <c r="E44" i="2"/>
  <c r="AC44" i="2"/>
  <c r="AC45" i="2"/>
  <c r="E47" i="2"/>
  <c r="M48" i="2"/>
  <c r="AC49" i="2"/>
  <c r="Q51" i="2"/>
  <c r="V11" i="2"/>
  <c r="Z15" i="2"/>
  <c r="AD22" i="2"/>
  <c r="J30" i="2"/>
  <c r="F37" i="2"/>
  <c r="R42" i="2"/>
  <c r="Z43" i="2"/>
  <c r="V25" i="2"/>
  <c r="N35" i="2"/>
  <c r="F38" i="2"/>
  <c r="J51" i="2"/>
  <c r="J23" i="2"/>
  <c r="V28" i="2"/>
  <c r="Z33" i="2"/>
  <c r="N47" i="2"/>
  <c r="R51" i="2"/>
  <c r="V23" i="2"/>
  <c r="N45" i="2"/>
  <c r="X5" i="2"/>
  <c r="R5" i="2"/>
  <c r="R49" i="2"/>
  <c r="R28" i="2"/>
  <c r="E5" i="2"/>
  <c r="G10" i="2"/>
  <c r="G14" i="2"/>
  <c r="W18" i="2"/>
  <c r="K24" i="2"/>
  <c r="G30" i="2"/>
  <c r="W33" i="2"/>
  <c r="O37" i="2"/>
  <c r="O43" i="2"/>
  <c r="W49" i="2"/>
  <c r="Z17" i="2"/>
  <c r="H10" i="2"/>
  <c r="X13" i="2"/>
  <c r="P19" i="2"/>
  <c r="X22" i="2"/>
  <c r="T26" i="2"/>
  <c r="AB30" i="2"/>
  <c r="T36" i="2"/>
  <c r="S6" i="2"/>
  <c r="W9" i="2"/>
  <c r="C12" i="2"/>
  <c r="C14" i="2"/>
  <c r="K15" i="2"/>
  <c r="S17" i="2"/>
  <c r="O18" i="2"/>
  <c r="W19" i="2"/>
  <c r="S20" i="2"/>
  <c r="C22" i="2"/>
  <c r="C24" i="2"/>
  <c r="W25" i="2"/>
  <c r="G28" i="2"/>
  <c r="C30" i="2"/>
  <c r="W31" i="2"/>
  <c r="O33" i="2"/>
  <c r="W34" i="2"/>
  <c r="W36" i="2"/>
  <c r="C39" i="2"/>
  <c r="G41" i="2"/>
  <c r="W42" i="2"/>
  <c r="K45" i="2"/>
  <c r="S46" i="2"/>
  <c r="C49" i="2"/>
  <c r="O51" i="2"/>
  <c r="R7" i="2"/>
  <c r="N16" i="2"/>
  <c r="D7" i="2"/>
  <c r="X8" i="2"/>
  <c r="D10" i="2"/>
  <c r="X10" i="2"/>
  <c r="H12" i="2"/>
  <c r="P13" i="2"/>
  <c r="D16" i="2"/>
  <c r="D18" i="2"/>
  <c r="L19" i="2"/>
  <c r="H20" i="2"/>
  <c r="P22" i="2"/>
  <c r="H24" i="2"/>
  <c r="H25" i="2"/>
  <c r="P26" i="2"/>
  <c r="D27" i="2"/>
  <c r="T28" i="2"/>
  <c r="X30" i="2"/>
  <c r="AB31" i="2"/>
  <c r="H34" i="2"/>
  <c r="L36" i="2"/>
  <c r="P37" i="2"/>
  <c r="X38" i="2"/>
  <c r="L41" i="2"/>
  <c r="P43" i="2"/>
  <c r="D45" i="2"/>
  <c r="D47" i="2"/>
  <c r="L48" i="2"/>
  <c r="AB49" i="2"/>
  <c r="P50" i="2"/>
  <c r="N12" i="2"/>
  <c r="V15" i="2"/>
  <c r="J17" i="2"/>
  <c r="U8" i="2"/>
  <c r="Q9" i="2"/>
  <c r="U10" i="2"/>
  <c r="Q12" i="2"/>
  <c r="E14" i="2"/>
  <c r="Y15" i="2"/>
  <c r="E18" i="2"/>
  <c r="Q19" i="2"/>
  <c r="U21" i="2"/>
  <c r="U23" i="2"/>
  <c r="I26" i="2"/>
  <c r="M28" i="2"/>
  <c r="U30" i="2"/>
  <c r="AC31" i="2"/>
  <c r="Q32" i="2"/>
  <c r="U33" i="2"/>
  <c r="M34" i="2"/>
  <c r="AC36" i="2"/>
  <c r="E39" i="2"/>
  <c r="M40" i="2"/>
  <c r="AC41" i="2"/>
  <c r="E43" i="2"/>
  <c r="I44" i="2"/>
  <c r="M45" i="2"/>
  <c r="E46" i="2"/>
  <c r="Q47" i="2"/>
  <c r="AC48" i="2"/>
  <c r="M50" i="2"/>
  <c r="AC51" i="2"/>
  <c r="N13" i="2"/>
  <c r="V16" i="2"/>
  <c r="J27" i="2"/>
  <c r="N30" i="2"/>
  <c r="N38" i="2"/>
  <c r="V43" i="2"/>
  <c r="Z18" i="2"/>
  <c r="R26" i="2"/>
  <c r="N36" i="2"/>
  <c r="Z38" i="2"/>
  <c r="N22" i="2"/>
  <c r="AD23" i="2"/>
  <c r="AD28" i="2"/>
  <c r="N39" i="2"/>
  <c r="R19" i="2"/>
  <c r="Z50" i="2"/>
  <c r="C13" i="2"/>
  <c r="W17" i="2"/>
  <c r="W20" i="2"/>
  <c r="K26" i="2"/>
  <c r="S32" i="2"/>
  <c r="W39" i="2"/>
  <c r="C47" i="2"/>
  <c r="AD7" i="2"/>
  <c r="AB8" i="2"/>
  <c r="P12" i="2"/>
  <c r="H18" i="2"/>
  <c r="P24" i="2"/>
  <c r="D29" i="2"/>
  <c r="P34" i="2"/>
  <c r="P39" i="2"/>
  <c r="P41" i="2"/>
  <c r="T48" i="2"/>
  <c r="F16" i="2"/>
  <c r="E11" i="2"/>
  <c r="Q18" i="2"/>
  <c r="AC26" i="2"/>
  <c r="AC32" i="2"/>
  <c r="I39" i="2"/>
  <c r="M44" i="2"/>
  <c r="E49" i="2"/>
  <c r="F17" i="2"/>
  <c r="J49" i="2"/>
  <c r="R43" i="2"/>
  <c r="Z39" i="2"/>
  <c r="D5" i="2"/>
  <c r="AC8" i="2"/>
  <c r="AC30" i="2"/>
  <c r="E42" i="2"/>
  <c r="F6" i="2"/>
  <c r="V29" i="2"/>
  <c r="V20" i="2"/>
  <c r="G5" i="2"/>
  <c r="J13" i="2"/>
  <c r="Q16" i="2"/>
  <c r="U24" i="2"/>
  <c r="AC37" i="2"/>
  <c r="U47" i="2"/>
  <c r="R36" i="2"/>
  <c r="V30" i="2"/>
  <c r="T43" i="2"/>
  <c r="D50" i="2"/>
  <c r="M6" i="2"/>
  <c r="U12" i="2"/>
  <c r="Y20" i="2"/>
  <c r="Q28" i="2"/>
  <c r="Y33" i="2"/>
  <c r="AC40" i="2"/>
  <c r="Q45" i="2"/>
  <c r="Y50" i="2"/>
  <c r="AD27" i="2"/>
  <c r="AD19" i="2"/>
  <c r="F39" i="2"/>
  <c r="V49" i="2"/>
  <c r="M5" i="2"/>
  <c r="AB45" i="2"/>
  <c r="T50" i="2"/>
  <c r="I14" i="2"/>
  <c r="Y21" i="2"/>
  <c r="Y34" i="2"/>
  <c r="Q46" i="2"/>
  <c r="V35" i="2"/>
  <c r="N24" i="2"/>
  <c r="X47" i="2"/>
  <c r="U9" i="2"/>
  <c r="E32" i="2"/>
  <c r="Q43" i="2"/>
  <c r="R14" i="2"/>
  <c r="R38" i="2"/>
  <c r="V31" i="2"/>
  <c r="Y48" i="5" l="1"/>
  <c r="T31" i="5"/>
  <c r="U11" i="5"/>
  <c r="G11" i="5" s="1"/>
  <c r="U27" i="5"/>
  <c r="G27" i="5" s="1"/>
  <c r="S11" i="5"/>
  <c r="F11" i="5" s="1"/>
  <c r="V48" i="5"/>
  <c r="H48" i="5" s="1"/>
  <c r="T3" i="5"/>
  <c r="G3" i="5" s="1"/>
  <c r="U37" i="5"/>
  <c r="G37" i="5" s="1"/>
  <c r="R37" i="5"/>
  <c r="U41" i="5"/>
  <c r="G41" i="5" s="1"/>
  <c r="T17" i="5"/>
  <c r="G17" i="5" s="1"/>
  <c r="U39" i="5"/>
  <c r="G39" i="5" s="1"/>
  <c r="Q48" i="5"/>
  <c r="S22" i="5"/>
  <c r="F22" i="5" s="1"/>
  <c r="P48" i="5"/>
  <c r="P47" i="5"/>
  <c r="S14" i="5"/>
  <c r="F14" i="5" s="1"/>
  <c r="S32" i="5"/>
  <c r="F32" i="5" s="1"/>
  <c r="T40" i="5"/>
  <c r="G40" i="5" s="1"/>
  <c r="N11" i="5"/>
  <c r="D11" i="5" s="1"/>
  <c r="R36" i="5"/>
  <c r="F36" i="5" s="1"/>
  <c r="T26" i="5"/>
  <c r="G26" i="5" s="1"/>
  <c r="T2" i="5"/>
  <c r="G2" i="5" s="1"/>
  <c r="T12" i="5"/>
  <c r="G12" i="5" s="1"/>
  <c r="T34" i="5"/>
  <c r="G34" i="5" s="1"/>
  <c r="U44" i="5"/>
  <c r="G44" i="5" s="1"/>
  <c r="T22" i="5"/>
  <c r="G22" i="5" s="1"/>
  <c r="K48" i="5"/>
  <c r="U30" i="5"/>
  <c r="G30" i="5" s="1"/>
  <c r="K43" i="5"/>
  <c r="T48" i="5"/>
  <c r="G48" i="5" s="1"/>
  <c r="T6" i="5"/>
  <c r="G6" i="5" s="1"/>
  <c r="T36" i="5"/>
  <c r="G36" i="5" s="1"/>
  <c r="N48" i="5"/>
  <c r="D48" i="5" s="1"/>
  <c r="L48" i="5"/>
  <c r="X47" i="5"/>
  <c r="I47" i="5" s="1"/>
  <c r="K47" i="5"/>
  <c r="I48" i="5"/>
  <c r="N5" i="5"/>
  <c r="D5" i="5" s="1"/>
  <c r="U10" i="5"/>
  <c r="G10" i="5" s="1"/>
  <c r="U14" i="5"/>
  <c r="G14" i="5" s="1"/>
  <c r="N28" i="5"/>
  <c r="D28" i="5" s="1"/>
  <c r="U15" i="5"/>
  <c r="G15" i="5" s="1"/>
  <c r="N20" i="5"/>
  <c r="D20" i="5" s="1"/>
  <c r="N16" i="5"/>
  <c r="D16" i="5" s="1"/>
  <c r="S19" i="5"/>
  <c r="F19" i="5" s="1"/>
  <c r="N36" i="5"/>
  <c r="D36" i="5" s="1"/>
  <c r="R4" i="5"/>
  <c r="F4" i="5" s="1"/>
  <c r="N27" i="5"/>
  <c r="D27" i="5" s="1"/>
  <c r="G31" i="5"/>
  <c r="X9" i="5"/>
  <c r="I9" i="5" s="1"/>
  <c r="S18" i="5"/>
  <c r="F18" i="5" s="1"/>
  <c r="N18" i="5"/>
  <c r="D18" i="5" s="1"/>
  <c r="Y33" i="5"/>
  <c r="I33" i="5" s="1"/>
  <c r="K10" i="5"/>
  <c r="W18" i="5"/>
  <c r="H18" i="5" s="1"/>
  <c r="Y19" i="5"/>
  <c r="I19" i="5" s="1"/>
  <c r="S23" i="5"/>
  <c r="F23" i="5" s="1"/>
  <c r="R24" i="5"/>
  <c r="F24" i="5" s="1"/>
  <c r="P34" i="5"/>
  <c r="T25" i="5"/>
  <c r="G25" i="5" s="1"/>
  <c r="R7" i="5"/>
  <c r="F7" i="5" s="1"/>
  <c r="N15" i="5"/>
  <c r="D15" i="5" s="1"/>
  <c r="K32" i="5"/>
  <c r="W40" i="5"/>
  <c r="H40" i="5" s="1"/>
  <c r="K17" i="5"/>
  <c r="N7" i="5"/>
  <c r="D7" i="5" s="1"/>
  <c r="S13" i="5"/>
  <c r="F13" i="5" s="1"/>
  <c r="N13" i="5"/>
  <c r="D13" i="5" s="1"/>
  <c r="N14" i="5"/>
  <c r="D14" i="5" s="1"/>
  <c r="K18" i="5"/>
  <c r="R21" i="5"/>
  <c r="F21" i="5" s="1"/>
  <c r="N21" i="5"/>
  <c r="D21" i="5" s="1"/>
  <c r="X23" i="5"/>
  <c r="I23" i="5" s="1"/>
  <c r="P30" i="5"/>
  <c r="N40" i="5"/>
  <c r="D40" i="5" s="1"/>
  <c r="R42" i="5"/>
  <c r="F42" i="5" s="1"/>
  <c r="S5" i="5"/>
  <c r="F5" i="5" s="1"/>
  <c r="Y4" i="5"/>
  <c r="I4" i="5" s="1"/>
  <c r="N4" i="5"/>
  <c r="D4" i="5" s="1"/>
  <c r="L23" i="5"/>
  <c r="P23" i="5"/>
  <c r="X32" i="5"/>
  <c r="I32" i="5" s="1"/>
  <c r="K35" i="5"/>
  <c r="V41" i="5"/>
  <c r="H41" i="5" s="1"/>
  <c r="O47" i="5"/>
  <c r="P7" i="5"/>
  <c r="L16" i="5"/>
  <c r="Q16" i="5"/>
  <c r="K20" i="5"/>
  <c r="P24" i="5"/>
  <c r="N33" i="5"/>
  <c r="D33" i="5" s="1"/>
  <c r="N39" i="5"/>
  <c r="D39" i="5" s="1"/>
  <c r="P4" i="5"/>
  <c r="L9" i="5"/>
  <c r="P9" i="5"/>
  <c r="K12" i="5"/>
  <c r="P18" i="5"/>
  <c r="P21" i="5"/>
  <c r="S28" i="5"/>
  <c r="F28" i="5" s="1"/>
  <c r="F37" i="5"/>
  <c r="R38" i="5"/>
  <c r="F38" i="5" s="1"/>
  <c r="N38" i="5"/>
  <c r="D38" i="5" s="1"/>
  <c r="N41" i="5"/>
  <c r="D41" i="5" s="1"/>
  <c r="N43" i="5"/>
  <c r="D43" i="5" s="1"/>
  <c r="V16" i="5"/>
  <c r="H16" i="5" s="1"/>
  <c r="Y20" i="5"/>
  <c r="I20" i="5" s="1"/>
  <c r="V24" i="5"/>
  <c r="H24" i="5" s="1"/>
  <c r="K25" i="5"/>
  <c r="P25" i="5"/>
  <c r="N34" i="5"/>
  <c r="K39" i="5"/>
  <c r="P39" i="5"/>
  <c r="Y42" i="5"/>
  <c r="I42" i="5" s="1"/>
  <c r="K44" i="5"/>
  <c r="Q44" i="5"/>
  <c r="N46" i="5"/>
  <c r="D46" i="5" s="1"/>
  <c r="U47" i="5"/>
  <c r="G47" i="5" s="1"/>
  <c r="W5" i="5"/>
  <c r="H5" i="5" s="1"/>
  <c r="N6" i="5"/>
  <c r="D6" i="5" s="1"/>
  <c r="O9" i="5"/>
  <c r="X12" i="5"/>
  <c r="I12" i="5" s="1"/>
  <c r="K23" i="5"/>
  <c r="V28" i="5"/>
  <c r="H28" i="5" s="1"/>
  <c r="V29" i="5"/>
  <c r="H29" i="5" s="1"/>
  <c r="X34" i="5"/>
  <c r="I34" i="5" s="1"/>
  <c r="U35" i="5"/>
  <c r="G35" i="5" s="1"/>
  <c r="L39" i="5"/>
  <c r="Q39" i="5"/>
  <c r="P43" i="5"/>
  <c r="P44" i="5"/>
  <c r="J47" i="5"/>
  <c r="V9" i="5"/>
  <c r="H9" i="5" s="1"/>
  <c r="Y21" i="5"/>
  <c r="I21" i="5" s="1"/>
  <c r="X35" i="5"/>
  <c r="I35" i="5" s="1"/>
  <c r="X40" i="5"/>
  <c r="I40" i="5" s="1"/>
  <c r="V43" i="5"/>
  <c r="H43" i="5" s="1"/>
  <c r="R6" i="5"/>
  <c r="F6" i="5" s="1"/>
  <c r="K5" i="5"/>
  <c r="P5" i="5"/>
  <c r="K6" i="5"/>
  <c r="P17" i="5"/>
  <c r="N23" i="5"/>
  <c r="D23" i="5" s="1"/>
  <c r="Q28" i="5"/>
  <c r="L29" i="5"/>
  <c r="P29" i="5"/>
  <c r="P31" i="5"/>
  <c r="M34" i="5"/>
  <c r="Q35" i="5"/>
  <c r="Q40" i="5"/>
  <c r="K41" i="5"/>
  <c r="P41" i="5"/>
  <c r="N42" i="5"/>
  <c r="D42" i="5" s="1"/>
  <c r="V45" i="5"/>
  <c r="H45" i="5" s="1"/>
  <c r="N45" i="5"/>
  <c r="D45" i="5" s="1"/>
  <c r="J3" i="5"/>
  <c r="K3" i="5"/>
  <c r="P3" i="5"/>
  <c r="K2" i="5"/>
  <c r="L2" i="5"/>
  <c r="U13" i="5"/>
  <c r="G13" i="5" s="1"/>
  <c r="S3" i="5"/>
  <c r="F3" i="5" s="1"/>
  <c r="L8" i="5"/>
  <c r="Q8" i="5"/>
  <c r="S10" i="5"/>
  <c r="F10" i="5" s="1"/>
  <c r="Q12" i="5"/>
  <c r="L13" i="5"/>
  <c r="P13" i="5"/>
  <c r="V15" i="5"/>
  <c r="H15" i="5" s="1"/>
  <c r="L17" i="5"/>
  <c r="N19" i="5"/>
  <c r="D19" i="5" s="1"/>
  <c r="L20" i="5"/>
  <c r="Q20" i="5"/>
  <c r="T21" i="5"/>
  <c r="G21" i="5" s="1"/>
  <c r="K21" i="5"/>
  <c r="L22" i="5"/>
  <c r="Q22" i="5"/>
  <c r="V26" i="5"/>
  <c r="H26" i="5" s="1"/>
  <c r="R27" i="5"/>
  <c r="F27" i="5" s="1"/>
  <c r="L30" i="5"/>
  <c r="Q31" i="5"/>
  <c r="N32" i="5"/>
  <c r="D32" i="5" s="1"/>
  <c r="O35" i="5"/>
  <c r="V35" i="5"/>
  <c r="H35" i="5" s="1"/>
  <c r="K37" i="5"/>
  <c r="P37" i="5"/>
  <c r="V39" i="5"/>
  <c r="H39" i="5" s="1"/>
  <c r="P40" i="5"/>
  <c r="J44" i="5"/>
  <c r="L45" i="5"/>
  <c r="Q45" i="5"/>
  <c r="R46" i="5"/>
  <c r="F46" i="5" s="1"/>
  <c r="Q47" i="5"/>
  <c r="N47" i="5"/>
  <c r="D47" i="5" s="1"/>
  <c r="U5" i="5"/>
  <c r="G5" i="5" s="1"/>
  <c r="Y7" i="5"/>
  <c r="I7" i="5" s="1"/>
  <c r="S9" i="5"/>
  <c r="F9" i="5" s="1"/>
  <c r="V22" i="5"/>
  <c r="H22" i="5" s="1"/>
  <c r="V25" i="5"/>
  <c r="H25" i="5" s="1"/>
  <c r="Y29" i="5"/>
  <c r="I29" i="5" s="1"/>
  <c r="R34" i="5"/>
  <c r="F34" i="5" s="1"/>
  <c r="P35" i="5"/>
  <c r="O39" i="5"/>
  <c r="Y43" i="5"/>
  <c r="I43" i="5" s="1"/>
  <c r="L44" i="5"/>
  <c r="W44" i="5"/>
  <c r="H44" i="5" s="1"/>
  <c r="V46" i="5"/>
  <c r="H46" i="5" s="1"/>
  <c r="S33" i="5"/>
  <c r="F33" i="5" s="1"/>
  <c r="X2" i="5"/>
  <c r="I2" i="5" s="1"/>
  <c r="N2" i="5"/>
  <c r="D2" i="5" s="1"/>
  <c r="N3" i="5"/>
  <c r="D3" i="5" s="1"/>
  <c r="V4" i="5"/>
  <c r="H4" i="5" s="1"/>
  <c r="V8" i="5"/>
  <c r="H8" i="5" s="1"/>
  <c r="N8" i="5"/>
  <c r="D8" i="5" s="1"/>
  <c r="T9" i="5"/>
  <c r="G9" i="5" s="1"/>
  <c r="K9" i="5"/>
  <c r="Q9" i="5"/>
  <c r="P11" i="5"/>
  <c r="R15" i="5"/>
  <c r="F15" i="5" s="1"/>
  <c r="P15" i="5"/>
  <c r="P19" i="5"/>
  <c r="U20" i="5"/>
  <c r="G20" i="5" s="1"/>
  <c r="P22" i="5"/>
  <c r="N22" i="5"/>
  <c r="D22" i="5" s="1"/>
  <c r="O23" i="5"/>
  <c r="J25" i="5"/>
  <c r="X25" i="5"/>
  <c r="I25" i="5" s="1"/>
  <c r="N25" i="5"/>
  <c r="D25" i="5" s="1"/>
  <c r="L26" i="5"/>
  <c r="Q26" i="5"/>
  <c r="U28" i="5"/>
  <c r="G28" i="5" s="1"/>
  <c r="X31" i="5"/>
  <c r="I31" i="5" s="1"/>
  <c r="N31" i="5"/>
  <c r="D31" i="5" s="1"/>
  <c r="P32" i="5"/>
  <c r="K33" i="5"/>
  <c r="P33" i="5"/>
  <c r="N37" i="5"/>
  <c r="D37" i="5" s="1"/>
  <c r="X38" i="5"/>
  <c r="I38" i="5" s="1"/>
  <c r="J39" i="5"/>
  <c r="Y39" i="5"/>
  <c r="I39" i="5" s="1"/>
  <c r="K40" i="5"/>
  <c r="R41" i="5"/>
  <c r="F41" i="5" s="1"/>
  <c r="L43" i="5"/>
  <c r="Q43" i="5"/>
  <c r="X44" i="5"/>
  <c r="I44" i="5" s="1"/>
  <c r="O45" i="5"/>
  <c r="Y46" i="5"/>
  <c r="I46" i="5" s="1"/>
  <c r="L47" i="5"/>
  <c r="V47" i="5"/>
  <c r="H47" i="5" s="1"/>
  <c r="T33" i="5"/>
  <c r="U33" i="5"/>
  <c r="T42" i="5"/>
  <c r="U42" i="5"/>
  <c r="V2" i="5"/>
  <c r="H2" i="5" s="1"/>
  <c r="L3" i="5"/>
  <c r="V3" i="5"/>
  <c r="H3" i="5" s="1"/>
  <c r="Q3" i="5"/>
  <c r="T4" i="5"/>
  <c r="G4" i="5" s="1"/>
  <c r="K4" i="5"/>
  <c r="Q5" i="5"/>
  <c r="P6" i="5"/>
  <c r="P8" i="5"/>
  <c r="X8" i="5"/>
  <c r="I8" i="5" s="1"/>
  <c r="N10" i="5"/>
  <c r="D10" i="5" s="1"/>
  <c r="P10" i="5"/>
  <c r="L12" i="5"/>
  <c r="V13" i="5"/>
  <c r="H13" i="5" s="1"/>
  <c r="K13" i="5"/>
  <c r="Q13" i="5"/>
  <c r="K14" i="5"/>
  <c r="P14" i="5"/>
  <c r="P16" i="5"/>
  <c r="X16" i="5"/>
  <c r="I16" i="5" s="1"/>
  <c r="O17" i="5"/>
  <c r="V17" i="5"/>
  <c r="H17" i="5" s="1"/>
  <c r="Q17" i="5"/>
  <c r="T18" i="5"/>
  <c r="G18" i="5" s="1"/>
  <c r="L18" i="5"/>
  <c r="Q18" i="5"/>
  <c r="L19" i="5"/>
  <c r="J20" i="5"/>
  <c r="O20" i="5"/>
  <c r="K22" i="5"/>
  <c r="T23" i="5"/>
  <c r="G23" i="5" s="1"/>
  <c r="O24" i="5"/>
  <c r="Q24" i="5"/>
  <c r="L25" i="5"/>
  <c r="K26" i="5"/>
  <c r="R26" i="5"/>
  <c r="S26" i="5"/>
  <c r="K27" i="5"/>
  <c r="W30" i="5"/>
  <c r="H30" i="5" s="1"/>
  <c r="L31" i="5"/>
  <c r="J31" i="5"/>
  <c r="U43" i="5"/>
  <c r="G43" i="5" s="1"/>
  <c r="S45" i="5"/>
  <c r="R45" i="5"/>
  <c r="P2" i="5"/>
  <c r="L5" i="5"/>
  <c r="V6" i="5"/>
  <c r="H6" i="5" s="1"/>
  <c r="K8" i="5"/>
  <c r="Q11" i="5"/>
  <c r="V11" i="5"/>
  <c r="H11" i="5" s="1"/>
  <c r="J13" i="5"/>
  <c r="V14" i="5"/>
  <c r="H14" i="5" s="1"/>
  <c r="Y15" i="5"/>
  <c r="I15" i="5" s="1"/>
  <c r="U19" i="5"/>
  <c r="G19" i="5" s="1"/>
  <c r="R20" i="5"/>
  <c r="F20" i="5" s="1"/>
  <c r="X22" i="5"/>
  <c r="I22" i="5" s="1"/>
  <c r="X24" i="5"/>
  <c r="Y24" i="5"/>
  <c r="O25" i="5"/>
  <c r="Q25" i="5"/>
  <c r="T29" i="5"/>
  <c r="G29" i="5" s="1"/>
  <c r="K34" i="5"/>
  <c r="L34" i="5"/>
  <c r="O34" i="5"/>
  <c r="Q34" i="5"/>
  <c r="W34" i="5"/>
  <c r="V34" i="5"/>
  <c r="L36" i="5"/>
  <c r="K36" i="5"/>
  <c r="Q36" i="5"/>
  <c r="P36" i="5"/>
  <c r="W36" i="5"/>
  <c r="V36" i="5"/>
  <c r="O38" i="5"/>
  <c r="Q38" i="5"/>
  <c r="P38" i="5"/>
  <c r="W38" i="5"/>
  <c r="V38" i="5"/>
  <c r="T46" i="5"/>
  <c r="U46" i="5"/>
  <c r="J2" i="5"/>
  <c r="Q2" i="5"/>
  <c r="X3" i="5"/>
  <c r="I3" i="5" s="1"/>
  <c r="L4" i="5"/>
  <c r="Q4" i="5"/>
  <c r="U7" i="5"/>
  <c r="G7" i="5" s="1"/>
  <c r="T8" i="5"/>
  <c r="G8" i="5" s="1"/>
  <c r="W10" i="5"/>
  <c r="H10" i="5" s="1"/>
  <c r="Y11" i="5"/>
  <c r="I11" i="5" s="1"/>
  <c r="P12" i="5"/>
  <c r="V12" i="5"/>
  <c r="H12" i="5" s="1"/>
  <c r="X13" i="5"/>
  <c r="I13" i="5" s="1"/>
  <c r="L15" i="5"/>
  <c r="U16" i="5"/>
  <c r="G16" i="5" s="1"/>
  <c r="K16" i="5"/>
  <c r="X17" i="5"/>
  <c r="I17" i="5" s="1"/>
  <c r="N17" i="5"/>
  <c r="D17" i="5" s="1"/>
  <c r="J18" i="5"/>
  <c r="Q19" i="5"/>
  <c r="V19" i="5"/>
  <c r="H19" i="5" s="1"/>
  <c r="L21" i="5"/>
  <c r="Q21" i="5"/>
  <c r="V21" i="5"/>
  <c r="H21" i="5" s="1"/>
  <c r="J23" i="5"/>
  <c r="W23" i="5"/>
  <c r="H23" i="5" s="1"/>
  <c r="P26" i="5"/>
  <c r="V27" i="5"/>
  <c r="H27" i="5" s="1"/>
  <c r="K30" i="5"/>
  <c r="K31" i="5"/>
  <c r="V31" i="5"/>
  <c r="H31" i="5" s="1"/>
  <c r="U32" i="5"/>
  <c r="G32" i="5" s="1"/>
  <c r="J34" i="5"/>
  <c r="P27" i="5"/>
  <c r="P28" i="5"/>
  <c r="K29" i="5"/>
  <c r="Q30" i="5"/>
  <c r="L32" i="5"/>
  <c r="Q32" i="5"/>
  <c r="L33" i="5"/>
  <c r="Q33" i="5"/>
  <c r="L35" i="5"/>
  <c r="N35" i="5"/>
  <c r="D35" i="5" s="1"/>
  <c r="L40" i="5"/>
  <c r="K45" i="5"/>
  <c r="L46" i="5"/>
  <c r="Q46" i="5"/>
  <c r="N24" i="5"/>
  <c r="D24" i="5" s="1"/>
  <c r="Y28" i="5"/>
  <c r="I28" i="5" s="1"/>
  <c r="Q29" i="5"/>
  <c r="X30" i="5"/>
  <c r="I30" i="5" s="1"/>
  <c r="N30" i="5"/>
  <c r="D30" i="5" s="1"/>
  <c r="J32" i="5"/>
  <c r="W32" i="5"/>
  <c r="H32" i="5" s="1"/>
  <c r="X36" i="5"/>
  <c r="I36" i="5" s="1"/>
  <c r="O40" i="5"/>
  <c r="L41" i="5"/>
  <c r="Q41" i="5"/>
  <c r="O44" i="5"/>
  <c r="U45" i="5"/>
  <c r="G45" i="5" s="1"/>
  <c r="P45" i="5"/>
  <c r="N9" i="5"/>
  <c r="D9" i="5" s="1"/>
  <c r="L10" i="5"/>
  <c r="Q10" i="5"/>
  <c r="R2" i="5"/>
  <c r="F2" i="5" s="1"/>
  <c r="X5" i="5"/>
  <c r="I5" i="5" s="1"/>
  <c r="L6" i="5"/>
  <c r="Q6" i="5"/>
  <c r="Q7" i="5"/>
  <c r="V7" i="5"/>
  <c r="H7" i="5" s="1"/>
  <c r="Y10" i="5"/>
  <c r="X10" i="5"/>
  <c r="S12" i="5"/>
  <c r="R12" i="5"/>
  <c r="Y6" i="5"/>
  <c r="X6" i="5"/>
  <c r="S8" i="5"/>
  <c r="R8" i="5"/>
  <c r="J10" i="5"/>
  <c r="L11" i="5"/>
  <c r="K11" i="5"/>
  <c r="N12" i="5"/>
  <c r="D12" i="5" s="1"/>
  <c r="L14" i="5"/>
  <c r="Q14" i="5"/>
  <c r="L7" i="5"/>
  <c r="K7" i="5"/>
  <c r="Y14" i="5"/>
  <c r="X14" i="5"/>
  <c r="Q15" i="5"/>
  <c r="S17" i="5"/>
  <c r="F17" i="5" s="1"/>
  <c r="S25" i="5"/>
  <c r="R25" i="5"/>
  <c r="L28" i="5"/>
  <c r="K28" i="5"/>
  <c r="K15" i="5"/>
  <c r="R16" i="5"/>
  <c r="F16" i="5" s="1"/>
  <c r="X18" i="5"/>
  <c r="I18" i="5" s="1"/>
  <c r="K19" i="5"/>
  <c r="V20" i="5"/>
  <c r="H20" i="5" s="1"/>
  <c r="P20" i="5"/>
  <c r="Q23" i="5"/>
  <c r="L24" i="5"/>
  <c r="K24" i="5"/>
  <c r="X26" i="5"/>
  <c r="I26" i="5" s="1"/>
  <c r="N26" i="5"/>
  <c r="D26" i="5" s="1"/>
  <c r="L27" i="5"/>
  <c r="Q27" i="5"/>
  <c r="S29" i="5"/>
  <c r="R29" i="5"/>
  <c r="R30" i="5"/>
  <c r="S30" i="5"/>
  <c r="U24" i="5"/>
  <c r="G24" i="5" s="1"/>
  <c r="Y27" i="5"/>
  <c r="X27" i="5"/>
  <c r="N29" i="5"/>
  <c r="D29" i="5" s="1"/>
  <c r="L37" i="5"/>
  <c r="Q37" i="5"/>
  <c r="S39" i="5"/>
  <c r="R39" i="5"/>
  <c r="Y37" i="5"/>
  <c r="X37" i="5"/>
  <c r="S40" i="5"/>
  <c r="R40" i="5"/>
  <c r="L42" i="5"/>
  <c r="K42" i="5"/>
  <c r="Q42" i="5"/>
  <c r="P42" i="5"/>
  <c r="O42" i="5"/>
  <c r="V33" i="5"/>
  <c r="H33" i="5" s="1"/>
  <c r="J37" i="5"/>
  <c r="O37" i="5"/>
  <c r="V37" i="5"/>
  <c r="H37" i="5" s="1"/>
  <c r="Y41" i="5"/>
  <c r="X41" i="5"/>
  <c r="V42" i="5"/>
  <c r="H42" i="5" s="1"/>
  <c r="N44" i="5"/>
  <c r="M44" i="5"/>
  <c r="S44" i="5"/>
  <c r="R44" i="5"/>
  <c r="S31" i="5"/>
  <c r="F31" i="5" s="1"/>
  <c r="S35" i="5"/>
  <c r="F35" i="5" s="1"/>
  <c r="U38" i="5"/>
  <c r="G38" i="5" s="1"/>
  <c r="L38" i="5"/>
  <c r="K38" i="5"/>
  <c r="R43" i="5"/>
  <c r="F43" i="5" s="1"/>
  <c r="X45" i="5"/>
  <c r="I45" i="5" s="1"/>
  <c r="K46" i="5"/>
  <c r="O46" i="5"/>
  <c r="R47" i="5"/>
  <c r="F47" i="5" s="1"/>
  <c r="P46" i="5"/>
  <c r="R48" i="5"/>
  <c r="F48" i="5" s="1"/>
  <c r="E48" i="1"/>
  <c r="K48" i="1" s="1"/>
  <c r="E47" i="1"/>
  <c r="K47" i="1" s="1"/>
  <c r="E46" i="1"/>
  <c r="K46" i="1" s="1"/>
  <c r="E45" i="1"/>
  <c r="K45" i="1" s="1"/>
  <c r="E44" i="1"/>
  <c r="K44" i="1" s="1"/>
  <c r="E43" i="1"/>
  <c r="K43" i="1" s="1"/>
  <c r="E42" i="1"/>
  <c r="K42" i="1" s="1"/>
  <c r="E41" i="1"/>
  <c r="K41" i="1" s="1"/>
  <c r="E40" i="1"/>
  <c r="K40" i="1" s="1"/>
  <c r="E39" i="1"/>
  <c r="K39" i="1" s="1"/>
  <c r="E38" i="1"/>
  <c r="K38" i="1" s="1"/>
  <c r="E37" i="1"/>
  <c r="K37" i="1" s="1"/>
  <c r="E36" i="1"/>
  <c r="K36" i="1" s="1"/>
  <c r="E35" i="1"/>
  <c r="K35" i="1" s="1"/>
  <c r="E34" i="1"/>
  <c r="K34" i="1" s="1"/>
  <c r="E33" i="1"/>
  <c r="K33" i="1" s="1"/>
  <c r="E32" i="1"/>
  <c r="K32" i="1" s="1"/>
  <c r="E31" i="1"/>
  <c r="K31" i="1" s="1"/>
  <c r="E30" i="1"/>
  <c r="K30" i="1" s="1"/>
  <c r="E29" i="1"/>
  <c r="K29" i="1" s="1"/>
  <c r="E28" i="1"/>
  <c r="K28" i="1" s="1"/>
  <c r="E27" i="1"/>
  <c r="K27" i="1" s="1"/>
  <c r="E26" i="1"/>
  <c r="K26" i="1" s="1"/>
  <c r="E25" i="1"/>
  <c r="K25" i="1" s="1"/>
  <c r="E24" i="1"/>
  <c r="K24" i="1" s="1"/>
  <c r="E23" i="1"/>
  <c r="K23" i="1" s="1"/>
  <c r="E22" i="1"/>
  <c r="K22" i="1" s="1"/>
  <c r="E21" i="1"/>
  <c r="K21" i="1" s="1"/>
  <c r="E20" i="1"/>
  <c r="K20" i="1" s="1"/>
  <c r="E19" i="1"/>
  <c r="K19" i="1" s="1"/>
  <c r="E18" i="1"/>
  <c r="K18" i="1" s="1"/>
  <c r="E17" i="1"/>
  <c r="K17" i="1" s="1"/>
  <c r="E16" i="1"/>
  <c r="K16" i="1" s="1"/>
  <c r="E15" i="1"/>
  <c r="K15" i="1" s="1"/>
  <c r="E14" i="1"/>
  <c r="K14" i="1" s="1"/>
  <c r="E13" i="1"/>
  <c r="K13" i="1" s="1"/>
  <c r="E12" i="1"/>
  <c r="K12" i="1" s="1"/>
  <c r="E11" i="1"/>
  <c r="K11" i="1" s="1"/>
  <c r="E10" i="1"/>
  <c r="K10" i="1" s="1"/>
  <c r="E9" i="1"/>
  <c r="K9" i="1" s="1"/>
  <c r="E8" i="1"/>
  <c r="K8" i="1" s="1"/>
  <c r="E7" i="1"/>
  <c r="K7" i="1" s="1"/>
  <c r="E6" i="1"/>
  <c r="K6" i="1" s="1"/>
  <c r="E5" i="1"/>
  <c r="K5" i="1" s="1"/>
  <c r="E4" i="1"/>
  <c r="K4" i="1" s="1"/>
  <c r="E3" i="1"/>
  <c r="K3" i="1" s="1"/>
  <c r="E2" i="1"/>
  <c r="K2" i="1" s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2" i="1"/>
  <c r="I2" i="1" s="1"/>
  <c r="AY31" i="2"/>
  <c r="AH32" i="2"/>
  <c r="AY35" i="2"/>
  <c r="AL14" i="2"/>
  <c r="AI39" i="2"/>
  <c r="AT45" i="2"/>
  <c r="BB20" i="2"/>
  <c r="AW43" i="2"/>
  <c r="BF37" i="2"/>
  <c r="AY20" i="2"/>
  <c r="BF30" i="2"/>
  <c r="AM49" i="2"/>
  <c r="AL39" i="2"/>
  <c r="AH11" i="2"/>
  <c r="AS39" i="2"/>
  <c r="AK18" i="2"/>
  <c r="AF47" i="2"/>
  <c r="AZ20" i="2"/>
  <c r="AU19" i="2"/>
  <c r="AQ22" i="2"/>
  <c r="BC18" i="2"/>
  <c r="AM27" i="2"/>
  <c r="AP50" i="2"/>
  <c r="AP45" i="2"/>
  <c r="AP40" i="2"/>
  <c r="AX33" i="2"/>
  <c r="AP28" i="2"/>
  <c r="AT19" i="2"/>
  <c r="AT12" i="2"/>
  <c r="AM17" i="2"/>
  <c r="BE49" i="2"/>
  <c r="AS43" i="2"/>
  <c r="AO36" i="2"/>
  <c r="AW28" i="2"/>
  <c r="AK24" i="2"/>
  <c r="AG18" i="2"/>
  <c r="BA10" i="2"/>
  <c r="AQ16" i="2"/>
  <c r="AV46" i="2"/>
  <c r="AF39" i="2"/>
  <c r="AZ31" i="2"/>
  <c r="AF24" i="2"/>
  <c r="AR18" i="2"/>
  <c r="AF12" i="2"/>
  <c r="BE30" i="2"/>
  <c r="BA13" i="2"/>
  <c r="AR43" i="2"/>
  <c r="AN24" i="2"/>
  <c r="AU28" i="2"/>
  <c r="AU51" i="2"/>
  <c r="AM23" i="2"/>
  <c r="AY25" i="2"/>
  <c r="AM30" i="2"/>
  <c r="AT51" i="2"/>
  <c r="BF45" i="2"/>
  <c r="AP41" i="2"/>
  <c r="AL34" i="2"/>
  <c r="AH30" i="2"/>
  <c r="AT21" i="2"/>
  <c r="AX13" i="2"/>
  <c r="AT8" i="2"/>
  <c r="AO50" i="2"/>
  <c r="BE44" i="2"/>
  <c r="AG37" i="2"/>
  <c r="AK30" i="2"/>
  <c r="AG25" i="2"/>
  <c r="BA18" i="2"/>
  <c r="AG12" i="2"/>
  <c r="AS6" i="2"/>
  <c r="AJ48" i="2"/>
  <c r="AZ40" i="2"/>
  <c r="AN33" i="2"/>
  <c r="AR25" i="2"/>
  <c r="AR19" i="2"/>
  <c r="AN13" i="2"/>
  <c r="BA32" i="2"/>
  <c r="AW16" i="2"/>
  <c r="AJ46" i="2"/>
  <c r="AJ23" i="2"/>
  <c r="AI35" i="2"/>
  <c r="AI32" i="2"/>
  <c r="AY37" i="2"/>
  <c r="AU40" i="2"/>
  <c r="BG14" i="2"/>
  <c r="BF47" i="2"/>
  <c r="BB43" i="2"/>
  <c r="AL38" i="2"/>
  <c r="AL32" i="2"/>
  <c r="AX25" i="2"/>
  <c r="AP17" i="2"/>
  <c r="BF9" i="2"/>
  <c r="BG13" i="2"/>
  <c r="BE47" i="2"/>
  <c r="BE40" i="2"/>
  <c r="BE32" i="2"/>
  <c r="BA26" i="2"/>
  <c r="AO21" i="2"/>
  <c r="AK15" i="2"/>
  <c r="AK9" i="2"/>
  <c r="AY6" i="2"/>
  <c r="AZ44" i="2"/>
  <c r="AJ35" i="2"/>
  <c r="AV29" i="2"/>
  <c r="BD20" i="2"/>
  <c r="BD15" i="2"/>
  <c r="AZ7" i="2"/>
  <c r="AU38" i="2"/>
  <c r="AX9" i="2"/>
  <c r="AT46" i="2"/>
  <c r="AW50" i="2"/>
  <c r="BG19" i="2"/>
  <c r="BF40" i="2"/>
  <c r="AX12" i="2"/>
  <c r="AY30" i="2"/>
  <c r="AX24" i="2"/>
  <c r="AY29" i="2"/>
  <c r="BF8" i="2"/>
  <c r="AI17" i="2"/>
  <c r="BF32" i="2"/>
  <c r="AI16" i="2"/>
  <c r="AS34" i="2"/>
  <c r="AS12" i="2"/>
  <c r="AZ39" i="2"/>
  <c r="AZ17" i="2"/>
  <c r="AQ39" i="2"/>
  <c r="BC38" i="2"/>
  <c r="AY43" i="2"/>
  <c r="AY16" i="2"/>
  <c r="BF48" i="2"/>
  <c r="AL44" i="2"/>
  <c r="AH39" i="2"/>
  <c r="AT32" i="2"/>
  <c r="AL26" i="2"/>
  <c r="AH18" i="2"/>
  <c r="AX10" i="2"/>
  <c r="AY15" i="2"/>
  <c r="AO48" i="2"/>
  <c r="AO41" i="2"/>
  <c r="AK34" i="2"/>
  <c r="AG27" i="2"/>
  <c r="AS22" i="2"/>
  <c r="AG16" i="2"/>
  <c r="AG10" i="2"/>
  <c r="AU7" i="2"/>
  <c r="AN45" i="2"/>
  <c r="AZ36" i="2"/>
  <c r="AF30" i="2"/>
  <c r="AF22" i="2"/>
  <c r="AV17" i="2"/>
  <c r="AZ9" i="2"/>
  <c r="AW26" i="2"/>
  <c r="AK10" i="2"/>
  <c r="AR37" i="2"/>
  <c r="AZ18" i="2"/>
  <c r="AU49" i="2"/>
  <c r="AQ47" i="2"/>
  <c r="AM51" i="2"/>
  <c r="BC43" i="2"/>
  <c r="BG22" i="2"/>
  <c r="BF49" i="2"/>
  <c r="BF44" i="2"/>
  <c r="BB39" i="2"/>
  <c r="AT33" i="2"/>
  <c r="AL28" i="2"/>
  <c r="AH19" i="2"/>
  <c r="BF11" i="2"/>
  <c r="BG16" i="2"/>
  <c r="AO49" i="2"/>
  <c r="BE42" i="2"/>
  <c r="AG36" i="2"/>
  <c r="AO28" i="2"/>
  <c r="AG24" i="2"/>
  <c r="BA17" i="2"/>
  <c r="AS10" i="2"/>
  <c r="AY14" i="2"/>
  <c r="AR46" i="2"/>
  <c r="AF38" i="2"/>
  <c r="AR31" i="2"/>
  <c r="AZ23" i="2"/>
  <c r="AJ18" i="2"/>
  <c r="AV11" i="2"/>
  <c r="AS27" i="2"/>
  <c r="AK11" i="2"/>
  <c r="AV41" i="2"/>
  <c r="AJ20" i="2"/>
  <c r="AM21" i="2"/>
  <c r="BG24" i="2"/>
  <c r="BC34" i="2"/>
  <c r="BG35" i="2"/>
  <c r="BG10" i="2"/>
  <c r="BF46" i="2"/>
  <c r="AT42" i="2"/>
  <c r="AH35" i="2"/>
  <c r="AH31" i="2"/>
  <c r="AX22" i="2"/>
  <c r="AP15" i="2"/>
  <c r="AH9" i="2"/>
  <c r="AO51" i="2"/>
  <c r="AK46" i="2"/>
  <c r="BE37" i="2"/>
  <c r="AG31" i="2"/>
  <c r="BE25" i="2"/>
  <c r="BA19" i="2"/>
  <c r="BA12" i="2"/>
  <c r="AG8" i="2"/>
  <c r="AZ50" i="2"/>
  <c r="AN42" i="2"/>
  <c r="AJ34" i="2"/>
  <c r="AR26" i="2"/>
  <c r="AN20" i="2"/>
  <c r="AN14" i="2"/>
  <c r="AQ24" i="2"/>
  <c r="AY49" i="2"/>
  <c r="AT28" i="2"/>
  <c r="AX47" i="2"/>
  <c r="AH42" i="2"/>
  <c r="AP44" i="2"/>
  <c r="AS41" i="2"/>
  <c r="BG7" i="2"/>
  <c r="BC50" i="2"/>
  <c r="AU26" i="2"/>
  <c r="BF51" i="2"/>
  <c r="BF41" i="2"/>
  <c r="AX30" i="2"/>
  <c r="AH14" i="2"/>
  <c r="AS50" i="2"/>
  <c r="AS37" i="2"/>
  <c r="BA30" i="2"/>
  <c r="AO19" i="2"/>
  <c r="AG7" i="2"/>
  <c r="AJ41" i="2"/>
  <c r="AZ25" i="2"/>
  <c r="AF14" i="2"/>
  <c r="AS19" i="2"/>
  <c r="AJ30" i="2"/>
  <c r="AY23" i="2"/>
  <c r="AQ35" i="2"/>
  <c r="AH47" i="2"/>
  <c r="AX35" i="2"/>
  <c r="AH23" i="2"/>
  <c r="AP9" i="2"/>
  <c r="BE46" i="2"/>
  <c r="AS31" i="2"/>
  <c r="AG20" i="2"/>
  <c r="AK8" i="2"/>
  <c r="AR42" i="2"/>
  <c r="AV27" i="2"/>
  <c r="AF15" i="2"/>
  <c r="AG21" i="2"/>
  <c r="AR29" i="2"/>
  <c r="AI44" i="2"/>
  <c r="AY38" i="2"/>
  <c r="AT49" i="2"/>
  <c r="AX39" i="2"/>
  <c r="AP27" i="2"/>
  <c r="AT11" i="2"/>
  <c r="BE48" i="2"/>
  <c r="BA27" i="2"/>
  <c r="AG17" i="2"/>
  <c r="AO10" i="2"/>
  <c r="AN46" i="2"/>
  <c r="AN31" i="2"/>
  <c r="BD17" i="2"/>
  <c r="AU14" i="2"/>
  <c r="BA47" i="2"/>
  <c r="BB34" i="2"/>
  <c r="BE45" i="2"/>
  <c r="BG27" i="2"/>
  <c r="BB33" i="2"/>
  <c r="AP6" i="2"/>
  <c r="AU36" i="2"/>
  <c r="AT16" i="2"/>
  <c r="AI6" i="2"/>
  <c r="BC39" i="2"/>
  <c r="AH49" i="2"/>
  <c r="BF26" i="2"/>
  <c r="AW48" i="2"/>
  <c r="AG29" i="2"/>
  <c r="BE8" i="2"/>
  <c r="AV32" i="2"/>
  <c r="AF13" i="2"/>
  <c r="BG28" i="2"/>
  <c r="AQ36" i="2"/>
  <c r="AQ38" i="2"/>
  <c r="AQ13" i="2"/>
  <c r="AT47" i="2"/>
  <c r="AH43" i="2"/>
  <c r="BF36" i="2"/>
  <c r="BF31" i="2"/>
  <c r="AX23" i="2"/>
  <c r="BB15" i="2"/>
  <c r="AT9" i="2"/>
  <c r="AQ12" i="2"/>
  <c r="AG47" i="2"/>
  <c r="BA38" i="2"/>
  <c r="BE31" i="2"/>
  <c r="AS26" i="2"/>
  <c r="AK20" i="2"/>
  <c r="AS13" i="2"/>
  <c r="BA8" i="2"/>
  <c r="AR51" i="2"/>
  <c r="AZ42" i="2"/>
  <c r="AZ34" i="2"/>
  <c r="AJ28" i="2"/>
  <c r="AV20" i="2"/>
  <c r="AN15" i="2"/>
  <c r="AV6" i="2"/>
  <c r="BA22" i="2"/>
  <c r="BC17" i="2"/>
  <c r="AZ33" i="2"/>
  <c r="AJ14" i="2"/>
  <c r="AQ45" i="2"/>
  <c r="BC33" i="2"/>
  <c r="AI38" i="2"/>
  <c r="AU42" i="2"/>
  <c r="BC15" i="2"/>
  <c r="AP48" i="2"/>
  <c r="AH44" i="2"/>
  <c r="BB38" i="2"/>
  <c r="AP32" i="2"/>
  <c r="AH26" i="2"/>
  <c r="BB17" i="2"/>
  <c r="AP10" i="2"/>
  <c r="AQ15" i="2"/>
  <c r="AG48" i="2"/>
  <c r="AG41" i="2"/>
  <c r="AO33" i="2"/>
  <c r="BE26" i="2"/>
  <c r="AG22" i="2"/>
  <c r="AS15" i="2"/>
  <c r="BE9" i="2"/>
  <c r="BG6" i="2"/>
  <c r="AF45" i="2"/>
  <c r="AF36" i="2"/>
  <c r="AZ29" i="2"/>
  <c r="BD21" i="2"/>
  <c r="AF16" i="2"/>
  <c r="AF8" i="2"/>
  <c r="AO25" i="2"/>
  <c r="AS7" i="2"/>
  <c r="AF35" i="2"/>
  <c r="AV15" i="2"/>
  <c r="AU50" i="2"/>
  <c r="BC21" i="2"/>
  <c r="BC20" i="2"/>
  <c r="BG29" i="2"/>
  <c r="AH51" i="2"/>
  <c r="AX45" i="2"/>
  <c r="AL41" i="2"/>
  <c r="AH34" i="2"/>
  <c r="AH29" i="2"/>
  <c r="AP21" i="2"/>
  <c r="AH13" i="2"/>
  <c r="AP7" i="2"/>
  <c r="AK50" i="2"/>
  <c r="AS44" i="2"/>
  <c r="BE36" i="2"/>
  <c r="AK29" i="2"/>
  <c r="BA24" i="2"/>
  <c r="AO18" i="2"/>
  <c r="BE11" i="2"/>
  <c r="AG6" i="2"/>
  <c r="AN47" i="2"/>
  <c r="AJ40" i="2"/>
  <c r="AJ33" i="2"/>
  <c r="AZ24" i="2"/>
  <c r="BD18" i="2"/>
  <c r="AJ13" i="2"/>
  <c r="AT43" i="2"/>
  <c r="BB21" i="2"/>
  <c r="BB50" i="2"/>
  <c r="AG50" i="2"/>
  <c r="AM13" i="2"/>
  <c r="AU43" i="2"/>
  <c r="AT18" i="2"/>
  <c r="AS24" i="2"/>
  <c r="AN26" i="2"/>
  <c r="BG23" i="2"/>
  <c r="AQ30" i="2"/>
  <c r="AH46" i="2"/>
  <c r="AP34" i="2"/>
  <c r="AX21" i="2"/>
  <c r="AX8" i="2"/>
  <c r="AG45" i="2"/>
  <c r="AK25" i="2"/>
  <c r="AK12" i="2"/>
  <c r="AF49" i="2"/>
  <c r="AR33" i="2"/>
  <c r="AZ19" i="2"/>
  <c r="AW36" i="2"/>
  <c r="AZ49" i="2"/>
  <c r="AJ10" i="2"/>
  <c r="AY28" i="2"/>
  <c r="AI37" i="2"/>
  <c r="AY11" i="2"/>
  <c r="BF42" i="2"/>
  <c r="AX31" i="2"/>
  <c r="AT15" i="2"/>
  <c r="BE51" i="2"/>
  <c r="AW38" i="2"/>
  <c r="AG26" i="2"/>
  <c r="BE12" i="2"/>
  <c r="BD50" i="2"/>
  <c r="AV34" i="2"/>
  <c r="AR20" i="2"/>
  <c r="BA37" i="2"/>
  <c r="AZ51" i="2"/>
  <c r="AN7" i="2"/>
  <c r="AU48" i="2"/>
  <c r="AU18" i="2"/>
  <c r="AX44" i="2"/>
  <c r="AH33" i="2"/>
  <c r="BB18" i="2"/>
  <c r="AU16" i="2"/>
  <c r="BE41" i="2"/>
  <c r="AO35" i="2"/>
  <c r="AS23" i="2"/>
  <c r="AQ8" i="2"/>
  <c r="AV37" i="2"/>
  <c r="AR23" i="2"/>
  <c r="AR11" i="2"/>
  <c r="AP5" i="2"/>
  <c r="AU5" i="2"/>
  <c r="AO5" i="2"/>
  <c r="AH5" i="2"/>
  <c r="AJ5" i="2"/>
  <c r="BA5" i="2"/>
  <c r="AG5" i="2"/>
  <c r="BC5" i="2"/>
  <c r="BB5" i="2"/>
  <c r="E48" i="5" l="1"/>
  <c r="E22" i="5"/>
  <c r="C48" i="5"/>
  <c r="E47" i="5"/>
  <c r="E30" i="5"/>
  <c r="C43" i="5"/>
  <c r="C12" i="5"/>
  <c r="E3" i="5"/>
  <c r="C15" i="5"/>
  <c r="C4" i="5"/>
  <c r="C30" i="5"/>
  <c r="E44" i="5"/>
  <c r="E39" i="5"/>
  <c r="E7" i="5"/>
  <c r="C20" i="5"/>
  <c r="C40" i="5"/>
  <c r="E13" i="5"/>
  <c r="C47" i="5"/>
  <c r="E41" i="5"/>
  <c r="E32" i="5"/>
  <c r="E28" i="5"/>
  <c r="C16" i="5"/>
  <c r="C39" i="5"/>
  <c r="C17" i="5"/>
  <c r="E15" i="5"/>
  <c r="E26" i="5"/>
  <c r="C23" i="5"/>
  <c r="E37" i="5"/>
  <c r="E8" i="5"/>
  <c r="E35" i="5"/>
  <c r="F26" i="5"/>
  <c r="E40" i="5"/>
  <c r="C35" i="5"/>
  <c r="E12" i="5"/>
  <c r="E5" i="5"/>
  <c r="E24" i="5"/>
  <c r="E29" i="5"/>
  <c r="C21" i="5"/>
  <c r="E4" i="5"/>
  <c r="C25" i="5"/>
  <c r="E18" i="5"/>
  <c r="C8" i="5"/>
  <c r="E9" i="5"/>
  <c r="D34" i="5"/>
  <c r="F30" i="5"/>
  <c r="C26" i="5"/>
  <c r="E16" i="5"/>
  <c r="C33" i="5"/>
  <c r="C41" i="5"/>
  <c r="C34" i="5"/>
  <c r="C44" i="5"/>
  <c r="E31" i="5"/>
  <c r="C5" i="5"/>
  <c r="E23" i="5"/>
  <c r="C11" i="5"/>
  <c r="C6" i="5"/>
  <c r="E10" i="5"/>
  <c r="E21" i="5"/>
  <c r="C9" i="5"/>
  <c r="C42" i="5"/>
  <c r="C19" i="5"/>
  <c r="C29" i="5"/>
  <c r="C22" i="5"/>
  <c r="E14" i="5"/>
  <c r="E6" i="5"/>
  <c r="C45" i="5"/>
  <c r="C2" i="5"/>
  <c r="E36" i="5"/>
  <c r="I24" i="5"/>
  <c r="E11" i="5"/>
  <c r="E17" i="5"/>
  <c r="C3" i="5"/>
  <c r="E43" i="5"/>
  <c r="E45" i="5"/>
  <c r="E19" i="5"/>
  <c r="I37" i="5"/>
  <c r="E20" i="5"/>
  <c r="E27" i="5"/>
  <c r="E38" i="5"/>
  <c r="C18" i="5"/>
  <c r="E33" i="5"/>
  <c r="F45" i="5"/>
  <c r="F40" i="5"/>
  <c r="C28" i="5"/>
  <c r="C32" i="5"/>
  <c r="E2" i="5"/>
  <c r="H36" i="5"/>
  <c r="C36" i="5"/>
  <c r="E34" i="5"/>
  <c r="C46" i="5"/>
  <c r="D44" i="5"/>
  <c r="I41" i="5"/>
  <c r="C24" i="5"/>
  <c r="G46" i="5"/>
  <c r="H38" i="5"/>
  <c r="C31" i="5"/>
  <c r="G33" i="5"/>
  <c r="C27" i="5"/>
  <c r="C14" i="5"/>
  <c r="C10" i="5"/>
  <c r="I10" i="5"/>
  <c r="H34" i="5"/>
  <c r="C13" i="5"/>
  <c r="G42" i="5"/>
  <c r="C38" i="5"/>
  <c r="F44" i="5"/>
  <c r="C37" i="5"/>
  <c r="F29" i="5"/>
  <c r="F25" i="5"/>
  <c r="C7" i="5"/>
  <c r="F8" i="5"/>
  <c r="F12" i="5"/>
  <c r="E25" i="5"/>
  <c r="E46" i="5"/>
  <c r="E42" i="5"/>
  <c r="F39" i="5"/>
  <c r="I27" i="5"/>
  <c r="I14" i="5"/>
  <c r="I6" i="5"/>
  <c r="BI51" i="2"/>
  <c r="BU51" i="2"/>
  <c r="BS51" i="2"/>
  <c r="BT51" i="2"/>
  <c r="BY8" i="2"/>
  <c r="BZ8" i="2"/>
  <c r="CA8" i="2"/>
  <c r="BX8" i="2"/>
  <c r="BY34" i="2"/>
  <c r="BZ34" i="2"/>
  <c r="CA34" i="2"/>
  <c r="BX34" i="2"/>
  <c r="BY16" i="2"/>
  <c r="BZ16" i="2"/>
  <c r="CA16" i="2"/>
  <c r="BX16" i="2"/>
  <c r="BY32" i="2"/>
  <c r="BZ32" i="2"/>
  <c r="CA32" i="2"/>
  <c r="BX32" i="2"/>
  <c r="CA25" i="2"/>
  <c r="BX25" i="2"/>
  <c r="BY25" i="2"/>
  <c r="BZ25" i="2"/>
  <c r="CA22" i="2"/>
  <c r="BX22" i="2"/>
  <c r="BY22" i="2"/>
  <c r="BZ22" i="2"/>
  <c r="CA19" i="2"/>
  <c r="BX19" i="2"/>
  <c r="BY19" i="2"/>
  <c r="BZ19" i="2"/>
  <c r="BY43" i="2"/>
  <c r="BZ43" i="2"/>
  <c r="CA43" i="2"/>
  <c r="BX43" i="2"/>
  <c r="BY9" i="2"/>
  <c r="BZ9" i="2"/>
  <c r="CA9" i="2"/>
  <c r="BX9" i="2"/>
  <c r="BY47" i="2"/>
  <c r="BZ47" i="2"/>
  <c r="CA47" i="2"/>
  <c r="BX47" i="2"/>
  <c r="BY14" i="2"/>
  <c r="BZ14" i="2"/>
  <c r="CA14" i="2"/>
  <c r="BX14" i="2"/>
  <c r="BY37" i="2"/>
  <c r="BZ37" i="2"/>
  <c r="CA37" i="2"/>
  <c r="BX37" i="2"/>
  <c r="CE19" i="2"/>
  <c r="CI19" i="2"/>
  <c r="CF19" i="2"/>
  <c r="CJ19" i="2"/>
  <c r="CG19" i="2"/>
  <c r="CH19" i="2"/>
  <c r="CG33" i="2"/>
  <c r="CH33" i="2"/>
  <c r="CE33" i="2"/>
  <c r="CI33" i="2"/>
  <c r="CF33" i="2"/>
  <c r="CJ33" i="2"/>
  <c r="CE18" i="2"/>
  <c r="CI18" i="2"/>
  <c r="CF18" i="2"/>
  <c r="CJ18" i="2"/>
  <c r="CG18" i="2"/>
  <c r="CH18" i="2"/>
  <c r="CE24" i="2"/>
  <c r="CI24" i="2"/>
  <c r="CF24" i="2"/>
  <c r="CJ24" i="2"/>
  <c r="CG24" i="2"/>
  <c r="CH24" i="2"/>
  <c r="CC6" i="2"/>
  <c r="CD6" i="2"/>
  <c r="CB6" i="2"/>
  <c r="CB22" i="2"/>
  <c r="CC22" i="2"/>
  <c r="CD22" i="2"/>
  <c r="CC38" i="2"/>
  <c r="CD38" i="2"/>
  <c r="CB38" i="2"/>
  <c r="CC7" i="2"/>
  <c r="CD7" i="2"/>
  <c r="CB7" i="2"/>
  <c r="CB23" i="2"/>
  <c r="CC23" i="2"/>
  <c r="CD23" i="2"/>
  <c r="CC39" i="2"/>
  <c r="CD39" i="2"/>
  <c r="CB39" i="2"/>
  <c r="CC8" i="2"/>
  <c r="CD8" i="2"/>
  <c r="CB8" i="2"/>
  <c r="CB24" i="2"/>
  <c r="CC24" i="2"/>
  <c r="CD24" i="2"/>
  <c r="CC40" i="2"/>
  <c r="CD40" i="2"/>
  <c r="CB40" i="2"/>
  <c r="CC37" i="2"/>
  <c r="CD37" i="2"/>
  <c r="CB37" i="2"/>
  <c r="CC13" i="2"/>
  <c r="CD13" i="2"/>
  <c r="CB13" i="2"/>
  <c r="CC33" i="2"/>
  <c r="CD33" i="2"/>
  <c r="CB33" i="2"/>
  <c r="BM10" i="2"/>
  <c r="BV10" i="2"/>
  <c r="BW10" i="2"/>
  <c r="BW26" i="2"/>
  <c r="BM26" i="2"/>
  <c r="BV26" i="2"/>
  <c r="BM42" i="2"/>
  <c r="BV42" i="2"/>
  <c r="BW42" i="2"/>
  <c r="BM11" i="2"/>
  <c r="BV11" i="2"/>
  <c r="BW11" i="2"/>
  <c r="BW27" i="2"/>
  <c r="BM27" i="2"/>
  <c r="BV27" i="2"/>
  <c r="BM43" i="2"/>
  <c r="BV43" i="2"/>
  <c r="BW43" i="2"/>
  <c r="BM12" i="2"/>
  <c r="BV12" i="2"/>
  <c r="BW12" i="2"/>
  <c r="BW28" i="2"/>
  <c r="BM28" i="2"/>
  <c r="BV28" i="2"/>
  <c r="BM44" i="2"/>
  <c r="BV44" i="2"/>
  <c r="BW44" i="2"/>
  <c r="BM41" i="2"/>
  <c r="BV41" i="2"/>
  <c r="BW41" i="2"/>
  <c r="BM17" i="2"/>
  <c r="BV17" i="2"/>
  <c r="BW17" i="2"/>
  <c r="BM37" i="2"/>
  <c r="BV37" i="2"/>
  <c r="BW37" i="2"/>
  <c r="BO19" i="2"/>
  <c r="BL19" i="2"/>
  <c r="BP19" i="2"/>
  <c r="BQ19" i="2"/>
  <c r="BN19" i="2"/>
  <c r="BR19" i="2"/>
  <c r="BQ51" i="2"/>
  <c r="BN51" i="2"/>
  <c r="BR51" i="2"/>
  <c r="BO51" i="2"/>
  <c r="BL51" i="2"/>
  <c r="BP51" i="2"/>
  <c r="BO28" i="2"/>
  <c r="BL28" i="2"/>
  <c r="BP28" i="2"/>
  <c r="BQ28" i="2"/>
  <c r="BN28" i="2"/>
  <c r="BR28" i="2"/>
  <c r="BQ44" i="2"/>
  <c r="BN44" i="2"/>
  <c r="BR44" i="2"/>
  <c r="BO44" i="2"/>
  <c r="BL44" i="2"/>
  <c r="BP44" i="2"/>
  <c r="BQ8" i="2"/>
  <c r="BN8" i="2"/>
  <c r="BR8" i="2"/>
  <c r="BO8" i="2"/>
  <c r="BL8" i="2"/>
  <c r="BP8" i="2"/>
  <c r="BO25" i="2"/>
  <c r="BL25" i="2"/>
  <c r="BP25" i="2"/>
  <c r="BQ25" i="2"/>
  <c r="BN25" i="2"/>
  <c r="BR25" i="2"/>
  <c r="BO29" i="2"/>
  <c r="BL29" i="2"/>
  <c r="BP29" i="2"/>
  <c r="BQ29" i="2"/>
  <c r="BN29" i="2"/>
  <c r="BR29" i="2"/>
  <c r="BO20" i="2"/>
  <c r="BL20" i="2"/>
  <c r="BP20" i="2"/>
  <c r="BQ20" i="2"/>
  <c r="BN20" i="2"/>
  <c r="BR20" i="2"/>
  <c r="BO18" i="2"/>
  <c r="BL18" i="2"/>
  <c r="BP18" i="2"/>
  <c r="BQ18" i="2"/>
  <c r="BN18" i="2"/>
  <c r="BR18" i="2"/>
  <c r="BO22" i="2"/>
  <c r="BL22" i="2"/>
  <c r="BP22" i="2"/>
  <c r="BQ22" i="2"/>
  <c r="BN22" i="2"/>
  <c r="BR22" i="2"/>
  <c r="BJ10" i="2"/>
  <c r="BK10" i="2"/>
  <c r="BK26" i="2"/>
  <c r="BJ26" i="2"/>
  <c r="BJ42" i="2"/>
  <c r="BK42" i="2"/>
  <c r="BJ11" i="2"/>
  <c r="BK11" i="2"/>
  <c r="BK27" i="2"/>
  <c r="BJ27" i="2"/>
  <c r="BJ43" i="2"/>
  <c r="BK43" i="2"/>
  <c r="BJ12" i="2"/>
  <c r="BK12" i="2"/>
  <c r="BK28" i="2"/>
  <c r="BJ28" i="2"/>
  <c r="BJ44" i="2"/>
  <c r="BK44" i="2"/>
  <c r="BJ49" i="2"/>
  <c r="BK49" i="2"/>
  <c r="BJ41" i="2"/>
  <c r="BK41" i="2"/>
  <c r="BO23" i="2"/>
  <c r="BL23" i="2"/>
  <c r="BP23" i="2"/>
  <c r="BQ23" i="2"/>
  <c r="BN23" i="2"/>
  <c r="BR23" i="2"/>
  <c r="BQ34" i="2"/>
  <c r="BN34" i="2"/>
  <c r="BR34" i="2"/>
  <c r="BO34" i="2"/>
  <c r="BL34" i="2"/>
  <c r="BP34" i="2"/>
  <c r="BI47" i="2"/>
  <c r="BU47" i="2"/>
  <c r="BS47" i="2"/>
  <c r="BT47" i="2"/>
  <c r="BI7" i="2"/>
  <c r="BU7" i="2"/>
  <c r="BS7" i="2"/>
  <c r="BT7" i="2"/>
  <c r="BI6" i="2"/>
  <c r="BU6" i="2"/>
  <c r="BS6" i="2"/>
  <c r="BT6" i="2"/>
  <c r="BY6" i="2"/>
  <c r="BZ6" i="2"/>
  <c r="CA6" i="2"/>
  <c r="BX6" i="2"/>
  <c r="BY38" i="2"/>
  <c r="BZ38" i="2"/>
  <c r="CA38" i="2"/>
  <c r="BX38" i="2"/>
  <c r="CA20" i="2"/>
  <c r="BX20" i="2"/>
  <c r="BY20" i="2"/>
  <c r="BZ20" i="2"/>
  <c r="BY36" i="2"/>
  <c r="BZ36" i="2"/>
  <c r="CA36" i="2"/>
  <c r="BX36" i="2"/>
  <c r="BY33" i="2"/>
  <c r="BZ33" i="2"/>
  <c r="CA33" i="2"/>
  <c r="BX33" i="2"/>
  <c r="CA26" i="2"/>
  <c r="BX26" i="2"/>
  <c r="BY26" i="2"/>
  <c r="BZ26" i="2"/>
  <c r="CA23" i="2"/>
  <c r="BX23" i="2"/>
  <c r="BY23" i="2"/>
  <c r="BZ23" i="2"/>
  <c r="BY7" i="2"/>
  <c r="BZ7" i="2"/>
  <c r="CA7" i="2"/>
  <c r="BX7" i="2"/>
  <c r="BY13" i="2"/>
  <c r="BZ13" i="2"/>
  <c r="CA13" i="2"/>
  <c r="BX13" i="2"/>
  <c r="CA21" i="2"/>
  <c r="BX21" i="2"/>
  <c r="BY21" i="2"/>
  <c r="BZ21" i="2"/>
  <c r="BY50" i="2"/>
  <c r="BZ50" i="2"/>
  <c r="CA50" i="2"/>
  <c r="BX50" i="2"/>
  <c r="CG7" i="2"/>
  <c r="CH7" i="2"/>
  <c r="CE7" i="2"/>
  <c r="CI7" i="2"/>
  <c r="CF7" i="2"/>
  <c r="CJ7" i="2"/>
  <c r="CG12" i="2"/>
  <c r="CH12" i="2"/>
  <c r="CE12" i="2"/>
  <c r="CI12" i="2"/>
  <c r="CF12" i="2"/>
  <c r="CJ12" i="2"/>
  <c r="BY17" i="2"/>
  <c r="BZ17" i="2"/>
  <c r="CA17" i="2"/>
  <c r="BX17" i="2"/>
  <c r="CC10" i="2"/>
  <c r="CD10" i="2"/>
  <c r="CB10" i="2"/>
  <c r="CB26" i="2"/>
  <c r="CC26" i="2"/>
  <c r="CD26" i="2"/>
  <c r="CC42" i="2"/>
  <c r="CD42" i="2"/>
  <c r="CB42" i="2"/>
  <c r="CC11" i="2"/>
  <c r="CD11" i="2"/>
  <c r="CB11" i="2"/>
  <c r="CB27" i="2"/>
  <c r="CC27" i="2"/>
  <c r="CD27" i="2"/>
  <c r="CC43" i="2"/>
  <c r="CD43" i="2"/>
  <c r="CB43" i="2"/>
  <c r="CC12" i="2"/>
  <c r="CD12" i="2"/>
  <c r="CB12" i="2"/>
  <c r="CB28" i="2"/>
  <c r="CC28" i="2"/>
  <c r="CD28" i="2"/>
  <c r="CC44" i="2"/>
  <c r="CD44" i="2"/>
  <c r="CB44" i="2"/>
  <c r="CC9" i="2"/>
  <c r="CD9" i="2"/>
  <c r="CB9" i="2"/>
  <c r="CB29" i="2"/>
  <c r="CC29" i="2"/>
  <c r="CD29" i="2"/>
  <c r="CC49" i="2"/>
  <c r="CD49" i="2"/>
  <c r="CB49" i="2"/>
  <c r="BM14" i="2"/>
  <c r="BV14" i="2"/>
  <c r="BW14" i="2"/>
  <c r="BM30" i="2"/>
  <c r="BV30" i="2"/>
  <c r="BW30" i="2"/>
  <c r="BM46" i="2"/>
  <c r="BV46" i="2"/>
  <c r="BW46" i="2"/>
  <c r="BM15" i="2"/>
  <c r="BV15" i="2"/>
  <c r="BW15" i="2"/>
  <c r="BM31" i="2"/>
  <c r="BV31" i="2"/>
  <c r="BW31" i="2"/>
  <c r="BM47" i="2"/>
  <c r="BV47" i="2"/>
  <c r="BW47" i="2"/>
  <c r="BM16" i="2"/>
  <c r="BV16" i="2"/>
  <c r="BW16" i="2"/>
  <c r="BM32" i="2"/>
  <c r="BV32" i="2"/>
  <c r="BW32" i="2"/>
  <c r="BM48" i="2"/>
  <c r="BV48" i="2"/>
  <c r="BW48" i="2"/>
  <c r="BM13" i="2"/>
  <c r="BV13" i="2"/>
  <c r="BW13" i="2"/>
  <c r="BM33" i="2"/>
  <c r="BV33" i="2"/>
  <c r="BW33" i="2"/>
  <c r="BO27" i="2"/>
  <c r="BL27" i="2"/>
  <c r="BP27" i="2"/>
  <c r="BQ27" i="2"/>
  <c r="BN27" i="2"/>
  <c r="BR27" i="2"/>
  <c r="BQ12" i="2"/>
  <c r="BN12" i="2"/>
  <c r="BR12" i="2"/>
  <c r="BO12" i="2"/>
  <c r="BL12" i="2"/>
  <c r="BP12" i="2"/>
  <c r="BQ32" i="2"/>
  <c r="BN32" i="2"/>
  <c r="BR32" i="2"/>
  <c r="BO32" i="2"/>
  <c r="BL32" i="2"/>
  <c r="BP32" i="2"/>
  <c r="BQ48" i="2"/>
  <c r="BN48" i="2"/>
  <c r="BR48" i="2"/>
  <c r="BO48" i="2"/>
  <c r="BL48" i="2"/>
  <c r="BP48" i="2"/>
  <c r="BO21" i="2"/>
  <c r="BL21" i="2"/>
  <c r="BP21" i="2"/>
  <c r="BQ21" i="2"/>
  <c r="BN21" i="2"/>
  <c r="BR21" i="2"/>
  <c r="BQ41" i="2"/>
  <c r="BN41" i="2"/>
  <c r="BR41" i="2"/>
  <c r="BO41" i="2"/>
  <c r="BL41" i="2"/>
  <c r="BP41" i="2"/>
  <c r="BQ45" i="2"/>
  <c r="BN45" i="2"/>
  <c r="BR45" i="2"/>
  <c r="BO45" i="2"/>
  <c r="BL45" i="2"/>
  <c r="BP45" i="2"/>
  <c r="BQ14" i="2"/>
  <c r="BN14" i="2"/>
  <c r="BR14" i="2"/>
  <c r="BO14" i="2"/>
  <c r="BL14" i="2"/>
  <c r="BP14" i="2"/>
  <c r="BO30" i="2"/>
  <c r="BL30" i="2"/>
  <c r="BN30" i="2"/>
  <c r="BP30" i="2"/>
  <c r="BQ30" i="2"/>
  <c r="BR30" i="2"/>
  <c r="BQ42" i="2"/>
  <c r="BN42" i="2"/>
  <c r="BR42" i="2"/>
  <c r="BO42" i="2"/>
  <c r="BL42" i="2"/>
  <c r="BP42" i="2"/>
  <c r="BJ14" i="2"/>
  <c r="BK14" i="2"/>
  <c r="BK30" i="2"/>
  <c r="BJ30" i="2"/>
  <c r="BJ46" i="2"/>
  <c r="BK46" i="2"/>
  <c r="BJ15" i="2"/>
  <c r="BK15" i="2"/>
  <c r="BJ31" i="2"/>
  <c r="BK31" i="2"/>
  <c r="BJ47" i="2"/>
  <c r="BK47" i="2"/>
  <c r="BJ16" i="2"/>
  <c r="BK16" i="2"/>
  <c r="BJ32" i="2"/>
  <c r="BK32" i="2"/>
  <c r="BJ48" i="2"/>
  <c r="BK48" i="2"/>
  <c r="BK21" i="2"/>
  <c r="BJ21" i="2"/>
  <c r="BQ39" i="2"/>
  <c r="BN39" i="2"/>
  <c r="BR39" i="2"/>
  <c r="BO39" i="2"/>
  <c r="BL39" i="2"/>
  <c r="BP39" i="2"/>
  <c r="BK25" i="2"/>
  <c r="BJ25" i="2"/>
  <c r="BQ46" i="2"/>
  <c r="BN46" i="2"/>
  <c r="BR46" i="2"/>
  <c r="BO46" i="2"/>
  <c r="BL46" i="2"/>
  <c r="BP46" i="2"/>
  <c r="BI11" i="2"/>
  <c r="BU11" i="2"/>
  <c r="BS11" i="2"/>
  <c r="BT11" i="2"/>
  <c r="BI43" i="2"/>
  <c r="BU43" i="2"/>
  <c r="BS43" i="2"/>
  <c r="BT43" i="2"/>
  <c r="BS24" i="2"/>
  <c r="BT24" i="2"/>
  <c r="BI24" i="2"/>
  <c r="BU24" i="2"/>
  <c r="BS27" i="2"/>
  <c r="BT27" i="2"/>
  <c r="BI27" i="2"/>
  <c r="BU27" i="2"/>
  <c r="BY10" i="2"/>
  <c r="BZ10" i="2"/>
  <c r="CA10" i="2"/>
  <c r="BX10" i="2"/>
  <c r="BY46" i="2"/>
  <c r="BZ46" i="2"/>
  <c r="CA46" i="2"/>
  <c r="BX46" i="2"/>
  <c r="CA24" i="2"/>
  <c r="BX24" i="2"/>
  <c r="BY24" i="2"/>
  <c r="BZ24" i="2"/>
  <c r="BY40" i="2"/>
  <c r="BZ40" i="2"/>
  <c r="CA40" i="2"/>
  <c r="BX40" i="2"/>
  <c r="BY41" i="2"/>
  <c r="BZ41" i="2"/>
  <c r="CA41" i="2"/>
  <c r="BX41" i="2"/>
  <c r="BY11" i="2"/>
  <c r="BZ11" i="2"/>
  <c r="CA11" i="2"/>
  <c r="BX11" i="2"/>
  <c r="CA27" i="2"/>
  <c r="BX27" i="2"/>
  <c r="BY27" i="2"/>
  <c r="BZ27" i="2"/>
  <c r="BY35" i="2"/>
  <c r="BZ35" i="2"/>
  <c r="CA35" i="2"/>
  <c r="BX35" i="2"/>
  <c r="BY45" i="2"/>
  <c r="BZ45" i="2"/>
  <c r="CA45" i="2"/>
  <c r="BX45" i="2"/>
  <c r="CA29" i="2"/>
  <c r="BX29" i="2"/>
  <c r="BY29" i="2"/>
  <c r="BZ29" i="2"/>
  <c r="BY48" i="2"/>
  <c r="BZ48" i="2"/>
  <c r="CA48" i="2"/>
  <c r="BX48" i="2"/>
  <c r="CG11" i="2"/>
  <c r="CH11" i="2"/>
  <c r="CE11" i="2"/>
  <c r="CI11" i="2"/>
  <c r="CF11" i="2"/>
  <c r="CJ11" i="2"/>
  <c r="CG16" i="2"/>
  <c r="CH16" i="2"/>
  <c r="CE16" i="2"/>
  <c r="CI16" i="2"/>
  <c r="CF16" i="2"/>
  <c r="CJ16" i="2"/>
  <c r="CG41" i="2"/>
  <c r="CH41" i="2"/>
  <c r="CE41" i="2"/>
  <c r="CI41" i="2"/>
  <c r="CF41" i="2"/>
  <c r="CJ41" i="2"/>
  <c r="CC14" i="2"/>
  <c r="CD14" i="2"/>
  <c r="CB14" i="2"/>
  <c r="CC30" i="2"/>
  <c r="CD30" i="2"/>
  <c r="CB30" i="2"/>
  <c r="CC46" i="2"/>
  <c r="CD46" i="2"/>
  <c r="CB46" i="2"/>
  <c r="CC15" i="2"/>
  <c r="CD15" i="2"/>
  <c r="CB15" i="2"/>
  <c r="CC31" i="2"/>
  <c r="CD31" i="2"/>
  <c r="CB31" i="2"/>
  <c r="CC47" i="2"/>
  <c r="CD47" i="2"/>
  <c r="CB47" i="2"/>
  <c r="CC16" i="2"/>
  <c r="CD16" i="2"/>
  <c r="CB16" i="2"/>
  <c r="CC32" i="2"/>
  <c r="CD32" i="2"/>
  <c r="CB32" i="2"/>
  <c r="CC48" i="2"/>
  <c r="CD48" i="2"/>
  <c r="CB48" i="2"/>
  <c r="CB25" i="2"/>
  <c r="CC25" i="2"/>
  <c r="CD25" i="2"/>
  <c r="CC45" i="2"/>
  <c r="CD45" i="2"/>
  <c r="CB45" i="2"/>
  <c r="BW18" i="2"/>
  <c r="BM18" i="2"/>
  <c r="BV18" i="2"/>
  <c r="BM34" i="2"/>
  <c r="BV34" i="2"/>
  <c r="BW34" i="2"/>
  <c r="BM50" i="2"/>
  <c r="BV50" i="2"/>
  <c r="BW50" i="2"/>
  <c r="BW19" i="2"/>
  <c r="BM19" i="2"/>
  <c r="BV19" i="2"/>
  <c r="BM35" i="2"/>
  <c r="BV35" i="2"/>
  <c r="BW35" i="2"/>
  <c r="BM51" i="2"/>
  <c r="BV51" i="2"/>
  <c r="BW51" i="2"/>
  <c r="BW20" i="2"/>
  <c r="BM20" i="2"/>
  <c r="BV20" i="2"/>
  <c r="BM36" i="2"/>
  <c r="BV36" i="2"/>
  <c r="BW36" i="2"/>
  <c r="BM9" i="2"/>
  <c r="BV9" i="2"/>
  <c r="BW9" i="2"/>
  <c r="BW29" i="2"/>
  <c r="BM29" i="2"/>
  <c r="BV29" i="2"/>
  <c r="BM49" i="2"/>
  <c r="BV49" i="2"/>
  <c r="BW49" i="2"/>
  <c r="BQ35" i="2"/>
  <c r="BN35" i="2"/>
  <c r="BR35" i="2"/>
  <c r="BO35" i="2"/>
  <c r="BL35" i="2"/>
  <c r="BP35" i="2"/>
  <c r="BQ16" i="2"/>
  <c r="BN16" i="2"/>
  <c r="BR16" i="2"/>
  <c r="BO16" i="2"/>
  <c r="BL16" i="2"/>
  <c r="BP16" i="2"/>
  <c r="BQ36" i="2"/>
  <c r="BN36" i="2"/>
  <c r="BR36" i="2"/>
  <c r="BO36" i="2"/>
  <c r="BL36" i="2"/>
  <c r="BP36" i="2"/>
  <c r="BQ7" i="2"/>
  <c r="BN7" i="2"/>
  <c r="BR7" i="2"/>
  <c r="BO7" i="2"/>
  <c r="BL7" i="2"/>
  <c r="BP7" i="2"/>
  <c r="BQ37" i="2"/>
  <c r="BN37" i="2"/>
  <c r="BR37" i="2"/>
  <c r="BO37" i="2"/>
  <c r="BL37" i="2"/>
  <c r="BP37" i="2"/>
  <c r="BQ49" i="2"/>
  <c r="BN49" i="2"/>
  <c r="BR49" i="2"/>
  <c r="BO49" i="2"/>
  <c r="BL49" i="2"/>
  <c r="BP49" i="2"/>
  <c r="BQ17" i="2"/>
  <c r="BN17" i="2"/>
  <c r="BR17" i="2"/>
  <c r="BO17" i="2"/>
  <c r="BL17" i="2"/>
  <c r="BP17" i="2"/>
  <c r="BO26" i="2"/>
  <c r="BL26" i="2"/>
  <c r="BP26" i="2"/>
  <c r="BQ26" i="2"/>
  <c r="BN26" i="2"/>
  <c r="BR26" i="2"/>
  <c r="BQ50" i="2"/>
  <c r="BN50" i="2"/>
  <c r="BR50" i="2"/>
  <c r="BO50" i="2"/>
  <c r="BL50" i="2"/>
  <c r="BP50" i="2"/>
  <c r="BK18" i="2"/>
  <c r="BJ18" i="2"/>
  <c r="BJ34" i="2"/>
  <c r="BK34" i="2"/>
  <c r="BJ50" i="2"/>
  <c r="BK50" i="2"/>
  <c r="BK19" i="2"/>
  <c r="BJ19" i="2"/>
  <c r="BJ35" i="2"/>
  <c r="BK35" i="2"/>
  <c r="BJ51" i="2"/>
  <c r="BK51" i="2"/>
  <c r="BK20" i="2"/>
  <c r="BJ20" i="2"/>
  <c r="BJ36" i="2"/>
  <c r="BK36" i="2"/>
  <c r="BJ17" i="2"/>
  <c r="BK17" i="2"/>
  <c r="BJ37" i="2"/>
  <c r="BK37" i="2"/>
  <c r="BJ13" i="2"/>
  <c r="BK13" i="2"/>
  <c r="BQ10" i="2"/>
  <c r="BN10" i="2"/>
  <c r="BR10" i="2"/>
  <c r="BO10" i="2"/>
  <c r="BL10" i="2"/>
  <c r="BP10" i="2"/>
  <c r="BQ47" i="2"/>
  <c r="BN47" i="2"/>
  <c r="BR47" i="2"/>
  <c r="BO47" i="2"/>
  <c r="BL47" i="2"/>
  <c r="BP47" i="2"/>
  <c r="BI15" i="2"/>
  <c r="BU15" i="2"/>
  <c r="BS15" i="2"/>
  <c r="BT15" i="2"/>
  <c r="BS30" i="2"/>
  <c r="BI30" i="2"/>
  <c r="BU30" i="2"/>
  <c r="BT30" i="2"/>
  <c r="BS28" i="2"/>
  <c r="BT28" i="2"/>
  <c r="BI28" i="2"/>
  <c r="BU28" i="2"/>
  <c r="BI33" i="2"/>
  <c r="BU33" i="2"/>
  <c r="BS33" i="2"/>
  <c r="BT33" i="2"/>
  <c r="BY30" i="2"/>
  <c r="BZ30" i="2"/>
  <c r="CA30" i="2"/>
  <c r="BX30" i="2"/>
  <c r="BY12" i="2"/>
  <c r="BZ12" i="2"/>
  <c r="CA12" i="2"/>
  <c r="BX12" i="2"/>
  <c r="CA28" i="2"/>
  <c r="BX28" i="2"/>
  <c r="BY28" i="2"/>
  <c r="BZ28" i="2"/>
  <c r="BY44" i="2"/>
  <c r="BZ44" i="2"/>
  <c r="CA44" i="2"/>
  <c r="BX44" i="2"/>
  <c r="CA18" i="2"/>
  <c r="BX18" i="2"/>
  <c r="BY18" i="2"/>
  <c r="BZ18" i="2"/>
  <c r="BY15" i="2"/>
  <c r="BZ15" i="2"/>
  <c r="CA15" i="2"/>
  <c r="BX15" i="2"/>
  <c r="BY39" i="2"/>
  <c r="BZ39" i="2"/>
  <c r="CA39" i="2"/>
  <c r="BX39" i="2"/>
  <c r="BY51" i="2"/>
  <c r="BZ51" i="2"/>
  <c r="CA51" i="2"/>
  <c r="BX51" i="2"/>
  <c r="BY31" i="2"/>
  <c r="BZ31" i="2"/>
  <c r="CA31" i="2"/>
  <c r="BX31" i="2"/>
  <c r="BY42" i="2"/>
  <c r="BZ42" i="2"/>
  <c r="CA42" i="2"/>
  <c r="BX42" i="2"/>
  <c r="CG15" i="2"/>
  <c r="CH15" i="2"/>
  <c r="CE15" i="2"/>
  <c r="CI15" i="2"/>
  <c r="CF15" i="2"/>
  <c r="CJ15" i="2"/>
  <c r="CG14" i="2"/>
  <c r="CH14" i="2"/>
  <c r="CE14" i="2"/>
  <c r="CI14" i="2"/>
  <c r="CF14" i="2"/>
  <c r="CJ14" i="2"/>
  <c r="CE20" i="2"/>
  <c r="CI20" i="2"/>
  <c r="CF20" i="2"/>
  <c r="CJ20" i="2"/>
  <c r="CG20" i="2"/>
  <c r="CH20" i="2"/>
  <c r="BY49" i="2"/>
  <c r="BZ49" i="2"/>
  <c r="CA49" i="2"/>
  <c r="BX49" i="2"/>
  <c r="CB18" i="2"/>
  <c r="CC18" i="2"/>
  <c r="CD18" i="2"/>
  <c r="CC34" i="2"/>
  <c r="CD34" i="2"/>
  <c r="CB34" i="2"/>
  <c r="CC50" i="2"/>
  <c r="CD50" i="2"/>
  <c r="CB50" i="2"/>
  <c r="CB19" i="2"/>
  <c r="CC19" i="2"/>
  <c r="CD19" i="2"/>
  <c r="CC35" i="2"/>
  <c r="CD35" i="2"/>
  <c r="CB35" i="2"/>
  <c r="CC51" i="2"/>
  <c r="CD51" i="2"/>
  <c r="CB51" i="2"/>
  <c r="CB20" i="2"/>
  <c r="CC20" i="2"/>
  <c r="CD20" i="2"/>
  <c r="CC36" i="2"/>
  <c r="CD36" i="2"/>
  <c r="CB36" i="2"/>
  <c r="CB21" i="2"/>
  <c r="CC21" i="2"/>
  <c r="CD21" i="2"/>
  <c r="CC41" i="2"/>
  <c r="CD41" i="2"/>
  <c r="CB41" i="2"/>
  <c r="CC17" i="2"/>
  <c r="CD17" i="2"/>
  <c r="CB17" i="2"/>
  <c r="BM6" i="2"/>
  <c r="BV6" i="2"/>
  <c r="BW6" i="2"/>
  <c r="BW22" i="2"/>
  <c r="BM22" i="2"/>
  <c r="BV22" i="2"/>
  <c r="BM38" i="2"/>
  <c r="BV38" i="2"/>
  <c r="BW38" i="2"/>
  <c r="BM7" i="2"/>
  <c r="BV7" i="2"/>
  <c r="BW7" i="2"/>
  <c r="BW23" i="2"/>
  <c r="BM23" i="2"/>
  <c r="BV23" i="2"/>
  <c r="BM39" i="2"/>
  <c r="BV39" i="2"/>
  <c r="BW39" i="2"/>
  <c r="BM8" i="2"/>
  <c r="BV8" i="2"/>
  <c r="BW8" i="2"/>
  <c r="BW24" i="2"/>
  <c r="BM24" i="2"/>
  <c r="BV24" i="2"/>
  <c r="BM40" i="2"/>
  <c r="BV40" i="2"/>
  <c r="BW40" i="2"/>
  <c r="BW25" i="2"/>
  <c r="BM25" i="2"/>
  <c r="BV25" i="2"/>
  <c r="BM45" i="2"/>
  <c r="BV45" i="2"/>
  <c r="BW45" i="2"/>
  <c r="BW21" i="2"/>
  <c r="BM21" i="2"/>
  <c r="BV21" i="2"/>
  <c r="BQ11" i="2"/>
  <c r="BN11" i="2"/>
  <c r="BR11" i="2"/>
  <c r="BO11" i="2"/>
  <c r="BL11" i="2"/>
  <c r="BP11" i="2"/>
  <c r="BQ43" i="2"/>
  <c r="BN43" i="2"/>
  <c r="BR43" i="2"/>
  <c r="BO43" i="2"/>
  <c r="BL43" i="2"/>
  <c r="BP43" i="2"/>
  <c r="BO24" i="2"/>
  <c r="BL24" i="2"/>
  <c r="BP24" i="2"/>
  <c r="BQ24" i="2"/>
  <c r="BN24" i="2"/>
  <c r="BR24" i="2"/>
  <c r="BQ40" i="2"/>
  <c r="BN40" i="2"/>
  <c r="BR40" i="2"/>
  <c r="BO40" i="2"/>
  <c r="BL40" i="2"/>
  <c r="BP40" i="2"/>
  <c r="BQ15" i="2"/>
  <c r="BN15" i="2"/>
  <c r="BR15" i="2"/>
  <c r="BO15" i="2"/>
  <c r="BL15" i="2"/>
  <c r="BP15" i="2"/>
  <c r="BQ9" i="2"/>
  <c r="BN9" i="2"/>
  <c r="BR9" i="2"/>
  <c r="BO9" i="2"/>
  <c r="BL9" i="2"/>
  <c r="BP9" i="2"/>
  <c r="BQ13" i="2"/>
  <c r="BN13" i="2"/>
  <c r="BR13" i="2"/>
  <c r="BO13" i="2"/>
  <c r="BL13" i="2"/>
  <c r="BP13" i="2"/>
  <c r="BQ33" i="2"/>
  <c r="BN33" i="2"/>
  <c r="BR33" i="2"/>
  <c r="BO33" i="2"/>
  <c r="BL33" i="2"/>
  <c r="BP33" i="2"/>
  <c r="BQ38" i="2"/>
  <c r="BN38" i="2"/>
  <c r="BR38" i="2"/>
  <c r="BO38" i="2"/>
  <c r="BL38" i="2"/>
  <c r="BP38" i="2"/>
  <c r="BQ6" i="2"/>
  <c r="BN6" i="2"/>
  <c r="BR6" i="2"/>
  <c r="BO6" i="2"/>
  <c r="BL6" i="2"/>
  <c r="BP6" i="2"/>
  <c r="BJ6" i="2"/>
  <c r="BK6" i="2"/>
  <c r="BK22" i="2"/>
  <c r="BJ22" i="2"/>
  <c r="BJ38" i="2"/>
  <c r="BK38" i="2"/>
  <c r="BJ7" i="2"/>
  <c r="BK7" i="2"/>
  <c r="BK23" i="2"/>
  <c r="BJ23" i="2"/>
  <c r="BJ39" i="2"/>
  <c r="BK39" i="2"/>
  <c r="BJ8" i="2"/>
  <c r="BK8" i="2"/>
  <c r="BK24" i="2"/>
  <c r="BJ24" i="2"/>
  <c r="BJ40" i="2"/>
  <c r="BK40" i="2"/>
  <c r="BJ33" i="2"/>
  <c r="BK33" i="2"/>
  <c r="BJ9" i="2"/>
  <c r="BK9" i="2"/>
  <c r="BJ45" i="2"/>
  <c r="BK45" i="2"/>
  <c r="BK29" i="2"/>
  <c r="BJ29" i="2"/>
  <c r="BQ31" i="2"/>
  <c r="BN31" i="2"/>
  <c r="BR31" i="2"/>
  <c r="BO31" i="2"/>
  <c r="BL31" i="2"/>
  <c r="BP31" i="2"/>
  <c r="CB5" i="2"/>
  <c r="CD5" i="2"/>
  <c r="CC5" i="2"/>
  <c r="BP5" i="2"/>
  <c r="BL5" i="2"/>
  <c r="BO5" i="2"/>
  <c r="BR5" i="2"/>
  <c r="BN5" i="2"/>
  <c r="BQ5" i="2"/>
  <c r="BK5" i="2"/>
  <c r="BJ5" i="2"/>
  <c r="BX5" i="2"/>
  <c r="CA5" i="2"/>
  <c r="BZ5" i="2"/>
  <c r="BY5" i="2"/>
  <c r="J38" i="1"/>
  <c r="D38" i="1" s="1"/>
  <c r="J22" i="1"/>
  <c r="D22" i="1" s="1"/>
  <c r="J6" i="1"/>
  <c r="D6" i="1" s="1"/>
  <c r="L5" i="1"/>
  <c r="F5" i="1" s="1"/>
  <c r="L9" i="1"/>
  <c r="F9" i="1" s="1"/>
  <c r="L13" i="1"/>
  <c r="F13" i="1" s="1"/>
  <c r="L17" i="1"/>
  <c r="F17" i="1" s="1"/>
  <c r="L21" i="1"/>
  <c r="F21" i="1" s="1"/>
  <c r="L25" i="1"/>
  <c r="F25" i="1" s="1"/>
  <c r="L29" i="1"/>
  <c r="F29" i="1" s="1"/>
  <c r="L33" i="1"/>
  <c r="F33" i="1" s="1"/>
  <c r="L37" i="1"/>
  <c r="F37" i="1" s="1"/>
  <c r="L41" i="1"/>
  <c r="F41" i="1" s="1"/>
  <c r="L45" i="1"/>
  <c r="F45" i="1" s="1"/>
  <c r="J34" i="1"/>
  <c r="D34" i="1" s="1"/>
  <c r="J18" i="1"/>
  <c r="D18" i="1" s="1"/>
  <c r="L2" i="1"/>
  <c r="F2" i="1" s="1"/>
  <c r="L6" i="1"/>
  <c r="F6" i="1" s="1"/>
  <c r="L10" i="1"/>
  <c r="F10" i="1" s="1"/>
  <c r="L14" i="1"/>
  <c r="F14" i="1" s="1"/>
  <c r="L18" i="1"/>
  <c r="F18" i="1" s="1"/>
  <c r="L22" i="1"/>
  <c r="F22" i="1" s="1"/>
  <c r="L26" i="1"/>
  <c r="F26" i="1" s="1"/>
  <c r="L30" i="1"/>
  <c r="F30" i="1" s="1"/>
  <c r="L34" i="1"/>
  <c r="F34" i="1" s="1"/>
  <c r="L38" i="1"/>
  <c r="F38" i="1" s="1"/>
  <c r="L42" i="1"/>
  <c r="F42" i="1" s="1"/>
  <c r="L46" i="1"/>
  <c r="F46" i="1" s="1"/>
  <c r="J46" i="1"/>
  <c r="D46" i="1" s="1"/>
  <c r="J30" i="1"/>
  <c r="D30" i="1" s="1"/>
  <c r="J14" i="1"/>
  <c r="D14" i="1" s="1"/>
  <c r="L3" i="1"/>
  <c r="F3" i="1" s="1"/>
  <c r="L7" i="1"/>
  <c r="F7" i="1" s="1"/>
  <c r="L11" i="1"/>
  <c r="F11" i="1" s="1"/>
  <c r="L15" i="1"/>
  <c r="F15" i="1" s="1"/>
  <c r="L19" i="1"/>
  <c r="F19" i="1" s="1"/>
  <c r="L23" i="1"/>
  <c r="F23" i="1" s="1"/>
  <c r="L27" i="1"/>
  <c r="F27" i="1" s="1"/>
  <c r="L31" i="1"/>
  <c r="F31" i="1" s="1"/>
  <c r="L35" i="1"/>
  <c r="F35" i="1" s="1"/>
  <c r="L39" i="1"/>
  <c r="F39" i="1" s="1"/>
  <c r="L43" i="1"/>
  <c r="F43" i="1" s="1"/>
  <c r="L47" i="1"/>
  <c r="F47" i="1" s="1"/>
  <c r="J42" i="1"/>
  <c r="D42" i="1" s="1"/>
  <c r="J26" i="1"/>
  <c r="D26" i="1" s="1"/>
  <c r="J10" i="1"/>
  <c r="D10" i="1" s="1"/>
  <c r="L4" i="1"/>
  <c r="F4" i="1" s="1"/>
  <c r="L8" i="1"/>
  <c r="F8" i="1" s="1"/>
  <c r="L12" i="1"/>
  <c r="F12" i="1" s="1"/>
  <c r="L16" i="1"/>
  <c r="F16" i="1" s="1"/>
  <c r="L20" i="1"/>
  <c r="F20" i="1" s="1"/>
  <c r="L24" i="1"/>
  <c r="F24" i="1" s="1"/>
  <c r="L28" i="1"/>
  <c r="F28" i="1" s="1"/>
  <c r="L32" i="1"/>
  <c r="F32" i="1" s="1"/>
  <c r="L36" i="1"/>
  <c r="F36" i="1" s="1"/>
  <c r="L40" i="1"/>
  <c r="F40" i="1" s="1"/>
  <c r="L44" i="1"/>
  <c r="F44" i="1" s="1"/>
  <c r="L48" i="1"/>
  <c r="F48" i="1" s="1"/>
  <c r="J41" i="1"/>
  <c r="D41" i="1" s="1"/>
  <c r="J33" i="1"/>
  <c r="D33" i="1" s="1"/>
  <c r="J25" i="1"/>
  <c r="D25" i="1" s="1"/>
  <c r="J17" i="1"/>
  <c r="D17" i="1" s="1"/>
  <c r="J5" i="1"/>
  <c r="D5" i="1" s="1"/>
  <c r="J48" i="1"/>
  <c r="D48" i="1" s="1"/>
  <c r="J44" i="1"/>
  <c r="D44" i="1" s="1"/>
  <c r="J40" i="1"/>
  <c r="D40" i="1" s="1"/>
  <c r="J36" i="1"/>
  <c r="D36" i="1" s="1"/>
  <c r="J32" i="1"/>
  <c r="D32" i="1" s="1"/>
  <c r="J28" i="1"/>
  <c r="D28" i="1" s="1"/>
  <c r="J24" i="1"/>
  <c r="D24" i="1" s="1"/>
  <c r="J20" i="1"/>
  <c r="D20" i="1" s="1"/>
  <c r="J16" i="1"/>
  <c r="D16" i="1" s="1"/>
  <c r="J12" i="1"/>
  <c r="D12" i="1" s="1"/>
  <c r="J8" i="1"/>
  <c r="D8" i="1" s="1"/>
  <c r="J4" i="1"/>
  <c r="D4" i="1" s="1"/>
  <c r="J45" i="1"/>
  <c r="D45" i="1" s="1"/>
  <c r="J37" i="1"/>
  <c r="D37" i="1" s="1"/>
  <c r="J29" i="1"/>
  <c r="D29" i="1" s="1"/>
  <c r="J21" i="1"/>
  <c r="D21" i="1" s="1"/>
  <c r="J13" i="1"/>
  <c r="D13" i="1" s="1"/>
  <c r="J9" i="1"/>
  <c r="D9" i="1" s="1"/>
  <c r="J47" i="1"/>
  <c r="D47" i="1" s="1"/>
  <c r="J43" i="1"/>
  <c r="D43" i="1" s="1"/>
  <c r="J39" i="1"/>
  <c r="D39" i="1" s="1"/>
  <c r="J35" i="1"/>
  <c r="D35" i="1" s="1"/>
  <c r="J31" i="1"/>
  <c r="D31" i="1" s="1"/>
  <c r="J27" i="1"/>
  <c r="D27" i="1" s="1"/>
  <c r="J23" i="1"/>
  <c r="D23" i="1" s="1"/>
  <c r="J19" i="1"/>
  <c r="D19" i="1" s="1"/>
  <c r="J15" i="1"/>
  <c r="D15" i="1" s="1"/>
  <c r="J11" i="1"/>
  <c r="D11" i="1" s="1"/>
  <c r="J7" i="1"/>
  <c r="D7" i="1" s="1"/>
  <c r="J3" i="1"/>
  <c r="D3" i="1" s="1"/>
  <c r="J2" i="1"/>
  <c r="D2" i="1" s="1"/>
  <c r="BI34" i="2" l="1"/>
  <c r="BU34" i="2"/>
  <c r="BS34" i="2"/>
  <c r="BT34" i="2"/>
  <c r="BS21" i="2"/>
  <c r="BT21" i="2"/>
  <c r="BI21" i="2"/>
  <c r="BU21" i="2"/>
  <c r="BI48" i="2"/>
  <c r="BU48" i="2"/>
  <c r="BS48" i="2"/>
  <c r="BT48" i="2"/>
  <c r="BI38" i="2"/>
  <c r="BU38" i="2"/>
  <c r="BS38" i="2"/>
  <c r="BT38" i="2"/>
  <c r="BS29" i="2"/>
  <c r="BT29" i="2"/>
  <c r="BI29" i="2"/>
  <c r="BU29" i="2"/>
  <c r="CG10" i="2"/>
  <c r="CH10" i="2"/>
  <c r="CE10" i="2"/>
  <c r="CI10" i="2"/>
  <c r="CF10" i="2"/>
  <c r="CJ10" i="2"/>
  <c r="CE27" i="2"/>
  <c r="CI27" i="2"/>
  <c r="CF27" i="2"/>
  <c r="CJ27" i="2"/>
  <c r="CG27" i="2"/>
  <c r="CH27" i="2"/>
  <c r="BI44" i="2"/>
  <c r="BU44" i="2"/>
  <c r="BS44" i="2"/>
  <c r="BT44" i="2"/>
  <c r="CG38" i="2"/>
  <c r="CH38" i="2"/>
  <c r="CE38" i="2"/>
  <c r="CI38" i="2"/>
  <c r="CF38" i="2"/>
  <c r="CJ38" i="2"/>
  <c r="CG50" i="2"/>
  <c r="CH50" i="2"/>
  <c r="CE50" i="2"/>
  <c r="CI50" i="2"/>
  <c r="CF50" i="2"/>
  <c r="CJ50" i="2"/>
  <c r="BI45" i="2"/>
  <c r="BU45" i="2"/>
  <c r="BS45" i="2"/>
  <c r="BT45" i="2"/>
  <c r="CE25" i="2"/>
  <c r="CI25" i="2"/>
  <c r="CF25" i="2"/>
  <c r="CJ25" i="2"/>
  <c r="CG25" i="2"/>
  <c r="CH25" i="2"/>
  <c r="BS23" i="2"/>
  <c r="BT23" i="2"/>
  <c r="BI23" i="2"/>
  <c r="BU23" i="2"/>
  <c r="CG13" i="2"/>
  <c r="CH13" i="2"/>
  <c r="CE13" i="2"/>
  <c r="CI13" i="2"/>
  <c r="CF13" i="2"/>
  <c r="CJ13" i="2"/>
  <c r="CG9" i="2"/>
  <c r="CH9" i="2"/>
  <c r="CE9" i="2"/>
  <c r="CI9" i="2"/>
  <c r="CF9" i="2"/>
  <c r="CJ9" i="2"/>
  <c r="CG17" i="2"/>
  <c r="CH17" i="2"/>
  <c r="CE17" i="2"/>
  <c r="CI17" i="2"/>
  <c r="CF17" i="2"/>
  <c r="CJ17" i="2"/>
  <c r="CG8" i="2"/>
  <c r="CH8" i="2"/>
  <c r="CE8" i="2"/>
  <c r="CI8" i="2"/>
  <c r="CF8" i="2"/>
  <c r="CJ8" i="2"/>
  <c r="BI17" i="2"/>
  <c r="BU17" i="2"/>
  <c r="BS17" i="2"/>
  <c r="BT17" i="2"/>
  <c r="BI32" i="2"/>
  <c r="BU32" i="2"/>
  <c r="BS32" i="2"/>
  <c r="BT32" i="2"/>
  <c r="BI8" i="2"/>
  <c r="BU8" i="2"/>
  <c r="BS8" i="2"/>
  <c r="BT8" i="2"/>
  <c r="BI16" i="2"/>
  <c r="BU16" i="2"/>
  <c r="BS16" i="2"/>
  <c r="BT16" i="2"/>
  <c r="BI42" i="2"/>
  <c r="BS42" i="2"/>
  <c r="BT42" i="2"/>
  <c r="BU42" i="2"/>
  <c r="CG45" i="2"/>
  <c r="CH45" i="2"/>
  <c r="CE45" i="2"/>
  <c r="CI45" i="2"/>
  <c r="CF45" i="2"/>
  <c r="CJ45" i="2"/>
  <c r="CG42" i="2"/>
  <c r="CH42" i="2"/>
  <c r="CE42" i="2"/>
  <c r="CI42" i="2"/>
  <c r="CF42" i="2"/>
  <c r="CJ42" i="2"/>
  <c r="BI14" i="2"/>
  <c r="BU14" i="2"/>
  <c r="BS14" i="2"/>
  <c r="BT14" i="2"/>
  <c r="BI12" i="2"/>
  <c r="BU12" i="2"/>
  <c r="BS12" i="2"/>
  <c r="BT12" i="2"/>
  <c r="CG49" i="2"/>
  <c r="CH49" i="2"/>
  <c r="CE49" i="2"/>
  <c r="CI49" i="2"/>
  <c r="CF49" i="2"/>
  <c r="CJ49" i="2"/>
  <c r="CE29" i="2"/>
  <c r="CI29" i="2"/>
  <c r="CF29" i="2"/>
  <c r="CJ29" i="2"/>
  <c r="CG29" i="2"/>
  <c r="CH29" i="2"/>
  <c r="BI36" i="2"/>
  <c r="BU36" i="2"/>
  <c r="BS36" i="2"/>
  <c r="BT36" i="2"/>
  <c r="BI9" i="2"/>
  <c r="BU9" i="2"/>
  <c r="BS9" i="2"/>
  <c r="BT9" i="2"/>
  <c r="BS22" i="2"/>
  <c r="BT22" i="2"/>
  <c r="BI22" i="2"/>
  <c r="BU22" i="2"/>
  <c r="CG51" i="2"/>
  <c r="CH51" i="2"/>
  <c r="CE51" i="2"/>
  <c r="CI51" i="2"/>
  <c r="CF51" i="2"/>
  <c r="CJ51" i="2"/>
  <c r="CG40" i="2"/>
  <c r="CH40" i="2"/>
  <c r="CE40" i="2"/>
  <c r="CI40" i="2"/>
  <c r="CF40" i="2"/>
  <c r="CJ40" i="2"/>
  <c r="CG30" i="2"/>
  <c r="CH30" i="2"/>
  <c r="CE30" i="2"/>
  <c r="CI30" i="2"/>
  <c r="CF30" i="2"/>
  <c r="CJ30" i="2"/>
  <c r="BI40" i="2"/>
  <c r="BU40" i="2"/>
  <c r="BS40" i="2"/>
  <c r="BT40" i="2"/>
  <c r="BS26" i="2"/>
  <c r="BT26" i="2"/>
  <c r="BI26" i="2"/>
  <c r="BU26" i="2"/>
  <c r="BI18" i="2"/>
  <c r="BS18" i="2"/>
  <c r="BT18" i="2"/>
  <c r="BU18" i="2"/>
  <c r="BI35" i="2"/>
  <c r="BU35" i="2"/>
  <c r="BS35" i="2"/>
  <c r="BT35" i="2"/>
  <c r="BI46" i="2"/>
  <c r="BU46" i="2"/>
  <c r="BS46" i="2"/>
  <c r="BT46" i="2"/>
  <c r="BI49" i="2"/>
  <c r="BU49" i="2"/>
  <c r="BS49" i="2"/>
  <c r="BT49" i="2"/>
  <c r="CE26" i="2"/>
  <c r="CI26" i="2"/>
  <c r="CF26" i="2"/>
  <c r="CJ26" i="2"/>
  <c r="CG26" i="2"/>
  <c r="CH26" i="2"/>
  <c r="CG48" i="2"/>
  <c r="CH48" i="2"/>
  <c r="CE48" i="2"/>
  <c r="CI48" i="2"/>
  <c r="CF48" i="2"/>
  <c r="CJ48" i="2"/>
  <c r="BI31" i="2"/>
  <c r="BU31" i="2"/>
  <c r="BS31" i="2"/>
  <c r="BT31" i="2"/>
  <c r="CG39" i="2"/>
  <c r="CH39" i="2"/>
  <c r="CE39" i="2"/>
  <c r="CI39" i="2"/>
  <c r="CF39" i="2"/>
  <c r="CJ39" i="2"/>
  <c r="CG44" i="2"/>
  <c r="CH44" i="2"/>
  <c r="CE44" i="2"/>
  <c r="CI44" i="2"/>
  <c r="CF44" i="2"/>
  <c r="CJ44" i="2"/>
  <c r="CE22" i="2"/>
  <c r="CI22" i="2"/>
  <c r="CF22" i="2"/>
  <c r="CJ22" i="2"/>
  <c r="CG22" i="2"/>
  <c r="CH22" i="2"/>
  <c r="BI39" i="2"/>
  <c r="BU39" i="2"/>
  <c r="BS39" i="2"/>
  <c r="BT39" i="2"/>
  <c r="BI41" i="2"/>
  <c r="BU41" i="2"/>
  <c r="BS41" i="2"/>
  <c r="BT41" i="2"/>
  <c r="CG35" i="2"/>
  <c r="CH35" i="2"/>
  <c r="CE35" i="2"/>
  <c r="CI35" i="2"/>
  <c r="CF35" i="2"/>
  <c r="CJ35" i="2"/>
  <c r="CG37" i="2"/>
  <c r="CH37" i="2"/>
  <c r="CE37" i="2"/>
  <c r="CI37" i="2"/>
  <c r="CF37" i="2"/>
  <c r="CJ37" i="2"/>
  <c r="CG47" i="2"/>
  <c r="CH47" i="2"/>
  <c r="CE47" i="2"/>
  <c r="CI47" i="2"/>
  <c r="CF47" i="2"/>
  <c r="CJ47" i="2"/>
  <c r="BI50" i="2"/>
  <c r="BU50" i="2"/>
  <c r="BS50" i="2"/>
  <c r="BT50" i="2"/>
  <c r="BS19" i="2"/>
  <c r="BT19" i="2"/>
  <c r="BI19" i="2"/>
  <c r="BU19" i="2"/>
  <c r="BI37" i="2"/>
  <c r="BU37" i="2"/>
  <c r="BS37" i="2"/>
  <c r="BT37" i="2"/>
  <c r="CE21" i="2"/>
  <c r="CI21" i="2"/>
  <c r="CF21" i="2"/>
  <c r="CJ21" i="2"/>
  <c r="CG21" i="2"/>
  <c r="CH21" i="2"/>
  <c r="BI10" i="2"/>
  <c r="BU10" i="2"/>
  <c r="BS10" i="2"/>
  <c r="BT10" i="2"/>
  <c r="BI13" i="2"/>
  <c r="BU13" i="2"/>
  <c r="BS13" i="2"/>
  <c r="BT13" i="2"/>
  <c r="CG43" i="2"/>
  <c r="CH43" i="2"/>
  <c r="CE43" i="2"/>
  <c r="CI43" i="2"/>
  <c r="CF43" i="2"/>
  <c r="CJ43" i="2"/>
  <c r="CG32" i="2"/>
  <c r="CH32" i="2"/>
  <c r="CE32" i="2"/>
  <c r="CI32" i="2"/>
  <c r="CF32" i="2"/>
  <c r="CJ32" i="2"/>
  <c r="CE23" i="2"/>
  <c r="CI23" i="2"/>
  <c r="CF23" i="2"/>
  <c r="CJ23" i="2"/>
  <c r="CG23" i="2"/>
  <c r="CH23" i="2"/>
  <c r="BS20" i="2"/>
  <c r="BT20" i="2"/>
  <c r="BI20" i="2"/>
  <c r="BU20" i="2"/>
  <c r="CE28" i="2"/>
  <c r="CI28" i="2"/>
  <c r="CF28" i="2"/>
  <c r="CJ28" i="2"/>
  <c r="CG28" i="2"/>
  <c r="CH28" i="2"/>
  <c r="CG6" i="2"/>
  <c r="CH6" i="2"/>
  <c r="CE6" i="2"/>
  <c r="CI6" i="2"/>
  <c r="CF6" i="2"/>
  <c r="CJ6" i="2"/>
  <c r="BS25" i="2"/>
  <c r="BT25" i="2"/>
  <c r="BI25" i="2"/>
  <c r="BU25" i="2"/>
  <c r="CG34" i="2"/>
  <c r="CH34" i="2"/>
  <c r="CE34" i="2"/>
  <c r="CI34" i="2"/>
  <c r="CF34" i="2"/>
  <c r="CJ34" i="2"/>
  <c r="CG46" i="2"/>
  <c r="CH46" i="2"/>
  <c r="CE46" i="2"/>
  <c r="CI46" i="2"/>
  <c r="CF46" i="2"/>
  <c r="CJ46" i="2"/>
  <c r="CG36" i="2"/>
  <c r="CH36" i="2"/>
  <c r="CE36" i="2"/>
  <c r="CI36" i="2"/>
  <c r="CF36" i="2"/>
  <c r="CJ36" i="2"/>
  <c r="CG31" i="2"/>
  <c r="CH31" i="2"/>
  <c r="CE31" i="2"/>
  <c r="CI31" i="2"/>
  <c r="CF31" i="2"/>
  <c r="CJ31" i="2"/>
  <c r="CJ5" i="2"/>
  <c r="CF5" i="2"/>
  <c r="CG5" i="2"/>
  <c r="CI5" i="2"/>
  <c r="CE5" i="2"/>
  <c r="CH5" i="2"/>
  <c r="BW5" i="2"/>
  <c r="BV5" i="2"/>
  <c r="BM5" i="2"/>
  <c r="BI5" i="2"/>
  <c r="BT5" i="2"/>
  <c r="BU5" i="2"/>
  <c r="BS5" i="2"/>
</calcChain>
</file>

<file path=xl/sharedStrings.xml><?xml version="1.0" encoding="utf-8"?>
<sst xmlns="http://schemas.openxmlformats.org/spreadsheetml/2006/main" count="777" uniqueCount="192">
  <si>
    <t>StudentID</t>
  </si>
  <si>
    <t>StudentName</t>
  </si>
  <si>
    <t>Adams; William</t>
  </si>
  <si>
    <t>Albarn; Damon</t>
  </si>
  <si>
    <t>Ament; Jeff</t>
  </si>
  <si>
    <t>Aniston; Jennifer</t>
  </si>
  <si>
    <t>Ant; Adam</t>
  </si>
  <si>
    <t>Ashe; Arthur</t>
  </si>
  <si>
    <t>Austen; Jane</t>
  </si>
  <si>
    <t>Aykroyd; Dan</t>
  </si>
  <si>
    <t>Balzary; Michael</t>
  </si>
  <si>
    <t>Bangalter; Thomas</t>
  </si>
  <si>
    <t>Banks; Tyra</t>
  </si>
  <si>
    <t>Baresi; Franco</t>
  </si>
  <si>
    <t>Barrymore; Drew</t>
  </si>
  <si>
    <t>Benatar; Pat</t>
  </si>
  <si>
    <t>Bergman; Jaime</t>
  </si>
  <si>
    <t>Black; Frank</t>
  </si>
  <si>
    <t>Bordin; Mike</t>
  </si>
  <si>
    <t>Bowie; David</t>
  </si>
  <si>
    <t>Bradshaw; Terry</t>
  </si>
  <si>
    <t>Brokaw; Tom</t>
  </si>
  <si>
    <t>Bryan; Ritzy</t>
  </si>
  <si>
    <t>Burnett; Carol</t>
  </si>
  <si>
    <t>Bush; Kate</t>
  </si>
  <si>
    <t>Byrne; David</t>
  </si>
  <si>
    <t>Caesar; Augustus</t>
  </si>
  <si>
    <t>Cameron; Matt</t>
  </si>
  <si>
    <t>Campbell; Naomi</t>
  </si>
  <si>
    <t>Candy; John</t>
  </si>
  <si>
    <t>Carey; Danny</t>
  </si>
  <si>
    <t>Carey; Mariah</t>
  </si>
  <si>
    <t>Carlin; George</t>
  </si>
  <si>
    <t>Carrey; Jim</t>
  </si>
  <si>
    <t>Carrol; Lewis</t>
  </si>
  <si>
    <t>Casablancas; Julian</t>
  </si>
  <si>
    <t>Cash; Johnny</t>
  </si>
  <si>
    <t>Chamberlain; Jimmy</t>
  </si>
  <si>
    <t>Chancelor; Justin</t>
  </si>
  <si>
    <t>Chase; Chevy</t>
  </si>
  <si>
    <t>Child; Julia</t>
  </si>
  <si>
    <t>Clinton; Bill</t>
  </si>
  <si>
    <t>Cobain; Kurt</t>
  </si>
  <si>
    <t>Collins; Phil</t>
  </si>
  <si>
    <t>Corgan; Billy</t>
  </si>
  <si>
    <t>Cornell; Chris</t>
  </si>
  <si>
    <t>Cox; Courtney</t>
  </si>
  <si>
    <t>Cronkite; Walter</t>
  </si>
  <si>
    <t>Cusack; John</t>
  </si>
  <si>
    <t>KS2 English Fine Levels</t>
  </si>
  <si>
    <t>KS2 English Sub Levels</t>
  </si>
  <si>
    <t>KS2 Maths Fine Levels</t>
  </si>
  <si>
    <t>Qual Name</t>
  </si>
  <si>
    <t>Grade Method Name</t>
  </si>
  <si>
    <t>Art GCSE</t>
  </si>
  <si>
    <t>Business Studies GCSE</t>
  </si>
  <si>
    <t>Computing GCSE</t>
  </si>
  <si>
    <t>DT Food GCSE</t>
  </si>
  <si>
    <t>DT ResMat GCSE</t>
  </si>
  <si>
    <t>DT Textiles GCSE</t>
  </si>
  <si>
    <t>DT Graphics GCSE</t>
  </si>
  <si>
    <t>English Lang GCSE</t>
  </si>
  <si>
    <t>English AS Level</t>
  </si>
  <si>
    <t>English Lit GCSE</t>
  </si>
  <si>
    <t>Geography GCSE</t>
  </si>
  <si>
    <t>History GCSE</t>
  </si>
  <si>
    <t>BTEC ICT</t>
  </si>
  <si>
    <t>BTEC H&amp;SC</t>
  </si>
  <si>
    <t>Sci - Biology GCSE</t>
  </si>
  <si>
    <t>Sci - Chemistry GCSE</t>
  </si>
  <si>
    <t>Sci - Physics GCSE</t>
  </si>
  <si>
    <t>Science (Core) GCSE</t>
  </si>
  <si>
    <t>Science Additional GCSE</t>
  </si>
  <si>
    <t>Maths AS Level</t>
  </si>
  <si>
    <t>Maths - GCSE</t>
  </si>
  <si>
    <t>Maths - Further GCSE</t>
  </si>
  <si>
    <t>Maths - Statistics GCSE</t>
  </si>
  <si>
    <t>Legacy</t>
  </si>
  <si>
    <t>MFL - French GCSE</t>
  </si>
  <si>
    <t>MFL - German GCSE</t>
  </si>
  <si>
    <t>MFL - Spanish GCSE</t>
  </si>
  <si>
    <t>Reformed</t>
  </si>
  <si>
    <t>Option Group</t>
  </si>
  <si>
    <t>ENG1</t>
  </si>
  <si>
    <t>MAT1</t>
  </si>
  <si>
    <t>SCI1</t>
  </si>
  <si>
    <t>ENG</t>
  </si>
  <si>
    <t>MAT</t>
  </si>
  <si>
    <t>MFL</t>
  </si>
  <si>
    <t>SCI</t>
  </si>
  <si>
    <t>English Old GCSE</t>
  </si>
  <si>
    <t>TECH</t>
  </si>
  <si>
    <t>ENG3</t>
  </si>
  <si>
    <t>ENG2</t>
  </si>
  <si>
    <t>HUM</t>
  </si>
  <si>
    <t>MAT2</t>
  </si>
  <si>
    <t>MAT3</t>
  </si>
  <si>
    <t>OTH</t>
  </si>
  <si>
    <t>SCI2</t>
  </si>
  <si>
    <t>Science Double GCSE</t>
  </si>
  <si>
    <t>SCI3</t>
  </si>
  <si>
    <t>ENG Path</t>
  </si>
  <si>
    <t>MAT Path</t>
  </si>
  <si>
    <t>SCI Path</t>
  </si>
  <si>
    <t>ENG Entries</t>
  </si>
  <si>
    <t>MAT Entries</t>
  </si>
  <si>
    <t>SCI Entries</t>
  </si>
  <si>
    <t>HUM Entries</t>
  </si>
  <si>
    <t>MFL Entries</t>
  </si>
  <si>
    <t>TECH Entries</t>
  </si>
  <si>
    <t>OTH Entries</t>
  </si>
  <si>
    <t>A</t>
  </si>
  <si>
    <t>B</t>
  </si>
  <si>
    <t>C</t>
  </si>
  <si>
    <t>D</t>
  </si>
  <si>
    <t>E</t>
  </si>
  <si>
    <t>U</t>
  </si>
  <si>
    <t>X</t>
  </si>
  <si>
    <t>+</t>
  </si>
  <si>
    <t>=</t>
  </si>
  <si>
    <t>-</t>
  </si>
  <si>
    <t>A*</t>
  </si>
  <si>
    <t>F</t>
  </si>
  <si>
    <t>G</t>
  </si>
  <si>
    <t>AS_Level</t>
  </si>
  <si>
    <t>¬English AS Level¬¬¬</t>
  </si>
  <si>
    <t>¬Maths - Further GCSE¬¬</t>
  </si>
  <si>
    <t>¬Sci - Biology GCSE¬Sci - Chemistry GCSE¬¬</t>
  </si>
  <si>
    <t>¬Business Studies GCSE¬¬</t>
  </si>
  <si>
    <t>¬MFL - Spanish GCSE¬MFL - Spanish GCSE¬</t>
  </si>
  <si>
    <t>¬DT Textiles GCSE¬¬</t>
  </si>
  <si>
    <t>¬BTEC H&amp;SC¬Art GCSE¬</t>
  </si>
  <si>
    <t>¬Maths - GCSE¬¬</t>
  </si>
  <si>
    <t>¬Science Double GCSE¬¬¬</t>
  </si>
  <si>
    <t>¬Geography GCSE¬¬</t>
  </si>
  <si>
    <t>¬MFL - French GCSE¬MFL - French GCSE¬</t>
  </si>
  <si>
    <t>¬BTEC ICT¬¬</t>
  </si>
  <si>
    <t>¬Art GCSE¬¬</t>
  </si>
  <si>
    <t>¬MFL - German GCSE¬¬</t>
  </si>
  <si>
    <t>¬DT ResMat GCSE¬DT ResMat GCSE¬</t>
  </si>
  <si>
    <t>¬English Lang GCSE¬English Lit GCSE¬¬</t>
  </si>
  <si>
    <t>¬Maths AS Level¬¬</t>
  </si>
  <si>
    <t>¬Science (Core) GCSE¬Science Additional GCSE¬¬</t>
  </si>
  <si>
    <t>¬History GCSE¬¬</t>
  </si>
  <si>
    <t>¬MFL - Spanish GCSE¬¬</t>
  </si>
  <si>
    <t>¬Computing GCSE¬¬</t>
  </si>
  <si>
    <t>¬Art GCSE¬Art GCSE¬</t>
  </si>
  <si>
    <t>¬BTEC H&amp;SC¬¬</t>
  </si>
  <si>
    <t>¬Business Studies GCSE¬Geography GCSE¬</t>
  </si>
  <si>
    <t>¬DT Textiles GCSE¬Computing GCSE¬</t>
  </si>
  <si>
    <t>¬English Old GCSE¬¬¬</t>
  </si>
  <si>
    <t>¬MFL - French GCSE¬¬</t>
  </si>
  <si>
    <t>¬Science (Core) GCSE¬¬¬</t>
  </si>
  <si>
    <t>¬History GCSE¬Geography GCSE¬</t>
  </si>
  <si>
    <t>¬DT Graphics GCSE¬DT ResMat GCSE¬</t>
  </si>
  <si>
    <t>¬BTEC H&amp;SC¬BTEC H&amp;SC¬</t>
  </si>
  <si>
    <t>¬English Lang GCSE¬¬¬</t>
  </si>
  <si>
    <t>¬DT ResMat GCSE¬DT Food GCSE¬</t>
  </si>
  <si>
    <t>¬English Lang GCSE¬English Lit GCSE¬English AS Level¬</t>
  </si>
  <si>
    <t>¬Sci - Biology GCSE¬Sci - Chemistry GCSE¬Sci - Physics GCSE¬</t>
  </si>
  <si>
    <t>¬Computing GCSE¬DT ResMat GCSE¬</t>
  </si>
  <si>
    <t>¬¬¬</t>
  </si>
  <si>
    <t>¬Maths - Further GCSE¬Maths - Statistics GCSE¬</t>
  </si>
  <si>
    <t>¬MFL - German GCSE¬MFL - Spanish GCSE¬</t>
  </si>
  <si>
    <t>¬BTEC ICT¬DT Graphics GCSE¬</t>
  </si>
  <si>
    <t>¬History GCSE¬Business Studies GCSE¬</t>
  </si>
  <si>
    <t>¬MFL - Spanish GCSE¬MFL - German GCSE¬</t>
  </si>
  <si>
    <t>¬MFL - French GCSE¬MFL - German GCSE¬</t>
  </si>
  <si>
    <t>¬DT Textiles GCSE¬DT Graphics GCSE¬</t>
  </si>
  <si>
    <t>¬Geography GCSE¬Business Studies GCSE¬</t>
  </si>
  <si>
    <t>¬DT Graphics GCSE¬¬</t>
  </si>
  <si>
    <t>¬DT ResMat GCSE¬Computing GCSE¬</t>
  </si>
  <si>
    <t>¬MFL - German GCSE¬MFL - French GCSE¬</t>
  </si>
  <si>
    <t>¬Art GCSE¬BTEC H&amp;SC¬</t>
  </si>
  <si>
    <t>¬Business Studies GCSE¬History GCSE¬</t>
  </si>
  <si>
    <t>¬DT Textiles GCSE¬DT Food GCSE¬</t>
  </si>
  <si>
    <t>¬MFL - Spanish GCSE¬MFL - French GCSE¬</t>
  </si>
  <si>
    <t>¬DT Graphics GCSE¬Computing GCSE¬</t>
  </si>
  <si>
    <t>¬DT ResMat GCSE¬¬</t>
  </si>
  <si>
    <t>¬DT Food GCSE¬BTEC ICT¬</t>
  </si>
  <si>
    <t>¬DT ResMat GCSE¬DT Textiles GCSE¬</t>
  </si>
  <si>
    <t>¬Computing GCSE¬DT Food GCSE¬</t>
  </si>
  <si>
    <t>¬DT Textiles GCSE¬BTEC ICT¬</t>
  </si>
  <si>
    <t>¬MFL - German GCSE¬MFL - German GCSE¬</t>
  </si>
  <si>
    <t>¬BTEC ICT¬DT Food GCSE¬</t>
  </si>
  <si>
    <t>¬Business Studies GCSE¬Business Studies GCSE¬</t>
  </si>
  <si>
    <t>¬DT Graphics GCSE¬DT Textiles GCSE¬</t>
  </si>
  <si>
    <t>Has Grade</t>
  </si>
  <si>
    <t>Grade Points</t>
  </si>
  <si>
    <t>GRADES</t>
  </si>
  <si>
    <t>GRADE POINTS</t>
  </si>
  <si>
    <t>STUDENT HAS GRADE (if not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</si>
</sst>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2" fillId="3" borderId="1" xfId="2"/>
    <xf numFmtId="0" fontId="1" fillId="2" borderId="1" xfId="1"/>
    <xf numFmtId="0" fontId="4" fillId="0" borderId="1" xfId="3" applyFont="1" applyFill="1" applyBorder="1"/>
    <xf numFmtId="0" fontId="4" fillId="0" borderId="1" xfId="2" applyFont="1" applyFill="1"/>
    <xf numFmtId="0" fontId="5" fillId="0" borderId="0" xfId="0" applyFont="1"/>
    <xf numFmtId="0" fontId="0" fillId="0" borderId="0" xfId="0" applyAlignment="1">
      <alignment horizontal="center"/>
    </xf>
  </cellXfs>
  <cellStyles count="4">
    <cellStyle name="Calculation" xfId="2" builtinId="22"/>
    <cellStyle name="Explanatory Text" xfId="3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9" workbookViewId="0">
      <selection sqref="A1:B48"/>
    </sheetView>
  </sheetViews>
  <sheetFormatPr defaultRowHeight="15" x14ac:dyDescent="0.25"/>
  <cols>
    <col min="1" max="1" width="9" bestFit="1" customWidth="1"/>
    <col min="2" max="2" width="17.5703125" bestFit="1" customWidth="1"/>
  </cols>
  <sheetData>
    <row r="1" spans="1:12" x14ac:dyDescent="0.25">
      <c r="A1" t="s">
        <v>0</v>
      </c>
      <c r="B1" t="s">
        <v>1</v>
      </c>
      <c r="C1" t="s">
        <v>49</v>
      </c>
      <c r="D1" t="s">
        <v>50</v>
      </c>
      <c r="E1" t="s">
        <v>51</v>
      </c>
      <c r="F1" t="s">
        <v>50</v>
      </c>
    </row>
    <row r="2" spans="1:12" x14ac:dyDescent="0.25">
      <c r="A2">
        <v>5001</v>
      </c>
      <c r="B2" t="s">
        <v>2</v>
      </c>
      <c r="C2">
        <f ca="1">RANDBETWEEN(190,590)/100</f>
        <v>2.46</v>
      </c>
      <c r="D2" t="str">
        <f ca="1">I2&amp;IF(J2&lt;0.34,"c",IF(J2&lt;0.67,"b","a"))</f>
        <v>2b</v>
      </c>
      <c r="E2">
        <f ca="1">RANDBETWEEN(190,590)/100</f>
        <v>3.32</v>
      </c>
      <c r="F2" t="str">
        <f ca="1">K2&amp;IF(L2&lt;0.34,"c",IF(L2&lt;0.67,"b","a"))</f>
        <v>3c</v>
      </c>
      <c r="I2">
        <f t="shared" ref="I2:I48" ca="1" si="0">_xlfn.FLOOR.MATH(C2,1)</f>
        <v>2</v>
      </c>
      <c r="J2">
        <f ca="1">C2-I2</f>
        <v>0.45999999999999996</v>
      </c>
      <c r="K2">
        <f t="shared" ref="K2:K48" ca="1" si="1">_xlfn.FLOOR.MATH(E2,1)</f>
        <v>3</v>
      </c>
      <c r="L2">
        <f ca="1">E2-K2</f>
        <v>0.31999999999999984</v>
      </c>
    </row>
    <row r="3" spans="1:12" x14ac:dyDescent="0.25">
      <c r="A3">
        <v>5002</v>
      </c>
      <c r="B3" t="s">
        <v>3</v>
      </c>
      <c r="C3">
        <f t="shared" ref="C3:E48" ca="1" si="2">RANDBETWEEN(190,590)/100</f>
        <v>5.37</v>
      </c>
      <c r="D3" t="str">
        <f t="shared" ref="D3:F48" ca="1" si="3">I3&amp;IF(J3&lt;0.34,"c",IF(J3&lt;0.67,"b","a"))</f>
        <v>5b</v>
      </c>
      <c r="E3">
        <f t="shared" ca="1" si="2"/>
        <v>2.69</v>
      </c>
      <c r="F3" t="str">
        <f t="shared" ca="1" si="3"/>
        <v>2a</v>
      </c>
      <c r="I3">
        <f t="shared" ca="1" si="0"/>
        <v>5</v>
      </c>
      <c r="J3">
        <f t="shared" ref="J3:L48" ca="1" si="4">C3-I3</f>
        <v>0.37000000000000011</v>
      </c>
      <c r="K3">
        <f t="shared" ca="1" si="1"/>
        <v>2</v>
      </c>
      <c r="L3">
        <f t="shared" ca="1" si="4"/>
        <v>0.69</v>
      </c>
    </row>
    <row r="4" spans="1:12" x14ac:dyDescent="0.25">
      <c r="A4">
        <v>5003</v>
      </c>
      <c r="B4" t="s">
        <v>4</v>
      </c>
      <c r="C4">
        <f t="shared" ca="1" si="2"/>
        <v>4.45</v>
      </c>
      <c r="D4" t="str">
        <f t="shared" ca="1" si="3"/>
        <v>4b</v>
      </c>
      <c r="E4">
        <f t="shared" ca="1" si="2"/>
        <v>2.44</v>
      </c>
      <c r="F4" t="str">
        <f t="shared" ca="1" si="3"/>
        <v>2b</v>
      </c>
      <c r="I4">
        <f t="shared" ca="1" si="0"/>
        <v>4</v>
      </c>
      <c r="J4">
        <f t="shared" ca="1" si="4"/>
        <v>0.45000000000000018</v>
      </c>
      <c r="K4">
        <f t="shared" ca="1" si="1"/>
        <v>2</v>
      </c>
      <c r="L4">
        <f t="shared" ca="1" si="4"/>
        <v>0.43999999999999995</v>
      </c>
    </row>
    <row r="5" spans="1:12" x14ac:dyDescent="0.25">
      <c r="A5">
        <v>5004</v>
      </c>
      <c r="B5" t="s">
        <v>5</v>
      </c>
      <c r="C5">
        <f t="shared" ca="1" si="2"/>
        <v>3.57</v>
      </c>
      <c r="D5" t="str">
        <f t="shared" ca="1" si="3"/>
        <v>3b</v>
      </c>
      <c r="E5">
        <f t="shared" ca="1" si="2"/>
        <v>2.2799999999999998</v>
      </c>
      <c r="F5" t="str">
        <f t="shared" ca="1" si="3"/>
        <v>2c</v>
      </c>
      <c r="I5">
        <f t="shared" ca="1" si="0"/>
        <v>3</v>
      </c>
      <c r="J5">
        <f t="shared" ca="1" si="4"/>
        <v>0.56999999999999984</v>
      </c>
      <c r="K5">
        <f t="shared" ca="1" si="1"/>
        <v>2</v>
      </c>
      <c r="L5">
        <f t="shared" ca="1" si="4"/>
        <v>0.2799999999999998</v>
      </c>
    </row>
    <row r="6" spans="1:12" x14ac:dyDescent="0.25">
      <c r="A6">
        <v>5005</v>
      </c>
      <c r="B6" t="s">
        <v>6</v>
      </c>
      <c r="C6">
        <f t="shared" ca="1" si="2"/>
        <v>5.3</v>
      </c>
      <c r="D6" t="str">
        <f t="shared" ca="1" si="3"/>
        <v>5c</v>
      </c>
      <c r="E6">
        <f t="shared" ca="1" si="2"/>
        <v>3.49</v>
      </c>
      <c r="F6" t="str">
        <f t="shared" ca="1" si="3"/>
        <v>3b</v>
      </c>
      <c r="I6">
        <f t="shared" ca="1" si="0"/>
        <v>5</v>
      </c>
      <c r="J6">
        <f t="shared" ca="1" si="4"/>
        <v>0.29999999999999982</v>
      </c>
      <c r="K6">
        <f t="shared" ca="1" si="1"/>
        <v>3</v>
      </c>
      <c r="L6">
        <f t="shared" ca="1" si="4"/>
        <v>0.49000000000000021</v>
      </c>
    </row>
    <row r="7" spans="1:12" x14ac:dyDescent="0.25">
      <c r="A7">
        <v>5006</v>
      </c>
      <c r="B7" t="s">
        <v>7</v>
      </c>
      <c r="C7">
        <f t="shared" ca="1" si="2"/>
        <v>5.69</v>
      </c>
      <c r="D7" t="str">
        <f t="shared" ca="1" si="3"/>
        <v>5a</v>
      </c>
      <c r="E7">
        <f t="shared" ca="1" si="2"/>
        <v>3.67</v>
      </c>
      <c r="F7" t="str">
        <f t="shared" ca="1" si="3"/>
        <v>3a</v>
      </c>
      <c r="I7">
        <f t="shared" ca="1" si="0"/>
        <v>5</v>
      </c>
      <c r="J7">
        <f t="shared" ca="1" si="4"/>
        <v>0.69000000000000039</v>
      </c>
      <c r="K7">
        <f t="shared" ca="1" si="1"/>
        <v>3</v>
      </c>
      <c r="L7">
        <f t="shared" ca="1" si="4"/>
        <v>0.66999999999999993</v>
      </c>
    </row>
    <row r="8" spans="1:12" x14ac:dyDescent="0.25">
      <c r="A8">
        <v>5007</v>
      </c>
      <c r="B8" t="s">
        <v>8</v>
      </c>
      <c r="C8">
        <f t="shared" ca="1" si="2"/>
        <v>3.17</v>
      </c>
      <c r="D8" t="str">
        <f t="shared" ca="1" si="3"/>
        <v>3c</v>
      </c>
      <c r="E8">
        <f t="shared" ca="1" si="2"/>
        <v>3.31</v>
      </c>
      <c r="F8" t="str">
        <f t="shared" ca="1" si="3"/>
        <v>3c</v>
      </c>
      <c r="I8">
        <f t="shared" ca="1" si="0"/>
        <v>3</v>
      </c>
      <c r="J8">
        <f t="shared" ca="1" si="4"/>
        <v>0.16999999999999993</v>
      </c>
      <c r="K8">
        <f t="shared" ca="1" si="1"/>
        <v>3</v>
      </c>
      <c r="L8">
        <f t="shared" ca="1" si="4"/>
        <v>0.31000000000000005</v>
      </c>
    </row>
    <row r="9" spans="1:12" x14ac:dyDescent="0.25">
      <c r="A9">
        <v>5008</v>
      </c>
      <c r="B9" t="s">
        <v>9</v>
      </c>
      <c r="C9">
        <f t="shared" ca="1" si="2"/>
        <v>2.86</v>
      </c>
      <c r="D9" t="str">
        <f t="shared" ca="1" si="3"/>
        <v>2a</v>
      </c>
      <c r="E9">
        <f t="shared" ca="1" si="2"/>
        <v>3.9</v>
      </c>
      <c r="F9" t="str">
        <f t="shared" ca="1" si="3"/>
        <v>3a</v>
      </c>
      <c r="I9">
        <f t="shared" ca="1" si="0"/>
        <v>2</v>
      </c>
      <c r="J9">
        <f t="shared" ca="1" si="4"/>
        <v>0.85999999999999988</v>
      </c>
      <c r="K9">
        <f t="shared" ca="1" si="1"/>
        <v>3</v>
      </c>
      <c r="L9">
        <f t="shared" ca="1" si="4"/>
        <v>0.89999999999999991</v>
      </c>
    </row>
    <row r="10" spans="1:12" x14ac:dyDescent="0.25">
      <c r="A10">
        <v>5009</v>
      </c>
      <c r="B10" t="s">
        <v>10</v>
      </c>
      <c r="C10">
        <f t="shared" ca="1" si="2"/>
        <v>3.92</v>
      </c>
      <c r="D10" t="str">
        <f t="shared" ca="1" si="3"/>
        <v>3a</v>
      </c>
      <c r="E10">
        <f t="shared" ca="1" si="2"/>
        <v>2.59</v>
      </c>
      <c r="F10" t="str">
        <f t="shared" ca="1" si="3"/>
        <v>2b</v>
      </c>
      <c r="I10">
        <f t="shared" ca="1" si="0"/>
        <v>3</v>
      </c>
      <c r="J10">
        <f t="shared" ca="1" si="4"/>
        <v>0.91999999999999993</v>
      </c>
      <c r="K10">
        <f t="shared" ca="1" si="1"/>
        <v>2</v>
      </c>
      <c r="L10">
        <f t="shared" ca="1" si="4"/>
        <v>0.58999999999999986</v>
      </c>
    </row>
    <row r="11" spans="1:12" x14ac:dyDescent="0.25">
      <c r="A11">
        <v>5010</v>
      </c>
      <c r="B11" t="s">
        <v>11</v>
      </c>
      <c r="C11">
        <f t="shared" ca="1" si="2"/>
        <v>5.88</v>
      </c>
      <c r="D11" t="str">
        <f t="shared" ca="1" si="3"/>
        <v>5a</v>
      </c>
      <c r="E11">
        <f t="shared" ca="1" si="2"/>
        <v>3.66</v>
      </c>
      <c r="F11" t="str">
        <f t="shared" ca="1" si="3"/>
        <v>3b</v>
      </c>
      <c r="I11">
        <f t="shared" ca="1" si="0"/>
        <v>5</v>
      </c>
      <c r="J11">
        <f t="shared" ca="1" si="4"/>
        <v>0.87999999999999989</v>
      </c>
      <c r="K11">
        <f t="shared" ca="1" si="1"/>
        <v>3</v>
      </c>
      <c r="L11">
        <f t="shared" ca="1" si="4"/>
        <v>0.66000000000000014</v>
      </c>
    </row>
    <row r="12" spans="1:12" x14ac:dyDescent="0.25">
      <c r="A12">
        <v>5011</v>
      </c>
      <c r="B12" t="s">
        <v>12</v>
      </c>
      <c r="C12">
        <f t="shared" ca="1" si="2"/>
        <v>4.6100000000000003</v>
      </c>
      <c r="D12" t="str">
        <f t="shared" ca="1" si="3"/>
        <v>4b</v>
      </c>
      <c r="E12">
        <f t="shared" ca="1" si="2"/>
        <v>3.68</v>
      </c>
      <c r="F12" t="str">
        <f t="shared" ca="1" si="3"/>
        <v>3a</v>
      </c>
      <c r="I12">
        <f t="shared" ca="1" si="0"/>
        <v>4</v>
      </c>
      <c r="J12">
        <f t="shared" ca="1" si="4"/>
        <v>0.61000000000000032</v>
      </c>
      <c r="K12">
        <f t="shared" ca="1" si="1"/>
        <v>3</v>
      </c>
      <c r="L12">
        <f t="shared" ca="1" si="4"/>
        <v>0.68000000000000016</v>
      </c>
    </row>
    <row r="13" spans="1:12" x14ac:dyDescent="0.25">
      <c r="A13">
        <v>5012</v>
      </c>
      <c r="B13" t="s">
        <v>13</v>
      </c>
      <c r="C13">
        <f t="shared" ca="1" si="2"/>
        <v>3.35</v>
      </c>
      <c r="D13" t="str">
        <f t="shared" ca="1" si="3"/>
        <v>3b</v>
      </c>
      <c r="E13">
        <f t="shared" ca="1" si="2"/>
        <v>3.09</v>
      </c>
      <c r="F13" t="str">
        <f t="shared" ca="1" si="3"/>
        <v>3c</v>
      </c>
      <c r="I13">
        <f t="shared" ca="1" si="0"/>
        <v>3</v>
      </c>
      <c r="J13">
        <f t="shared" ca="1" si="4"/>
        <v>0.35000000000000009</v>
      </c>
      <c r="K13">
        <f t="shared" ca="1" si="1"/>
        <v>3</v>
      </c>
      <c r="L13">
        <f t="shared" ca="1" si="4"/>
        <v>8.9999999999999858E-2</v>
      </c>
    </row>
    <row r="14" spans="1:12" x14ac:dyDescent="0.25">
      <c r="A14">
        <v>5013</v>
      </c>
      <c r="B14" t="s">
        <v>14</v>
      </c>
      <c r="C14">
        <f t="shared" ca="1" si="2"/>
        <v>5.07</v>
      </c>
      <c r="D14" t="str">
        <f t="shared" ca="1" si="3"/>
        <v>5c</v>
      </c>
      <c r="E14">
        <f t="shared" ca="1" si="2"/>
        <v>3.28</v>
      </c>
      <c r="F14" t="str">
        <f t="shared" ca="1" si="3"/>
        <v>3c</v>
      </c>
      <c r="I14">
        <f t="shared" ca="1" si="0"/>
        <v>5</v>
      </c>
      <c r="J14">
        <f t="shared" ca="1" si="4"/>
        <v>7.0000000000000284E-2</v>
      </c>
      <c r="K14">
        <f t="shared" ca="1" si="1"/>
        <v>3</v>
      </c>
      <c r="L14">
        <f t="shared" ca="1" si="4"/>
        <v>0.2799999999999998</v>
      </c>
    </row>
    <row r="15" spans="1:12" x14ac:dyDescent="0.25">
      <c r="A15">
        <v>5014</v>
      </c>
      <c r="B15" t="s">
        <v>15</v>
      </c>
      <c r="C15">
        <f t="shared" ca="1" si="2"/>
        <v>2.88</v>
      </c>
      <c r="D15" t="str">
        <f t="shared" ca="1" si="3"/>
        <v>2a</v>
      </c>
      <c r="E15">
        <f t="shared" ca="1" si="2"/>
        <v>3.26</v>
      </c>
      <c r="F15" t="str">
        <f t="shared" ca="1" si="3"/>
        <v>3c</v>
      </c>
      <c r="I15">
        <f t="shared" ca="1" si="0"/>
        <v>2</v>
      </c>
      <c r="J15">
        <f t="shared" ca="1" si="4"/>
        <v>0.87999999999999989</v>
      </c>
      <c r="K15">
        <f t="shared" ca="1" si="1"/>
        <v>3</v>
      </c>
      <c r="L15">
        <f t="shared" ca="1" si="4"/>
        <v>0.25999999999999979</v>
      </c>
    </row>
    <row r="16" spans="1:12" x14ac:dyDescent="0.25">
      <c r="A16">
        <v>5015</v>
      </c>
      <c r="B16" t="s">
        <v>16</v>
      </c>
      <c r="C16">
        <f t="shared" ca="1" si="2"/>
        <v>3.24</v>
      </c>
      <c r="D16" t="str">
        <f t="shared" ca="1" si="3"/>
        <v>3c</v>
      </c>
      <c r="E16">
        <f t="shared" ca="1" si="2"/>
        <v>4.5</v>
      </c>
      <c r="F16" t="str">
        <f t="shared" ca="1" si="3"/>
        <v>4b</v>
      </c>
      <c r="I16">
        <f t="shared" ca="1" si="0"/>
        <v>3</v>
      </c>
      <c r="J16">
        <f t="shared" ca="1" si="4"/>
        <v>0.24000000000000021</v>
      </c>
      <c r="K16">
        <f t="shared" ca="1" si="1"/>
        <v>4</v>
      </c>
      <c r="L16">
        <f t="shared" ca="1" si="4"/>
        <v>0.5</v>
      </c>
    </row>
    <row r="17" spans="1:12" x14ac:dyDescent="0.25">
      <c r="A17">
        <v>5016</v>
      </c>
      <c r="B17" t="s">
        <v>17</v>
      </c>
      <c r="C17">
        <f t="shared" ca="1" si="2"/>
        <v>3.21</v>
      </c>
      <c r="D17" t="str">
        <f t="shared" ca="1" si="3"/>
        <v>3c</v>
      </c>
      <c r="E17">
        <f t="shared" ca="1" si="2"/>
        <v>3.06</v>
      </c>
      <c r="F17" t="str">
        <f t="shared" ca="1" si="3"/>
        <v>3c</v>
      </c>
      <c r="I17">
        <f t="shared" ca="1" si="0"/>
        <v>3</v>
      </c>
      <c r="J17">
        <f t="shared" ca="1" si="4"/>
        <v>0.20999999999999996</v>
      </c>
      <c r="K17">
        <f t="shared" ca="1" si="1"/>
        <v>3</v>
      </c>
      <c r="L17">
        <f t="shared" ca="1" si="4"/>
        <v>6.0000000000000053E-2</v>
      </c>
    </row>
    <row r="18" spans="1:12" x14ac:dyDescent="0.25">
      <c r="A18">
        <v>5017</v>
      </c>
      <c r="B18" t="s">
        <v>18</v>
      </c>
      <c r="C18">
        <f t="shared" ca="1" si="2"/>
        <v>3.53</v>
      </c>
      <c r="D18" t="str">
        <f t="shared" ca="1" si="3"/>
        <v>3b</v>
      </c>
      <c r="E18">
        <f t="shared" ca="1" si="2"/>
        <v>5.26</v>
      </c>
      <c r="F18" t="str">
        <f t="shared" ca="1" si="3"/>
        <v>5c</v>
      </c>
      <c r="I18">
        <f t="shared" ca="1" si="0"/>
        <v>3</v>
      </c>
      <c r="J18">
        <f t="shared" ca="1" si="4"/>
        <v>0.5299999999999998</v>
      </c>
      <c r="K18">
        <f t="shared" ca="1" si="1"/>
        <v>5</v>
      </c>
      <c r="L18">
        <f t="shared" ca="1" si="4"/>
        <v>0.25999999999999979</v>
      </c>
    </row>
    <row r="19" spans="1:12" x14ac:dyDescent="0.25">
      <c r="A19">
        <v>5018</v>
      </c>
      <c r="B19" t="s">
        <v>19</v>
      </c>
      <c r="C19">
        <f t="shared" ca="1" si="2"/>
        <v>4.1900000000000004</v>
      </c>
      <c r="D19" t="str">
        <f t="shared" ca="1" si="3"/>
        <v>4c</v>
      </c>
      <c r="E19">
        <f t="shared" ca="1" si="2"/>
        <v>1.92</v>
      </c>
      <c r="F19" t="str">
        <f t="shared" ca="1" si="3"/>
        <v>1a</v>
      </c>
      <c r="I19">
        <f t="shared" ca="1" si="0"/>
        <v>4</v>
      </c>
      <c r="J19">
        <f t="shared" ca="1" si="4"/>
        <v>0.19000000000000039</v>
      </c>
      <c r="K19">
        <f t="shared" ca="1" si="1"/>
        <v>1</v>
      </c>
      <c r="L19">
        <f t="shared" ca="1" si="4"/>
        <v>0.91999999999999993</v>
      </c>
    </row>
    <row r="20" spans="1:12" x14ac:dyDescent="0.25">
      <c r="A20">
        <v>5019</v>
      </c>
      <c r="B20" t="s">
        <v>20</v>
      </c>
      <c r="C20">
        <f t="shared" ca="1" si="2"/>
        <v>2.2999999999999998</v>
      </c>
      <c r="D20" t="str">
        <f t="shared" ca="1" si="3"/>
        <v>2c</v>
      </c>
      <c r="E20">
        <f t="shared" ca="1" si="2"/>
        <v>4.09</v>
      </c>
      <c r="F20" t="str">
        <f t="shared" ca="1" si="3"/>
        <v>4c</v>
      </c>
      <c r="I20">
        <f t="shared" ca="1" si="0"/>
        <v>2</v>
      </c>
      <c r="J20">
        <f t="shared" ca="1" si="4"/>
        <v>0.29999999999999982</v>
      </c>
      <c r="K20">
        <f t="shared" ca="1" si="1"/>
        <v>4</v>
      </c>
      <c r="L20">
        <f t="shared" ca="1" si="4"/>
        <v>8.9999999999999858E-2</v>
      </c>
    </row>
    <row r="21" spans="1:12" x14ac:dyDescent="0.25">
      <c r="A21">
        <v>5020</v>
      </c>
      <c r="B21" t="s">
        <v>21</v>
      </c>
      <c r="C21">
        <f t="shared" ca="1" si="2"/>
        <v>4.42</v>
      </c>
      <c r="D21" t="str">
        <f t="shared" ca="1" si="3"/>
        <v>4b</v>
      </c>
      <c r="E21">
        <f t="shared" ca="1" si="2"/>
        <v>5.52</v>
      </c>
      <c r="F21" t="str">
        <f t="shared" ca="1" si="3"/>
        <v>5b</v>
      </c>
      <c r="I21">
        <f t="shared" ca="1" si="0"/>
        <v>4</v>
      </c>
      <c r="J21">
        <f t="shared" ca="1" si="4"/>
        <v>0.41999999999999993</v>
      </c>
      <c r="K21">
        <f t="shared" ca="1" si="1"/>
        <v>5</v>
      </c>
      <c r="L21">
        <f t="shared" ca="1" si="4"/>
        <v>0.51999999999999957</v>
      </c>
    </row>
    <row r="22" spans="1:12" x14ac:dyDescent="0.25">
      <c r="A22">
        <v>5021</v>
      </c>
      <c r="B22" t="s">
        <v>22</v>
      </c>
      <c r="C22">
        <f t="shared" ca="1" si="2"/>
        <v>3.23</v>
      </c>
      <c r="D22" t="str">
        <f t="shared" ca="1" si="3"/>
        <v>3c</v>
      </c>
      <c r="E22">
        <f t="shared" ca="1" si="2"/>
        <v>5.47</v>
      </c>
      <c r="F22" t="str">
        <f t="shared" ca="1" si="3"/>
        <v>5b</v>
      </c>
      <c r="I22">
        <f t="shared" ca="1" si="0"/>
        <v>3</v>
      </c>
      <c r="J22">
        <f t="shared" ca="1" si="4"/>
        <v>0.22999999999999998</v>
      </c>
      <c r="K22">
        <f t="shared" ca="1" si="1"/>
        <v>5</v>
      </c>
      <c r="L22">
        <f t="shared" ca="1" si="4"/>
        <v>0.46999999999999975</v>
      </c>
    </row>
    <row r="23" spans="1:12" x14ac:dyDescent="0.25">
      <c r="A23">
        <v>5022</v>
      </c>
      <c r="B23" t="s">
        <v>23</v>
      </c>
      <c r="C23">
        <f t="shared" ca="1" si="2"/>
        <v>2.5299999999999998</v>
      </c>
      <c r="D23" t="str">
        <f t="shared" ca="1" si="3"/>
        <v>2b</v>
      </c>
      <c r="E23">
        <f t="shared" ca="1" si="2"/>
        <v>4.13</v>
      </c>
      <c r="F23" t="str">
        <f t="shared" ca="1" si="3"/>
        <v>4c</v>
      </c>
      <c r="I23">
        <f t="shared" ca="1" si="0"/>
        <v>2</v>
      </c>
      <c r="J23">
        <f t="shared" ca="1" si="4"/>
        <v>0.5299999999999998</v>
      </c>
      <c r="K23">
        <f t="shared" ca="1" si="1"/>
        <v>4</v>
      </c>
      <c r="L23">
        <f t="shared" ca="1" si="4"/>
        <v>0.12999999999999989</v>
      </c>
    </row>
    <row r="24" spans="1:12" x14ac:dyDescent="0.25">
      <c r="A24">
        <v>5023</v>
      </c>
      <c r="B24" t="s">
        <v>24</v>
      </c>
      <c r="C24">
        <f t="shared" ca="1" si="2"/>
        <v>3.25</v>
      </c>
      <c r="D24" t="str">
        <f t="shared" ca="1" si="3"/>
        <v>3c</v>
      </c>
      <c r="E24">
        <f t="shared" ca="1" si="2"/>
        <v>5.43</v>
      </c>
      <c r="F24" t="str">
        <f t="shared" ca="1" si="3"/>
        <v>5b</v>
      </c>
      <c r="I24">
        <f t="shared" ca="1" si="0"/>
        <v>3</v>
      </c>
      <c r="J24">
        <f t="shared" ca="1" si="4"/>
        <v>0.25</v>
      </c>
      <c r="K24">
        <f t="shared" ca="1" si="1"/>
        <v>5</v>
      </c>
      <c r="L24">
        <f t="shared" ca="1" si="4"/>
        <v>0.42999999999999972</v>
      </c>
    </row>
    <row r="25" spans="1:12" x14ac:dyDescent="0.25">
      <c r="A25">
        <v>5024</v>
      </c>
      <c r="B25" t="s">
        <v>25</v>
      </c>
      <c r="C25">
        <f t="shared" ca="1" si="2"/>
        <v>5.07</v>
      </c>
      <c r="D25" t="str">
        <f t="shared" ca="1" si="3"/>
        <v>5c</v>
      </c>
      <c r="E25">
        <f t="shared" ca="1" si="2"/>
        <v>4.46</v>
      </c>
      <c r="F25" t="str">
        <f t="shared" ca="1" si="3"/>
        <v>4b</v>
      </c>
      <c r="I25">
        <f t="shared" ca="1" si="0"/>
        <v>5</v>
      </c>
      <c r="J25">
        <f t="shared" ca="1" si="4"/>
        <v>7.0000000000000284E-2</v>
      </c>
      <c r="K25">
        <f t="shared" ca="1" si="1"/>
        <v>4</v>
      </c>
      <c r="L25">
        <f t="shared" ca="1" si="4"/>
        <v>0.45999999999999996</v>
      </c>
    </row>
    <row r="26" spans="1:12" x14ac:dyDescent="0.25">
      <c r="A26">
        <v>5025</v>
      </c>
      <c r="B26" t="s">
        <v>26</v>
      </c>
      <c r="C26">
        <f t="shared" ca="1" si="2"/>
        <v>4.21</v>
      </c>
      <c r="D26" t="str">
        <f t="shared" ca="1" si="3"/>
        <v>4c</v>
      </c>
      <c r="E26">
        <f t="shared" ca="1" si="2"/>
        <v>5.14</v>
      </c>
      <c r="F26" t="str">
        <f t="shared" ca="1" si="3"/>
        <v>5c</v>
      </c>
      <c r="I26">
        <f t="shared" ca="1" si="0"/>
        <v>4</v>
      </c>
      <c r="J26">
        <f t="shared" ca="1" si="4"/>
        <v>0.20999999999999996</v>
      </c>
      <c r="K26">
        <f t="shared" ca="1" si="1"/>
        <v>5</v>
      </c>
      <c r="L26">
        <f t="shared" ca="1" si="4"/>
        <v>0.13999999999999968</v>
      </c>
    </row>
    <row r="27" spans="1:12" x14ac:dyDescent="0.25">
      <c r="A27">
        <v>5026</v>
      </c>
      <c r="B27" t="s">
        <v>27</v>
      </c>
      <c r="C27">
        <f t="shared" ca="1" si="2"/>
        <v>4.92</v>
      </c>
      <c r="D27" t="str">
        <f t="shared" ca="1" si="3"/>
        <v>4a</v>
      </c>
      <c r="E27">
        <f t="shared" ca="1" si="2"/>
        <v>2.09</v>
      </c>
      <c r="F27" t="str">
        <f t="shared" ca="1" si="3"/>
        <v>2c</v>
      </c>
      <c r="I27">
        <f t="shared" ca="1" si="0"/>
        <v>4</v>
      </c>
      <c r="J27">
        <f t="shared" ca="1" si="4"/>
        <v>0.91999999999999993</v>
      </c>
      <c r="K27">
        <f t="shared" ca="1" si="1"/>
        <v>2</v>
      </c>
      <c r="L27">
        <f t="shared" ca="1" si="4"/>
        <v>8.9999999999999858E-2</v>
      </c>
    </row>
    <row r="28" spans="1:12" x14ac:dyDescent="0.25">
      <c r="A28">
        <v>5027</v>
      </c>
      <c r="B28" t="s">
        <v>28</v>
      </c>
      <c r="C28">
        <f t="shared" ca="1" si="2"/>
        <v>4.3</v>
      </c>
      <c r="D28" t="str">
        <f t="shared" ca="1" si="3"/>
        <v>4c</v>
      </c>
      <c r="E28">
        <f t="shared" ca="1" si="2"/>
        <v>4.0999999999999996</v>
      </c>
      <c r="F28" t="str">
        <f t="shared" ca="1" si="3"/>
        <v>4c</v>
      </c>
      <c r="I28">
        <f t="shared" ca="1" si="0"/>
        <v>4</v>
      </c>
      <c r="J28">
        <f t="shared" ca="1" si="4"/>
        <v>0.29999999999999982</v>
      </c>
      <c r="K28">
        <f t="shared" ca="1" si="1"/>
        <v>4</v>
      </c>
      <c r="L28">
        <f t="shared" ca="1" si="4"/>
        <v>9.9999999999999645E-2</v>
      </c>
    </row>
    <row r="29" spans="1:12" x14ac:dyDescent="0.25">
      <c r="A29">
        <v>5028</v>
      </c>
      <c r="B29" t="s">
        <v>29</v>
      </c>
      <c r="C29">
        <f t="shared" ca="1" si="2"/>
        <v>2.4900000000000002</v>
      </c>
      <c r="D29" t="str">
        <f t="shared" ca="1" si="3"/>
        <v>2b</v>
      </c>
      <c r="E29">
        <f t="shared" ca="1" si="2"/>
        <v>4.4400000000000004</v>
      </c>
      <c r="F29" t="str">
        <f t="shared" ca="1" si="3"/>
        <v>4b</v>
      </c>
      <c r="I29">
        <f t="shared" ca="1" si="0"/>
        <v>2</v>
      </c>
      <c r="J29">
        <f t="shared" ca="1" si="4"/>
        <v>0.49000000000000021</v>
      </c>
      <c r="K29">
        <f t="shared" ca="1" si="1"/>
        <v>4</v>
      </c>
      <c r="L29">
        <f t="shared" ca="1" si="4"/>
        <v>0.44000000000000039</v>
      </c>
    </row>
    <row r="30" spans="1:12" x14ac:dyDescent="0.25">
      <c r="A30">
        <v>5029</v>
      </c>
      <c r="B30" t="s">
        <v>30</v>
      </c>
      <c r="C30">
        <f t="shared" ca="1" si="2"/>
        <v>3.52</v>
      </c>
      <c r="D30" t="str">
        <f t="shared" ca="1" si="3"/>
        <v>3b</v>
      </c>
      <c r="E30">
        <f t="shared" ca="1" si="2"/>
        <v>4.33</v>
      </c>
      <c r="F30" t="str">
        <f t="shared" ca="1" si="3"/>
        <v>4c</v>
      </c>
      <c r="I30">
        <f t="shared" ca="1" si="0"/>
        <v>3</v>
      </c>
      <c r="J30">
        <f t="shared" ca="1" si="4"/>
        <v>0.52</v>
      </c>
      <c r="K30">
        <f t="shared" ca="1" si="1"/>
        <v>4</v>
      </c>
      <c r="L30">
        <f t="shared" ca="1" si="4"/>
        <v>0.33000000000000007</v>
      </c>
    </row>
    <row r="31" spans="1:12" x14ac:dyDescent="0.25">
      <c r="A31">
        <v>5030</v>
      </c>
      <c r="B31" t="s">
        <v>31</v>
      </c>
      <c r="C31">
        <f t="shared" ca="1" si="2"/>
        <v>3.08</v>
      </c>
      <c r="D31" t="str">
        <f t="shared" ca="1" si="3"/>
        <v>3c</v>
      </c>
      <c r="E31">
        <f t="shared" ca="1" si="2"/>
        <v>5.54</v>
      </c>
      <c r="F31" t="str">
        <f t="shared" ca="1" si="3"/>
        <v>5b</v>
      </c>
      <c r="I31">
        <f t="shared" ca="1" si="0"/>
        <v>3</v>
      </c>
      <c r="J31">
        <f t="shared" ca="1" si="4"/>
        <v>8.0000000000000071E-2</v>
      </c>
      <c r="K31">
        <f t="shared" ca="1" si="1"/>
        <v>5</v>
      </c>
      <c r="L31">
        <f t="shared" ca="1" si="4"/>
        <v>0.54</v>
      </c>
    </row>
    <row r="32" spans="1:12" x14ac:dyDescent="0.25">
      <c r="A32">
        <v>5031</v>
      </c>
      <c r="B32" t="s">
        <v>32</v>
      </c>
      <c r="C32">
        <f t="shared" ca="1" si="2"/>
        <v>5.07</v>
      </c>
      <c r="D32" t="str">
        <f t="shared" ca="1" si="3"/>
        <v>5c</v>
      </c>
      <c r="E32">
        <f t="shared" ca="1" si="2"/>
        <v>4.8899999999999997</v>
      </c>
      <c r="F32" t="str">
        <f t="shared" ca="1" si="3"/>
        <v>4a</v>
      </c>
      <c r="I32">
        <f t="shared" ca="1" si="0"/>
        <v>5</v>
      </c>
      <c r="J32">
        <f t="shared" ca="1" si="4"/>
        <v>7.0000000000000284E-2</v>
      </c>
      <c r="K32">
        <f t="shared" ca="1" si="1"/>
        <v>4</v>
      </c>
      <c r="L32">
        <f t="shared" ca="1" si="4"/>
        <v>0.88999999999999968</v>
      </c>
    </row>
    <row r="33" spans="1:12" x14ac:dyDescent="0.25">
      <c r="A33">
        <v>5032</v>
      </c>
      <c r="B33" t="s">
        <v>33</v>
      </c>
      <c r="C33">
        <f t="shared" ca="1" si="2"/>
        <v>4.71</v>
      </c>
      <c r="D33" t="str">
        <f t="shared" ca="1" si="3"/>
        <v>4a</v>
      </c>
      <c r="E33">
        <f t="shared" ca="1" si="2"/>
        <v>3.71</v>
      </c>
      <c r="F33" t="str">
        <f t="shared" ca="1" si="3"/>
        <v>3a</v>
      </c>
      <c r="I33">
        <f t="shared" ca="1" si="0"/>
        <v>4</v>
      </c>
      <c r="J33">
        <f t="shared" ca="1" si="4"/>
        <v>0.71</v>
      </c>
      <c r="K33">
        <f t="shared" ca="1" si="1"/>
        <v>3</v>
      </c>
      <c r="L33">
        <f t="shared" ca="1" si="4"/>
        <v>0.71</v>
      </c>
    </row>
    <row r="34" spans="1:12" x14ac:dyDescent="0.25">
      <c r="A34">
        <v>5033</v>
      </c>
      <c r="B34" t="s">
        <v>34</v>
      </c>
      <c r="C34">
        <f t="shared" ca="1" si="2"/>
        <v>3.45</v>
      </c>
      <c r="D34" t="str">
        <f t="shared" ca="1" si="3"/>
        <v>3b</v>
      </c>
      <c r="E34">
        <f t="shared" ca="1" si="2"/>
        <v>2.82</v>
      </c>
      <c r="F34" t="str">
        <f t="shared" ca="1" si="3"/>
        <v>2a</v>
      </c>
      <c r="I34">
        <f t="shared" ca="1" si="0"/>
        <v>3</v>
      </c>
      <c r="J34">
        <f t="shared" ca="1" si="4"/>
        <v>0.45000000000000018</v>
      </c>
      <c r="K34">
        <f t="shared" ca="1" si="1"/>
        <v>2</v>
      </c>
      <c r="L34">
        <f t="shared" ca="1" si="4"/>
        <v>0.81999999999999984</v>
      </c>
    </row>
    <row r="35" spans="1:12" x14ac:dyDescent="0.25">
      <c r="A35">
        <v>5034</v>
      </c>
      <c r="B35" t="s">
        <v>35</v>
      </c>
      <c r="C35">
        <f t="shared" ca="1" si="2"/>
        <v>2.91</v>
      </c>
      <c r="D35" t="str">
        <f t="shared" ca="1" si="3"/>
        <v>2a</v>
      </c>
      <c r="E35">
        <f t="shared" ca="1" si="2"/>
        <v>4.13</v>
      </c>
      <c r="F35" t="str">
        <f t="shared" ca="1" si="3"/>
        <v>4c</v>
      </c>
      <c r="I35">
        <f t="shared" ca="1" si="0"/>
        <v>2</v>
      </c>
      <c r="J35">
        <f t="shared" ca="1" si="4"/>
        <v>0.91000000000000014</v>
      </c>
      <c r="K35">
        <f t="shared" ca="1" si="1"/>
        <v>4</v>
      </c>
      <c r="L35">
        <f t="shared" ca="1" si="4"/>
        <v>0.12999999999999989</v>
      </c>
    </row>
    <row r="36" spans="1:12" x14ac:dyDescent="0.25">
      <c r="A36">
        <v>5035</v>
      </c>
      <c r="B36" t="s">
        <v>36</v>
      </c>
      <c r="C36">
        <f t="shared" ca="1" si="2"/>
        <v>4.41</v>
      </c>
      <c r="D36" t="str">
        <f t="shared" ca="1" si="3"/>
        <v>4b</v>
      </c>
      <c r="E36">
        <f t="shared" ca="1" si="2"/>
        <v>4.4400000000000004</v>
      </c>
      <c r="F36" t="str">
        <f t="shared" ca="1" si="3"/>
        <v>4b</v>
      </c>
      <c r="I36">
        <f t="shared" ca="1" si="0"/>
        <v>4</v>
      </c>
      <c r="J36">
        <f t="shared" ca="1" si="4"/>
        <v>0.41000000000000014</v>
      </c>
      <c r="K36">
        <f t="shared" ca="1" si="1"/>
        <v>4</v>
      </c>
      <c r="L36">
        <f t="shared" ca="1" si="4"/>
        <v>0.44000000000000039</v>
      </c>
    </row>
    <row r="37" spans="1:12" x14ac:dyDescent="0.25">
      <c r="A37">
        <v>5036</v>
      </c>
      <c r="B37" t="s">
        <v>37</v>
      </c>
      <c r="C37">
        <f t="shared" ca="1" si="2"/>
        <v>4.3099999999999996</v>
      </c>
      <c r="D37" t="str">
        <f t="shared" ca="1" si="3"/>
        <v>4c</v>
      </c>
      <c r="E37">
        <f t="shared" ca="1" si="2"/>
        <v>4.57</v>
      </c>
      <c r="F37" t="str">
        <f t="shared" ca="1" si="3"/>
        <v>4b</v>
      </c>
      <c r="I37">
        <f t="shared" ca="1" si="0"/>
        <v>4</v>
      </c>
      <c r="J37">
        <f t="shared" ca="1" si="4"/>
        <v>0.30999999999999961</v>
      </c>
      <c r="K37">
        <f t="shared" ca="1" si="1"/>
        <v>4</v>
      </c>
      <c r="L37">
        <f t="shared" ca="1" si="4"/>
        <v>0.57000000000000028</v>
      </c>
    </row>
    <row r="38" spans="1:12" x14ac:dyDescent="0.25">
      <c r="A38">
        <v>5037</v>
      </c>
      <c r="B38" t="s">
        <v>38</v>
      </c>
      <c r="C38">
        <f t="shared" ca="1" si="2"/>
        <v>4.93</v>
      </c>
      <c r="D38" t="str">
        <f t="shared" ca="1" si="3"/>
        <v>4a</v>
      </c>
      <c r="E38">
        <f t="shared" ca="1" si="2"/>
        <v>2.76</v>
      </c>
      <c r="F38" t="str">
        <f t="shared" ca="1" si="3"/>
        <v>2a</v>
      </c>
      <c r="I38">
        <f t="shared" ca="1" si="0"/>
        <v>4</v>
      </c>
      <c r="J38">
        <f t="shared" ca="1" si="4"/>
        <v>0.92999999999999972</v>
      </c>
      <c r="K38">
        <f t="shared" ca="1" si="1"/>
        <v>2</v>
      </c>
      <c r="L38">
        <f t="shared" ca="1" si="4"/>
        <v>0.75999999999999979</v>
      </c>
    </row>
    <row r="39" spans="1:12" x14ac:dyDescent="0.25">
      <c r="A39">
        <v>5038</v>
      </c>
      <c r="B39" t="s">
        <v>39</v>
      </c>
      <c r="C39">
        <f t="shared" ca="1" si="2"/>
        <v>3.66</v>
      </c>
      <c r="D39" t="str">
        <f t="shared" ca="1" si="3"/>
        <v>3b</v>
      </c>
      <c r="E39">
        <f t="shared" ca="1" si="2"/>
        <v>4.29</v>
      </c>
      <c r="F39" t="str">
        <f t="shared" ca="1" si="3"/>
        <v>4c</v>
      </c>
      <c r="I39">
        <f t="shared" ca="1" si="0"/>
        <v>3</v>
      </c>
      <c r="J39">
        <f t="shared" ca="1" si="4"/>
        <v>0.66000000000000014</v>
      </c>
      <c r="K39">
        <f t="shared" ca="1" si="1"/>
        <v>4</v>
      </c>
      <c r="L39">
        <f t="shared" ca="1" si="4"/>
        <v>0.29000000000000004</v>
      </c>
    </row>
    <row r="40" spans="1:12" x14ac:dyDescent="0.25">
      <c r="A40">
        <v>5039</v>
      </c>
      <c r="B40" t="s">
        <v>40</v>
      </c>
      <c r="C40">
        <f t="shared" ca="1" si="2"/>
        <v>3.55</v>
      </c>
      <c r="D40" t="str">
        <f t="shared" ca="1" si="3"/>
        <v>3b</v>
      </c>
      <c r="E40">
        <f t="shared" ca="1" si="2"/>
        <v>3.13</v>
      </c>
      <c r="F40" t="str">
        <f t="shared" ca="1" si="3"/>
        <v>3c</v>
      </c>
      <c r="I40">
        <f t="shared" ca="1" si="0"/>
        <v>3</v>
      </c>
      <c r="J40">
        <f t="shared" ca="1" si="4"/>
        <v>0.54999999999999982</v>
      </c>
      <c r="K40">
        <f t="shared" ca="1" si="1"/>
        <v>3</v>
      </c>
      <c r="L40">
        <f t="shared" ca="1" si="4"/>
        <v>0.12999999999999989</v>
      </c>
    </row>
    <row r="41" spans="1:12" x14ac:dyDescent="0.25">
      <c r="A41">
        <v>5040</v>
      </c>
      <c r="B41" t="s">
        <v>41</v>
      </c>
      <c r="C41">
        <f t="shared" ca="1" si="2"/>
        <v>4.91</v>
      </c>
      <c r="D41" t="str">
        <f t="shared" ca="1" si="3"/>
        <v>4a</v>
      </c>
      <c r="E41">
        <f t="shared" ca="1" si="2"/>
        <v>4.8099999999999996</v>
      </c>
      <c r="F41" t="str">
        <f t="shared" ca="1" si="3"/>
        <v>4a</v>
      </c>
      <c r="I41">
        <f t="shared" ca="1" si="0"/>
        <v>4</v>
      </c>
      <c r="J41">
        <f t="shared" ca="1" si="4"/>
        <v>0.91000000000000014</v>
      </c>
      <c r="K41">
        <f t="shared" ca="1" si="1"/>
        <v>4</v>
      </c>
      <c r="L41">
        <f t="shared" ca="1" si="4"/>
        <v>0.80999999999999961</v>
      </c>
    </row>
    <row r="42" spans="1:12" x14ac:dyDescent="0.25">
      <c r="A42">
        <v>5041</v>
      </c>
      <c r="B42" t="s">
        <v>42</v>
      </c>
      <c r="C42">
        <f t="shared" ca="1" si="2"/>
        <v>3.01</v>
      </c>
      <c r="D42" t="str">
        <f t="shared" ca="1" si="3"/>
        <v>3c</v>
      </c>
      <c r="E42">
        <f t="shared" ca="1" si="2"/>
        <v>4.8899999999999997</v>
      </c>
      <c r="F42" t="str">
        <f t="shared" ca="1" si="3"/>
        <v>4a</v>
      </c>
      <c r="I42">
        <f t="shared" ca="1" si="0"/>
        <v>3</v>
      </c>
      <c r="J42">
        <f t="shared" ca="1" si="4"/>
        <v>9.9999999999997868E-3</v>
      </c>
      <c r="K42">
        <f t="shared" ca="1" si="1"/>
        <v>4</v>
      </c>
      <c r="L42">
        <f t="shared" ca="1" si="4"/>
        <v>0.88999999999999968</v>
      </c>
    </row>
    <row r="43" spans="1:12" x14ac:dyDescent="0.25">
      <c r="A43">
        <v>5042</v>
      </c>
      <c r="B43" t="s">
        <v>43</v>
      </c>
      <c r="C43">
        <f t="shared" ca="1" si="2"/>
        <v>5.22</v>
      </c>
      <c r="D43" t="str">
        <f t="shared" ca="1" si="3"/>
        <v>5c</v>
      </c>
      <c r="E43">
        <f t="shared" ca="1" si="2"/>
        <v>4.28</v>
      </c>
      <c r="F43" t="str">
        <f t="shared" ca="1" si="3"/>
        <v>4c</v>
      </c>
      <c r="I43">
        <f t="shared" ca="1" si="0"/>
        <v>5</v>
      </c>
      <c r="J43">
        <f t="shared" ca="1" si="4"/>
        <v>0.21999999999999975</v>
      </c>
      <c r="K43">
        <f t="shared" ca="1" si="1"/>
        <v>4</v>
      </c>
      <c r="L43">
        <f t="shared" ca="1" si="4"/>
        <v>0.28000000000000025</v>
      </c>
    </row>
    <row r="44" spans="1:12" x14ac:dyDescent="0.25">
      <c r="A44">
        <v>5043</v>
      </c>
      <c r="B44" t="s">
        <v>44</v>
      </c>
      <c r="C44">
        <f t="shared" ca="1" si="2"/>
        <v>2.92</v>
      </c>
      <c r="D44" t="str">
        <f t="shared" ca="1" si="3"/>
        <v>2a</v>
      </c>
      <c r="E44">
        <f t="shared" ca="1" si="2"/>
        <v>4.7300000000000004</v>
      </c>
      <c r="F44" t="str">
        <f t="shared" ca="1" si="3"/>
        <v>4a</v>
      </c>
      <c r="I44">
        <f t="shared" ca="1" si="0"/>
        <v>2</v>
      </c>
      <c r="J44">
        <f t="shared" ca="1" si="4"/>
        <v>0.91999999999999993</v>
      </c>
      <c r="K44">
        <f t="shared" ca="1" si="1"/>
        <v>4</v>
      </c>
      <c r="L44">
        <f t="shared" ca="1" si="4"/>
        <v>0.73000000000000043</v>
      </c>
    </row>
    <row r="45" spans="1:12" x14ac:dyDescent="0.25">
      <c r="A45">
        <v>5044</v>
      </c>
      <c r="B45" t="s">
        <v>45</v>
      </c>
      <c r="C45">
        <f t="shared" ca="1" si="2"/>
        <v>2.5</v>
      </c>
      <c r="D45" t="str">
        <f t="shared" ca="1" si="3"/>
        <v>2b</v>
      </c>
      <c r="E45">
        <f t="shared" ca="1" si="2"/>
        <v>5.32</v>
      </c>
      <c r="F45" t="str">
        <f t="shared" ca="1" si="3"/>
        <v>5c</v>
      </c>
      <c r="I45">
        <f t="shared" ca="1" si="0"/>
        <v>2</v>
      </c>
      <c r="J45">
        <f t="shared" ca="1" si="4"/>
        <v>0.5</v>
      </c>
      <c r="K45">
        <f t="shared" ca="1" si="1"/>
        <v>5</v>
      </c>
      <c r="L45">
        <f t="shared" ca="1" si="4"/>
        <v>0.32000000000000028</v>
      </c>
    </row>
    <row r="46" spans="1:12" x14ac:dyDescent="0.25">
      <c r="A46">
        <v>5045</v>
      </c>
      <c r="B46" t="s">
        <v>46</v>
      </c>
      <c r="C46">
        <f t="shared" ca="1" si="2"/>
        <v>2.68</v>
      </c>
      <c r="D46" t="str">
        <f t="shared" ca="1" si="3"/>
        <v>2a</v>
      </c>
      <c r="E46">
        <f t="shared" ca="1" si="2"/>
        <v>4.4400000000000004</v>
      </c>
      <c r="F46" t="str">
        <f t="shared" ca="1" si="3"/>
        <v>4b</v>
      </c>
      <c r="I46">
        <f t="shared" ca="1" si="0"/>
        <v>2</v>
      </c>
      <c r="J46">
        <f t="shared" ca="1" si="4"/>
        <v>0.68000000000000016</v>
      </c>
      <c r="K46">
        <f t="shared" ca="1" si="1"/>
        <v>4</v>
      </c>
      <c r="L46">
        <f t="shared" ca="1" si="4"/>
        <v>0.44000000000000039</v>
      </c>
    </row>
    <row r="47" spans="1:12" x14ac:dyDescent="0.25">
      <c r="A47">
        <v>5046</v>
      </c>
      <c r="B47" t="s">
        <v>47</v>
      </c>
      <c r="C47">
        <f t="shared" ca="1" si="2"/>
        <v>5.46</v>
      </c>
      <c r="D47" t="str">
        <f t="shared" ca="1" si="3"/>
        <v>5b</v>
      </c>
      <c r="E47">
        <f t="shared" ca="1" si="2"/>
        <v>5.24</v>
      </c>
      <c r="F47" t="str">
        <f t="shared" ca="1" si="3"/>
        <v>5c</v>
      </c>
      <c r="I47">
        <f t="shared" ca="1" si="0"/>
        <v>5</v>
      </c>
      <c r="J47">
        <f t="shared" ca="1" si="4"/>
        <v>0.45999999999999996</v>
      </c>
      <c r="K47">
        <f t="shared" ca="1" si="1"/>
        <v>5</v>
      </c>
      <c r="L47">
        <f t="shared" ca="1" si="4"/>
        <v>0.24000000000000021</v>
      </c>
    </row>
    <row r="48" spans="1:12" x14ac:dyDescent="0.25">
      <c r="A48">
        <v>5047</v>
      </c>
      <c r="B48" t="s">
        <v>48</v>
      </c>
      <c r="C48">
        <f t="shared" ca="1" si="2"/>
        <v>4.6100000000000003</v>
      </c>
      <c r="D48" t="str">
        <f t="shared" ca="1" si="3"/>
        <v>4b</v>
      </c>
      <c r="E48">
        <f t="shared" ca="1" si="2"/>
        <v>2.7</v>
      </c>
      <c r="F48" t="str">
        <f t="shared" ca="1" si="3"/>
        <v>2a</v>
      </c>
      <c r="I48">
        <f t="shared" ca="1" si="0"/>
        <v>4</v>
      </c>
      <c r="J48">
        <f t="shared" ca="1" si="4"/>
        <v>0.61000000000000032</v>
      </c>
      <c r="K48">
        <f t="shared" ca="1" si="1"/>
        <v>2</v>
      </c>
      <c r="L48">
        <f t="shared" ca="1" si="4"/>
        <v>0.70000000000000018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abSelected="1" workbookViewId="0">
      <selection activeCell="AF5" sqref="AF5:BG51"/>
    </sheetView>
  </sheetViews>
  <sheetFormatPr defaultRowHeight="15" x14ac:dyDescent="0.25"/>
  <cols>
    <col min="1" max="1" width="9.85546875" bestFit="1" customWidth="1"/>
    <col min="2" max="2" width="19.28515625" bestFit="1" customWidth="1"/>
    <col min="3" max="3" width="9.85546875" bestFit="1" customWidth="1"/>
    <col min="4" max="30" width="3.7109375" bestFit="1" customWidth="1"/>
    <col min="31" max="31" width="4" customWidth="1"/>
    <col min="32" max="32" width="2" customWidth="1"/>
    <col min="33" max="43" width="3" customWidth="1"/>
    <col min="44" max="44" width="2" customWidth="1"/>
    <col min="45" max="46" width="3" customWidth="1"/>
    <col min="47" max="48" width="2" customWidth="1"/>
    <col min="49" max="49" width="3" customWidth="1"/>
    <col min="50" max="50" width="2" customWidth="1"/>
    <col min="51" max="53" width="3" customWidth="1"/>
    <col min="54" max="54" width="2" customWidth="1"/>
    <col min="55" max="56" width="3" customWidth="1"/>
    <col min="57" max="57" width="2" customWidth="1"/>
    <col min="58" max="58" width="3" customWidth="1"/>
    <col min="59" max="60" width="2" customWidth="1"/>
    <col min="61" max="61" width="2" bestFit="1" customWidth="1"/>
    <col min="62" max="72" width="3" bestFit="1" customWidth="1"/>
    <col min="73" max="73" width="2" bestFit="1" customWidth="1"/>
    <col min="74" max="75" width="3" bestFit="1" customWidth="1"/>
    <col min="76" max="77" width="2" bestFit="1" customWidth="1"/>
    <col min="78" max="78" width="3" bestFit="1" customWidth="1"/>
    <col min="79" max="79" width="2" bestFit="1" customWidth="1"/>
    <col min="80" max="82" width="3" bestFit="1" customWidth="1"/>
    <col min="83" max="83" width="2" bestFit="1" customWidth="1"/>
    <col min="84" max="85" width="3" bestFit="1" customWidth="1"/>
    <col min="86" max="86" width="2" bestFit="1" customWidth="1"/>
    <col min="87" max="87" width="3" bestFit="1" customWidth="1"/>
    <col min="88" max="88" width="2" bestFit="1" customWidth="1"/>
  </cols>
  <sheetData>
    <row r="1" spans="1:88" x14ac:dyDescent="0.25">
      <c r="C1" s="8" t="s">
        <v>189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F1" s="8" t="s">
        <v>190</v>
      </c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I1" s="8" t="s">
        <v>191</v>
      </c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</row>
    <row r="2" spans="1:88" x14ac:dyDescent="0.25">
      <c r="C2" s="2" t="str">
        <f t="shared" ref="C2:AD2" si="0">VLOOKUP(C4,gradeMethodsByQual,2,FALSE)</f>
        <v>Reformed</v>
      </c>
      <c r="D2" s="2" t="str">
        <f t="shared" si="0"/>
        <v>Legacy</v>
      </c>
      <c r="E2" s="2" t="str">
        <f t="shared" si="0"/>
        <v>Legacy</v>
      </c>
      <c r="F2" s="2" t="str">
        <f t="shared" si="0"/>
        <v>Legacy</v>
      </c>
      <c r="G2" s="2" t="str">
        <f t="shared" si="0"/>
        <v>Legacy</v>
      </c>
      <c r="H2" s="2" t="str">
        <f t="shared" si="0"/>
        <v>Legacy</v>
      </c>
      <c r="I2" s="2" t="str">
        <f t="shared" si="0"/>
        <v>Legacy</v>
      </c>
      <c r="J2" s="2" t="str">
        <f t="shared" si="0"/>
        <v>Legacy</v>
      </c>
      <c r="K2" s="2" t="str">
        <f t="shared" si="0"/>
        <v>Legacy</v>
      </c>
      <c r="L2" s="2" t="str">
        <f t="shared" si="0"/>
        <v>Legacy</v>
      </c>
      <c r="M2" s="2" t="str">
        <f t="shared" si="0"/>
        <v>AS_Level</v>
      </c>
      <c r="N2" s="2" t="str">
        <f t="shared" si="0"/>
        <v>Reformed</v>
      </c>
      <c r="O2" s="2" t="str">
        <f t="shared" si="0"/>
        <v>Legacy</v>
      </c>
      <c r="P2" s="2" t="str">
        <f t="shared" si="0"/>
        <v>Legacy</v>
      </c>
      <c r="Q2" s="2" t="str">
        <f t="shared" si="0"/>
        <v>Legacy</v>
      </c>
      <c r="R2" s="2" t="str">
        <f t="shared" si="0"/>
        <v>Reformed</v>
      </c>
      <c r="S2" s="2" t="str">
        <f t="shared" si="0"/>
        <v>Reformed</v>
      </c>
      <c r="T2" s="2" t="str">
        <f t="shared" si="0"/>
        <v>Reformed</v>
      </c>
      <c r="U2" s="2" t="str">
        <f t="shared" si="0"/>
        <v>AS_Level</v>
      </c>
      <c r="V2" s="2" t="str">
        <f t="shared" si="0"/>
        <v>Legacy</v>
      </c>
      <c r="W2" s="2" t="str">
        <f t="shared" si="0"/>
        <v>Legacy</v>
      </c>
      <c r="X2" s="2" t="str">
        <f t="shared" si="0"/>
        <v>Legacy</v>
      </c>
      <c r="Y2" s="2" t="str">
        <f t="shared" si="0"/>
        <v>Legacy</v>
      </c>
      <c r="Z2" s="2" t="str">
        <f t="shared" si="0"/>
        <v>Legacy</v>
      </c>
      <c r="AA2" s="2" t="str">
        <f t="shared" si="0"/>
        <v>Legacy</v>
      </c>
      <c r="AB2" s="2" t="str">
        <f t="shared" si="0"/>
        <v>Legacy</v>
      </c>
      <c r="AC2" s="2" t="str">
        <f t="shared" si="0"/>
        <v>Legacy</v>
      </c>
      <c r="AD2" s="2" t="str">
        <f t="shared" si="0"/>
        <v>Reformed</v>
      </c>
    </row>
    <row r="3" spans="1:88" x14ac:dyDescent="0.25">
      <c r="C3">
        <v>3</v>
      </c>
      <c r="D3">
        <v>9</v>
      </c>
      <c r="E3">
        <v>9</v>
      </c>
      <c r="F3">
        <v>8</v>
      </c>
      <c r="G3">
        <v>6</v>
      </c>
      <c r="H3">
        <v>8</v>
      </c>
      <c r="I3">
        <v>8</v>
      </c>
      <c r="J3">
        <v>8</v>
      </c>
      <c r="K3">
        <v>8</v>
      </c>
      <c r="L3">
        <v>8</v>
      </c>
      <c r="M3">
        <v>3</v>
      </c>
      <c r="N3">
        <v>3</v>
      </c>
      <c r="O3">
        <v>3</v>
      </c>
      <c r="P3">
        <v>6</v>
      </c>
      <c r="Q3">
        <v>6</v>
      </c>
      <c r="R3">
        <v>4</v>
      </c>
      <c r="S3">
        <v>4</v>
      </c>
      <c r="T3">
        <v>4</v>
      </c>
      <c r="U3">
        <v>4</v>
      </c>
      <c r="V3">
        <v>7</v>
      </c>
      <c r="W3">
        <v>7</v>
      </c>
      <c r="X3">
        <v>7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</row>
    <row r="4" spans="1:88" ht="119.25" x14ac:dyDescent="0.25">
      <c r="A4" t="s">
        <v>0</v>
      </c>
      <c r="B4" t="s">
        <v>1</v>
      </c>
      <c r="C4" s="1" t="s">
        <v>61</v>
      </c>
      <c r="D4" s="1" t="s">
        <v>54</v>
      </c>
      <c r="E4" s="1" t="s">
        <v>67</v>
      </c>
      <c r="F4" s="1" t="s">
        <v>66</v>
      </c>
      <c r="G4" s="1" t="s">
        <v>55</v>
      </c>
      <c r="H4" s="1" t="s">
        <v>56</v>
      </c>
      <c r="I4" s="1" t="s">
        <v>57</v>
      </c>
      <c r="J4" s="1" t="s">
        <v>60</v>
      </c>
      <c r="K4" s="1" t="s">
        <v>58</v>
      </c>
      <c r="L4" s="1" t="s">
        <v>59</v>
      </c>
      <c r="M4" s="1" t="s">
        <v>62</v>
      </c>
      <c r="N4" s="1" t="s">
        <v>63</v>
      </c>
      <c r="O4" s="1" t="s">
        <v>90</v>
      </c>
      <c r="P4" s="1" t="s">
        <v>64</v>
      </c>
      <c r="Q4" s="1" t="s">
        <v>65</v>
      </c>
      <c r="R4" s="1" t="s">
        <v>75</v>
      </c>
      <c r="S4" s="1" t="s">
        <v>74</v>
      </c>
      <c r="T4" s="1" t="s">
        <v>76</v>
      </c>
      <c r="U4" s="1" t="s">
        <v>73</v>
      </c>
      <c r="V4" s="1" t="s">
        <v>78</v>
      </c>
      <c r="W4" s="1" t="s">
        <v>79</v>
      </c>
      <c r="X4" s="1" t="s">
        <v>80</v>
      </c>
      <c r="Y4" s="1" t="s">
        <v>68</v>
      </c>
      <c r="Z4" s="1" t="s">
        <v>69</v>
      </c>
      <c r="AA4" s="1" t="s">
        <v>70</v>
      </c>
      <c r="AB4" s="1" t="s">
        <v>71</v>
      </c>
      <c r="AC4" s="1" t="s">
        <v>72</v>
      </c>
      <c r="AD4" s="1" t="s">
        <v>99</v>
      </c>
      <c r="AF4" s="8" t="s">
        <v>188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I4" s="8" t="s">
        <v>187</v>
      </c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</row>
    <row r="5" spans="1:88" x14ac:dyDescent="0.25">
      <c r="A5">
        <v>5001</v>
      </c>
      <c r="B5" t="s">
        <v>2</v>
      </c>
      <c r="C5" t="str">
        <f t="shared" ref="C5:C51" ca="1" si="1">IF(BI5=0,"",INDEX(INDIRECT(C$2),RANDBETWEEN(1,INDEX(methodLengths,1,MATCH(C$2,methodLengths,FALSE)+1)),1))</f>
        <v/>
      </c>
      <c r="D5" t="str">
        <f t="shared" ref="D5:D51" ca="1" si="2">IF(BJ5=0,"",INDEX(INDIRECT(D$2),RANDBETWEEN(1,INDEX(methodLengths,1,MATCH(D$2,methodLengths,FALSE)+1)),1))</f>
        <v>G+</v>
      </c>
      <c r="E5" t="str">
        <f t="shared" ref="E5:E51" ca="1" si="3">IF(BK5=0,"",INDEX(INDIRECT(E$2),RANDBETWEEN(1,INDEX(methodLengths,1,MATCH(E$2,methodLengths,FALSE)+1)),1))</f>
        <v>A-</v>
      </c>
      <c r="F5" t="str">
        <f t="shared" ref="F5:F51" ca="1" si="4">IF(BL5=0,"",INDEX(INDIRECT(F$2),RANDBETWEEN(1,INDEX(methodLengths,1,MATCH(F$2,methodLengths,FALSE)+1)),1))</f>
        <v/>
      </c>
      <c r="G5" t="str">
        <f t="shared" ref="G5:G51" ca="1" si="5">IF(BM5=0,"",INDEX(INDIRECT(G$2),RANDBETWEEN(1,INDEX(methodLengths,1,MATCH(G$2,methodLengths,FALSE)+1)),1))</f>
        <v>A*=</v>
      </c>
      <c r="H5" t="str">
        <f t="shared" ref="H5:H51" ca="1" si="6">IF(BN5=0,"",INDEX(INDIRECT(H$2),RANDBETWEEN(1,INDEX(methodLengths,1,MATCH(H$2,methodLengths,FALSE)+1)),1))</f>
        <v/>
      </c>
      <c r="I5" t="str">
        <f t="shared" ref="I5:I51" ca="1" si="7">IF(BO5=0,"",INDEX(INDIRECT(I$2),RANDBETWEEN(1,INDEX(methodLengths,1,MATCH(I$2,methodLengths,FALSE)+1)),1))</f>
        <v/>
      </c>
      <c r="J5" t="str">
        <f t="shared" ref="J5:J51" ca="1" si="8">IF(BP5=0,"",INDEX(INDIRECT(J$2),RANDBETWEEN(1,INDEX(methodLengths,1,MATCH(J$2,methodLengths,FALSE)+1)),1))</f>
        <v/>
      </c>
      <c r="K5" t="str">
        <f t="shared" ref="K5:K51" ca="1" si="9">IF(BQ5=0,"",INDEX(INDIRECT(K$2),RANDBETWEEN(1,INDEX(methodLengths,1,MATCH(K$2,methodLengths,FALSE)+1)),1))</f>
        <v/>
      </c>
      <c r="L5" t="str">
        <f t="shared" ref="L5:L51" ca="1" si="10">IF(BR5=0,"",INDEX(INDIRECT(L$2),RANDBETWEEN(1,INDEX(methodLengths,1,MATCH(L$2,methodLengths,FALSE)+1)),1))</f>
        <v>U</v>
      </c>
      <c r="M5" t="str">
        <f t="shared" ref="M5:M51" ca="1" si="11">IF(BS5=0,"",INDEX(INDIRECT(M$2),RANDBETWEEN(1,INDEX(methodLengths,1,MATCH(M$2,methodLengths,FALSE)+1)),1))</f>
        <v>B-</v>
      </c>
      <c r="N5" t="str">
        <f t="shared" ref="N5:N51" ca="1" si="12">IF(BT5=0,"",INDEX(INDIRECT(N$2),RANDBETWEEN(1,INDEX(methodLengths,1,MATCH(N$2,methodLengths,FALSE)+1)),1))</f>
        <v/>
      </c>
      <c r="O5" t="str">
        <f t="shared" ref="O5:O51" ca="1" si="13">IF(BU5=0,"",INDEX(INDIRECT(O$2),RANDBETWEEN(1,INDEX(methodLengths,1,MATCH(O$2,methodLengths,FALSE)+1)),1))</f>
        <v/>
      </c>
      <c r="P5" t="str">
        <f t="shared" ref="P5:P51" ca="1" si="14">IF(BV5=0,"",INDEX(INDIRECT(P$2),RANDBETWEEN(1,INDEX(methodLengths,1,MATCH(P$2,methodLengths,FALSE)+1)),1))</f>
        <v/>
      </c>
      <c r="Q5" t="str">
        <f t="shared" ref="Q5:Q51" ca="1" si="15">IF(BW5=0,"",INDEX(INDIRECT(Q$2),RANDBETWEEN(1,INDEX(methodLengths,1,MATCH(Q$2,methodLengths,FALSE)+1)),1))</f>
        <v/>
      </c>
      <c r="R5" t="str">
        <f t="shared" ref="R5:R51" ca="1" si="16">IF(BX5=0,"",INDEX(INDIRECT(R$2),RANDBETWEEN(1,INDEX(methodLengths,1,MATCH(R$2,methodLengths,FALSE)+1)),1))</f>
        <v>5-</v>
      </c>
      <c r="S5" t="str">
        <f t="shared" ref="S5:S51" ca="1" si="17">IF(BY5=0,"",INDEX(INDIRECT(S$2),RANDBETWEEN(1,INDEX(methodLengths,1,MATCH(S$2,methodLengths,FALSE)+1)),1))</f>
        <v/>
      </c>
      <c r="T5" t="str">
        <f t="shared" ref="T5:T51" ca="1" si="18">IF(BZ5=0,"",INDEX(INDIRECT(T$2),RANDBETWEEN(1,INDEX(methodLengths,1,MATCH(T$2,methodLengths,FALSE)+1)),1))</f>
        <v/>
      </c>
      <c r="U5" t="str">
        <f t="shared" ref="U5:U51" ca="1" si="19">IF(CA5=0,"",INDEX(INDIRECT(U$2),RANDBETWEEN(1,INDEX(methodLengths,1,MATCH(U$2,methodLengths,FALSE)+1)),1))</f>
        <v/>
      </c>
      <c r="V5" t="str">
        <f t="shared" ref="V5:V51" ca="1" si="20">IF(CB5=0,"",INDEX(INDIRECT(V$2),RANDBETWEEN(1,INDEX(methodLengths,1,MATCH(V$2,methodLengths,FALSE)+1)),1))</f>
        <v/>
      </c>
      <c r="W5" t="str">
        <f t="shared" ref="W5:W51" ca="1" si="21">IF(CC5=0,"",INDEX(INDIRECT(W$2),RANDBETWEEN(1,INDEX(methodLengths,1,MATCH(W$2,methodLengths,FALSE)+1)),1))</f>
        <v/>
      </c>
      <c r="X5" t="str">
        <f t="shared" ref="X5:X51" ca="1" si="22">IF(CD5=0,"",INDEX(INDIRECT(X$2),RANDBETWEEN(1,INDEX(methodLengths,1,MATCH(X$2,methodLengths,FALSE)+1)),1))</f>
        <v>A-</v>
      </c>
      <c r="Y5" t="str">
        <f t="shared" ref="Y5:Y51" ca="1" si="23">IF(CE5=0,"",INDEX(INDIRECT(Y$2),RANDBETWEEN(1,INDEX(methodLengths,1,MATCH(Y$2,methodLengths,FALSE)+1)),1))</f>
        <v>B=</v>
      </c>
      <c r="Z5" t="str">
        <f t="shared" ref="Z5:Z51" ca="1" si="24">IF(CF5=0,"",INDEX(INDIRECT(Z$2),RANDBETWEEN(1,INDEX(methodLengths,1,MATCH(Z$2,methodLengths,FALSE)+1)),1))</f>
        <v>B-</v>
      </c>
      <c r="AA5" t="str">
        <f t="shared" ref="AA5:AA51" ca="1" si="25">IF(CG5=0,"",INDEX(INDIRECT(AA$2),RANDBETWEEN(1,INDEX(methodLengths,1,MATCH(AA$2,methodLengths,FALSE)+1)),1))</f>
        <v/>
      </c>
      <c r="AB5" t="str">
        <f t="shared" ref="AB5:AB51" ca="1" si="26">IF(CH5=0,"",INDEX(INDIRECT(AB$2),RANDBETWEEN(1,INDEX(methodLengths,1,MATCH(AB$2,methodLengths,FALSE)+1)),1))</f>
        <v/>
      </c>
      <c r="AC5" t="str">
        <f t="shared" ref="AC5:AC51" ca="1" si="27">IF(CI5=0,"",INDEX(INDIRECT(AC$2),RANDBETWEEN(1,INDEX(methodLengths,1,MATCH(AC$2,methodLengths,FALSE)+1)),1))</f>
        <v/>
      </c>
      <c r="AD5" t="str">
        <f t="shared" ref="AD5:AD51" ca="1" si="28">IF(CJ5=0,"",INDEX(INDIRECT(AD$2),RANDBETWEEN(1,INDEX(methodLengths,1,MATCH(AD$2,methodLengths,FALSE)+1)),1))</f>
        <v/>
      </c>
      <c r="AF5" t="str">
        <f ca="1">IFERROR(VLOOKUP(C5,INDIRECT(C$2),3,FALSE),"")</f>
        <v/>
      </c>
      <c r="AG5">
        <f t="shared" ref="AG5:BG5" ca="1" si="29">IFERROR(VLOOKUP(D5,INDIRECT(D$2),3,FALSE),"")</f>
        <v>1</v>
      </c>
      <c r="AH5">
        <f t="shared" ca="1" si="29"/>
        <v>7</v>
      </c>
      <c r="AI5" t="str">
        <f t="shared" ca="1" si="29"/>
        <v/>
      </c>
      <c r="AJ5">
        <f t="shared" ca="1" si="29"/>
        <v>8.5</v>
      </c>
      <c r="AK5" t="str">
        <f t="shared" ca="1" si="29"/>
        <v/>
      </c>
      <c r="AL5" t="str">
        <f t="shared" ca="1" si="29"/>
        <v/>
      </c>
      <c r="AM5" t="str">
        <f t="shared" ca="1" si="29"/>
        <v/>
      </c>
      <c r="AN5" t="str">
        <f t="shared" ca="1" si="29"/>
        <v/>
      </c>
      <c r="AO5">
        <f t="shared" ca="1" si="29"/>
        <v>0</v>
      </c>
      <c r="AP5">
        <f t="shared" ca="1" si="29"/>
        <v>8.8800000000000008</v>
      </c>
      <c r="AQ5" t="str">
        <f t="shared" ca="1" si="29"/>
        <v/>
      </c>
      <c r="AR5" t="str">
        <f t="shared" ca="1" si="29"/>
        <v/>
      </c>
      <c r="AS5" t="str">
        <f t="shared" ca="1" si="29"/>
        <v/>
      </c>
      <c r="AT5" t="str">
        <f t="shared" ca="1" si="29"/>
        <v/>
      </c>
      <c r="AU5">
        <f t="shared" ca="1" si="29"/>
        <v>5</v>
      </c>
      <c r="AV5" t="str">
        <f t="shared" ca="1" si="29"/>
        <v/>
      </c>
      <c r="AW5" t="str">
        <f t="shared" ca="1" si="29"/>
        <v/>
      </c>
      <c r="AX5" t="str">
        <f t="shared" ca="1" si="29"/>
        <v/>
      </c>
      <c r="AY5" t="str">
        <f t="shared" ca="1" si="29"/>
        <v/>
      </c>
      <c r="AZ5" t="str">
        <f t="shared" ca="1" si="29"/>
        <v/>
      </c>
      <c r="BA5">
        <f t="shared" ca="1" si="29"/>
        <v>7</v>
      </c>
      <c r="BB5">
        <f t="shared" ca="1" si="29"/>
        <v>5.5</v>
      </c>
      <c r="BC5">
        <f t="shared" ca="1" si="29"/>
        <v>5.5</v>
      </c>
      <c r="BD5" t="str">
        <f t="shared" ca="1" si="29"/>
        <v/>
      </c>
      <c r="BE5" t="str">
        <f t="shared" ca="1" si="29"/>
        <v/>
      </c>
      <c r="BF5" t="str">
        <f t="shared" ca="1" si="29"/>
        <v/>
      </c>
      <c r="BG5" t="str">
        <f t="shared" ca="1" si="29"/>
        <v/>
      </c>
      <c r="BI5">
        <f t="shared" ref="BI5:BI51" si="30">IFERROR(FIND(C$4&amp;"¬",VLOOKUP($A5,studentQuals,C$3,FALSE)),0)</f>
        <v>0</v>
      </c>
      <c r="BJ5">
        <f t="shared" ref="BJ5:BJ51" si="31">IFERROR(FIND(D$4&amp;"¬",VLOOKUP($A5,studentQuals,D$3,FALSE)),0)</f>
        <v>12</v>
      </c>
      <c r="BK5">
        <f t="shared" ref="BK5:BK51" si="32">IFERROR(FIND(E$4&amp;"¬",VLOOKUP($A5,studentQuals,E$3,FALSE)),0)</f>
        <v>2</v>
      </c>
      <c r="BL5">
        <f t="shared" ref="BL5:BL51" si="33">IFERROR(FIND(F$4&amp;"¬",VLOOKUP($A5,studentQuals,F$3,FALSE)),0)</f>
        <v>0</v>
      </c>
      <c r="BM5">
        <f t="shared" ref="BM5:BM51" si="34">IFERROR(FIND(G$4&amp;"¬",VLOOKUP($A5,studentQuals,G$3,FALSE)),0)</f>
        <v>2</v>
      </c>
      <c r="BN5">
        <f t="shared" ref="BN5:BN51" si="35">IFERROR(FIND(H$4&amp;"¬",VLOOKUP($A5,studentQuals,H$3,FALSE)),0)</f>
        <v>0</v>
      </c>
      <c r="BO5">
        <f t="shared" ref="BO5:BO51" si="36">IFERROR(FIND(I$4&amp;"¬",VLOOKUP($A5,studentQuals,I$3,FALSE)),0)</f>
        <v>0</v>
      </c>
      <c r="BP5">
        <f t="shared" ref="BP5:BP51" si="37">IFERROR(FIND(J$4&amp;"¬",VLOOKUP($A5,studentQuals,J$3,FALSE)),0)</f>
        <v>0</v>
      </c>
      <c r="BQ5">
        <f t="shared" ref="BQ5:BQ51" si="38">IFERROR(FIND(K$4&amp;"¬",VLOOKUP($A5,studentQuals,K$3,FALSE)),0)</f>
        <v>0</v>
      </c>
      <c r="BR5">
        <f t="shared" ref="BR5:BR51" si="39">IFERROR(FIND(L$4&amp;"¬",VLOOKUP($A5,studentQuals,L$3,FALSE)),0)</f>
        <v>2</v>
      </c>
      <c r="BS5">
        <f t="shared" ref="BS5:BS51" si="40">IFERROR(FIND(M$4&amp;"¬",VLOOKUP($A5,studentQuals,M$3,FALSE)),0)</f>
        <v>2</v>
      </c>
      <c r="BT5">
        <f t="shared" ref="BT5:BT51" si="41">IFERROR(FIND(N$4&amp;"¬",VLOOKUP($A5,studentQuals,N$3,FALSE)),0)</f>
        <v>0</v>
      </c>
      <c r="BU5">
        <f t="shared" ref="BU5:BU51" si="42">IFERROR(FIND(O$4&amp;"¬",VLOOKUP($A5,studentQuals,O$3,FALSE)),0)</f>
        <v>0</v>
      </c>
      <c r="BV5">
        <f t="shared" ref="BV5:BV51" si="43">IFERROR(FIND(P$4&amp;"¬",VLOOKUP($A5,studentQuals,P$3,FALSE)),0)</f>
        <v>0</v>
      </c>
      <c r="BW5">
        <f t="shared" ref="BW5:BW51" si="44">IFERROR(FIND(Q$4&amp;"¬",VLOOKUP($A5,studentQuals,Q$3,FALSE)),0)</f>
        <v>0</v>
      </c>
      <c r="BX5">
        <f t="shared" ref="BX5:BX51" si="45">IFERROR(FIND(R$4&amp;"¬",VLOOKUP($A5,studentQuals,R$3,FALSE)),0)</f>
        <v>2</v>
      </c>
      <c r="BY5">
        <f t="shared" ref="BY5:BY51" si="46">IFERROR(FIND(S$4&amp;"¬",VLOOKUP($A5,studentQuals,S$3,FALSE)),0)</f>
        <v>0</v>
      </c>
      <c r="BZ5">
        <f t="shared" ref="BZ5:BZ51" si="47">IFERROR(FIND(T$4&amp;"¬",VLOOKUP($A5,studentQuals,T$3,FALSE)),0)</f>
        <v>0</v>
      </c>
      <c r="CA5">
        <f t="shared" ref="CA5:CA51" si="48">IFERROR(FIND(U$4&amp;"¬",VLOOKUP($A5,studentQuals,U$3,FALSE)),0)</f>
        <v>0</v>
      </c>
      <c r="CB5">
        <f t="shared" ref="CB5:CB51" si="49">IFERROR(FIND(V$4&amp;"¬",VLOOKUP($A5,studentQuals,V$3,FALSE)),0)</f>
        <v>0</v>
      </c>
      <c r="CC5">
        <f t="shared" ref="CC5:CC51" si="50">IFERROR(FIND(W$4&amp;"¬",VLOOKUP($A5,studentQuals,W$3,FALSE)),0)</f>
        <v>0</v>
      </c>
      <c r="CD5">
        <f t="shared" ref="CD5:CD51" si="51">IFERROR(FIND(X$4&amp;"¬",VLOOKUP($A5,studentQuals,X$3,FALSE)),0)</f>
        <v>2</v>
      </c>
      <c r="CE5">
        <f t="shared" ref="CE5:CE51" si="52">IFERROR(FIND(Y$4&amp;"¬",VLOOKUP($A5,studentQuals,Y$3,FALSE)),0)</f>
        <v>2</v>
      </c>
      <c r="CF5">
        <f t="shared" ref="CF5:CF51" si="53">IFERROR(FIND(Z$4&amp;"¬",VLOOKUP($A5,studentQuals,Z$3,FALSE)),0)</f>
        <v>21</v>
      </c>
      <c r="CG5">
        <f t="shared" ref="CG5:CG51" si="54">IFERROR(FIND(AA$4&amp;"¬",VLOOKUP($A5,studentQuals,AA$3,FALSE)),0)</f>
        <v>0</v>
      </c>
      <c r="CH5">
        <f t="shared" ref="CH5:CH51" si="55">IFERROR(FIND(AB$4&amp;"¬",VLOOKUP($A5,studentQuals,AB$3,FALSE)),0)</f>
        <v>0</v>
      </c>
      <c r="CI5">
        <f t="shared" ref="CI5:CI51" si="56">IFERROR(FIND(AC$4&amp;"¬",VLOOKUP($A5,studentQuals,AC$3,FALSE)),0)</f>
        <v>0</v>
      </c>
      <c r="CJ5">
        <f t="shared" ref="CJ5:CJ51" si="57">IFERROR(FIND(AD$4&amp;"¬",VLOOKUP($A5,studentQuals,AD$3,FALSE)),0)</f>
        <v>0</v>
      </c>
    </row>
    <row r="6" spans="1:88" x14ac:dyDescent="0.25">
      <c r="A6">
        <v>5002</v>
      </c>
      <c r="B6" t="s">
        <v>3</v>
      </c>
      <c r="C6" t="str">
        <f t="shared" ca="1" si="1"/>
        <v/>
      </c>
      <c r="D6" t="str">
        <f t="shared" ca="1" si="2"/>
        <v>B=</v>
      </c>
      <c r="E6" t="str">
        <f t="shared" ca="1" si="3"/>
        <v/>
      </c>
      <c r="F6" t="str">
        <f t="shared" ca="1" si="4"/>
        <v>E=</v>
      </c>
      <c r="G6" t="str">
        <f t="shared" ca="1" si="5"/>
        <v/>
      </c>
      <c r="H6" t="str">
        <f t="shared" ca="1" si="6"/>
        <v/>
      </c>
      <c r="I6" t="str">
        <f t="shared" ca="1" si="7"/>
        <v/>
      </c>
      <c r="J6" t="str">
        <f t="shared" ca="1" si="8"/>
        <v/>
      </c>
      <c r="K6" t="str">
        <f t="shared" ca="1" si="9"/>
        <v/>
      </c>
      <c r="L6" t="str">
        <f t="shared" ca="1" si="10"/>
        <v/>
      </c>
      <c r="M6" t="str">
        <f t="shared" ca="1" si="11"/>
        <v>E=</v>
      </c>
      <c r="N6" t="str">
        <f t="shared" ca="1" si="12"/>
        <v/>
      </c>
      <c r="O6" t="str">
        <f t="shared" ca="1" si="13"/>
        <v/>
      </c>
      <c r="P6" t="str">
        <f t="shared" ca="1" si="14"/>
        <v>C=</v>
      </c>
      <c r="Q6" t="str">
        <f t="shared" ca="1" si="15"/>
        <v/>
      </c>
      <c r="R6" t="str">
        <f t="shared" ca="1" si="16"/>
        <v/>
      </c>
      <c r="S6" t="str">
        <f t="shared" ca="1" si="17"/>
        <v>7=</v>
      </c>
      <c r="T6" t="str">
        <f t="shared" ca="1" si="18"/>
        <v/>
      </c>
      <c r="U6" t="str">
        <f t="shared" ca="1" si="19"/>
        <v/>
      </c>
      <c r="V6" t="str">
        <f t="shared" ca="1" si="20"/>
        <v>E+</v>
      </c>
      <c r="W6" t="str">
        <f t="shared" ca="1" si="21"/>
        <v/>
      </c>
      <c r="X6" t="str">
        <f t="shared" ca="1" si="22"/>
        <v/>
      </c>
      <c r="Y6" t="str">
        <f t="shared" ca="1" si="23"/>
        <v/>
      </c>
      <c r="Z6" t="str">
        <f t="shared" ca="1" si="24"/>
        <v/>
      </c>
      <c r="AA6" t="str">
        <f t="shared" ca="1" si="25"/>
        <v/>
      </c>
      <c r="AB6" t="str">
        <f t="shared" ca="1" si="26"/>
        <v/>
      </c>
      <c r="AC6" t="str">
        <f t="shared" ca="1" si="27"/>
        <v/>
      </c>
      <c r="AD6" t="str">
        <f t="shared" ca="1" si="28"/>
        <v>3=</v>
      </c>
      <c r="AF6" t="str">
        <f t="shared" ref="AF6:AF51" ca="1" si="58">IFERROR(VLOOKUP(C6,INDIRECT(C$2),3,FALSE),"")</f>
        <v/>
      </c>
      <c r="AG6">
        <f t="shared" ref="AG6:AG51" ca="1" si="59">IFERROR(VLOOKUP(D6,INDIRECT(D$2),3,FALSE),"")</f>
        <v>5.5</v>
      </c>
      <c r="AH6" t="str">
        <f t="shared" ref="AH6:AH51" ca="1" si="60">IFERROR(VLOOKUP(E6,INDIRECT(E$2),3,FALSE),"")</f>
        <v/>
      </c>
      <c r="AI6">
        <f t="shared" ref="AI6:AI51" ca="1" si="61">IFERROR(VLOOKUP(F6,INDIRECT(F$2),3,FALSE),"")</f>
        <v>2</v>
      </c>
      <c r="AJ6" t="str">
        <f t="shared" ref="AJ6:AJ51" ca="1" si="62">IFERROR(VLOOKUP(G6,INDIRECT(G$2),3,FALSE),"")</f>
        <v/>
      </c>
      <c r="AK6" t="str">
        <f t="shared" ref="AK6:AK51" ca="1" si="63">IFERROR(VLOOKUP(H6,INDIRECT(H$2),3,FALSE),"")</f>
        <v/>
      </c>
      <c r="AL6" t="str">
        <f t="shared" ref="AL6:AL51" ca="1" si="64">IFERROR(VLOOKUP(I6,INDIRECT(I$2),3,FALSE),"")</f>
        <v/>
      </c>
      <c r="AM6" t="str">
        <f t="shared" ref="AM6:AM51" ca="1" si="65">IFERROR(VLOOKUP(J6,INDIRECT(J$2),3,FALSE),"")</f>
        <v/>
      </c>
      <c r="AN6" t="str">
        <f t="shared" ref="AN6:AN51" ca="1" si="66">IFERROR(VLOOKUP(K6,INDIRECT(K$2),3,FALSE),"")</f>
        <v/>
      </c>
      <c r="AO6" t="str">
        <f t="shared" ref="AO6:AO51" ca="1" si="67">IFERROR(VLOOKUP(L6,INDIRECT(L$2),3,FALSE),"")</f>
        <v/>
      </c>
      <c r="AP6">
        <f t="shared" ref="AP6:AP51" ca="1" si="68">IFERROR(VLOOKUP(M6,INDIRECT(M$2),3,FALSE),"")</f>
        <v>3.5</v>
      </c>
      <c r="AQ6" t="str">
        <f t="shared" ref="AQ6:AQ51" ca="1" si="69">IFERROR(VLOOKUP(N6,INDIRECT(N$2),3,FALSE),"")</f>
        <v/>
      </c>
      <c r="AR6" t="str">
        <f t="shared" ref="AR6:AR51" ca="1" si="70">IFERROR(VLOOKUP(O6,INDIRECT(O$2),3,FALSE),"")</f>
        <v/>
      </c>
      <c r="AS6">
        <f t="shared" ref="AS6:AS51" ca="1" si="71">IFERROR(VLOOKUP(P6,INDIRECT(P$2),3,FALSE),"")</f>
        <v>4</v>
      </c>
      <c r="AT6" t="str">
        <f t="shared" ref="AT6:AT51" ca="1" si="72">IFERROR(VLOOKUP(Q6,INDIRECT(Q$2),3,FALSE),"")</f>
        <v/>
      </c>
      <c r="AU6" t="str">
        <f t="shared" ref="AU6:AU51" ca="1" si="73">IFERROR(VLOOKUP(R6,INDIRECT(R$2),3,FALSE),"")</f>
        <v/>
      </c>
      <c r="AV6">
        <f t="shared" ref="AV6:AV51" ca="1" si="74">IFERROR(VLOOKUP(S6,INDIRECT(S$2),3,FALSE),"")</f>
        <v>7</v>
      </c>
      <c r="AW6" t="str">
        <f t="shared" ref="AW6:AW51" ca="1" si="75">IFERROR(VLOOKUP(T6,INDIRECT(T$2),3,FALSE),"")</f>
        <v/>
      </c>
      <c r="AX6" t="str">
        <f t="shared" ref="AX6:AX51" ca="1" si="76">IFERROR(VLOOKUP(U6,INDIRECT(U$2),3,FALSE),"")</f>
        <v/>
      </c>
      <c r="AY6">
        <f t="shared" ref="AY6:AY51" ca="1" si="77">IFERROR(VLOOKUP(V6,INDIRECT(V$2),3,FALSE),"")</f>
        <v>2</v>
      </c>
      <c r="AZ6" t="str">
        <f t="shared" ref="AZ6:AZ51" ca="1" si="78">IFERROR(VLOOKUP(W6,INDIRECT(W$2),3,FALSE),"")</f>
        <v/>
      </c>
      <c r="BA6" t="str">
        <f t="shared" ref="BA6:BA51" ca="1" si="79">IFERROR(VLOOKUP(X6,INDIRECT(X$2),3,FALSE),"")</f>
        <v/>
      </c>
      <c r="BB6" t="str">
        <f t="shared" ref="BB6:BB51" ca="1" si="80">IFERROR(VLOOKUP(Y6,INDIRECT(Y$2),3,FALSE),"")</f>
        <v/>
      </c>
      <c r="BC6" t="str">
        <f t="shared" ref="BC6:BC51" ca="1" si="81">IFERROR(VLOOKUP(Z6,INDIRECT(Z$2),3,FALSE),"")</f>
        <v/>
      </c>
      <c r="BD6" t="str">
        <f t="shared" ref="BD6:BD51" ca="1" si="82">IFERROR(VLOOKUP(AA6,INDIRECT(AA$2),3,FALSE),"")</f>
        <v/>
      </c>
      <c r="BE6" t="str">
        <f t="shared" ref="BE6:BE51" ca="1" si="83">IFERROR(VLOOKUP(AB6,INDIRECT(AB$2),3,FALSE),"")</f>
        <v/>
      </c>
      <c r="BF6" t="str">
        <f t="shared" ref="BF6:BF51" ca="1" si="84">IFERROR(VLOOKUP(AC6,INDIRECT(AC$2),3,FALSE),"")</f>
        <v/>
      </c>
      <c r="BG6">
        <f t="shared" ref="BG6:BG51" ca="1" si="85">IFERROR(VLOOKUP(AD6,INDIRECT(AD$2),3,FALSE),"")</f>
        <v>3</v>
      </c>
      <c r="BI6">
        <f t="shared" si="30"/>
        <v>0</v>
      </c>
      <c r="BJ6">
        <f t="shared" si="31"/>
        <v>2</v>
      </c>
      <c r="BK6">
        <f t="shared" si="32"/>
        <v>0</v>
      </c>
      <c r="BL6">
        <f t="shared" si="33"/>
        <v>2</v>
      </c>
      <c r="BM6">
        <f t="shared" si="34"/>
        <v>0</v>
      </c>
      <c r="BN6">
        <f t="shared" si="35"/>
        <v>0</v>
      </c>
      <c r="BO6">
        <f t="shared" si="36"/>
        <v>0</v>
      </c>
      <c r="BP6">
        <f t="shared" si="37"/>
        <v>0</v>
      </c>
      <c r="BQ6">
        <f t="shared" si="38"/>
        <v>0</v>
      </c>
      <c r="BR6">
        <f t="shared" si="39"/>
        <v>0</v>
      </c>
      <c r="BS6">
        <f t="shared" si="40"/>
        <v>2</v>
      </c>
      <c r="BT6">
        <f t="shared" si="41"/>
        <v>0</v>
      </c>
      <c r="BU6">
        <f t="shared" si="42"/>
        <v>0</v>
      </c>
      <c r="BV6">
        <f t="shared" si="43"/>
        <v>2</v>
      </c>
      <c r="BW6">
        <f t="shared" si="44"/>
        <v>0</v>
      </c>
      <c r="BX6">
        <f t="shared" si="45"/>
        <v>0</v>
      </c>
      <c r="BY6">
        <f t="shared" si="46"/>
        <v>2</v>
      </c>
      <c r="BZ6">
        <f t="shared" si="47"/>
        <v>0</v>
      </c>
      <c r="CA6">
        <f t="shared" si="48"/>
        <v>0</v>
      </c>
      <c r="CB6">
        <f t="shared" si="49"/>
        <v>2</v>
      </c>
      <c r="CC6">
        <f t="shared" si="50"/>
        <v>0</v>
      </c>
      <c r="CD6">
        <f t="shared" si="51"/>
        <v>0</v>
      </c>
      <c r="CE6">
        <f t="shared" si="52"/>
        <v>0</v>
      </c>
      <c r="CF6">
        <f t="shared" si="53"/>
        <v>0</v>
      </c>
      <c r="CG6">
        <f t="shared" si="54"/>
        <v>0</v>
      </c>
      <c r="CH6">
        <f t="shared" si="55"/>
        <v>0</v>
      </c>
      <c r="CI6">
        <f t="shared" si="56"/>
        <v>0</v>
      </c>
      <c r="CJ6">
        <f t="shared" si="57"/>
        <v>2</v>
      </c>
    </row>
    <row r="7" spans="1:88" x14ac:dyDescent="0.25">
      <c r="A7">
        <v>5003</v>
      </c>
      <c r="B7" t="s">
        <v>4</v>
      </c>
      <c r="C7" t="str">
        <f t="shared" ca="1" si="1"/>
        <v/>
      </c>
      <c r="D7" t="str">
        <f t="shared" ca="1" si="2"/>
        <v>C=</v>
      </c>
      <c r="E7" t="str">
        <f t="shared" ca="1" si="3"/>
        <v/>
      </c>
      <c r="F7" t="str">
        <f t="shared" ca="1" si="4"/>
        <v/>
      </c>
      <c r="G7" t="str">
        <f t="shared" ca="1" si="5"/>
        <v/>
      </c>
      <c r="H7" t="str">
        <f t="shared" ca="1" si="6"/>
        <v/>
      </c>
      <c r="I7" t="str">
        <f t="shared" ca="1" si="7"/>
        <v/>
      </c>
      <c r="J7" t="str">
        <f t="shared" ca="1" si="8"/>
        <v/>
      </c>
      <c r="K7" t="str">
        <f t="shared" ca="1" si="9"/>
        <v>D-</v>
      </c>
      <c r="L7" t="str">
        <f t="shared" ca="1" si="10"/>
        <v/>
      </c>
      <c r="M7" t="str">
        <f t="shared" ca="1" si="11"/>
        <v>C=</v>
      </c>
      <c r="N7" t="str">
        <f t="shared" ca="1" si="12"/>
        <v/>
      </c>
      <c r="O7" t="str">
        <f t="shared" ca="1" si="13"/>
        <v/>
      </c>
      <c r="P7" t="str">
        <f t="shared" ca="1" si="14"/>
        <v>D=</v>
      </c>
      <c r="Q7" t="str">
        <f t="shared" ca="1" si="15"/>
        <v/>
      </c>
      <c r="R7" t="str">
        <f t="shared" ca="1" si="16"/>
        <v>4+</v>
      </c>
      <c r="S7" t="str">
        <f t="shared" ca="1" si="17"/>
        <v/>
      </c>
      <c r="T7" t="str">
        <f t="shared" ca="1" si="18"/>
        <v/>
      </c>
      <c r="U7" t="str">
        <f t="shared" ca="1" si="19"/>
        <v/>
      </c>
      <c r="V7" t="str">
        <f t="shared" ca="1" si="20"/>
        <v/>
      </c>
      <c r="W7" t="str">
        <f t="shared" ca="1" si="21"/>
        <v>C-</v>
      </c>
      <c r="X7" t="str">
        <f t="shared" ca="1" si="22"/>
        <v/>
      </c>
      <c r="Y7" t="str">
        <f t="shared" ca="1" si="23"/>
        <v/>
      </c>
      <c r="Z7" t="str">
        <f t="shared" ca="1" si="24"/>
        <v/>
      </c>
      <c r="AA7" t="str">
        <f t="shared" ca="1" si="25"/>
        <v/>
      </c>
      <c r="AB7" t="str">
        <f t="shared" ca="1" si="26"/>
        <v/>
      </c>
      <c r="AC7" t="str">
        <f t="shared" ca="1" si="27"/>
        <v/>
      </c>
      <c r="AD7" t="str">
        <f t="shared" ca="1" si="28"/>
        <v>7+</v>
      </c>
      <c r="AF7" t="str">
        <f t="shared" ca="1" si="58"/>
        <v/>
      </c>
      <c r="AG7">
        <f t="shared" ca="1" si="59"/>
        <v>4</v>
      </c>
      <c r="AH7" t="str">
        <f t="shared" ca="1" si="60"/>
        <v/>
      </c>
      <c r="AI7" t="str">
        <f t="shared" ca="1" si="61"/>
        <v/>
      </c>
      <c r="AJ7" t="str">
        <f t="shared" ca="1" si="62"/>
        <v/>
      </c>
      <c r="AK7" t="str">
        <f t="shared" ca="1" si="63"/>
        <v/>
      </c>
      <c r="AL7" t="str">
        <f t="shared" ca="1" si="64"/>
        <v/>
      </c>
      <c r="AM7" t="str">
        <f t="shared" ca="1" si="65"/>
        <v/>
      </c>
      <c r="AN7">
        <f t="shared" ca="1" si="66"/>
        <v>3</v>
      </c>
      <c r="AO7" t="str">
        <f t="shared" ca="1" si="67"/>
        <v/>
      </c>
      <c r="AP7">
        <f t="shared" ca="1" si="68"/>
        <v>7</v>
      </c>
      <c r="AQ7" t="str">
        <f t="shared" ca="1" si="69"/>
        <v/>
      </c>
      <c r="AR7" t="str">
        <f t="shared" ca="1" si="70"/>
        <v/>
      </c>
      <c r="AS7">
        <f t="shared" ca="1" si="71"/>
        <v>3</v>
      </c>
      <c r="AT7" t="str">
        <f t="shared" ca="1" si="72"/>
        <v/>
      </c>
      <c r="AU7">
        <f t="shared" ca="1" si="73"/>
        <v>4</v>
      </c>
      <c r="AV7" t="str">
        <f t="shared" ca="1" si="74"/>
        <v/>
      </c>
      <c r="AW7" t="str">
        <f t="shared" ca="1" si="75"/>
        <v/>
      </c>
      <c r="AX7" t="str">
        <f t="shared" ca="1" si="76"/>
        <v/>
      </c>
      <c r="AY7" t="str">
        <f t="shared" ca="1" si="77"/>
        <v/>
      </c>
      <c r="AZ7">
        <f t="shared" ca="1" si="78"/>
        <v>4</v>
      </c>
      <c r="BA7" t="str">
        <f t="shared" ca="1" si="79"/>
        <v/>
      </c>
      <c r="BB7" t="str">
        <f t="shared" ca="1" si="80"/>
        <v/>
      </c>
      <c r="BC7" t="str">
        <f t="shared" ca="1" si="81"/>
        <v/>
      </c>
      <c r="BD7" t="str">
        <f t="shared" ca="1" si="82"/>
        <v/>
      </c>
      <c r="BE7" t="str">
        <f t="shared" ca="1" si="83"/>
        <v/>
      </c>
      <c r="BF7" t="str">
        <f t="shared" ca="1" si="84"/>
        <v/>
      </c>
      <c r="BG7">
        <f t="shared" ca="1" si="85"/>
        <v>7</v>
      </c>
      <c r="BI7">
        <f t="shared" si="30"/>
        <v>0</v>
      </c>
      <c r="BJ7">
        <f t="shared" si="31"/>
        <v>2</v>
      </c>
      <c r="BK7">
        <f t="shared" si="32"/>
        <v>0</v>
      </c>
      <c r="BL7">
        <f t="shared" si="33"/>
        <v>0</v>
      </c>
      <c r="BM7">
        <f t="shared" si="34"/>
        <v>0</v>
      </c>
      <c r="BN7">
        <f t="shared" si="35"/>
        <v>0</v>
      </c>
      <c r="BO7">
        <f t="shared" si="36"/>
        <v>0</v>
      </c>
      <c r="BP7">
        <f t="shared" si="37"/>
        <v>0</v>
      </c>
      <c r="BQ7">
        <f t="shared" si="38"/>
        <v>2</v>
      </c>
      <c r="BR7">
        <f t="shared" si="39"/>
        <v>0</v>
      </c>
      <c r="BS7">
        <f t="shared" si="40"/>
        <v>2</v>
      </c>
      <c r="BT7">
        <f t="shared" si="41"/>
        <v>0</v>
      </c>
      <c r="BU7">
        <f t="shared" si="42"/>
        <v>0</v>
      </c>
      <c r="BV7">
        <f t="shared" si="43"/>
        <v>2</v>
      </c>
      <c r="BW7">
        <f t="shared" si="44"/>
        <v>0</v>
      </c>
      <c r="BX7">
        <f t="shared" si="45"/>
        <v>2</v>
      </c>
      <c r="BY7">
        <f t="shared" si="46"/>
        <v>0</v>
      </c>
      <c r="BZ7">
        <f t="shared" si="47"/>
        <v>0</v>
      </c>
      <c r="CA7">
        <f t="shared" si="48"/>
        <v>0</v>
      </c>
      <c r="CB7">
        <f t="shared" si="49"/>
        <v>0</v>
      </c>
      <c r="CC7">
        <f t="shared" si="50"/>
        <v>2</v>
      </c>
      <c r="CD7">
        <f t="shared" si="51"/>
        <v>0</v>
      </c>
      <c r="CE7">
        <f t="shared" si="52"/>
        <v>0</v>
      </c>
      <c r="CF7">
        <f t="shared" si="53"/>
        <v>0</v>
      </c>
      <c r="CG7">
        <f t="shared" si="54"/>
        <v>0</v>
      </c>
      <c r="CH7">
        <f t="shared" si="55"/>
        <v>0</v>
      </c>
      <c r="CI7">
        <f t="shared" si="56"/>
        <v>0</v>
      </c>
      <c r="CJ7">
        <f t="shared" si="57"/>
        <v>2</v>
      </c>
    </row>
    <row r="8" spans="1:88" x14ac:dyDescent="0.25">
      <c r="A8">
        <v>5004</v>
      </c>
      <c r="B8" t="s">
        <v>5</v>
      </c>
      <c r="C8" t="str">
        <f t="shared" ca="1" si="1"/>
        <v>2+</v>
      </c>
      <c r="D8" t="str">
        <f t="shared" ca="1" si="2"/>
        <v>G+</v>
      </c>
      <c r="E8" t="str">
        <f t="shared" ca="1" si="3"/>
        <v/>
      </c>
      <c r="F8" t="str">
        <f t="shared" ca="1" si="4"/>
        <v/>
      </c>
      <c r="G8" t="str">
        <f t="shared" ca="1" si="5"/>
        <v/>
      </c>
      <c r="H8" t="str">
        <f t="shared" ca="1" si="6"/>
        <v>U</v>
      </c>
      <c r="I8" t="str">
        <f t="shared" ca="1" si="7"/>
        <v/>
      </c>
      <c r="J8" t="str">
        <f t="shared" ca="1" si="8"/>
        <v/>
      </c>
      <c r="K8" t="str">
        <f t="shared" ca="1" si="9"/>
        <v/>
      </c>
      <c r="L8" t="str">
        <f t="shared" ca="1" si="10"/>
        <v/>
      </c>
      <c r="M8" t="str">
        <f t="shared" ca="1" si="11"/>
        <v/>
      </c>
      <c r="N8" t="str">
        <f t="shared" ca="1" si="12"/>
        <v>1+</v>
      </c>
      <c r="O8" t="str">
        <f t="shared" ca="1" si="13"/>
        <v/>
      </c>
      <c r="P8" t="str">
        <f t="shared" ca="1" si="14"/>
        <v/>
      </c>
      <c r="Q8" t="str">
        <f t="shared" ca="1" si="15"/>
        <v>U</v>
      </c>
      <c r="R8" t="str">
        <f t="shared" ca="1" si="16"/>
        <v/>
      </c>
      <c r="S8" t="str">
        <f t="shared" ca="1" si="17"/>
        <v/>
      </c>
      <c r="T8" t="str">
        <f t="shared" ca="1" si="18"/>
        <v/>
      </c>
      <c r="U8" t="str">
        <f t="shared" ca="1" si="19"/>
        <v>B-</v>
      </c>
      <c r="V8" t="str">
        <f t="shared" ca="1" si="20"/>
        <v/>
      </c>
      <c r="W8" t="str">
        <f t="shared" ca="1" si="21"/>
        <v/>
      </c>
      <c r="X8" t="str">
        <f t="shared" ca="1" si="22"/>
        <v>A-</v>
      </c>
      <c r="Y8" t="str">
        <f t="shared" ca="1" si="23"/>
        <v/>
      </c>
      <c r="Z8" t="str">
        <f t="shared" ca="1" si="24"/>
        <v/>
      </c>
      <c r="AA8" t="str">
        <f t="shared" ca="1" si="25"/>
        <v/>
      </c>
      <c r="AB8" t="str">
        <f t="shared" ca="1" si="26"/>
        <v>C=</v>
      </c>
      <c r="AC8" t="str">
        <f t="shared" ca="1" si="27"/>
        <v>E-</v>
      </c>
      <c r="AD8" t="str">
        <f t="shared" ca="1" si="28"/>
        <v/>
      </c>
      <c r="AF8">
        <f t="shared" ca="1" si="58"/>
        <v>2</v>
      </c>
      <c r="AG8">
        <f t="shared" ca="1" si="59"/>
        <v>1</v>
      </c>
      <c r="AH8" t="str">
        <f t="shared" ca="1" si="60"/>
        <v/>
      </c>
      <c r="AI8" t="str">
        <f t="shared" ca="1" si="61"/>
        <v/>
      </c>
      <c r="AJ8" t="str">
        <f t="shared" ca="1" si="62"/>
        <v/>
      </c>
      <c r="AK8">
        <f t="shared" ca="1" si="63"/>
        <v>0</v>
      </c>
      <c r="AL8" t="str">
        <f t="shared" ca="1" si="64"/>
        <v/>
      </c>
      <c r="AM8" t="str">
        <f t="shared" ca="1" si="65"/>
        <v/>
      </c>
      <c r="AN8" t="str">
        <f t="shared" ca="1" si="66"/>
        <v/>
      </c>
      <c r="AO8" t="str">
        <f t="shared" ca="1" si="67"/>
        <v/>
      </c>
      <c r="AP8" t="str">
        <f t="shared" ca="1" si="68"/>
        <v/>
      </c>
      <c r="AQ8">
        <f t="shared" ca="1" si="69"/>
        <v>1</v>
      </c>
      <c r="AR8" t="str">
        <f t="shared" ca="1" si="70"/>
        <v/>
      </c>
      <c r="AS8" t="str">
        <f t="shared" ca="1" si="71"/>
        <v/>
      </c>
      <c r="AT8">
        <f t="shared" ca="1" si="72"/>
        <v>0</v>
      </c>
      <c r="AU8" t="str">
        <f t="shared" ca="1" si="73"/>
        <v/>
      </c>
      <c r="AV8" t="str">
        <f t="shared" ca="1" si="74"/>
        <v/>
      </c>
      <c r="AW8" t="str">
        <f t="shared" ca="1" si="75"/>
        <v/>
      </c>
      <c r="AX8">
        <f t="shared" ca="1" si="76"/>
        <v>8.8800000000000008</v>
      </c>
      <c r="AY8" t="str">
        <f t="shared" ca="1" si="77"/>
        <v/>
      </c>
      <c r="AZ8" t="str">
        <f t="shared" ca="1" si="78"/>
        <v/>
      </c>
      <c r="BA8">
        <f t="shared" ca="1" si="79"/>
        <v>7</v>
      </c>
      <c r="BB8" t="str">
        <f t="shared" ca="1" si="80"/>
        <v/>
      </c>
      <c r="BC8" t="str">
        <f t="shared" ca="1" si="81"/>
        <v/>
      </c>
      <c r="BD8" t="str">
        <f t="shared" ca="1" si="82"/>
        <v/>
      </c>
      <c r="BE8">
        <f t="shared" ca="1" si="83"/>
        <v>4</v>
      </c>
      <c r="BF8">
        <f t="shared" ca="1" si="84"/>
        <v>2</v>
      </c>
      <c r="BG8" t="str">
        <f t="shared" ca="1" si="85"/>
        <v/>
      </c>
      <c r="BI8">
        <f t="shared" si="30"/>
        <v>2</v>
      </c>
      <c r="BJ8">
        <f t="shared" si="31"/>
        <v>2</v>
      </c>
      <c r="BK8">
        <f t="shared" si="32"/>
        <v>0</v>
      </c>
      <c r="BL8">
        <f t="shared" si="33"/>
        <v>0</v>
      </c>
      <c r="BM8">
        <f t="shared" si="34"/>
        <v>0</v>
      </c>
      <c r="BN8">
        <f t="shared" si="35"/>
        <v>2</v>
      </c>
      <c r="BO8">
        <f t="shared" si="36"/>
        <v>0</v>
      </c>
      <c r="BP8">
        <f t="shared" si="37"/>
        <v>0</v>
      </c>
      <c r="BQ8">
        <f t="shared" si="38"/>
        <v>0</v>
      </c>
      <c r="BR8">
        <f t="shared" si="39"/>
        <v>0</v>
      </c>
      <c r="BS8">
        <f t="shared" si="40"/>
        <v>0</v>
      </c>
      <c r="BT8">
        <f t="shared" si="41"/>
        <v>20</v>
      </c>
      <c r="BU8">
        <f t="shared" si="42"/>
        <v>0</v>
      </c>
      <c r="BV8">
        <f t="shared" si="43"/>
        <v>0</v>
      </c>
      <c r="BW8">
        <f t="shared" si="44"/>
        <v>2</v>
      </c>
      <c r="BX8">
        <f t="shared" si="45"/>
        <v>0</v>
      </c>
      <c r="BY8">
        <f t="shared" si="46"/>
        <v>0</v>
      </c>
      <c r="BZ8">
        <f t="shared" si="47"/>
        <v>0</v>
      </c>
      <c r="CA8">
        <f t="shared" si="48"/>
        <v>2</v>
      </c>
      <c r="CB8">
        <f t="shared" si="49"/>
        <v>0</v>
      </c>
      <c r="CC8">
        <f t="shared" si="50"/>
        <v>0</v>
      </c>
      <c r="CD8">
        <f t="shared" si="51"/>
        <v>2</v>
      </c>
      <c r="CE8">
        <f t="shared" si="52"/>
        <v>0</v>
      </c>
      <c r="CF8">
        <f t="shared" si="53"/>
        <v>0</v>
      </c>
      <c r="CG8">
        <f t="shared" si="54"/>
        <v>0</v>
      </c>
      <c r="CH8">
        <f t="shared" si="55"/>
        <v>2</v>
      </c>
      <c r="CI8">
        <f t="shared" si="56"/>
        <v>22</v>
      </c>
      <c r="CJ8">
        <f t="shared" si="57"/>
        <v>0</v>
      </c>
    </row>
    <row r="9" spans="1:88" x14ac:dyDescent="0.25">
      <c r="A9">
        <v>5005</v>
      </c>
      <c r="B9" t="s">
        <v>6</v>
      </c>
      <c r="C9" t="str">
        <f t="shared" ca="1" si="1"/>
        <v/>
      </c>
      <c r="D9" t="str">
        <f t="shared" ca="1" si="2"/>
        <v/>
      </c>
      <c r="E9" t="str">
        <f t="shared" ca="1" si="3"/>
        <v>C=</v>
      </c>
      <c r="F9" t="str">
        <f t="shared" ca="1" si="4"/>
        <v/>
      </c>
      <c r="G9" t="str">
        <f t="shared" ca="1" si="5"/>
        <v/>
      </c>
      <c r="H9" t="str">
        <f t="shared" ca="1" si="6"/>
        <v>X</v>
      </c>
      <c r="I9" t="str">
        <f t="shared" ca="1" si="7"/>
        <v/>
      </c>
      <c r="J9" t="str">
        <f t="shared" ca="1" si="8"/>
        <v/>
      </c>
      <c r="K9" t="str">
        <f t="shared" ca="1" si="9"/>
        <v/>
      </c>
      <c r="L9" t="str">
        <f t="shared" ca="1" si="10"/>
        <v/>
      </c>
      <c r="M9" t="str">
        <f t="shared" ca="1" si="11"/>
        <v>U</v>
      </c>
      <c r="N9" t="str">
        <f t="shared" ca="1" si="12"/>
        <v/>
      </c>
      <c r="O9" t="str">
        <f t="shared" ca="1" si="13"/>
        <v/>
      </c>
      <c r="P9" t="str">
        <f t="shared" ca="1" si="14"/>
        <v/>
      </c>
      <c r="Q9" t="str">
        <f t="shared" ca="1" si="15"/>
        <v>A=</v>
      </c>
      <c r="R9" t="str">
        <f t="shared" ca="1" si="16"/>
        <v/>
      </c>
      <c r="S9" t="str">
        <f t="shared" ca="1" si="17"/>
        <v/>
      </c>
      <c r="T9" t="str">
        <f t="shared" ca="1" si="18"/>
        <v/>
      </c>
      <c r="U9" t="str">
        <f t="shared" ca="1" si="19"/>
        <v>D+</v>
      </c>
      <c r="V9" t="str">
        <f t="shared" ca="1" si="20"/>
        <v/>
      </c>
      <c r="W9" t="str">
        <f t="shared" ca="1" si="21"/>
        <v>F-</v>
      </c>
      <c r="X9" t="str">
        <f t="shared" ca="1" si="22"/>
        <v/>
      </c>
      <c r="Y9" t="str">
        <f t="shared" ca="1" si="23"/>
        <v/>
      </c>
      <c r="Z9" t="str">
        <f t="shared" ca="1" si="24"/>
        <v/>
      </c>
      <c r="AA9" t="str">
        <f t="shared" ca="1" si="25"/>
        <v/>
      </c>
      <c r="AB9" t="str">
        <f t="shared" ca="1" si="26"/>
        <v>A-</v>
      </c>
      <c r="AC9" t="str">
        <f t="shared" ca="1" si="27"/>
        <v>B-</v>
      </c>
      <c r="AD9" t="str">
        <f t="shared" ca="1" si="28"/>
        <v/>
      </c>
      <c r="AF9" t="str">
        <f t="shared" ca="1" si="58"/>
        <v/>
      </c>
      <c r="AG9" t="str">
        <f t="shared" ca="1" si="59"/>
        <v/>
      </c>
      <c r="AH9">
        <f t="shared" ca="1" si="60"/>
        <v>4</v>
      </c>
      <c r="AI9" t="str">
        <f t="shared" ca="1" si="61"/>
        <v/>
      </c>
      <c r="AJ9" t="str">
        <f t="shared" ca="1" si="62"/>
        <v/>
      </c>
      <c r="AK9">
        <f t="shared" ca="1" si="63"/>
        <v>0</v>
      </c>
      <c r="AL9" t="str">
        <f t="shared" ca="1" si="64"/>
        <v/>
      </c>
      <c r="AM9" t="str">
        <f t="shared" ca="1" si="65"/>
        <v/>
      </c>
      <c r="AN9" t="str">
        <f t="shared" ca="1" si="66"/>
        <v/>
      </c>
      <c r="AO9" t="str">
        <f t="shared" ca="1" si="67"/>
        <v/>
      </c>
      <c r="AP9">
        <f t="shared" ca="1" si="68"/>
        <v>0</v>
      </c>
      <c r="AQ9" t="str">
        <f t="shared" ca="1" si="69"/>
        <v/>
      </c>
      <c r="AR9" t="str">
        <f t="shared" ca="1" si="70"/>
        <v/>
      </c>
      <c r="AS9" t="str">
        <f t="shared" ca="1" si="71"/>
        <v/>
      </c>
      <c r="AT9">
        <f t="shared" ca="1" si="72"/>
        <v>7</v>
      </c>
      <c r="AU9" t="str">
        <f t="shared" ca="1" si="73"/>
        <v/>
      </c>
      <c r="AV9" t="str">
        <f t="shared" ca="1" si="74"/>
        <v/>
      </c>
      <c r="AW9" t="str">
        <f t="shared" ca="1" si="75"/>
        <v/>
      </c>
      <c r="AX9">
        <f t="shared" ca="1" si="76"/>
        <v>5.13</v>
      </c>
      <c r="AY9" t="str">
        <f t="shared" ca="1" si="77"/>
        <v/>
      </c>
      <c r="AZ9">
        <f t="shared" ca="1" si="78"/>
        <v>1.5</v>
      </c>
      <c r="BA9" t="str">
        <f t="shared" ca="1" si="79"/>
        <v/>
      </c>
      <c r="BB9" t="str">
        <f t="shared" ca="1" si="80"/>
        <v/>
      </c>
      <c r="BC9" t="str">
        <f t="shared" ca="1" si="81"/>
        <v/>
      </c>
      <c r="BD9" t="str">
        <f t="shared" ca="1" si="82"/>
        <v/>
      </c>
      <c r="BE9">
        <f t="shared" ca="1" si="83"/>
        <v>7</v>
      </c>
      <c r="BF9">
        <f t="shared" ca="1" si="84"/>
        <v>5.5</v>
      </c>
      <c r="BG9" t="str">
        <f t="shared" ca="1" si="85"/>
        <v/>
      </c>
      <c r="BI9">
        <f t="shared" si="30"/>
        <v>0</v>
      </c>
      <c r="BJ9">
        <f t="shared" si="31"/>
        <v>0</v>
      </c>
      <c r="BK9">
        <f t="shared" si="32"/>
        <v>2</v>
      </c>
      <c r="BL9">
        <f t="shared" si="33"/>
        <v>0</v>
      </c>
      <c r="BM9">
        <f t="shared" si="34"/>
        <v>0</v>
      </c>
      <c r="BN9">
        <f t="shared" si="35"/>
        <v>2</v>
      </c>
      <c r="BO9">
        <f t="shared" si="36"/>
        <v>0</v>
      </c>
      <c r="BP9">
        <f t="shared" si="37"/>
        <v>0</v>
      </c>
      <c r="BQ9">
        <f t="shared" si="38"/>
        <v>0</v>
      </c>
      <c r="BR9">
        <f t="shared" si="39"/>
        <v>0</v>
      </c>
      <c r="BS9">
        <f t="shared" si="40"/>
        <v>2</v>
      </c>
      <c r="BT9">
        <f t="shared" si="41"/>
        <v>0</v>
      </c>
      <c r="BU9">
        <f t="shared" si="42"/>
        <v>0</v>
      </c>
      <c r="BV9">
        <f t="shared" si="43"/>
        <v>0</v>
      </c>
      <c r="BW9">
        <f t="shared" si="44"/>
        <v>2</v>
      </c>
      <c r="BX9">
        <f t="shared" si="45"/>
        <v>0</v>
      </c>
      <c r="BY9">
        <f t="shared" si="46"/>
        <v>0</v>
      </c>
      <c r="BZ9">
        <f t="shared" si="47"/>
        <v>0</v>
      </c>
      <c r="CA9">
        <f t="shared" si="48"/>
        <v>2</v>
      </c>
      <c r="CB9">
        <f t="shared" si="49"/>
        <v>0</v>
      </c>
      <c r="CC9">
        <f t="shared" si="50"/>
        <v>2</v>
      </c>
      <c r="CD9">
        <f t="shared" si="51"/>
        <v>0</v>
      </c>
      <c r="CE9">
        <f t="shared" si="52"/>
        <v>0</v>
      </c>
      <c r="CF9">
        <f t="shared" si="53"/>
        <v>0</v>
      </c>
      <c r="CG9">
        <f t="shared" si="54"/>
        <v>0</v>
      </c>
      <c r="CH9">
        <f t="shared" si="55"/>
        <v>2</v>
      </c>
      <c r="CI9">
        <f t="shared" si="56"/>
        <v>22</v>
      </c>
      <c r="CJ9">
        <f t="shared" si="57"/>
        <v>0</v>
      </c>
    </row>
    <row r="10" spans="1:88" x14ac:dyDescent="0.25">
      <c r="A10">
        <v>5006</v>
      </c>
      <c r="B10" t="s">
        <v>7</v>
      </c>
      <c r="C10" t="str">
        <f t="shared" ca="1" si="1"/>
        <v/>
      </c>
      <c r="D10" t="str">
        <f t="shared" ca="1" si="2"/>
        <v>G+</v>
      </c>
      <c r="E10" t="str">
        <f t="shared" ca="1" si="3"/>
        <v/>
      </c>
      <c r="F10" t="str">
        <f t="shared" ca="1" si="4"/>
        <v/>
      </c>
      <c r="G10" t="str">
        <f t="shared" ca="1" si="5"/>
        <v>G=</v>
      </c>
      <c r="H10" t="str">
        <f t="shared" ca="1" si="6"/>
        <v>A-</v>
      </c>
      <c r="I10" t="str">
        <f t="shared" ca="1" si="7"/>
        <v/>
      </c>
      <c r="J10" t="str">
        <f t="shared" ca="1" si="8"/>
        <v/>
      </c>
      <c r="K10" t="str">
        <f t="shared" ca="1" si="9"/>
        <v/>
      </c>
      <c r="L10" t="str">
        <f t="shared" ca="1" si="10"/>
        <v>A=</v>
      </c>
      <c r="M10" t="str">
        <f t="shared" ca="1" si="11"/>
        <v>U</v>
      </c>
      <c r="N10" t="str">
        <f t="shared" ca="1" si="12"/>
        <v/>
      </c>
      <c r="O10" t="str">
        <f t="shared" ca="1" si="13"/>
        <v/>
      </c>
      <c r="P10" t="str">
        <f t="shared" ca="1" si="14"/>
        <v>A+</v>
      </c>
      <c r="Q10" t="str">
        <f t="shared" ca="1" si="15"/>
        <v/>
      </c>
      <c r="R10" t="str">
        <f t="shared" ca="1" si="16"/>
        <v/>
      </c>
      <c r="S10" t="str">
        <f t="shared" ca="1" si="17"/>
        <v/>
      </c>
      <c r="T10" t="str">
        <f t="shared" ca="1" si="18"/>
        <v/>
      </c>
      <c r="U10" t="str">
        <f t="shared" ca="1" si="19"/>
        <v>D=</v>
      </c>
      <c r="V10" t="str">
        <f t="shared" ca="1" si="20"/>
        <v/>
      </c>
      <c r="W10" t="str">
        <f t="shared" ca="1" si="21"/>
        <v/>
      </c>
      <c r="X10" t="str">
        <f t="shared" ca="1" si="22"/>
        <v>C=</v>
      </c>
      <c r="Y10" t="str">
        <f t="shared" ca="1" si="23"/>
        <v/>
      </c>
      <c r="Z10" t="str">
        <f t="shared" ca="1" si="24"/>
        <v/>
      </c>
      <c r="AA10" t="str">
        <f t="shared" ca="1" si="25"/>
        <v/>
      </c>
      <c r="AB10" t="str">
        <f t="shared" ca="1" si="26"/>
        <v/>
      </c>
      <c r="AC10" t="str">
        <f t="shared" ca="1" si="27"/>
        <v/>
      </c>
      <c r="AD10" t="str">
        <f t="shared" ca="1" si="28"/>
        <v>9-</v>
      </c>
      <c r="AF10" t="str">
        <f t="shared" ca="1" si="58"/>
        <v/>
      </c>
      <c r="AG10">
        <f t="shared" ca="1" si="59"/>
        <v>1</v>
      </c>
      <c r="AH10" t="str">
        <f t="shared" ca="1" si="60"/>
        <v/>
      </c>
      <c r="AI10" t="str">
        <f t="shared" ca="1" si="61"/>
        <v/>
      </c>
      <c r="AJ10">
        <f t="shared" ca="1" si="62"/>
        <v>1</v>
      </c>
      <c r="AK10">
        <f t="shared" ca="1" si="63"/>
        <v>7</v>
      </c>
      <c r="AL10" t="str">
        <f t="shared" ca="1" si="64"/>
        <v/>
      </c>
      <c r="AM10" t="str">
        <f t="shared" ca="1" si="65"/>
        <v/>
      </c>
      <c r="AN10" t="str">
        <f t="shared" ca="1" si="66"/>
        <v/>
      </c>
      <c r="AO10">
        <f t="shared" ca="1" si="67"/>
        <v>7</v>
      </c>
      <c r="AP10">
        <f t="shared" ca="1" si="68"/>
        <v>0</v>
      </c>
      <c r="AQ10" t="str">
        <f t="shared" ca="1" si="69"/>
        <v/>
      </c>
      <c r="AR10" t="str">
        <f t="shared" ca="1" si="70"/>
        <v/>
      </c>
      <c r="AS10">
        <f t="shared" ca="1" si="71"/>
        <v>7</v>
      </c>
      <c r="AT10" t="str">
        <f t="shared" ca="1" si="72"/>
        <v/>
      </c>
      <c r="AU10" t="str">
        <f t="shared" ca="1" si="73"/>
        <v/>
      </c>
      <c r="AV10" t="str">
        <f t="shared" ca="1" si="74"/>
        <v/>
      </c>
      <c r="AW10" t="str">
        <f t="shared" ca="1" si="75"/>
        <v/>
      </c>
      <c r="AX10">
        <f t="shared" ca="1" si="76"/>
        <v>5.13</v>
      </c>
      <c r="AY10" t="str">
        <f t="shared" ca="1" si="77"/>
        <v/>
      </c>
      <c r="AZ10" t="str">
        <f t="shared" ca="1" si="78"/>
        <v/>
      </c>
      <c r="BA10">
        <f t="shared" ca="1" si="79"/>
        <v>4</v>
      </c>
      <c r="BB10" t="str">
        <f t="shared" ca="1" si="80"/>
        <v/>
      </c>
      <c r="BC10" t="str">
        <f t="shared" ca="1" si="81"/>
        <v/>
      </c>
      <c r="BD10" t="str">
        <f t="shared" ca="1" si="82"/>
        <v/>
      </c>
      <c r="BE10" t="str">
        <f t="shared" ca="1" si="83"/>
        <v/>
      </c>
      <c r="BF10" t="str">
        <f t="shared" ca="1" si="84"/>
        <v/>
      </c>
      <c r="BG10">
        <f t="shared" ca="1" si="85"/>
        <v>9</v>
      </c>
      <c r="BI10">
        <f t="shared" si="30"/>
        <v>0</v>
      </c>
      <c r="BJ10">
        <f t="shared" si="31"/>
        <v>2</v>
      </c>
      <c r="BK10">
        <f t="shared" si="32"/>
        <v>0</v>
      </c>
      <c r="BL10">
        <f t="shared" si="33"/>
        <v>0</v>
      </c>
      <c r="BM10">
        <f t="shared" si="34"/>
        <v>2</v>
      </c>
      <c r="BN10">
        <f t="shared" si="35"/>
        <v>19</v>
      </c>
      <c r="BO10">
        <f t="shared" si="36"/>
        <v>0</v>
      </c>
      <c r="BP10">
        <f t="shared" si="37"/>
        <v>0</v>
      </c>
      <c r="BQ10">
        <f t="shared" si="38"/>
        <v>0</v>
      </c>
      <c r="BR10">
        <f t="shared" si="39"/>
        <v>2</v>
      </c>
      <c r="BS10">
        <f t="shared" si="40"/>
        <v>2</v>
      </c>
      <c r="BT10">
        <f t="shared" si="41"/>
        <v>0</v>
      </c>
      <c r="BU10">
        <f t="shared" si="42"/>
        <v>0</v>
      </c>
      <c r="BV10">
        <f t="shared" si="43"/>
        <v>24</v>
      </c>
      <c r="BW10">
        <f t="shared" si="44"/>
        <v>0</v>
      </c>
      <c r="BX10">
        <f t="shared" si="45"/>
        <v>0</v>
      </c>
      <c r="BY10">
        <f t="shared" si="46"/>
        <v>0</v>
      </c>
      <c r="BZ10">
        <f t="shared" si="47"/>
        <v>0</v>
      </c>
      <c r="CA10">
        <f t="shared" si="48"/>
        <v>2</v>
      </c>
      <c r="CB10">
        <f t="shared" si="49"/>
        <v>0</v>
      </c>
      <c r="CC10">
        <f t="shared" si="50"/>
        <v>0</v>
      </c>
      <c r="CD10">
        <f t="shared" si="51"/>
        <v>2</v>
      </c>
      <c r="CE10">
        <f t="shared" si="52"/>
        <v>0</v>
      </c>
      <c r="CF10">
        <f t="shared" si="53"/>
        <v>0</v>
      </c>
      <c r="CG10">
        <f t="shared" si="54"/>
        <v>0</v>
      </c>
      <c r="CH10">
        <f t="shared" si="55"/>
        <v>0</v>
      </c>
      <c r="CI10">
        <f t="shared" si="56"/>
        <v>0</v>
      </c>
      <c r="CJ10">
        <f t="shared" si="57"/>
        <v>2</v>
      </c>
    </row>
    <row r="11" spans="1:88" x14ac:dyDescent="0.25">
      <c r="A11">
        <v>5007</v>
      </c>
      <c r="B11" t="s">
        <v>8</v>
      </c>
      <c r="C11" t="str">
        <f t="shared" ca="1" si="1"/>
        <v/>
      </c>
      <c r="D11" t="str">
        <f t="shared" ca="1" si="2"/>
        <v/>
      </c>
      <c r="E11" t="str">
        <f t="shared" ca="1" si="3"/>
        <v>C=</v>
      </c>
      <c r="F11" t="str">
        <f t="shared" ca="1" si="4"/>
        <v/>
      </c>
      <c r="G11" t="str">
        <f t="shared" ca="1" si="5"/>
        <v/>
      </c>
      <c r="H11" t="str">
        <f t="shared" ca="1" si="6"/>
        <v>A-</v>
      </c>
      <c r="I11" t="str">
        <f t="shared" ca="1" si="7"/>
        <v/>
      </c>
      <c r="J11" t="str">
        <f t="shared" ca="1" si="8"/>
        <v/>
      </c>
      <c r="K11" t="str">
        <f t="shared" ca="1" si="9"/>
        <v/>
      </c>
      <c r="L11" t="str">
        <f t="shared" ca="1" si="10"/>
        <v/>
      </c>
      <c r="M11" t="str">
        <f t="shared" ca="1" si="11"/>
        <v/>
      </c>
      <c r="N11" t="str">
        <f t="shared" ca="1" si="12"/>
        <v/>
      </c>
      <c r="O11" t="str">
        <f t="shared" ca="1" si="13"/>
        <v>A*=</v>
      </c>
      <c r="P11" t="str">
        <f t="shared" ca="1" si="14"/>
        <v/>
      </c>
      <c r="Q11" t="str">
        <f t="shared" ca="1" si="15"/>
        <v>B=</v>
      </c>
      <c r="R11" t="str">
        <f t="shared" ca="1" si="16"/>
        <v/>
      </c>
      <c r="S11" t="str">
        <f t="shared" ca="1" si="17"/>
        <v>7=</v>
      </c>
      <c r="T11" t="str">
        <f t="shared" ca="1" si="18"/>
        <v/>
      </c>
      <c r="U11" t="str">
        <f t="shared" ca="1" si="19"/>
        <v/>
      </c>
      <c r="V11" t="str">
        <f t="shared" ca="1" si="20"/>
        <v>F=</v>
      </c>
      <c r="W11" t="str">
        <f t="shared" ca="1" si="21"/>
        <v/>
      </c>
      <c r="X11" t="str">
        <f t="shared" ca="1" si="22"/>
        <v/>
      </c>
      <c r="Y11" t="str">
        <f t="shared" ca="1" si="23"/>
        <v/>
      </c>
      <c r="Z11" t="str">
        <f t="shared" ca="1" si="24"/>
        <v/>
      </c>
      <c r="AA11" t="str">
        <f t="shared" ca="1" si="25"/>
        <v/>
      </c>
      <c r="AB11" t="str">
        <f t="shared" ca="1" si="26"/>
        <v>D-</v>
      </c>
      <c r="AC11" t="str">
        <f t="shared" ca="1" si="27"/>
        <v>B=</v>
      </c>
      <c r="AD11" t="str">
        <f t="shared" ca="1" si="28"/>
        <v/>
      </c>
      <c r="AF11" t="str">
        <f t="shared" ca="1" si="58"/>
        <v/>
      </c>
      <c r="AG11" t="str">
        <f t="shared" ca="1" si="59"/>
        <v/>
      </c>
      <c r="AH11">
        <f t="shared" ca="1" si="60"/>
        <v>4</v>
      </c>
      <c r="AI11" t="str">
        <f t="shared" ca="1" si="61"/>
        <v/>
      </c>
      <c r="AJ11" t="str">
        <f t="shared" ca="1" si="62"/>
        <v/>
      </c>
      <c r="AK11">
        <f t="shared" ca="1" si="63"/>
        <v>7</v>
      </c>
      <c r="AL11" t="str">
        <f t="shared" ca="1" si="64"/>
        <v/>
      </c>
      <c r="AM11" t="str">
        <f t="shared" ca="1" si="65"/>
        <v/>
      </c>
      <c r="AN11" t="str">
        <f t="shared" ca="1" si="66"/>
        <v/>
      </c>
      <c r="AO11" t="str">
        <f t="shared" ca="1" si="67"/>
        <v/>
      </c>
      <c r="AP11" t="str">
        <f t="shared" ca="1" si="68"/>
        <v/>
      </c>
      <c r="AQ11" t="str">
        <f t="shared" ca="1" si="69"/>
        <v/>
      </c>
      <c r="AR11">
        <f t="shared" ca="1" si="70"/>
        <v>8.5</v>
      </c>
      <c r="AS11" t="str">
        <f t="shared" ca="1" si="71"/>
        <v/>
      </c>
      <c r="AT11">
        <f t="shared" ca="1" si="72"/>
        <v>5.5</v>
      </c>
      <c r="AU11" t="str">
        <f t="shared" ca="1" si="73"/>
        <v/>
      </c>
      <c r="AV11">
        <f t="shared" ca="1" si="74"/>
        <v>7</v>
      </c>
      <c r="AW11" t="str">
        <f t="shared" ca="1" si="75"/>
        <v/>
      </c>
      <c r="AX11" t="str">
        <f t="shared" ca="1" si="76"/>
        <v/>
      </c>
      <c r="AY11">
        <f t="shared" ca="1" si="77"/>
        <v>1.5</v>
      </c>
      <c r="AZ11" t="str">
        <f t="shared" ca="1" si="78"/>
        <v/>
      </c>
      <c r="BA11" t="str">
        <f t="shared" ca="1" si="79"/>
        <v/>
      </c>
      <c r="BB11" t="str">
        <f t="shared" ca="1" si="80"/>
        <v/>
      </c>
      <c r="BC11" t="str">
        <f t="shared" ca="1" si="81"/>
        <v/>
      </c>
      <c r="BD11" t="str">
        <f t="shared" ca="1" si="82"/>
        <v/>
      </c>
      <c r="BE11">
        <f t="shared" ca="1" si="83"/>
        <v>3</v>
      </c>
      <c r="BF11">
        <f t="shared" ca="1" si="84"/>
        <v>5.5</v>
      </c>
      <c r="BG11" t="str">
        <f t="shared" ca="1" si="85"/>
        <v/>
      </c>
      <c r="BI11">
        <f t="shared" si="30"/>
        <v>0</v>
      </c>
      <c r="BJ11">
        <f t="shared" si="31"/>
        <v>0</v>
      </c>
      <c r="BK11">
        <f t="shared" si="32"/>
        <v>2</v>
      </c>
      <c r="BL11">
        <f t="shared" si="33"/>
        <v>0</v>
      </c>
      <c r="BM11">
        <f t="shared" si="34"/>
        <v>0</v>
      </c>
      <c r="BN11">
        <f t="shared" si="35"/>
        <v>2</v>
      </c>
      <c r="BO11">
        <f t="shared" si="36"/>
        <v>0</v>
      </c>
      <c r="BP11">
        <f t="shared" si="37"/>
        <v>0</v>
      </c>
      <c r="BQ11">
        <f t="shared" si="38"/>
        <v>0</v>
      </c>
      <c r="BR11">
        <f t="shared" si="39"/>
        <v>0</v>
      </c>
      <c r="BS11">
        <f t="shared" si="40"/>
        <v>0</v>
      </c>
      <c r="BT11">
        <f t="shared" si="41"/>
        <v>0</v>
      </c>
      <c r="BU11">
        <f t="shared" si="42"/>
        <v>2</v>
      </c>
      <c r="BV11">
        <f t="shared" si="43"/>
        <v>0</v>
      </c>
      <c r="BW11">
        <f t="shared" si="44"/>
        <v>2</v>
      </c>
      <c r="BX11">
        <f t="shared" si="45"/>
        <v>0</v>
      </c>
      <c r="BY11">
        <f t="shared" si="46"/>
        <v>2</v>
      </c>
      <c r="BZ11">
        <f t="shared" si="47"/>
        <v>0</v>
      </c>
      <c r="CA11">
        <f t="shared" si="48"/>
        <v>0</v>
      </c>
      <c r="CB11">
        <f t="shared" si="49"/>
        <v>2</v>
      </c>
      <c r="CC11">
        <f t="shared" si="50"/>
        <v>0</v>
      </c>
      <c r="CD11">
        <f t="shared" si="51"/>
        <v>0</v>
      </c>
      <c r="CE11">
        <f t="shared" si="52"/>
        <v>0</v>
      </c>
      <c r="CF11">
        <f t="shared" si="53"/>
        <v>0</v>
      </c>
      <c r="CG11">
        <f t="shared" si="54"/>
        <v>0</v>
      </c>
      <c r="CH11">
        <f t="shared" si="55"/>
        <v>2</v>
      </c>
      <c r="CI11">
        <f t="shared" si="56"/>
        <v>22</v>
      </c>
      <c r="CJ11">
        <f t="shared" si="57"/>
        <v>0</v>
      </c>
    </row>
    <row r="12" spans="1:88" x14ac:dyDescent="0.25">
      <c r="A12">
        <v>5008</v>
      </c>
      <c r="B12" t="s">
        <v>9</v>
      </c>
      <c r="C12" t="str">
        <f t="shared" ca="1" si="1"/>
        <v>6=</v>
      </c>
      <c r="D12" t="str">
        <f t="shared" ca="1" si="2"/>
        <v>C-</v>
      </c>
      <c r="E12" t="str">
        <f t="shared" ca="1" si="3"/>
        <v/>
      </c>
      <c r="F12" t="str">
        <f t="shared" ca="1" si="4"/>
        <v/>
      </c>
      <c r="G12" t="str">
        <f t="shared" ca="1" si="5"/>
        <v/>
      </c>
      <c r="H12" t="str">
        <f t="shared" ca="1" si="6"/>
        <v>E=</v>
      </c>
      <c r="I12" t="str">
        <f t="shared" ca="1" si="7"/>
        <v/>
      </c>
      <c r="J12" t="str">
        <f t="shared" ca="1" si="8"/>
        <v/>
      </c>
      <c r="K12" t="str">
        <f t="shared" ca="1" si="9"/>
        <v/>
      </c>
      <c r="L12" t="str">
        <f t="shared" ca="1" si="10"/>
        <v/>
      </c>
      <c r="M12" t="str">
        <f t="shared" ca="1" si="11"/>
        <v/>
      </c>
      <c r="N12" t="str">
        <f t="shared" ca="1" si="12"/>
        <v>5=</v>
      </c>
      <c r="O12" t="str">
        <f t="shared" ca="1" si="13"/>
        <v/>
      </c>
      <c r="P12" t="str">
        <f t="shared" ca="1" si="14"/>
        <v>E=</v>
      </c>
      <c r="Q12" t="str">
        <f t="shared" ca="1" si="15"/>
        <v>F=</v>
      </c>
      <c r="R12" t="str">
        <f t="shared" ca="1" si="16"/>
        <v/>
      </c>
      <c r="S12" t="str">
        <f t="shared" ca="1" si="17"/>
        <v/>
      </c>
      <c r="T12" t="str">
        <f t="shared" ca="1" si="18"/>
        <v/>
      </c>
      <c r="U12" t="str">
        <f t="shared" ca="1" si="19"/>
        <v>B=</v>
      </c>
      <c r="V12" t="str">
        <f t="shared" ca="1" si="20"/>
        <v/>
      </c>
      <c r="W12" t="str">
        <f t="shared" ca="1" si="21"/>
        <v/>
      </c>
      <c r="X12" t="str">
        <f t="shared" ca="1" si="22"/>
        <v>D=</v>
      </c>
      <c r="Y12" t="str">
        <f t="shared" ca="1" si="23"/>
        <v/>
      </c>
      <c r="Z12" t="str">
        <f t="shared" ca="1" si="24"/>
        <v/>
      </c>
      <c r="AA12" t="str">
        <f t="shared" ca="1" si="25"/>
        <v/>
      </c>
      <c r="AB12" t="str">
        <f t="shared" ca="1" si="26"/>
        <v>A*+</v>
      </c>
      <c r="AC12" t="str">
        <f t="shared" ca="1" si="27"/>
        <v/>
      </c>
      <c r="AD12" t="str">
        <f t="shared" ca="1" si="28"/>
        <v/>
      </c>
      <c r="AF12">
        <f t="shared" ca="1" si="58"/>
        <v>6</v>
      </c>
      <c r="AG12">
        <f t="shared" ca="1" si="59"/>
        <v>4</v>
      </c>
      <c r="AH12" t="str">
        <f t="shared" ca="1" si="60"/>
        <v/>
      </c>
      <c r="AI12" t="str">
        <f t="shared" ca="1" si="61"/>
        <v/>
      </c>
      <c r="AJ12" t="str">
        <f t="shared" ca="1" si="62"/>
        <v/>
      </c>
      <c r="AK12">
        <f t="shared" ca="1" si="63"/>
        <v>2</v>
      </c>
      <c r="AL12" t="str">
        <f t="shared" ca="1" si="64"/>
        <v/>
      </c>
      <c r="AM12" t="str">
        <f t="shared" ca="1" si="65"/>
        <v/>
      </c>
      <c r="AN12" t="str">
        <f t="shared" ca="1" si="66"/>
        <v/>
      </c>
      <c r="AO12" t="str">
        <f t="shared" ca="1" si="67"/>
        <v/>
      </c>
      <c r="AP12" t="str">
        <f t="shared" ca="1" si="68"/>
        <v/>
      </c>
      <c r="AQ12">
        <f t="shared" ca="1" si="69"/>
        <v>5</v>
      </c>
      <c r="AR12" t="str">
        <f t="shared" ca="1" si="70"/>
        <v/>
      </c>
      <c r="AS12">
        <f t="shared" ca="1" si="71"/>
        <v>2</v>
      </c>
      <c r="AT12">
        <f t="shared" ca="1" si="72"/>
        <v>1.5</v>
      </c>
      <c r="AU12" t="str">
        <f t="shared" ca="1" si="73"/>
        <v/>
      </c>
      <c r="AV12" t="str">
        <f t="shared" ca="1" si="74"/>
        <v/>
      </c>
      <c r="AW12" t="str">
        <f t="shared" ca="1" si="75"/>
        <v/>
      </c>
      <c r="AX12">
        <f t="shared" ca="1" si="76"/>
        <v>8.8800000000000008</v>
      </c>
      <c r="AY12" t="str">
        <f t="shared" ca="1" si="77"/>
        <v/>
      </c>
      <c r="AZ12" t="str">
        <f t="shared" ca="1" si="78"/>
        <v/>
      </c>
      <c r="BA12">
        <f t="shared" ca="1" si="79"/>
        <v>3</v>
      </c>
      <c r="BB12" t="str">
        <f t="shared" ca="1" si="80"/>
        <v/>
      </c>
      <c r="BC12" t="str">
        <f t="shared" ca="1" si="81"/>
        <v/>
      </c>
      <c r="BD12" t="str">
        <f t="shared" ca="1" si="82"/>
        <v/>
      </c>
      <c r="BE12">
        <f t="shared" ca="1" si="83"/>
        <v>8.5</v>
      </c>
      <c r="BF12" t="str">
        <f t="shared" ca="1" si="84"/>
        <v/>
      </c>
      <c r="BG12" t="str">
        <f t="shared" ca="1" si="85"/>
        <v/>
      </c>
      <c r="BI12">
        <f t="shared" si="30"/>
        <v>2</v>
      </c>
      <c r="BJ12">
        <f t="shared" si="31"/>
        <v>2</v>
      </c>
      <c r="BK12">
        <f t="shared" si="32"/>
        <v>0</v>
      </c>
      <c r="BL12">
        <f t="shared" si="33"/>
        <v>0</v>
      </c>
      <c r="BM12">
        <f t="shared" si="34"/>
        <v>0</v>
      </c>
      <c r="BN12">
        <f t="shared" si="35"/>
        <v>2</v>
      </c>
      <c r="BO12">
        <f t="shared" si="36"/>
        <v>0</v>
      </c>
      <c r="BP12">
        <f t="shared" si="37"/>
        <v>0</v>
      </c>
      <c r="BQ12">
        <f t="shared" si="38"/>
        <v>0</v>
      </c>
      <c r="BR12">
        <f t="shared" si="39"/>
        <v>0</v>
      </c>
      <c r="BS12">
        <f t="shared" si="40"/>
        <v>0</v>
      </c>
      <c r="BT12">
        <f t="shared" si="41"/>
        <v>20</v>
      </c>
      <c r="BU12">
        <f t="shared" si="42"/>
        <v>0</v>
      </c>
      <c r="BV12">
        <f t="shared" si="43"/>
        <v>15</v>
      </c>
      <c r="BW12">
        <f t="shared" si="44"/>
        <v>2</v>
      </c>
      <c r="BX12">
        <f t="shared" si="45"/>
        <v>0</v>
      </c>
      <c r="BY12">
        <f t="shared" si="46"/>
        <v>0</v>
      </c>
      <c r="BZ12">
        <f t="shared" si="47"/>
        <v>0</v>
      </c>
      <c r="CA12">
        <f t="shared" si="48"/>
        <v>2</v>
      </c>
      <c r="CB12">
        <f t="shared" si="49"/>
        <v>0</v>
      </c>
      <c r="CC12">
        <f t="shared" si="50"/>
        <v>0</v>
      </c>
      <c r="CD12">
        <f t="shared" si="51"/>
        <v>2</v>
      </c>
      <c r="CE12">
        <f t="shared" si="52"/>
        <v>0</v>
      </c>
      <c r="CF12">
        <f t="shared" si="53"/>
        <v>0</v>
      </c>
      <c r="CG12">
        <f t="shared" si="54"/>
        <v>0</v>
      </c>
      <c r="CH12">
        <f t="shared" si="55"/>
        <v>2</v>
      </c>
      <c r="CI12">
        <f t="shared" si="56"/>
        <v>0</v>
      </c>
      <c r="CJ12">
        <f t="shared" si="57"/>
        <v>0</v>
      </c>
    </row>
    <row r="13" spans="1:88" x14ac:dyDescent="0.25">
      <c r="A13">
        <v>5009</v>
      </c>
      <c r="B13" t="s">
        <v>10</v>
      </c>
      <c r="C13" t="str">
        <f t="shared" ca="1" si="1"/>
        <v>8=</v>
      </c>
      <c r="D13" t="str">
        <f t="shared" ca="1" si="2"/>
        <v/>
      </c>
      <c r="E13" t="str">
        <f t="shared" ca="1" si="3"/>
        <v>E+</v>
      </c>
      <c r="F13" t="str">
        <f t="shared" ca="1" si="4"/>
        <v/>
      </c>
      <c r="G13" t="str">
        <f t="shared" ca="1" si="5"/>
        <v>D+</v>
      </c>
      <c r="H13" t="str">
        <f t="shared" ca="1" si="6"/>
        <v/>
      </c>
      <c r="I13" t="str">
        <f t="shared" ca="1" si="7"/>
        <v/>
      </c>
      <c r="J13" t="str">
        <f t="shared" ca="1" si="8"/>
        <v>G=</v>
      </c>
      <c r="K13" t="str">
        <f t="shared" ca="1" si="9"/>
        <v>F=</v>
      </c>
      <c r="L13" t="str">
        <f t="shared" ca="1" si="10"/>
        <v/>
      </c>
      <c r="M13" t="str">
        <f t="shared" ca="1" si="11"/>
        <v/>
      </c>
      <c r="N13" t="str">
        <f t="shared" ca="1" si="12"/>
        <v>3=</v>
      </c>
      <c r="O13" t="str">
        <f t="shared" ca="1" si="13"/>
        <v/>
      </c>
      <c r="P13" t="str">
        <f t="shared" ca="1" si="14"/>
        <v>B-</v>
      </c>
      <c r="Q13" t="str">
        <f t="shared" ca="1" si="15"/>
        <v/>
      </c>
      <c r="R13" t="str">
        <f t="shared" ca="1" si="16"/>
        <v/>
      </c>
      <c r="S13" t="str">
        <f t="shared" ca="1" si="17"/>
        <v/>
      </c>
      <c r="T13" t="str">
        <f t="shared" ca="1" si="18"/>
        <v/>
      </c>
      <c r="U13" t="str">
        <f t="shared" ca="1" si="19"/>
        <v>U</v>
      </c>
      <c r="V13" t="str">
        <f t="shared" ca="1" si="20"/>
        <v/>
      </c>
      <c r="W13" t="str">
        <f t="shared" ca="1" si="21"/>
        <v/>
      </c>
      <c r="X13" t="str">
        <f t="shared" ca="1" si="22"/>
        <v>X</v>
      </c>
      <c r="Y13" t="str">
        <f t="shared" ca="1" si="23"/>
        <v/>
      </c>
      <c r="Z13" t="str">
        <f t="shared" ca="1" si="24"/>
        <v/>
      </c>
      <c r="AA13" t="str">
        <f t="shared" ca="1" si="25"/>
        <v/>
      </c>
      <c r="AB13" t="str">
        <f t="shared" ca="1" si="26"/>
        <v/>
      </c>
      <c r="AC13" t="str">
        <f t="shared" ca="1" si="27"/>
        <v/>
      </c>
      <c r="AD13" t="str">
        <f t="shared" ca="1" si="28"/>
        <v>9=</v>
      </c>
      <c r="AF13">
        <f t="shared" ca="1" si="58"/>
        <v>8</v>
      </c>
      <c r="AG13" t="str">
        <f t="shared" ca="1" si="59"/>
        <v/>
      </c>
      <c r="AH13">
        <f t="shared" ca="1" si="60"/>
        <v>2</v>
      </c>
      <c r="AI13" t="str">
        <f t="shared" ca="1" si="61"/>
        <v/>
      </c>
      <c r="AJ13">
        <f t="shared" ca="1" si="62"/>
        <v>3</v>
      </c>
      <c r="AK13" t="str">
        <f t="shared" ca="1" si="63"/>
        <v/>
      </c>
      <c r="AL13" t="str">
        <f t="shared" ca="1" si="64"/>
        <v/>
      </c>
      <c r="AM13">
        <f t="shared" ca="1" si="65"/>
        <v>1</v>
      </c>
      <c r="AN13">
        <f t="shared" ca="1" si="66"/>
        <v>1.5</v>
      </c>
      <c r="AO13" t="str">
        <f t="shared" ca="1" si="67"/>
        <v/>
      </c>
      <c r="AP13" t="str">
        <f t="shared" ca="1" si="68"/>
        <v/>
      </c>
      <c r="AQ13">
        <f t="shared" ca="1" si="69"/>
        <v>3</v>
      </c>
      <c r="AR13" t="str">
        <f t="shared" ca="1" si="70"/>
        <v/>
      </c>
      <c r="AS13">
        <f t="shared" ca="1" si="71"/>
        <v>5.5</v>
      </c>
      <c r="AT13" t="str">
        <f t="shared" ca="1" si="72"/>
        <v/>
      </c>
      <c r="AU13" t="str">
        <f t="shared" ca="1" si="73"/>
        <v/>
      </c>
      <c r="AV13" t="str">
        <f t="shared" ca="1" si="74"/>
        <v/>
      </c>
      <c r="AW13" t="str">
        <f t="shared" ca="1" si="75"/>
        <v/>
      </c>
      <c r="AX13">
        <f t="shared" ca="1" si="76"/>
        <v>0</v>
      </c>
      <c r="AY13" t="str">
        <f t="shared" ca="1" si="77"/>
        <v/>
      </c>
      <c r="AZ13" t="str">
        <f t="shared" ca="1" si="78"/>
        <v/>
      </c>
      <c r="BA13">
        <f t="shared" ca="1" si="79"/>
        <v>0</v>
      </c>
      <c r="BB13" t="str">
        <f t="shared" ca="1" si="80"/>
        <v/>
      </c>
      <c r="BC13" t="str">
        <f t="shared" ca="1" si="81"/>
        <v/>
      </c>
      <c r="BD13" t="str">
        <f t="shared" ca="1" si="82"/>
        <v/>
      </c>
      <c r="BE13" t="str">
        <f t="shared" ca="1" si="83"/>
        <v/>
      </c>
      <c r="BF13" t="str">
        <f t="shared" ca="1" si="84"/>
        <v/>
      </c>
      <c r="BG13">
        <f t="shared" ca="1" si="85"/>
        <v>9</v>
      </c>
      <c r="BI13">
        <f t="shared" si="30"/>
        <v>2</v>
      </c>
      <c r="BJ13">
        <f t="shared" si="31"/>
        <v>0</v>
      </c>
      <c r="BK13">
        <f t="shared" si="32"/>
        <v>2</v>
      </c>
      <c r="BL13">
        <f t="shared" si="33"/>
        <v>0</v>
      </c>
      <c r="BM13">
        <f t="shared" si="34"/>
        <v>2</v>
      </c>
      <c r="BN13">
        <f t="shared" si="35"/>
        <v>0</v>
      </c>
      <c r="BO13">
        <f t="shared" si="36"/>
        <v>0</v>
      </c>
      <c r="BP13">
        <f t="shared" si="37"/>
        <v>2</v>
      </c>
      <c r="BQ13">
        <f t="shared" si="38"/>
        <v>19</v>
      </c>
      <c r="BR13">
        <f t="shared" si="39"/>
        <v>0</v>
      </c>
      <c r="BS13">
        <f t="shared" si="40"/>
        <v>0</v>
      </c>
      <c r="BT13">
        <f t="shared" si="41"/>
        <v>20</v>
      </c>
      <c r="BU13">
        <f t="shared" si="42"/>
        <v>0</v>
      </c>
      <c r="BV13">
        <f t="shared" si="43"/>
        <v>24</v>
      </c>
      <c r="BW13">
        <f t="shared" si="44"/>
        <v>0</v>
      </c>
      <c r="BX13">
        <f t="shared" si="45"/>
        <v>0</v>
      </c>
      <c r="BY13">
        <f t="shared" si="46"/>
        <v>0</v>
      </c>
      <c r="BZ13">
        <f t="shared" si="47"/>
        <v>0</v>
      </c>
      <c r="CA13">
        <f t="shared" si="48"/>
        <v>2</v>
      </c>
      <c r="CB13">
        <f t="shared" si="49"/>
        <v>0</v>
      </c>
      <c r="CC13">
        <f t="shared" si="50"/>
        <v>0</v>
      </c>
      <c r="CD13">
        <f t="shared" si="51"/>
        <v>2</v>
      </c>
      <c r="CE13">
        <f t="shared" si="52"/>
        <v>0</v>
      </c>
      <c r="CF13">
        <f t="shared" si="53"/>
        <v>0</v>
      </c>
      <c r="CG13">
        <f t="shared" si="54"/>
        <v>0</v>
      </c>
      <c r="CH13">
        <f t="shared" si="55"/>
        <v>0</v>
      </c>
      <c r="CI13">
        <f t="shared" si="56"/>
        <v>0</v>
      </c>
      <c r="CJ13">
        <f t="shared" si="57"/>
        <v>2</v>
      </c>
    </row>
    <row r="14" spans="1:88" x14ac:dyDescent="0.25">
      <c r="A14">
        <v>5010</v>
      </c>
      <c r="B14" t="s">
        <v>11</v>
      </c>
      <c r="C14" t="str">
        <f t="shared" ca="1" si="1"/>
        <v>3=</v>
      </c>
      <c r="D14" t="str">
        <f t="shared" ca="1" si="2"/>
        <v/>
      </c>
      <c r="E14" t="str">
        <f t="shared" ca="1" si="3"/>
        <v>A*=</v>
      </c>
      <c r="F14" t="str">
        <f t="shared" ca="1" si="4"/>
        <v/>
      </c>
      <c r="G14" t="str">
        <f t="shared" ca="1" si="5"/>
        <v>C+</v>
      </c>
      <c r="H14" t="str">
        <f t="shared" ca="1" si="6"/>
        <v/>
      </c>
      <c r="I14" t="str">
        <f t="shared" ca="1" si="7"/>
        <v>G-</v>
      </c>
      <c r="J14" t="str">
        <f t="shared" ca="1" si="8"/>
        <v/>
      </c>
      <c r="K14" t="str">
        <f t="shared" ca="1" si="9"/>
        <v>F-</v>
      </c>
      <c r="L14" t="str">
        <f t="shared" ca="1" si="10"/>
        <v/>
      </c>
      <c r="M14" t="str">
        <f t="shared" ca="1" si="11"/>
        <v/>
      </c>
      <c r="N14" t="str">
        <f t="shared" ca="1" si="12"/>
        <v/>
      </c>
      <c r="O14" t="str">
        <f t="shared" ca="1" si="13"/>
        <v/>
      </c>
      <c r="P14" t="str">
        <f t="shared" ca="1" si="14"/>
        <v/>
      </c>
      <c r="Q14" t="str">
        <f t="shared" ca="1" si="15"/>
        <v/>
      </c>
      <c r="R14" t="str">
        <f t="shared" ca="1" si="16"/>
        <v>4+</v>
      </c>
      <c r="S14" t="str">
        <f t="shared" ca="1" si="17"/>
        <v/>
      </c>
      <c r="T14" t="str">
        <f t="shared" ca="1" si="18"/>
        <v/>
      </c>
      <c r="U14" t="str">
        <f t="shared" ca="1" si="19"/>
        <v/>
      </c>
      <c r="V14" t="str">
        <f t="shared" ca="1" si="20"/>
        <v>G=</v>
      </c>
      <c r="W14" t="str">
        <f t="shared" ca="1" si="21"/>
        <v/>
      </c>
      <c r="X14" t="str">
        <f t="shared" ca="1" si="22"/>
        <v/>
      </c>
      <c r="Y14" t="str">
        <f t="shared" ca="1" si="23"/>
        <v/>
      </c>
      <c r="Z14" t="str">
        <f t="shared" ca="1" si="24"/>
        <v/>
      </c>
      <c r="AA14" t="str">
        <f t="shared" ca="1" si="25"/>
        <v/>
      </c>
      <c r="AB14" t="str">
        <f t="shared" ca="1" si="26"/>
        <v/>
      </c>
      <c r="AC14" t="str">
        <f t="shared" ca="1" si="27"/>
        <v/>
      </c>
      <c r="AD14" t="str">
        <f t="shared" ca="1" si="28"/>
        <v>8+</v>
      </c>
      <c r="AF14">
        <f t="shared" ca="1" si="58"/>
        <v>3</v>
      </c>
      <c r="AG14" t="str">
        <f t="shared" ca="1" si="59"/>
        <v/>
      </c>
      <c r="AH14">
        <f t="shared" ca="1" si="60"/>
        <v>8.5</v>
      </c>
      <c r="AI14" t="str">
        <f t="shared" ca="1" si="61"/>
        <v/>
      </c>
      <c r="AJ14">
        <f t="shared" ca="1" si="62"/>
        <v>4</v>
      </c>
      <c r="AK14" t="str">
        <f t="shared" ca="1" si="63"/>
        <v/>
      </c>
      <c r="AL14">
        <f t="shared" ca="1" si="64"/>
        <v>1</v>
      </c>
      <c r="AM14" t="str">
        <f t="shared" ca="1" si="65"/>
        <v/>
      </c>
      <c r="AN14">
        <f t="shared" ca="1" si="66"/>
        <v>1.5</v>
      </c>
      <c r="AO14" t="str">
        <f t="shared" ca="1" si="67"/>
        <v/>
      </c>
      <c r="AP14" t="str">
        <f t="shared" ca="1" si="68"/>
        <v/>
      </c>
      <c r="AQ14" t="str">
        <f t="shared" ca="1" si="69"/>
        <v/>
      </c>
      <c r="AR14" t="str">
        <f t="shared" ca="1" si="70"/>
        <v/>
      </c>
      <c r="AS14" t="str">
        <f t="shared" ca="1" si="71"/>
        <v/>
      </c>
      <c r="AT14" t="str">
        <f t="shared" ca="1" si="72"/>
        <v/>
      </c>
      <c r="AU14">
        <f t="shared" ca="1" si="73"/>
        <v>4</v>
      </c>
      <c r="AV14" t="str">
        <f t="shared" ca="1" si="74"/>
        <v/>
      </c>
      <c r="AW14" t="str">
        <f t="shared" ca="1" si="75"/>
        <v/>
      </c>
      <c r="AX14" t="str">
        <f t="shared" ca="1" si="76"/>
        <v/>
      </c>
      <c r="AY14">
        <f t="shared" ca="1" si="77"/>
        <v>1</v>
      </c>
      <c r="AZ14" t="str">
        <f t="shared" ca="1" si="78"/>
        <v/>
      </c>
      <c r="BA14" t="str">
        <f t="shared" ca="1" si="79"/>
        <v/>
      </c>
      <c r="BB14" t="str">
        <f t="shared" ca="1" si="80"/>
        <v/>
      </c>
      <c r="BC14" t="str">
        <f t="shared" ca="1" si="81"/>
        <v/>
      </c>
      <c r="BD14" t="str">
        <f t="shared" ca="1" si="82"/>
        <v/>
      </c>
      <c r="BE14" t="str">
        <f t="shared" ca="1" si="83"/>
        <v/>
      </c>
      <c r="BF14" t="str">
        <f t="shared" ca="1" si="84"/>
        <v/>
      </c>
      <c r="BG14">
        <f t="shared" ca="1" si="85"/>
        <v>8</v>
      </c>
      <c r="BI14">
        <f t="shared" si="30"/>
        <v>2</v>
      </c>
      <c r="BJ14">
        <f t="shared" si="31"/>
        <v>0</v>
      </c>
      <c r="BK14">
        <f t="shared" si="32"/>
        <v>2</v>
      </c>
      <c r="BL14">
        <f t="shared" si="33"/>
        <v>0</v>
      </c>
      <c r="BM14">
        <f t="shared" si="34"/>
        <v>2</v>
      </c>
      <c r="BN14">
        <f t="shared" si="35"/>
        <v>0</v>
      </c>
      <c r="BO14">
        <f t="shared" si="36"/>
        <v>17</v>
      </c>
      <c r="BP14">
        <f t="shared" si="37"/>
        <v>0</v>
      </c>
      <c r="BQ14">
        <f t="shared" si="38"/>
        <v>2</v>
      </c>
      <c r="BR14">
        <f t="shared" si="39"/>
        <v>0</v>
      </c>
      <c r="BS14">
        <f t="shared" si="40"/>
        <v>0</v>
      </c>
      <c r="BT14">
        <f t="shared" si="41"/>
        <v>0</v>
      </c>
      <c r="BU14">
        <f t="shared" si="42"/>
        <v>0</v>
      </c>
      <c r="BV14">
        <f t="shared" si="43"/>
        <v>0</v>
      </c>
      <c r="BW14">
        <f t="shared" si="44"/>
        <v>0</v>
      </c>
      <c r="BX14">
        <f t="shared" si="45"/>
        <v>2</v>
      </c>
      <c r="BY14">
        <f t="shared" si="46"/>
        <v>0</v>
      </c>
      <c r="BZ14">
        <f t="shared" si="47"/>
        <v>0</v>
      </c>
      <c r="CA14">
        <f t="shared" si="48"/>
        <v>0</v>
      </c>
      <c r="CB14">
        <f t="shared" si="49"/>
        <v>2</v>
      </c>
      <c r="CC14">
        <f t="shared" si="50"/>
        <v>0</v>
      </c>
      <c r="CD14">
        <f t="shared" si="51"/>
        <v>0</v>
      </c>
      <c r="CE14">
        <f t="shared" si="52"/>
        <v>0</v>
      </c>
      <c r="CF14">
        <f t="shared" si="53"/>
        <v>0</v>
      </c>
      <c r="CG14">
        <f t="shared" si="54"/>
        <v>0</v>
      </c>
      <c r="CH14">
        <f t="shared" si="55"/>
        <v>0</v>
      </c>
      <c r="CI14">
        <f t="shared" si="56"/>
        <v>0</v>
      </c>
      <c r="CJ14">
        <f t="shared" si="57"/>
        <v>2</v>
      </c>
    </row>
    <row r="15" spans="1:88" x14ac:dyDescent="0.25">
      <c r="A15">
        <v>5011</v>
      </c>
      <c r="B15" t="s">
        <v>12</v>
      </c>
      <c r="C15" t="str">
        <f t="shared" ca="1" si="1"/>
        <v>8-</v>
      </c>
      <c r="D15" t="str">
        <f t="shared" ca="1" si="2"/>
        <v/>
      </c>
      <c r="E15" t="str">
        <f t="shared" ca="1" si="3"/>
        <v/>
      </c>
      <c r="F15" t="str">
        <f t="shared" ca="1" si="4"/>
        <v/>
      </c>
      <c r="G15" t="str">
        <f t="shared" ca="1" si="5"/>
        <v/>
      </c>
      <c r="H15" t="str">
        <f t="shared" ca="1" si="6"/>
        <v>E=</v>
      </c>
      <c r="I15" t="str">
        <f t="shared" ca="1" si="7"/>
        <v/>
      </c>
      <c r="J15" t="str">
        <f t="shared" ca="1" si="8"/>
        <v/>
      </c>
      <c r="K15" t="str">
        <f t="shared" ca="1" si="9"/>
        <v>B-</v>
      </c>
      <c r="L15" t="str">
        <f t="shared" ca="1" si="10"/>
        <v/>
      </c>
      <c r="M15" t="str">
        <f t="shared" ca="1" si="11"/>
        <v>C+</v>
      </c>
      <c r="N15" t="str">
        <f t="shared" ca="1" si="12"/>
        <v>9-</v>
      </c>
      <c r="O15" t="str">
        <f t="shared" ca="1" si="13"/>
        <v/>
      </c>
      <c r="P15" t="str">
        <f t="shared" ca="1" si="14"/>
        <v>G-</v>
      </c>
      <c r="Q15" t="str">
        <f t="shared" ca="1" si="15"/>
        <v>F=</v>
      </c>
      <c r="R15" t="str">
        <f t="shared" ca="1" si="16"/>
        <v/>
      </c>
      <c r="S15" t="str">
        <f t="shared" ca="1" si="17"/>
        <v>6-</v>
      </c>
      <c r="T15" t="str">
        <f t="shared" ca="1" si="18"/>
        <v/>
      </c>
      <c r="U15" t="str">
        <f t="shared" ca="1" si="19"/>
        <v/>
      </c>
      <c r="V15" t="str">
        <f t="shared" ca="1" si="20"/>
        <v>A*=</v>
      </c>
      <c r="W15" t="str">
        <f t="shared" ca="1" si="21"/>
        <v/>
      </c>
      <c r="X15" t="str">
        <f t="shared" ca="1" si="22"/>
        <v/>
      </c>
      <c r="Y15" t="str">
        <f t="shared" ca="1" si="23"/>
        <v>A*-</v>
      </c>
      <c r="Z15" t="str">
        <f t="shared" ca="1" si="24"/>
        <v>B=</v>
      </c>
      <c r="AA15" t="str">
        <f t="shared" ca="1" si="25"/>
        <v>C-</v>
      </c>
      <c r="AB15" t="str">
        <f t="shared" ca="1" si="26"/>
        <v/>
      </c>
      <c r="AC15" t="str">
        <f t="shared" ca="1" si="27"/>
        <v/>
      </c>
      <c r="AD15" t="str">
        <f t="shared" ca="1" si="28"/>
        <v/>
      </c>
      <c r="AF15">
        <f t="shared" ca="1" si="58"/>
        <v>8</v>
      </c>
      <c r="AG15" t="str">
        <f t="shared" ca="1" si="59"/>
        <v/>
      </c>
      <c r="AH15" t="str">
        <f t="shared" ca="1" si="60"/>
        <v/>
      </c>
      <c r="AI15" t="str">
        <f t="shared" ca="1" si="61"/>
        <v/>
      </c>
      <c r="AJ15" t="str">
        <f t="shared" ca="1" si="62"/>
        <v/>
      </c>
      <c r="AK15">
        <f t="shared" ca="1" si="63"/>
        <v>2</v>
      </c>
      <c r="AL15" t="str">
        <f t="shared" ca="1" si="64"/>
        <v/>
      </c>
      <c r="AM15" t="str">
        <f t="shared" ca="1" si="65"/>
        <v/>
      </c>
      <c r="AN15">
        <f t="shared" ca="1" si="66"/>
        <v>5.5</v>
      </c>
      <c r="AO15" t="str">
        <f t="shared" ca="1" si="67"/>
        <v/>
      </c>
      <c r="AP15">
        <f t="shared" ca="1" si="68"/>
        <v>7</v>
      </c>
      <c r="AQ15">
        <f t="shared" ca="1" si="69"/>
        <v>9</v>
      </c>
      <c r="AR15" t="str">
        <f t="shared" ca="1" si="70"/>
        <v/>
      </c>
      <c r="AS15">
        <f t="shared" ca="1" si="71"/>
        <v>1</v>
      </c>
      <c r="AT15">
        <f t="shared" ca="1" si="72"/>
        <v>1.5</v>
      </c>
      <c r="AU15" t="str">
        <f t="shared" ca="1" si="73"/>
        <v/>
      </c>
      <c r="AV15">
        <f t="shared" ca="1" si="74"/>
        <v>6</v>
      </c>
      <c r="AW15" t="str">
        <f t="shared" ca="1" si="75"/>
        <v/>
      </c>
      <c r="AX15" t="str">
        <f t="shared" ca="1" si="76"/>
        <v/>
      </c>
      <c r="AY15">
        <f t="shared" ca="1" si="77"/>
        <v>8.5</v>
      </c>
      <c r="AZ15" t="str">
        <f t="shared" ca="1" si="78"/>
        <v/>
      </c>
      <c r="BA15" t="str">
        <f t="shared" ca="1" si="79"/>
        <v/>
      </c>
      <c r="BB15">
        <f t="shared" ca="1" si="80"/>
        <v>8.5</v>
      </c>
      <c r="BC15">
        <f t="shared" ca="1" si="81"/>
        <v>5.5</v>
      </c>
      <c r="BD15">
        <f t="shared" ca="1" si="82"/>
        <v>4</v>
      </c>
      <c r="BE15" t="str">
        <f t="shared" ca="1" si="83"/>
        <v/>
      </c>
      <c r="BF15" t="str">
        <f t="shared" ca="1" si="84"/>
        <v/>
      </c>
      <c r="BG15" t="str">
        <f t="shared" ca="1" si="85"/>
        <v/>
      </c>
      <c r="BI15">
        <f t="shared" si="30"/>
        <v>2</v>
      </c>
      <c r="BJ15">
        <f t="shared" si="31"/>
        <v>0</v>
      </c>
      <c r="BK15">
        <f t="shared" si="32"/>
        <v>0</v>
      </c>
      <c r="BL15">
        <f t="shared" si="33"/>
        <v>0</v>
      </c>
      <c r="BM15">
        <f t="shared" si="34"/>
        <v>0</v>
      </c>
      <c r="BN15">
        <f t="shared" si="35"/>
        <v>2</v>
      </c>
      <c r="BO15">
        <f t="shared" si="36"/>
        <v>0</v>
      </c>
      <c r="BP15">
        <f t="shared" si="37"/>
        <v>0</v>
      </c>
      <c r="BQ15">
        <f t="shared" si="38"/>
        <v>17</v>
      </c>
      <c r="BR15">
        <f t="shared" si="39"/>
        <v>0</v>
      </c>
      <c r="BS15">
        <f t="shared" si="40"/>
        <v>37</v>
      </c>
      <c r="BT15">
        <f t="shared" si="41"/>
        <v>20</v>
      </c>
      <c r="BU15">
        <f t="shared" si="42"/>
        <v>0</v>
      </c>
      <c r="BV15">
        <f t="shared" si="43"/>
        <v>15</v>
      </c>
      <c r="BW15">
        <f t="shared" si="44"/>
        <v>2</v>
      </c>
      <c r="BX15">
        <f t="shared" si="45"/>
        <v>0</v>
      </c>
      <c r="BY15">
        <f t="shared" si="46"/>
        <v>2</v>
      </c>
      <c r="BZ15">
        <f t="shared" si="47"/>
        <v>0</v>
      </c>
      <c r="CA15">
        <f t="shared" si="48"/>
        <v>0</v>
      </c>
      <c r="CB15">
        <f t="shared" si="49"/>
        <v>2</v>
      </c>
      <c r="CC15">
        <f t="shared" si="50"/>
        <v>0</v>
      </c>
      <c r="CD15">
        <f t="shared" si="51"/>
        <v>0</v>
      </c>
      <c r="CE15">
        <f t="shared" si="52"/>
        <v>2</v>
      </c>
      <c r="CF15">
        <f t="shared" si="53"/>
        <v>21</v>
      </c>
      <c r="CG15">
        <f t="shared" si="54"/>
        <v>42</v>
      </c>
      <c r="CH15">
        <f t="shared" si="55"/>
        <v>0</v>
      </c>
      <c r="CI15">
        <f t="shared" si="56"/>
        <v>0</v>
      </c>
      <c r="CJ15">
        <f t="shared" si="57"/>
        <v>0</v>
      </c>
    </row>
    <row r="16" spans="1:88" x14ac:dyDescent="0.25">
      <c r="A16">
        <v>5012</v>
      </c>
      <c r="B16" t="s">
        <v>13</v>
      </c>
      <c r="C16" t="str">
        <f t="shared" ca="1" si="1"/>
        <v>7+</v>
      </c>
      <c r="D16" t="str">
        <f t="shared" ca="1" si="2"/>
        <v>A-</v>
      </c>
      <c r="E16" t="str">
        <f t="shared" ca="1" si="3"/>
        <v/>
      </c>
      <c r="F16" t="str">
        <f t="shared" ca="1" si="4"/>
        <v>U</v>
      </c>
      <c r="G16" t="str">
        <f t="shared" ca="1" si="5"/>
        <v/>
      </c>
      <c r="H16" t="str">
        <f t="shared" ca="1" si="6"/>
        <v/>
      </c>
      <c r="I16" t="str">
        <f t="shared" ca="1" si="7"/>
        <v/>
      </c>
      <c r="J16" t="str">
        <f t="shared" ca="1" si="8"/>
        <v/>
      </c>
      <c r="K16" t="str">
        <f t="shared" ca="1" si="9"/>
        <v/>
      </c>
      <c r="L16" t="str">
        <f t="shared" ca="1" si="10"/>
        <v/>
      </c>
      <c r="M16" t="str">
        <f t="shared" ca="1" si="11"/>
        <v/>
      </c>
      <c r="N16" t="str">
        <f t="shared" ca="1" si="12"/>
        <v>8+</v>
      </c>
      <c r="O16" t="str">
        <f t="shared" ca="1" si="13"/>
        <v/>
      </c>
      <c r="P16" t="str">
        <f t="shared" ca="1" si="14"/>
        <v/>
      </c>
      <c r="Q16" t="str">
        <f t="shared" ca="1" si="15"/>
        <v>A+</v>
      </c>
      <c r="R16" t="str">
        <f t="shared" ca="1" si="16"/>
        <v>1+</v>
      </c>
      <c r="S16" t="str">
        <f t="shared" ca="1" si="17"/>
        <v/>
      </c>
      <c r="T16" t="str">
        <f t="shared" ca="1" si="18"/>
        <v>7+</v>
      </c>
      <c r="U16" t="str">
        <f t="shared" ca="1" si="19"/>
        <v/>
      </c>
      <c r="V16" t="str">
        <f t="shared" ca="1" si="20"/>
        <v>G=</v>
      </c>
      <c r="W16" t="str">
        <f t="shared" ca="1" si="21"/>
        <v/>
      </c>
      <c r="X16" t="str">
        <f t="shared" ca="1" si="22"/>
        <v/>
      </c>
      <c r="Y16" t="str">
        <f t="shared" ca="1" si="23"/>
        <v/>
      </c>
      <c r="Z16" t="str">
        <f t="shared" ca="1" si="24"/>
        <v/>
      </c>
      <c r="AA16" t="str">
        <f t="shared" ca="1" si="25"/>
        <v/>
      </c>
      <c r="AB16" t="str">
        <f t="shared" ca="1" si="26"/>
        <v/>
      </c>
      <c r="AC16" t="str">
        <f t="shared" ca="1" si="27"/>
        <v/>
      </c>
      <c r="AD16" t="str">
        <f t="shared" ca="1" si="28"/>
        <v>U</v>
      </c>
      <c r="AF16">
        <f t="shared" ca="1" si="58"/>
        <v>7</v>
      </c>
      <c r="AG16">
        <f t="shared" ca="1" si="59"/>
        <v>7</v>
      </c>
      <c r="AH16" t="str">
        <f t="shared" ca="1" si="60"/>
        <v/>
      </c>
      <c r="AI16">
        <f t="shared" ca="1" si="61"/>
        <v>0</v>
      </c>
      <c r="AJ16" t="str">
        <f t="shared" ca="1" si="62"/>
        <v/>
      </c>
      <c r="AK16" t="str">
        <f t="shared" ca="1" si="63"/>
        <v/>
      </c>
      <c r="AL16" t="str">
        <f t="shared" ca="1" si="64"/>
        <v/>
      </c>
      <c r="AM16" t="str">
        <f t="shared" ca="1" si="65"/>
        <v/>
      </c>
      <c r="AN16" t="str">
        <f t="shared" ca="1" si="66"/>
        <v/>
      </c>
      <c r="AO16" t="str">
        <f t="shared" ca="1" si="67"/>
        <v/>
      </c>
      <c r="AP16" t="str">
        <f t="shared" ca="1" si="68"/>
        <v/>
      </c>
      <c r="AQ16">
        <f t="shared" ca="1" si="69"/>
        <v>8</v>
      </c>
      <c r="AR16" t="str">
        <f t="shared" ca="1" si="70"/>
        <v/>
      </c>
      <c r="AS16" t="str">
        <f t="shared" ca="1" si="71"/>
        <v/>
      </c>
      <c r="AT16">
        <f t="shared" ca="1" si="72"/>
        <v>7</v>
      </c>
      <c r="AU16">
        <f t="shared" ca="1" si="73"/>
        <v>1</v>
      </c>
      <c r="AV16" t="str">
        <f t="shared" ca="1" si="74"/>
        <v/>
      </c>
      <c r="AW16">
        <f t="shared" ca="1" si="75"/>
        <v>7</v>
      </c>
      <c r="AX16" t="str">
        <f t="shared" ca="1" si="76"/>
        <v/>
      </c>
      <c r="AY16">
        <f t="shared" ca="1" si="77"/>
        <v>1</v>
      </c>
      <c r="AZ16" t="str">
        <f t="shared" ca="1" si="78"/>
        <v/>
      </c>
      <c r="BA16" t="str">
        <f t="shared" ca="1" si="79"/>
        <v/>
      </c>
      <c r="BB16" t="str">
        <f t="shared" ca="1" si="80"/>
        <v/>
      </c>
      <c r="BC16" t="str">
        <f t="shared" ca="1" si="81"/>
        <v/>
      </c>
      <c r="BD16" t="str">
        <f t="shared" ca="1" si="82"/>
        <v/>
      </c>
      <c r="BE16" t="str">
        <f t="shared" ca="1" si="83"/>
        <v/>
      </c>
      <c r="BF16" t="str">
        <f t="shared" ca="1" si="84"/>
        <v/>
      </c>
      <c r="BG16">
        <f t="shared" ca="1" si="85"/>
        <v>0</v>
      </c>
      <c r="BI16">
        <f t="shared" si="30"/>
        <v>2</v>
      </c>
      <c r="BJ16">
        <f t="shared" si="31"/>
        <v>2</v>
      </c>
      <c r="BK16">
        <f t="shared" si="32"/>
        <v>0</v>
      </c>
      <c r="BL16">
        <f t="shared" si="33"/>
        <v>2</v>
      </c>
      <c r="BM16">
        <f t="shared" si="34"/>
        <v>0</v>
      </c>
      <c r="BN16">
        <f t="shared" si="35"/>
        <v>0</v>
      </c>
      <c r="BO16">
        <f t="shared" si="36"/>
        <v>0</v>
      </c>
      <c r="BP16">
        <f t="shared" si="37"/>
        <v>0</v>
      </c>
      <c r="BQ16">
        <f t="shared" si="38"/>
        <v>0</v>
      </c>
      <c r="BR16">
        <f t="shared" si="39"/>
        <v>0</v>
      </c>
      <c r="BS16">
        <f t="shared" si="40"/>
        <v>0</v>
      </c>
      <c r="BT16">
        <f t="shared" si="41"/>
        <v>20</v>
      </c>
      <c r="BU16">
        <f t="shared" si="42"/>
        <v>0</v>
      </c>
      <c r="BV16">
        <f t="shared" si="43"/>
        <v>0</v>
      </c>
      <c r="BW16">
        <f t="shared" si="44"/>
        <v>2</v>
      </c>
      <c r="BX16">
        <f t="shared" si="45"/>
        <v>2</v>
      </c>
      <c r="BY16">
        <f t="shared" si="46"/>
        <v>0</v>
      </c>
      <c r="BZ16">
        <f t="shared" si="47"/>
        <v>23</v>
      </c>
      <c r="CA16">
        <f t="shared" si="48"/>
        <v>0</v>
      </c>
      <c r="CB16">
        <f t="shared" si="49"/>
        <v>2</v>
      </c>
      <c r="CC16">
        <f t="shared" si="50"/>
        <v>0</v>
      </c>
      <c r="CD16">
        <f t="shared" si="51"/>
        <v>0</v>
      </c>
      <c r="CE16">
        <f t="shared" si="52"/>
        <v>0</v>
      </c>
      <c r="CF16">
        <f t="shared" si="53"/>
        <v>0</v>
      </c>
      <c r="CG16">
        <f t="shared" si="54"/>
        <v>0</v>
      </c>
      <c r="CH16">
        <f t="shared" si="55"/>
        <v>0</v>
      </c>
      <c r="CI16">
        <f t="shared" si="56"/>
        <v>0</v>
      </c>
      <c r="CJ16">
        <f t="shared" si="57"/>
        <v>2</v>
      </c>
    </row>
    <row r="17" spans="1:88" x14ac:dyDescent="0.25">
      <c r="A17">
        <v>5013</v>
      </c>
      <c r="B17" t="s">
        <v>14</v>
      </c>
      <c r="C17" t="str">
        <f t="shared" ca="1" si="1"/>
        <v/>
      </c>
      <c r="D17" t="str">
        <f t="shared" ca="1" si="2"/>
        <v>A*-</v>
      </c>
      <c r="E17" t="str">
        <f t="shared" ca="1" si="3"/>
        <v/>
      </c>
      <c r="F17" t="str">
        <f t="shared" ca="1" si="4"/>
        <v>B=</v>
      </c>
      <c r="G17" t="str">
        <f t="shared" ca="1" si="5"/>
        <v/>
      </c>
      <c r="H17" t="str">
        <f t="shared" ca="1" si="6"/>
        <v/>
      </c>
      <c r="I17" t="str">
        <f t="shared" ca="1" si="7"/>
        <v/>
      </c>
      <c r="J17" t="str">
        <f t="shared" ca="1" si="8"/>
        <v>G-</v>
      </c>
      <c r="K17" t="str">
        <f t="shared" ca="1" si="9"/>
        <v/>
      </c>
      <c r="L17" t="str">
        <f t="shared" ca="1" si="10"/>
        <v/>
      </c>
      <c r="M17" t="str">
        <f t="shared" ca="1" si="11"/>
        <v>A+</v>
      </c>
      <c r="N17" t="str">
        <f t="shared" ca="1" si="12"/>
        <v/>
      </c>
      <c r="O17" t="str">
        <f t="shared" ca="1" si="13"/>
        <v/>
      </c>
      <c r="P17" t="str">
        <f t="shared" ca="1" si="14"/>
        <v/>
      </c>
      <c r="Q17" t="str">
        <f t="shared" ca="1" si="15"/>
        <v/>
      </c>
      <c r="R17" t="str">
        <f t="shared" ca="1" si="16"/>
        <v/>
      </c>
      <c r="S17" t="str">
        <f t="shared" ca="1" si="17"/>
        <v>2-</v>
      </c>
      <c r="T17" t="str">
        <f t="shared" ca="1" si="18"/>
        <v/>
      </c>
      <c r="U17" t="str">
        <f t="shared" ca="1" si="19"/>
        <v/>
      </c>
      <c r="V17" t="str">
        <f t="shared" ca="1" si="20"/>
        <v/>
      </c>
      <c r="W17" t="str">
        <f t="shared" ca="1" si="21"/>
        <v>G=</v>
      </c>
      <c r="X17" t="str">
        <f t="shared" ca="1" si="22"/>
        <v>X</v>
      </c>
      <c r="Y17" t="str">
        <f t="shared" ca="1" si="23"/>
        <v>U</v>
      </c>
      <c r="Z17" t="str">
        <f t="shared" ca="1" si="24"/>
        <v>A*+</v>
      </c>
      <c r="AA17" t="str">
        <f t="shared" ca="1" si="25"/>
        <v>B+</v>
      </c>
      <c r="AB17" t="str">
        <f t="shared" ca="1" si="26"/>
        <v/>
      </c>
      <c r="AC17" t="str">
        <f t="shared" ca="1" si="27"/>
        <v/>
      </c>
      <c r="AD17" t="str">
        <f t="shared" ca="1" si="28"/>
        <v/>
      </c>
      <c r="AF17" t="str">
        <f t="shared" ca="1" si="58"/>
        <v/>
      </c>
      <c r="AG17">
        <f t="shared" ca="1" si="59"/>
        <v>8.5</v>
      </c>
      <c r="AH17" t="str">
        <f t="shared" ca="1" si="60"/>
        <v/>
      </c>
      <c r="AI17">
        <f t="shared" ca="1" si="61"/>
        <v>5.5</v>
      </c>
      <c r="AJ17" t="str">
        <f t="shared" ca="1" si="62"/>
        <v/>
      </c>
      <c r="AK17" t="str">
        <f t="shared" ca="1" si="63"/>
        <v/>
      </c>
      <c r="AL17" t="str">
        <f t="shared" ca="1" si="64"/>
        <v/>
      </c>
      <c r="AM17">
        <f t="shared" ca="1" si="65"/>
        <v>1</v>
      </c>
      <c r="AN17" t="str">
        <f t="shared" ca="1" si="66"/>
        <v/>
      </c>
      <c r="AO17" t="str">
        <f t="shared" ca="1" si="67"/>
        <v/>
      </c>
      <c r="AP17">
        <f t="shared" ca="1" si="68"/>
        <v>10.75</v>
      </c>
      <c r="AQ17" t="str">
        <f t="shared" ca="1" si="69"/>
        <v/>
      </c>
      <c r="AR17" t="str">
        <f t="shared" ca="1" si="70"/>
        <v/>
      </c>
      <c r="AS17" t="str">
        <f t="shared" ca="1" si="71"/>
        <v/>
      </c>
      <c r="AT17" t="str">
        <f t="shared" ca="1" si="72"/>
        <v/>
      </c>
      <c r="AU17" t="str">
        <f t="shared" ca="1" si="73"/>
        <v/>
      </c>
      <c r="AV17">
        <f t="shared" ca="1" si="74"/>
        <v>2</v>
      </c>
      <c r="AW17" t="str">
        <f t="shared" ca="1" si="75"/>
        <v/>
      </c>
      <c r="AX17" t="str">
        <f t="shared" ca="1" si="76"/>
        <v/>
      </c>
      <c r="AY17" t="str">
        <f t="shared" ca="1" si="77"/>
        <v/>
      </c>
      <c r="AZ17">
        <f t="shared" ca="1" si="78"/>
        <v>1</v>
      </c>
      <c r="BA17">
        <f t="shared" ca="1" si="79"/>
        <v>0</v>
      </c>
      <c r="BB17">
        <f t="shared" ca="1" si="80"/>
        <v>0</v>
      </c>
      <c r="BC17">
        <f t="shared" ca="1" si="81"/>
        <v>8.5</v>
      </c>
      <c r="BD17">
        <f t="shared" ca="1" si="82"/>
        <v>5.5</v>
      </c>
      <c r="BE17" t="str">
        <f t="shared" ca="1" si="83"/>
        <v/>
      </c>
      <c r="BF17" t="str">
        <f t="shared" ca="1" si="84"/>
        <v/>
      </c>
      <c r="BG17" t="str">
        <f t="shared" ca="1" si="85"/>
        <v/>
      </c>
      <c r="BI17">
        <f t="shared" si="30"/>
        <v>0</v>
      </c>
      <c r="BJ17">
        <f t="shared" si="31"/>
        <v>2</v>
      </c>
      <c r="BK17">
        <f t="shared" si="32"/>
        <v>0</v>
      </c>
      <c r="BL17">
        <f t="shared" si="33"/>
        <v>2</v>
      </c>
      <c r="BM17">
        <f t="shared" si="34"/>
        <v>0</v>
      </c>
      <c r="BN17">
        <f t="shared" si="35"/>
        <v>0</v>
      </c>
      <c r="BO17">
        <f t="shared" si="36"/>
        <v>0</v>
      </c>
      <c r="BP17">
        <f t="shared" si="37"/>
        <v>11</v>
      </c>
      <c r="BQ17">
        <f t="shared" si="38"/>
        <v>0</v>
      </c>
      <c r="BR17">
        <f t="shared" si="39"/>
        <v>0</v>
      </c>
      <c r="BS17">
        <f t="shared" si="40"/>
        <v>2</v>
      </c>
      <c r="BT17">
        <f t="shared" si="41"/>
        <v>0</v>
      </c>
      <c r="BU17">
        <f t="shared" si="42"/>
        <v>0</v>
      </c>
      <c r="BV17">
        <f t="shared" si="43"/>
        <v>0</v>
      </c>
      <c r="BW17">
        <f t="shared" si="44"/>
        <v>0</v>
      </c>
      <c r="BX17">
        <f t="shared" si="45"/>
        <v>0</v>
      </c>
      <c r="BY17">
        <f t="shared" si="46"/>
        <v>2</v>
      </c>
      <c r="BZ17">
        <f t="shared" si="47"/>
        <v>0</v>
      </c>
      <c r="CA17">
        <f t="shared" si="48"/>
        <v>0</v>
      </c>
      <c r="CB17">
        <f t="shared" si="49"/>
        <v>0</v>
      </c>
      <c r="CC17">
        <f t="shared" si="50"/>
        <v>2</v>
      </c>
      <c r="CD17">
        <f t="shared" si="51"/>
        <v>20</v>
      </c>
      <c r="CE17">
        <f t="shared" si="52"/>
        <v>2</v>
      </c>
      <c r="CF17">
        <f t="shared" si="53"/>
        <v>21</v>
      </c>
      <c r="CG17">
        <f t="shared" si="54"/>
        <v>42</v>
      </c>
      <c r="CH17">
        <f t="shared" si="55"/>
        <v>0</v>
      </c>
      <c r="CI17">
        <f t="shared" si="56"/>
        <v>0</v>
      </c>
      <c r="CJ17">
        <f t="shared" si="57"/>
        <v>0</v>
      </c>
    </row>
    <row r="18" spans="1:88" x14ac:dyDescent="0.25">
      <c r="A18">
        <v>5014</v>
      </c>
      <c r="B18" t="s">
        <v>15</v>
      </c>
      <c r="C18" t="str">
        <f t="shared" ca="1" si="1"/>
        <v/>
      </c>
      <c r="D18" t="str">
        <f t="shared" ca="1" si="2"/>
        <v>A*+</v>
      </c>
      <c r="E18" t="str">
        <f t="shared" ca="1" si="3"/>
        <v>C-</v>
      </c>
      <c r="F18" t="str">
        <f t="shared" ca="1" si="4"/>
        <v/>
      </c>
      <c r="G18" t="str">
        <f t="shared" ca="1" si="5"/>
        <v>A*+</v>
      </c>
      <c r="H18" t="str">
        <f t="shared" ca="1" si="6"/>
        <v>A-</v>
      </c>
      <c r="I18" t="str">
        <f t="shared" ca="1" si="7"/>
        <v/>
      </c>
      <c r="J18" t="str">
        <f t="shared" ca="1" si="8"/>
        <v/>
      </c>
      <c r="K18" t="str">
        <f t="shared" ca="1" si="9"/>
        <v/>
      </c>
      <c r="L18" t="str">
        <f t="shared" ca="1" si="10"/>
        <v>X</v>
      </c>
      <c r="M18" t="str">
        <f t="shared" ca="1" si="11"/>
        <v/>
      </c>
      <c r="N18" t="str">
        <f t="shared" ca="1" si="12"/>
        <v/>
      </c>
      <c r="O18" t="str">
        <f t="shared" ca="1" si="13"/>
        <v>A-</v>
      </c>
      <c r="P18" t="str">
        <f t="shared" ca="1" si="14"/>
        <v/>
      </c>
      <c r="Q18" t="str">
        <f t="shared" ca="1" si="15"/>
        <v>E-</v>
      </c>
      <c r="R18" t="str">
        <f t="shared" ca="1" si="16"/>
        <v>3-</v>
      </c>
      <c r="S18" t="str">
        <f t="shared" ca="1" si="17"/>
        <v/>
      </c>
      <c r="T18" t="str">
        <f t="shared" ca="1" si="18"/>
        <v/>
      </c>
      <c r="U18" t="str">
        <f t="shared" ca="1" si="19"/>
        <v/>
      </c>
      <c r="V18" t="str">
        <f t="shared" ca="1" si="20"/>
        <v/>
      </c>
      <c r="W18" t="str">
        <f t="shared" ca="1" si="21"/>
        <v>A*+</v>
      </c>
      <c r="X18" t="str">
        <f t="shared" ca="1" si="22"/>
        <v>E-</v>
      </c>
      <c r="Y18" t="str">
        <f t="shared" ca="1" si="23"/>
        <v>E+</v>
      </c>
      <c r="Z18" t="str">
        <f t="shared" ca="1" si="24"/>
        <v>E=</v>
      </c>
      <c r="AA18" t="str">
        <f t="shared" ca="1" si="25"/>
        <v>A*=</v>
      </c>
      <c r="AB18" t="str">
        <f t="shared" ca="1" si="26"/>
        <v/>
      </c>
      <c r="AC18" t="str">
        <f t="shared" ca="1" si="27"/>
        <v/>
      </c>
      <c r="AD18" t="str">
        <f t="shared" ca="1" si="28"/>
        <v/>
      </c>
      <c r="AF18" t="str">
        <f t="shared" ca="1" si="58"/>
        <v/>
      </c>
      <c r="AG18">
        <f t="shared" ca="1" si="59"/>
        <v>8.5</v>
      </c>
      <c r="AH18">
        <f t="shared" ca="1" si="60"/>
        <v>4</v>
      </c>
      <c r="AI18" t="str">
        <f t="shared" ca="1" si="61"/>
        <v/>
      </c>
      <c r="AJ18">
        <f t="shared" ca="1" si="62"/>
        <v>8.5</v>
      </c>
      <c r="AK18">
        <f t="shared" ca="1" si="63"/>
        <v>7</v>
      </c>
      <c r="AL18" t="str">
        <f t="shared" ca="1" si="64"/>
        <v/>
      </c>
      <c r="AM18" t="str">
        <f t="shared" ca="1" si="65"/>
        <v/>
      </c>
      <c r="AN18" t="str">
        <f t="shared" ca="1" si="66"/>
        <v/>
      </c>
      <c r="AO18">
        <f t="shared" ca="1" si="67"/>
        <v>0</v>
      </c>
      <c r="AP18" t="str">
        <f t="shared" ca="1" si="68"/>
        <v/>
      </c>
      <c r="AQ18" t="str">
        <f t="shared" ca="1" si="69"/>
        <v/>
      </c>
      <c r="AR18">
        <f t="shared" ca="1" si="70"/>
        <v>7</v>
      </c>
      <c r="AS18" t="str">
        <f t="shared" ca="1" si="71"/>
        <v/>
      </c>
      <c r="AT18">
        <f t="shared" ca="1" si="72"/>
        <v>2</v>
      </c>
      <c r="AU18">
        <f t="shared" ca="1" si="73"/>
        <v>3</v>
      </c>
      <c r="AV18" t="str">
        <f t="shared" ca="1" si="74"/>
        <v/>
      </c>
      <c r="AW18" t="str">
        <f t="shared" ca="1" si="75"/>
        <v/>
      </c>
      <c r="AX18" t="str">
        <f t="shared" ca="1" si="76"/>
        <v/>
      </c>
      <c r="AY18" t="str">
        <f t="shared" ca="1" si="77"/>
        <v/>
      </c>
      <c r="AZ18">
        <f t="shared" ca="1" si="78"/>
        <v>8.5</v>
      </c>
      <c r="BA18">
        <f t="shared" ca="1" si="79"/>
        <v>2</v>
      </c>
      <c r="BB18">
        <f t="shared" ca="1" si="80"/>
        <v>2</v>
      </c>
      <c r="BC18">
        <f t="shared" ca="1" si="81"/>
        <v>2</v>
      </c>
      <c r="BD18">
        <f t="shared" ca="1" si="82"/>
        <v>8.5</v>
      </c>
      <c r="BE18" t="str">
        <f t="shared" ca="1" si="83"/>
        <v/>
      </c>
      <c r="BF18" t="str">
        <f t="shared" ca="1" si="84"/>
        <v/>
      </c>
      <c r="BG18" t="str">
        <f t="shared" ca="1" si="85"/>
        <v/>
      </c>
      <c r="BI18">
        <f t="shared" si="30"/>
        <v>0</v>
      </c>
      <c r="BJ18">
        <f t="shared" si="31"/>
        <v>12</v>
      </c>
      <c r="BK18">
        <f t="shared" si="32"/>
        <v>2</v>
      </c>
      <c r="BL18">
        <f t="shared" si="33"/>
        <v>0</v>
      </c>
      <c r="BM18">
        <f t="shared" si="34"/>
        <v>15</v>
      </c>
      <c r="BN18">
        <f t="shared" si="35"/>
        <v>19</v>
      </c>
      <c r="BO18">
        <f t="shared" si="36"/>
        <v>0</v>
      </c>
      <c r="BP18">
        <f t="shared" si="37"/>
        <v>0</v>
      </c>
      <c r="BQ18">
        <f t="shared" si="38"/>
        <v>0</v>
      </c>
      <c r="BR18">
        <f t="shared" si="39"/>
        <v>2</v>
      </c>
      <c r="BS18">
        <f t="shared" si="40"/>
        <v>0</v>
      </c>
      <c r="BT18">
        <f t="shared" si="41"/>
        <v>0</v>
      </c>
      <c r="BU18">
        <f t="shared" si="42"/>
        <v>2</v>
      </c>
      <c r="BV18">
        <f t="shared" si="43"/>
        <v>0</v>
      </c>
      <c r="BW18">
        <f t="shared" si="44"/>
        <v>2</v>
      </c>
      <c r="BX18">
        <f t="shared" si="45"/>
        <v>2</v>
      </c>
      <c r="BY18">
        <f t="shared" si="46"/>
        <v>0</v>
      </c>
      <c r="BZ18">
        <f t="shared" si="47"/>
        <v>0</v>
      </c>
      <c r="CA18">
        <f t="shared" si="48"/>
        <v>0</v>
      </c>
      <c r="CB18">
        <f t="shared" si="49"/>
        <v>0</v>
      </c>
      <c r="CC18">
        <f t="shared" si="50"/>
        <v>2</v>
      </c>
      <c r="CD18">
        <f t="shared" si="51"/>
        <v>20</v>
      </c>
      <c r="CE18">
        <f t="shared" si="52"/>
        <v>2</v>
      </c>
      <c r="CF18">
        <f t="shared" si="53"/>
        <v>21</v>
      </c>
      <c r="CG18">
        <f t="shared" si="54"/>
        <v>42</v>
      </c>
      <c r="CH18">
        <f t="shared" si="55"/>
        <v>0</v>
      </c>
      <c r="CI18">
        <f t="shared" si="56"/>
        <v>0</v>
      </c>
      <c r="CJ18">
        <f t="shared" si="57"/>
        <v>0</v>
      </c>
    </row>
    <row r="19" spans="1:88" x14ac:dyDescent="0.25">
      <c r="A19">
        <v>5015</v>
      </c>
      <c r="B19" t="s">
        <v>16</v>
      </c>
      <c r="C19" t="str">
        <f t="shared" ca="1" si="1"/>
        <v/>
      </c>
      <c r="D19" t="str">
        <f t="shared" ca="1" si="2"/>
        <v/>
      </c>
      <c r="E19" t="str">
        <f t="shared" ca="1" si="3"/>
        <v>C-</v>
      </c>
      <c r="F19" t="str">
        <f t="shared" ca="1" si="4"/>
        <v/>
      </c>
      <c r="G19" t="str">
        <f t="shared" ca="1" si="5"/>
        <v/>
      </c>
      <c r="H19" t="str">
        <f t="shared" ca="1" si="6"/>
        <v/>
      </c>
      <c r="I19" t="str">
        <f t="shared" ca="1" si="7"/>
        <v/>
      </c>
      <c r="J19" t="str">
        <f t="shared" ca="1" si="8"/>
        <v/>
      </c>
      <c r="K19" t="str">
        <f t="shared" ca="1" si="9"/>
        <v/>
      </c>
      <c r="L19" t="str">
        <f t="shared" ca="1" si="10"/>
        <v>E-</v>
      </c>
      <c r="M19" t="str">
        <f t="shared" ca="1" si="11"/>
        <v/>
      </c>
      <c r="N19" t="str">
        <f t="shared" ca="1" si="12"/>
        <v/>
      </c>
      <c r="O19" t="str">
        <f t="shared" ca="1" si="13"/>
        <v>A-</v>
      </c>
      <c r="P19" t="str">
        <f t="shared" ca="1" si="14"/>
        <v>E+</v>
      </c>
      <c r="Q19" t="str">
        <f t="shared" ca="1" si="15"/>
        <v>E=</v>
      </c>
      <c r="R19" t="str">
        <f t="shared" ca="1" si="16"/>
        <v>6+</v>
      </c>
      <c r="S19" t="str">
        <f t="shared" ca="1" si="17"/>
        <v/>
      </c>
      <c r="T19" t="str">
        <f t="shared" ca="1" si="18"/>
        <v/>
      </c>
      <c r="U19" t="str">
        <f t="shared" ca="1" si="19"/>
        <v/>
      </c>
      <c r="V19" t="str">
        <f t="shared" ca="1" si="20"/>
        <v/>
      </c>
      <c r="W19" t="str">
        <f t="shared" ca="1" si="21"/>
        <v>A*-</v>
      </c>
      <c r="X19" t="str">
        <f t="shared" ca="1" si="22"/>
        <v>F-</v>
      </c>
      <c r="Y19" t="str">
        <f t="shared" ca="1" si="23"/>
        <v/>
      </c>
      <c r="Z19" t="str">
        <f t="shared" ca="1" si="24"/>
        <v/>
      </c>
      <c r="AA19" t="str">
        <f t="shared" ca="1" si="25"/>
        <v/>
      </c>
      <c r="AB19" t="str">
        <f t="shared" ca="1" si="26"/>
        <v/>
      </c>
      <c r="AC19" t="str">
        <f t="shared" ca="1" si="27"/>
        <v/>
      </c>
      <c r="AD19" t="str">
        <f t="shared" ca="1" si="28"/>
        <v>5=</v>
      </c>
      <c r="AF19" t="str">
        <f t="shared" ca="1" si="58"/>
        <v/>
      </c>
      <c r="AG19" t="str">
        <f t="shared" ca="1" si="59"/>
        <v/>
      </c>
      <c r="AH19">
        <f t="shared" ca="1" si="60"/>
        <v>4</v>
      </c>
      <c r="AI19" t="str">
        <f t="shared" ca="1" si="61"/>
        <v/>
      </c>
      <c r="AJ19" t="str">
        <f t="shared" ca="1" si="62"/>
        <v/>
      </c>
      <c r="AK19" t="str">
        <f t="shared" ca="1" si="63"/>
        <v/>
      </c>
      <c r="AL19" t="str">
        <f t="shared" ca="1" si="64"/>
        <v/>
      </c>
      <c r="AM19" t="str">
        <f t="shared" ca="1" si="65"/>
        <v/>
      </c>
      <c r="AN19" t="str">
        <f t="shared" ca="1" si="66"/>
        <v/>
      </c>
      <c r="AO19">
        <f t="shared" ca="1" si="67"/>
        <v>2</v>
      </c>
      <c r="AP19" t="str">
        <f t="shared" ca="1" si="68"/>
        <v/>
      </c>
      <c r="AQ19" t="str">
        <f t="shared" ca="1" si="69"/>
        <v/>
      </c>
      <c r="AR19">
        <f t="shared" ca="1" si="70"/>
        <v>7</v>
      </c>
      <c r="AS19">
        <f t="shared" ca="1" si="71"/>
        <v>2</v>
      </c>
      <c r="AT19">
        <f t="shared" ca="1" si="72"/>
        <v>2</v>
      </c>
      <c r="AU19">
        <f t="shared" ca="1" si="73"/>
        <v>6</v>
      </c>
      <c r="AV19" t="str">
        <f t="shared" ca="1" si="74"/>
        <v/>
      </c>
      <c r="AW19" t="str">
        <f t="shared" ca="1" si="75"/>
        <v/>
      </c>
      <c r="AX19" t="str">
        <f t="shared" ca="1" si="76"/>
        <v/>
      </c>
      <c r="AY19" t="str">
        <f t="shared" ca="1" si="77"/>
        <v/>
      </c>
      <c r="AZ19">
        <f t="shared" ca="1" si="78"/>
        <v>8.5</v>
      </c>
      <c r="BA19">
        <f t="shared" ca="1" si="79"/>
        <v>1.5</v>
      </c>
      <c r="BB19" t="str">
        <f t="shared" ca="1" si="80"/>
        <v/>
      </c>
      <c r="BC19" t="str">
        <f t="shared" ca="1" si="81"/>
        <v/>
      </c>
      <c r="BD19" t="str">
        <f t="shared" ca="1" si="82"/>
        <v/>
      </c>
      <c r="BE19" t="str">
        <f t="shared" ca="1" si="83"/>
        <v/>
      </c>
      <c r="BF19" t="str">
        <f t="shared" ca="1" si="84"/>
        <v/>
      </c>
      <c r="BG19">
        <f t="shared" ca="1" si="85"/>
        <v>5</v>
      </c>
      <c r="BI19">
        <f t="shared" si="30"/>
        <v>0</v>
      </c>
      <c r="BJ19">
        <f t="shared" si="31"/>
        <v>0</v>
      </c>
      <c r="BK19">
        <f t="shared" si="32"/>
        <v>2</v>
      </c>
      <c r="BL19">
        <f t="shared" si="33"/>
        <v>0</v>
      </c>
      <c r="BM19">
        <f t="shared" si="34"/>
        <v>0</v>
      </c>
      <c r="BN19">
        <f t="shared" si="35"/>
        <v>0</v>
      </c>
      <c r="BO19">
        <f t="shared" si="36"/>
        <v>0</v>
      </c>
      <c r="BP19">
        <f t="shared" si="37"/>
        <v>0</v>
      </c>
      <c r="BQ19">
        <f t="shared" si="38"/>
        <v>0</v>
      </c>
      <c r="BR19">
        <f t="shared" si="39"/>
        <v>2</v>
      </c>
      <c r="BS19">
        <f t="shared" si="40"/>
        <v>0</v>
      </c>
      <c r="BT19">
        <f t="shared" si="41"/>
        <v>0</v>
      </c>
      <c r="BU19">
        <f t="shared" si="42"/>
        <v>2</v>
      </c>
      <c r="BV19">
        <f t="shared" si="43"/>
        <v>15</v>
      </c>
      <c r="BW19">
        <f t="shared" si="44"/>
        <v>2</v>
      </c>
      <c r="BX19">
        <f t="shared" si="45"/>
        <v>2</v>
      </c>
      <c r="BY19">
        <f t="shared" si="46"/>
        <v>0</v>
      </c>
      <c r="BZ19">
        <f t="shared" si="47"/>
        <v>0</v>
      </c>
      <c r="CA19">
        <f t="shared" si="48"/>
        <v>0</v>
      </c>
      <c r="CB19">
        <f t="shared" si="49"/>
        <v>0</v>
      </c>
      <c r="CC19">
        <f t="shared" si="50"/>
        <v>21</v>
      </c>
      <c r="CD19">
        <f t="shared" si="51"/>
        <v>2</v>
      </c>
      <c r="CE19">
        <f t="shared" si="52"/>
        <v>0</v>
      </c>
      <c r="CF19">
        <f t="shared" si="53"/>
        <v>0</v>
      </c>
      <c r="CG19">
        <f t="shared" si="54"/>
        <v>0</v>
      </c>
      <c r="CH19">
        <f t="shared" si="55"/>
        <v>0</v>
      </c>
      <c r="CI19">
        <f t="shared" si="56"/>
        <v>0</v>
      </c>
      <c r="CJ19">
        <f t="shared" si="57"/>
        <v>2</v>
      </c>
    </row>
    <row r="20" spans="1:88" x14ac:dyDescent="0.25">
      <c r="A20">
        <v>5016</v>
      </c>
      <c r="B20" t="s">
        <v>17</v>
      </c>
      <c r="C20" t="str">
        <f t="shared" ca="1" si="1"/>
        <v/>
      </c>
      <c r="D20" t="str">
        <f t="shared" ca="1" si="2"/>
        <v>D=</v>
      </c>
      <c r="E20" t="str">
        <f t="shared" ca="1" si="3"/>
        <v/>
      </c>
      <c r="F20" t="str">
        <f t="shared" ca="1" si="4"/>
        <v/>
      </c>
      <c r="G20" t="str">
        <f t="shared" ca="1" si="5"/>
        <v>E+</v>
      </c>
      <c r="H20" t="str">
        <f t="shared" ca="1" si="6"/>
        <v>B-</v>
      </c>
      <c r="I20" t="str">
        <f t="shared" ca="1" si="7"/>
        <v/>
      </c>
      <c r="J20" t="str">
        <f t="shared" ca="1" si="8"/>
        <v/>
      </c>
      <c r="K20" t="str">
        <f t="shared" ca="1" si="9"/>
        <v>G+</v>
      </c>
      <c r="L20" t="str">
        <f t="shared" ca="1" si="10"/>
        <v/>
      </c>
      <c r="M20" t="str">
        <f t="shared" ca="1" si="11"/>
        <v/>
      </c>
      <c r="N20" t="str">
        <f t="shared" ca="1" si="12"/>
        <v/>
      </c>
      <c r="O20" t="str">
        <f t="shared" ca="1" si="13"/>
        <v>A*-</v>
      </c>
      <c r="P20" t="str">
        <f t="shared" ca="1" si="14"/>
        <v/>
      </c>
      <c r="Q20" t="str">
        <f t="shared" ca="1" si="15"/>
        <v/>
      </c>
      <c r="R20" t="str">
        <f t="shared" ca="1" si="16"/>
        <v/>
      </c>
      <c r="S20" t="str">
        <f t="shared" ca="1" si="17"/>
        <v>5-</v>
      </c>
      <c r="T20" t="str">
        <f t="shared" ca="1" si="18"/>
        <v/>
      </c>
      <c r="U20" t="str">
        <f t="shared" ca="1" si="19"/>
        <v/>
      </c>
      <c r="V20" t="str">
        <f t="shared" ca="1" si="20"/>
        <v>B+</v>
      </c>
      <c r="W20" t="str">
        <f t="shared" ca="1" si="21"/>
        <v>C=</v>
      </c>
      <c r="X20" t="str">
        <f t="shared" ca="1" si="22"/>
        <v/>
      </c>
      <c r="Y20" t="str">
        <f t="shared" ca="1" si="23"/>
        <v>C=</v>
      </c>
      <c r="Z20" t="str">
        <f t="shared" ca="1" si="24"/>
        <v>G-</v>
      </c>
      <c r="AA20" t="str">
        <f t="shared" ca="1" si="25"/>
        <v>G-</v>
      </c>
      <c r="AB20" t="str">
        <f t="shared" ca="1" si="26"/>
        <v/>
      </c>
      <c r="AC20" t="str">
        <f t="shared" ca="1" si="27"/>
        <v/>
      </c>
      <c r="AD20" t="str">
        <f t="shared" ca="1" si="28"/>
        <v/>
      </c>
      <c r="AF20" t="str">
        <f t="shared" ca="1" si="58"/>
        <v/>
      </c>
      <c r="AG20">
        <f t="shared" ca="1" si="59"/>
        <v>3</v>
      </c>
      <c r="AH20" t="str">
        <f t="shared" ca="1" si="60"/>
        <v/>
      </c>
      <c r="AI20" t="str">
        <f t="shared" ca="1" si="61"/>
        <v/>
      </c>
      <c r="AJ20">
        <f t="shared" ca="1" si="62"/>
        <v>2</v>
      </c>
      <c r="AK20">
        <f t="shared" ca="1" si="63"/>
        <v>5.5</v>
      </c>
      <c r="AL20" t="str">
        <f t="shared" ca="1" si="64"/>
        <v/>
      </c>
      <c r="AM20" t="str">
        <f t="shared" ca="1" si="65"/>
        <v/>
      </c>
      <c r="AN20">
        <f t="shared" ca="1" si="66"/>
        <v>1</v>
      </c>
      <c r="AO20" t="str">
        <f t="shared" ca="1" si="67"/>
        <v/>
      </c>
      <c r="AP20" t="str">
        <f t="shared" ca="1" si="68"/>
        <v/>
      </c>
      <c r="AQ20" t="str">
        <f t="shared" ca="1" si="69"/>
        <v/>
      </c>
      <c r="AR20">
        <f t="shared" ca="1" si="70"/>
        <v>8.5</v>
      </c>
      <c r="AS20" t="str">
        <f t="shared" ca="1" si="71"/>
        <v/>
      </c>
      <c r="AT20" t="str">
        <f t="shared" ca="1" si="72"/>
        <v/>
      </c>
      <c r="AU20" t="str">
        <f t="shared" ca="1" si="73"/>
        <v/>
      </c>
      <c r="AV20">
        <f t="shared" ca="1" si="74"/>
        <v>5</v>
      </c>
      <c r="AW20" t="str">
        <f t="shared" ca="1" si="75"/>
        <v/>
      </c>
      <c r="AX20" t="str">
        <f t="shared" ca="1" si="76"/>
        <v/>
      </c>
      <c r="AY20">
        <f t="shared" ca="1" si="77"/>
        <v>5.5</v>
      </c>
      <c r="AZ20">
        <f t="shared" ca="1" si="78"/>
        <v>4</v>
      </c>
      <c r="BA20" t="str">
        <f t="shared" ca="1" si="79"/>
        <v/>
      </c>
      <c r="BB20">
        <f t="shared" ca="1" si="80"/>
        <v>4</v>
      </c>
      <c r="BC20">
        <f t="shared" ca="1" si="81"/>
        <v>1</v>
      </c>
      <c r="BD20">
        <f t="shared" ca="1" si="82"/>
        <v>1</v>
      </c>
      <c r="BE20" t="str">
        <f t="shared" ca="1" si="83"/>
        <v/>
      </c>
      <c r="BF20" t="str">
        <f t="shared" ca="1" si="84"/>
        <v/>
      </c>
      <c r="BG20" t="str">
        <f t="shared" ca="1" si="85"/>
        <v/>
      </c>
      <c r="BI20">
        <f t="shared" si="30"/>
        <v>0</v>
      </c>
      <c r="BJ20">
        <f t="shared" si="31"/>
        <v>2</v>
      </c>
      <c r="BK20">
        <f t="shared" si="32"/>
        <v>0</v>
      </c>
      <c r="BL20">
        <f t="shared" si="33"/>
        <v>0</v>
      </c>
      <c r="BM20">
        <f t="shared" si="34"/>
        <v>2</v>
      </c>
      <c r="BN20">
        <f t="shared" si="35"/>
        <v>2</v>
      </c>
      <c r="BO20">
        <f t="shared" si="36"/>
        <v>0</v>
      </c>
      <c r="BP20">
        <f t="shared" si="37"/>
        <v>0</v>
      </c>
      <c r="BQ20">
        <f t="shared" si="38"/>
        <v>17</v>
      </c>
      <c r="BR20">
        <f t="shared" si="39"/>
        <v>0</v>
      </c>
      <c r="BS20">
        <f t="shared" si="40"/>
        <v>0</v>
      </c>
      <c r="BT20">
        <f t="shared" si="41"/>
        <v>0</v>
      </c>
      <c r="BU20">
        <f t="shared" si="42"/>
        <v>2</v>
      </c>
      <c r="BV20">
        <f t="shared" si="43"/>
        <v>0</v>
      </c>
      <c r="BW20">
        <f t="shared" si="44"/>
        <v>0</v>
      </c>
      <c r="BX20">
        <f t="shared" si="45"/>
        <v>0</v>
      </c>
      <c r="BY20">
        <f t="shared" si="46"/>
        <v>2</v>
      </c>
      <c r="BZ20">
        <f t="shared" si="47"/>
        <v>0</v>
      </c>
      <c r="CA20">
        <f t="shared" si="48"/>
        <v>0</v>
      </c>
      <c r="CB20">
        <f t="shared" si="49"/>
        <v>2</v>
      </c>
      <c r="CC20">
        <f t="shared" si="50"/>
        <v>20</v>
      </c>
      <c r="CD20">
        <f t="shared" si="51"/>
        <v>0</v>
      </c>
      <c r="CE20">
        <f t="shared" si="52"/>
        <v>2</v>
      </c>
      <c r="CF20">
        <f t="shared" si="53"/>
        <v>21</v>
      </c>
      <c r="CG20">
        <f t="shared" si="54"/>
        <v>42</v>
      </c>
      <c r="CH20">
        <f t="shared" si="55"/>
        <v>0</v>
      </c>
      <c r="CI20">
        <f t="shared" si="56"/>
        <v>0</v>
      </c>
      <c r="CJ20">
        <f t="shared" si="57"/>
        <v>0</v>
      </c>
    </row>
    <row r="21" spans="1:88" x14ac:dyDescent="0.25">
      <c r="A21">
        <v>5017</v>
      </c>
      <c r="B21" t="s">
        <v>18</v>
      </c>
      <c r="C21" t="str">
        <f t="shared" ca="1" si="1"/>
        <v/>
      </c>
      <c r="D21" t="str">
        <f t="shared" ca="1" si="2"/>
        <v>C-</v>
      </c>
      <c r="E21" t="str">
        <f t="shared" ca="1" si="3"/>
        <v/>
      </c>
      <c r="F21" t="str">
        <f t="shared" ca="1" si="4"/>
        <v/>
      </c>
      <c r="G21" t="str">
        <f t="shared" ca="1" si="5"/>
        <v/>
      </c>
      <c r="H21" t="str">
        <f t="shared" ca="1" si="6"/>
        <v/>
      </c>
      <c r="I21" t="str">
        <f t="shared" ca="1" si="7"/>
        <v/>
      </c>
      <c r="J21" t="str">
        <f t="shared" ca="1" si="8"/>
        <v>A*-</v>
      </c>
      <c r="K21" t="str">
        <f t="shared" ca="1" si="9"/>
        <v/>
      </c>
      <c r="L21" t="str">
        <f t="shared" ca="1" si="10"/>
        <v>X</v>
      </c>
      <c r="M21" t="str">
        <f t="shared" ca="1" si="11"/>
        <v>A+</v>
      </c>
      <c r="N21" t="str">
        <f t="shared" ca="1" si="12"/>
        <v/>
      </c>
      <c r="O21" t="str">
        <f t="shared" ca="1" si="13"/>
        <v/>
      </c>
      <c r="P21" t="str">
        <f t="shared" ca="1" si="14"/>
        <v/>
      </c>
      <c r="Q21" t="str">
        <f t="shared" ca="1" si="15"/>
        <v>D+</v>
      </c>
      <c r="R21" t="str">
        <f t="shared" ca="1" si="16"/>
        <v/>
      </c>
      <c r="S21" t="str">
        <f t="shared" ca="1" si="17"/>
        <v/>
      </c>
      <c r="T21" t="str">
        <f t="shared" ca="1" si="18"/>
        <v/>
      </c>
      <c r="U21" t="str">
        <f t="shared" ca="1" si="19"/>
        <v>D+</v>
      </c>
      <c r="V21" t="str">
        <f t="shared" ca="1" si="20"/>
        <v/>
      </c>
      <c r="W21" t="str">
        <f t="shared" ca="1" si="21"/>
        <v/>
      </c>
      <c r="X21" t="str">
        <f t="shared" ca="1" si="22"/>
        <v/>
      </c>
      <c r="Y21" t="str">
        <f t="shared" ca="1" si="23"/>
        <v>X</v>
      </c>
      <c r="Z21" t="str">
        <f t="shared" ca="1" si="24"/>
        <v>X</v>
      </c>
      <c r="AA21" t="str">
        <f t="shared" ca="1" si="25"/>
        <v>A*-</v>
      </c>
      <c r="AB21" t="str">
        <f t="shared" ca="1" si="26"/>
        <v/>
      </c>
      <c r="AC21" t="str">
        <f t="shared" ca="1" si="27"/>
        <v/>
      </c>
      <c r="AD21" t="str">
        <f t="shared" ca="1" si="28"/>
        <v/>
      </c>
      <c r="AF21" t="str">
        <f t="shared" ca="1" si="58"/>
        <v/>
      </c>
      <c r="AG21">
        <f t="shared" ca="1" si="59"/>
        <v>4</v>
      </c>
      <c r="AH21" t="str">
        <f t="shared" ca="1" si="60"/>
        <v/>
      </c>
      <c r="AI21" t="str">
        <f t="shared" ca="1" si="61"/>
        <v/>
      </c>
      <c r="AJ21" t="str">
        <f t="shared" ca="1" si="62"/>
        <v/>
      </c>
      <c r="AK21" t="str">
        <f t="shared" ca="1" si="63"/>
        <v/>
      </c>
      <c r="AL21" t="str">
        <f t="shared" ca="1" si="64"/>
        <v/>
      </c>
      <c r="AM21">
        <f t="shared" ca="1" si="65"/>
        <v>8.5</v>
      </c>
      <c r="AN21" t="str">
        <f t="shared" ca="1" si="66"/>
        <v/>
      </c>
      <c r="AO21">
        <f t="shared" ca="1" si="67"/>
        <v>0</v>
      </c>
      <c r="AP21">
        <f t="shared" ca="1" si="68"/>
        <v>10.75</v>
      </c>
      <c r="AQ21" t="str">
        <f t="shared" ca="1" si="69"/>
        <v/>
      </c>
      <c r="AR21" t="str">
        <f t="shared" ca="1" si="70"/>
        <v/>
      </c>
      <c r="AS21" t="str">
        <f t="shared" ca="1" si="71"/>
        <v/>
      </c>
      <c r="AT21">
        <f t="shared" ca="1" si="72"/>
        <v>3</v>
      </c>
      <c r="AU21" t="str">
        <f t="shared" ca="1" si="73"/>
        <v/>
      </c>
      <c r="AV21" t="str">
        <f t="shared" ca="1" si="74"/>
        <v/>
      </c>
      <c r="AW21" t="str">
        <f t="shared" ca="1" si="75"/>
        <v/>
      </c>
      <c r="AX21">
        <f t="shared" ca="1" si="76"/>
        <v>5.13</v>
      </c>
      <c r="AY21" t="str">
        <f t="shared" ca="1" si="77"/>
        <v/>
      </c>
      <c r="AZ21" t="str">
        <f t="shared" ca="1" si="78"/>
        <v/>
      </c>
      <c r="BA21" t="str">
        <f t="shared" ca="1" si="79"/>
        <v/>
      </c>
      <c r="BB21">
        <f t="shared" ca="1" si="80"/>
        <v>0</v>
      </c>
      <c r="BC21">
        <f t="shared" ca="1" si="81"/>
        <v>0</v>
      </c>
      <c r="BD21">
        <f t="shared" ca="1" si="82"/>
        <v>8.5</v>
      </c>
      <c r="BE21" t="str">
        <f t="shared" ca="1" si="83"/>
        <v/>
      </c>
      <c r="BF21" t="str">
        <f t="shared" ca="1" si="84"/>
        <v/>
      </c>
      <c r="BG21" t="str">
        <f t="shared" ca="1" si="85"/>
        <v/>
      </c>
      <c r="BI21">
        <f t="shared" si="30"/>
        <v>0</v>
      </c>
      <c r="BJ21">
        <f t="shared" si="31"/>
        <v>2</v>
      </c>
      <c r="BK21">
        <f t="shared" si="32"/>
        <v>0</v>
      </c>
      <c r="BL21">
        <f t="shared" si="33"/>
        <v>0</v>
      </c>
      <c r="BM21">
        <f t="shared" si="34"/>
        <v>0</v>
      </c>
      <c r="BN21">
        <f t="shared" si="35"/>
        <v>0</v>
      </c>
      <c r="BO21">
        <f t="shared" si="36"/>
        <v>0</v>
      </c>
      <c r="BP21">
        <f t="shared" si="37"/>
        <v>19</v>
      </c>
      <c r="BQ21">
        <f t="shared" si="38"/>
        <v>0</v>
      </c>
      <c r="BR21">
        <f t="shared" si="39"/>
        <v>2</v>
      </c>
      <c r="BS21">
        <f t="shared" si="40"/>
        <v>2</v>
      </c>
      <c r="BT21">
        <f t="shared" si="41"/>
        <v>0</v>
      </c>
      <c r="BU21">
        <f t="shared" si="42"/>
        <v>0</v>
      </c>
      <c r="BV21">
        <f t="shared" si="43"/>
        <v>0</v>
      </c>
      <c r="BW21">
        <f t="shared" si="44"/>
        <v>2</v>
      </c>
      <c r="BX21">
        <f t="shared" si="45"/>
        <v>0</v>
      </c>
      <c r="BY21">
        <f t="shared" si="46"/>
        <v>0</v>
      </c>
      <c r="BZ21">
        <f t="shared" si="47"/>
        <v>0</v>
      </c>
      <c r="CA21">
        <f t="shared" si="48"/>
        <v>2</v>
      </c>
      <c r="CB21">
        <f t="shared" si="49"/>
        <v>0</v>
      </c>
      <c r="CC21">
        <f t="shared" si="50"/>
        <v>0</v>
      </c>
      <c r="CD21">
        <f t="shared" si="51"/>
        <v>0</v>
      </c>
      <c r="CE21">
        <f t="shared" si="52"/>
        <v>2</v>
      </c>
      <c r="CF21">
        <f t="shared" si="53"/>
        <v>21</v>
      </c>
      <c r="CG21">
        <f t="shared" si="54"/>
        <v>42</v>
      </c>
      <c r="CH21">
        <f t="shared" si="55"/>
        <v>0</v>
      </c>
      <c r="CI21">
        <f t="shared" si="56"/>
        <v>0</v>
      </c>
      <c r="CJ21">
        <f t="shared" si="57"/>
        <v>0</v>
      </c>
    </row>
    <row r="22" spans="1:88" x14ac:dyDescent="0.25">
      <c r="A22">
        <v>5018</v>
      </c>
      <c r="B22" t="s">
        <v>19</v>
      </c>
      <c r="C22" t="str">
        <f t="shared" ca="1" si="1"/>
        <v>2-</v>
      </c>
      <c r="D22" t="str">
        <f t="shared" ca="1" si="2"/>
        <v>A+</v>
      </c>
      <c r="E22" t="str">
        <f t="shared" ca="1" si="3"/>
        <v/>
      </c>
      <c r="F22" t="str">
        <f t="shared" ca="1" si="4"/>
        <v/>
      </c>
      <c r="G22" t="str">
        <f t="shared" ca="1" si="5"/>
        <v/>
      </c>
      <c r="H22" t="str">
        <f t="shared" ca="1" si="6"/>
        <v/>
      </c>
      <c r="I22" t="str">
        <f t="shared" ca="1" si="7"/>
        <v/>
      </c>
      <c r="J22" t="str">
        <f t="shared" ca="1" si="8"/>
        <v/>
      </c>
      <c r="K22" t="str">
        <f t="shared" ca="1" si="9"/>
        <v/>
      </c>
      <c r="L22" t="str">
        <f t="shared" ca="1" si="10"/>
        <v/>
      </c>
      <c r="M22" t="str">
        <f t="shared" ca="1" si="11"/>
        <v/>
      </c>
      <c r="N22" t="str">
        <f t="shared" ca="1" si="12"/>
        <v>8-</v>
      </c>
      <c r="O22" t="str">
        <f t="shared" ca="1" si="13"/>
        <v/>
      </c>
      <c r="P22" t="str">
        <f t="shared" ca="1" si="14"/>
        <v>A+</v>
      </c>
      <c r="Q22" t="str">
        <f t="shared" ca="1" si="15"/>
        <v/>
      </c>
      <c r="R22" t="str">
        <f t="shared" ca="1" si="16"/>
        <v/>
      </c>
      <c r="S22" t="str">
        <f t="shared" ca="1" si="17"/>
        <v/>
      </c>
      <c r="T22" t="str">
        <f t="shared" ca="1" si="18"/>
        <v/>
      </c>
      <c r="U22" t="str">
        <f t="shared" ca="1" si="19"/>
        <v>X</v>
      </c>
      <c r="V22" t="str">
        <f t="shared" ca="1" si="20"/>
        <v/>
      </c>
      <c r="W22" t="str">
        <f t="shared" ca="1" si="21"/>
        <v/>
      </c>
      <c r="X22" t="str">
        <f t="shared" ca="1" si="22"/>
        <v>B=</v>
      </c>
      <c r="Y22" t="str">
        <f t="shared" ca="1" si="23"/>
        <v/>
      </c>
      <c r="Z22" t="str">
        <f t="shared" ca="1" si="24"/>
        <v/>
      </c>
      <c r="AA22" t="str">
        <f t="shared" ca="1" si="25"/>
        <v/>
      </c>
      <c r="AB22" t="str">
        <f t="shared" ca="1" si="26"/>
        <v/>
      </c>
      <c r="AC22" t="str">
        <f t="shared" ca="1" si="27"/>
        <v/>
      </c>
      <c r="AD22" t="str">
        <f t="shared" ca="1" si="28"/>
        <v>3-</v>
      </c>
      <c r="AF22">
        <f t="shared" ca="1" si="58"/>
        <v>2</v>
      </c>
      <c r="AG22">
        <f t="shared" ca="1" si="59"/>
        <v>7</v>
      </c>
      <c r="AH22" t="str">
        <f t="shared" ca="1" si="60"/>
        <v/>
      </c>
      <c r="AI22" t="str">
        <f t="shared" ca="1" si="61"/>
        <v/>
      </c>
      <c r="AJ22" t="str">
        <f t="shared" ca="1" si="62"/>
        <v/>
      </c>
      <c r="AK22" t="str">
        <f t="shared" ca="1" si="63"/>
        <v/>
      </c>
      <c r="AL22" t="str">
        <f t="shared" ca="1" si="64"/>
        <v/>
      </c>
      <c r="AM22" t="str">
        <f t="shared" ca="1" si="65"/>
        <v/>
      </c>
      <c r="AN22" t="str">
        <f t="shared" ca="1" si="66"/>
        <v/>
      </c>
      <c r="AO22" t="str">
        <f t="shared" ca="1" si="67"/>
        <v/>
      </c>
      <c r="AP22" t="str">
        <f t="shared" ca="1" si="68"/>
        <v/>
      </c>
      <c r="AQ22">
        <f t="shared" ca="1" si="69"/>
        <v>8</v>
      </c>
      <c r="AR22" t="str">
        <f t="shared" ca="1" si="70"/>
        <v/>
      </c>
      <c r="AS22">
        <f t="shared" ca="1" si="71"/>
        <v>7</v>
      </c>
      <c r="AT22" t="str">
        <f t="shared" ca="1" si="72"/>
        <v/>
      </c>
      <c r="AU22" t="str">
        <f t="shared" ca="1" si="73"/>
        <v/>
      </c>
      <c r="AV22" t="str">
        <f t="shared" ca="1" si="74"/>
        <v/>
      </c>
      <c r="AW22" t="str">
        <f t="shared" ca="1" si="75"/>
        <v/>
      </c>
      <c r="AX22">
        <f t="shared" ca="1" si="76"/>
        <v>0</v>
      </c>
      <c r="AY22" t="str">
        <f t="shared" ca="1" si="77"/>
        <v/>
      </c>
      <c r="AZ22" t="str">
        <f t="shared" ca="1" si="78"/>
        <v/>
      </c>
      <c r="BA22">
        <f t="shared" ca="1" si="79"/>
        <v>5.5</v>
      </c>
      <c r="BB22" t="str">
        <f t="shared" ca="1" si="80"/>
        <v/>
      </c>
      <c r="BC22" t="str">
        <f t="shared" ca="1" si="81"/>
        <v/>
      </c>
      <c r="BD22" t="str">
        <f t="shared" ca="1" si="82"/>
        <v/>
      </c>
      <c r="BE22" t="str">
        <f t="shared" ca="1" si="83"/>
        <v/>
      </c>
      <c r="BF22" t="str">
        <f t="shared" ca="1" si="84"/>
        <v/>
      </c>
      <c r="BG22">
        <f t="shared" ca="1" si="85"/>
        <v>3</v>
      </c>
      <c r="BI22">
        <f t="shared" si="30"/>
        <v>2</v>
      </c>
      <c r="BJ22">
        <f t="shared" si="31"/>
        <v>2</v>
      </c>
      <c r="BK22">
        <f t="shared" si="32"/>
        <v>0</v>
      </c>
      <c r="BL22">
        <f t="shared" si="33"/>
        <v>0</v>
      </c>
      <c r="BM22">
        <f t="shared" si="34"/>
        <v>0</v>
      </c>
      <c r="BN22">
        <f t="shared" si="35"/>
        <v>0</v>
      </c>
      <c r="BO22">
        <f t="shared" si="36"/>
        <v>0</v>
      </c>
      <c r="BP22">
        <f t="shared" si="37"/>
        <v>0</v>
      </c>
      <c r="BQ22">
        <f t="shared" si="38"/>
        <v>0</v>
      </c>
      <c r="BR22">
        <f t="shared" si="39"/>
        <v>0</v>
      </c>
      <c r="BS22">
        <f t="shared" si="40"/>
        <v>0</v>
      </c>
      <c r="BT22">
        <f t="shared" si="41"/>
        <v>20</v>
      </c>
      <c r="BU22">
        <f t="shared" si="42"/>
        <v>0</v>
      </c>
      <c r="BV22">
        <f t="shared" si="43"/>
        <v>2</v>
      </c>
      <c r="BW22">
        <f t="shared" si="44"/>
        <v>0</v>
      </c>
      <c r="BX22">
        <f t="shared" si="45"/>
        <v>0</v>
      </c>
      <c r="BY22">
        <f t="shared" si="46"/>
        <v>0</v>
      </c>
      <c r="BZ22">
        <f t="shared" si="47"/>
        <v>0</v>
      </c>
      <c r="CA22">
        <f t="shared" si="48"/>
        <v>2</v>
      </c>
      <c r="CB22">
        <f t="shared" si="49"/>
        <v>0</v>
      </c>
      <c r="CC22">
        <f t="shared" si="50"/>
        <v>0</v>
      </c>
      <c r="CD22">
        <f t="shared" si="51"/>
        <v>2</v>
      </c>
      <c r="CE22">
        <f t="shared" si="52"/>
        <v>0</v>
      </c>
      <c r="CF22">
        <f t="shared" si="53"/>
        <v>0</v>
      </c>
      <c r="CG22">
        <f t="shared" si="54"/>
        <v>0</v>
      </c>
      <c r="CH22">
        <f t="shared" si="55"/>
        <v>0</v>
      </c>
      <c r="CI22">
        <f t="shared" si="56"/>
        <v>0</v>
      </c>
      <c r="CJ22">
        <f t="shared" si="57"/>
        <v>2</v>
      </c>
    </row>
    <row r="23" spans="1:88" x14ac:dyDescent="0.25">
      <c r="A23">
        <v>5019</v>
      </c>
      <c r="B23" t="s">
        <v>20</v>
      </c>
      <c r="C23" t="str">
        <f t="shared" ca="1" si="1"/>
        <v/>
      </c>
      <c r="D23" t="str">
        <f t="shared" ca="1" si="2"/>
        <v/>
      </c>
      <c r="E23" t="str">
        <f t="shared" ca="1" si="3"/>
        <v>B+</v>
      </c>
      <c r="F23" t="str">
        <f t="shared" ca="1" si="4"/>
        <v/>
      </c>
      <c r="G23" t="str">
        <f t="shared" ca="1" si="5"/>
        <v>G+</v>
      </c>
      <c r="H23" t="str">
        <f t="shared" ca="1" si="6"/>
        <v/>
      </c>
      <c r="I23" t="str">
        <f t="shared" ca="1" si="7"/>
        <v/>
      </c>
      <c r="J23" t="str">
        <f t="shared" ca="1" si="8"/>
        <v>C-</v>
      </c>
      <c r="K23" t="str">
        <f t="shared" ca="1" si="9"/>
        <v/>
      </c>
      <c r="L23" t="str">
        <f t="shared" ca="1" si="10"/>
        <v/>
      </c>
      <c r="M23" t="str">
        <f t="shared" ca="1" si="11"/>
        <v/>
      </c>
      <c r="N23" t="str">
        <f t="shared" ca="1" si="12"/>
        <v/>
      </c>
      <c r="O23" t="str">
        <f t="shared" ca="1" si="13"/>
        <v>E-</v>
      </c>
      <c r="P23" t="str">
        <f t="shared" ca="1" si="14"/>
        <v>E-</v>
      </c>
      <c r="Q23" t="str">
        <f t="shared" ca="1" si="15"/>
        <v/>
      </c>
      <c r="R23" t="str">
        <f t="shared" ca="1" si="16"/>
        <v/>
      </c>
      <c r="S23" t="str">
        <f t="shared" ca="1" si="17"/>
        <v/>
      </c>
      <c r="T23" t="str">
        <f t="shared" ca="1" si="18"/>
        <v/>
      </c>
      <c r="U23" t="str">
        <f t="shared" ca="1" si="19"/>
        <v>E-</v>
      </c>
      <c r="V23" t="str">
        <f t="shared" ca="1" si="20"/>
        <v>F+</v>
      </c>
      <c r="W23" t="str">
        <f t="shared" ca="1" si="21"/>
        <v>C-</v>
      </c>
      <c r="X23" t="str">
        <f t="shared" ca="1" si="22"/>
        <v/>
      </c>
      <c r="Y23" t="str">
        <f t="shared" ca="1" si="23"/>
        <v/>
      </c>
      <c r="Z23" t="str">
        <f t="shared" ca="1" si="24"/>
        <v/>
      </c>
      <c r="AA23" t="str">
        <f t="shared" ca="1" si="25"/>
        <v/>
      </c>
      <c r="AB23" t="str">
        <f t="shared" ca="1" si="26"/>
        <v/>
      </c>
      <c r="AC23" t="str">
        <f t="shared" ca="1" si="27"/>
        <v/>
      </c>
      <c r="AD23" t="str">
        <f t="shared" ca="1" si="28"/>
        <v>7+</v>
      </c>
      <c r="AF23" t="str">
        <f t="shared" ca="1" si="58"/>
        <v/>
      </c>
      <c r="AG23" t="str">
        <f t="shared" ca="1" si="59"/>
        <v/>
      </c>
      <c r="AH23">
        <f t="shared" ca="1" si="60"/>
        <v>5.5</v>
      </c>
      <c r="AI23" t="str">
        <f t="shared" ca="1" si="61"/>
        <v/>
      </c>
      <c r="AJ23">
        <f t="shared" ca="1" si="62"/>
        <v>1</v>
      </c>
      <c r="AK23" t="str">
        <f t="shared" ca="1" si="63"/>
        <v/>
      </c>
      <c r="AL23" t="str">
        <f t="shared" ca="1" si="64"/>
        <v/>
      </c>
      <c r="AM23">
        <f t="shared" ca="1" si="65"/>
        <v>4</v>
      </c>
      <c r="AN23" t="str">
        <f t="shared" ca="1" si="66"/>
        <v/>
      </c>
      <c r="AO23" t="str">
        <f t="shared" ca="1" si="67"/>
        <v/>
      </c>
      <c r="AP23" t="str">
        <f t="shared" ca="1" si="68"/>
        <v/>
      </c>
      <c r="AQ23" t="str">
        <f t="shared" ca="1" si="69"/>
        <v/>
      </c>
      <c r="AR23">
        <f t="shared" ca="1" si="70"/>
        <v>2</v>
      </c>
      <c r="AS23">
        <f t="shared" ca="1" si="71"/>
        <v>2</v>
      </c>
      <c r="AT23" t="str">
        <f t="shared" ca="1" si="72"/>
        <v/>
      </c>
      <c r="AU23" t="str">
        <f t="shared" ca="1" si="73"/>
        <v/>
      </c>
      <c r="AV23" t="str">
        <f t="shared" ca="1" si="74"/>
        <v/>
      </c>
      <c r="AW23" t="str">
        <f t="shared" ca="1" si="75"/>
        <v/>
      </c>
      <c r="AX23">
        <f t="shared" ca="1" si="76"/>
        <v>3.5</v>
      </c>
      <c r="AY23">
        <f t="shared" ca="1" si="77"/>
        <v>1.5</v>
      </c>
      <c r="AZ23">
        <f t="shared" ca="1" si="78"/>
        <v>4</v>
      </c>
      <c r="BA23" t="str">
        <f t="shared" ca="1" si="79"/>
        <v/>
      </c>
      <c r="BB23" t="str">
        <f t="shared" ca="1" si="80"/>
        <v/>
      </c>
      <c r="BC23" t="str">
        <f t="shared" ca="1" si="81"/>
        <v/>
      </c>
      <c r="BD23" t="str">
        <f t="shared" ca="1" si="82"/>
        <v/>
      </c>
      <c r="BE23" t="str">
        <f t="shared" ca="1" si="83"/>
        <v/>
      </c>
      <c r="BF23" t="str">
        <f t="shared" ca="1" si="84"/>
        <v/>
      </c>
      <c r="BG23">
        <f t="shared" ca="1" si="85"/>
        <v>7</v>
      </c>
      <c r="BI23">
        <f t="shared" si="30"/>
        <v>0</v>
      </c>
      <c r="BJ23">
        <f t="shared" si="31"/>
        <v>0</v>
      </c>
      <c r="BK23">
        <f t="shared" si="32"/>
        <v>2</v>
      </c>
      <c r="BL23">
        <f t="shared" si="33"/>
        <v>0</v>
      </c>
      <c r="BM23">
        <f t="shared" si="34"/>
        <v>17</v>
      </c>
      <c r="BN23">
        <f t="shared" si="35"/>
        <v>0</v>
      </c>
      <c r="BO23">
        <f t="shared" si="36"/>
        <v>0</v>
      </c>
      <c r="BP23">
        <f t="shared" si="37"/>
        <v>2</v>
      </c>
      <c r="BQ23">
        <f t="shared" si="38"/>
        <v>0</v>
      </c>
      <c r="BR23">
        <f t="shared" si="39"/>
        <v>0</v>
      </c>
      <c r="BS23">
        <f t="shared" si="40"/>
        <v>0</v>
      </c>
      <c r="BT23">
        <f t="shared" si="41"/>
        <v>0</v>
      </c>
      <c r="BU23">
        <f t="shared" si="42"/>
        <v>2</v>
      </c>
      <c r="BV23">
        <f t="shared" si="43"/>
        <v>2</v>
      </c>
      <c r="BW23">
        <f t="shared" si="44"/>
        <v>0</v>
      </c>
      <c r="BX23">
        <f t="shared" si="45"/>
        <v>0</v>
      </c>
      <c r="BY23">
        <f t="shared" si="46"/>
        <v>0</v>
      </c>
      <c r="BZ23">
        <f t="shared" si="47"/>
        <v>0</v>
      </c>
      <c r="CA23">
        <f t="shared" si="48"/>
        <v>2</v>
      </c>
      <c r="CB23">
        <f t="shared" si="49"/>
        <v>2</v>
      </c>
      <c r="CC23">
        <f t="shared" si="50"/>
        <v>20</v>
      </c>
      <c r="CD23">
        <f t="shared" si="51"/>
        <v>0</v>
      </c>
      <c r="CE23">
        <f t="shared" si="52"/>
        <v>0</v>
      </c>
      <c r="CF23">
        <f t="shared" si="53"/>
        <v>0</v>
      </c>
      <c r="CG23">
        <f t="shared" si="54"/>
        <v>0</v>
      </c>
      <c r="CH23">
        <f t="shared" si="55"/>
        <v>0</v>
      </c>
      <c r="CI23">
        <f t="shared" si="56"/>
        <v>0</v>
      </c>
      <c r="CJ23">
        <f t="shared" si="57"/>
        <v>2</v>
      </c>
    </row>
    <row r="24" spans="1:88" x14ac:dyDescent="0.25">
      <c r="A24">
        <v>5020</v>
      </c>
      <c r="B24" t="s">
        <v>21</v>
      </c>
      <c r="C24" t="str">
        <f t="shared" ca="1" si="1"/>
        <v>9-</v>
      </c>
      <c r="D24" t="str">
        <f t="shared" ca="1" si="2"/>
        <v>B+</v>
      </c>
      <c r="E24" t="str">
        <f t="shared" ca="1" si="3"/>
        <v/>
      </c>
      <c r="F24" t="str">
        <f t="shared" ca="1" si="4"/>
        <v/>
      </c>
      <c r="G24" t="str">
        <f t="shared" ca="1" si="5"/>
        <v/>
      </c>
      <c r="H24" t="str">
        <f t="shared" ca="1" si="6"/>
        <v>B-</v>
      </c>
      <c r="I24" t="str">
        <f t="shared" ca="1" si="7"/>
        <v/>
      </c>
      <c r="J24" t="str">
        <f t="shared" ca="1" si="8"/>
        <v/>
      </c>
      <c r="K24" t="str">
        <f t="shared" ca="1" si="9"/>
        <v>G-</v>
      </c>
      <c r="L24" t="str">
        <f t="shared" ca="1" si="10"/>
        <v/>
      </c>
      <c r="M24" t="str">
        <f t="shared" ca="1" si="11"/>
        <v/>
      </c>
      <c r="N24" t="str">
        <f t="shared" ca="1" si="12"/>
        <v>3+</v>
      </c>
      <c r="O24" t="str">
        <f t="shared" ca="1" si="13"/>
        <v/>
      </c>
      <c r="P24" t="str">
        <f t="shared" ca="1" si="14"/>
        <v>C+</v>
      </c>
      <c r="Q24" t="str">
        <f t="shared" ca="1" si="15"/>
        <v/>
      </c>
      <c r="R24" t="str">
        <f t="shared" ca="1" si="16"/>
        <v/>
      </c>
      <c r="S24" t="str">
        <f t="shared" ca="1" si="17"/>
        <v/>
      </c>
      <c r="T24" t="str">
        <f t="shared" ca="1" si="18"/>
        <v/>
      </c>
      <c r="U24" t="str">
        <f t="shared" ca="1" si="19"/>
        <v>D+</v>
      </c>
      <c r="V24" t="str">
        <f t="shared" ca="1" si="20"/>
        <v/>
      </c>
      <c r="W24" t="str">
        <f t="shared" ca="1" si="21"/>
        <v>C+</v>
      </c>
      <c r="X24" t="str">
        <f t="shared" ca="1" si="22"/>
        <v>F=</v>
      </c>
      <c r="Y24" t="str">
        <f t="shared" ca="1" si="23"/>
        <v/>
      </c>
      <c r="Z24" t="str">
        <f t="shared" ca="1" si="24"/>
        <v/>
      </c>
      <c r="AA24" t="str">
        <f t="shared" ca="1" si="25"/>
        <v/>
      </c>
      <c r="AB24" t="str">
        <f t="shared" ca="1" si="26"/>
        <v/>
      </c>
      <c r="AC24" t="str">
        <f t="shared" ca="1" si="27"/>
        <v/>
      </c>
      <c r="AD24" t="str">
        <f t="shared" ca="1" si="28"/>
        <v>9-</v>
      </c>
      <c r="AF24">
        <f t="shared" ca="1" si="58"/>
        <v>9</v>
      </c>
      <c r="AG24">
        <f t="shared" ca="1" si="59"/>
        <v>5.5</v>
      </c>
      <c r="AH24" t="str">
        <f t="shared" ca="1" si="60"/>
        <v/>
      </c>
      <c r="AI24" t="str">
        <f t="shared" ca="1" si="61"/>
        <v/>
      </c>
      <c r="AJ24" t="str">
        <f t="shared" ca="1" si="62"/>
        <v/>
      </c>
      <c r="AK24">
        <f t="shared" ca="1" si="63"/>
        <v>5.5</v>
      </c>
      <c r="AL24" t="str">
        <f t="shared" ca="1" si="64"/>
        <v/>
      </c>
      <c r="AM24" t="str">
        <f t="shared" ca="1" si="65"/>
        <v/>
      </c>
      <c r="AN24">
        <f t="shared" ca="1" si="66"/>
        <v>1</v>
      </c>
      <c r="AO24" t="str">
        <f t="shared" ca="1" si="67"/>
        <v/>
      </c>
      <c r="AP24" t="str">
        <f t="shared" ca="1" si="68"/>
        <v/>
      </c>
      <c r="AQ24">
        <f t="shared" ca="1" si="69"/>
        <v>3</v>
      </c>
      <c r="AR24" t="str">
        <f t="shared" ca="1" si="70"/>
        <v/>
      </c>
      <c r="AS24">
        <f t="shared" ca="1" si="71"/>
        <v>4</v>
      </c>
      <c r="AT24" t="str">
        <f t="shared" ca="1" si="72"/>
        <v/>
      </c>
      <c r="AU24" t="str">
        <f t="shared" ca="1" si="73"/>
        <v/>
      </c>
      <c r="AV24" t="str">
        <f t="shared" ca="1" si="74"/>
        <v/>
      </c>
      <c r="AW24" t="str">
        <f t="shared" ca="1" si="75"/>
        <v/>
      </c>
      <c r="AX24">
        <f t="shared" ca="1" si="76"/>
        <v>5.13</v>
      </c>
      <c r="AY24" t="str">
        <f t="shared" ca="1" si="77"/>
        <v/>
      </c>
      <c r="AZ24">
        <f t="shared" ca="1" si="78"/>
        <v>4</v>
      </c>
      <c r="BA24">
        <f t="shared" ca="1" si="79"/>
        <v>1.5</v>
      </c>
      <c r="BB24" t="str">
        <f t="shared" ca="1" si="80"/>
        <v/>
      </c>
      <c r="BC24" t="str">
        <f t="shared" ca="1" si="81"/>
        <v/>
      </c>
      <c r="BD24" t="str">
        <f t="shared" ca="1" si="82"/>
        <v/>
      </c>
      <c r="BE24" t="str">
        <f t="shared" ca="1" si="83"/>
        <v/>
      </c>
      <c r="BF24" t="str">
        <f t="shared" ca="1" si="84"/>
        <v/>
      </c>
      <c r="BG24">
        <f t="shared" ca="1" si="85"/>
        <v>9</v>
      </c>
      <c r="BI24">
        <f t="shared" si="30"/>
        <v>2</v>
      </c>
      <c r="BJ24">
        <f t="shared" si="31"/>
        <v>2</v>
      </c>
      <c r="BK24">
        <f t="shared" si="32"/>
        <v>0</v>
      </c>
      <c r="BL24">
        <f t="shared" si="33"/>
        <v>0</v>
      </c>
      <c r="BM24">
        <f t="shared" si="34"/>
        <v>0</v>
      </c>
      <c r="BN24">
        <f t="shared" si="35"/>
        <v>17</v>
      </c>
      <c r="BO24">
        <f t="shared" si="36"/>
        <v>0</v>
      </c>
      <c r="BP24">
        <f t="shared" si="37"/>
        <v>0</v>
      </c>
      <c r="BQ24">
        <f t="shared" si="38"/>
        <v>2</v>
      </c>
      <c r="BR24">
        <f t="shared" si="39"/>
        <v>0</v>
      </c>
      <c r="BS24">
        <f t="shared" si="40"/>
        <v>0</v>
      </c>
      <c r="BT24">
        <f t="shared" si="41"/>
        <v>20</v>
      </c>
      <c r="BU24">
        <f t="shared" si="42"/>
        <v>0</v>
      </c>
      <c r="BV24">
        <f t="shared" si="43"/>
        <v>2</v>
      </c>
      <c r="BW24">
        <f t="shared" si="44"/>
        <v>0</v>
      </c>
      <c r="BX24">
        <f t="shared" si="45"/>
        <v>0</v>
      </c>
      <c r="BY24">
        <f t="shared" si="46"/>
        <v>0</v>
      </c>
      <c r="BZ24">
        <f t="shared" si="47"/>
        <v>0</v>
      </c>
      <c r="CA24">
        <f t="shared" si="48"/>
        <v>2</v>
      </c>
      <c r="CB24">
        <f t="shared" si="49"/>
        <v>0</v>
      </c>
      <c r="CC24">
        <f t="shared" si="50"/>
        <v>2</v>
      </c>
      <c r="CD24">
        <f t="shared" si="51"/>
        <v>20</v>
      </c>
      <c r="CE24">
        <f t="shared" si="52"/>
        <v>0</v>
      </c>
      <c r="CF24">
        <f t="shared" si="53"/>
        <v>0</v>
      </c>
      <c r="CG24">
        <f t="shared" si="54"/>
        <v>0</v>
      </c>
      <c r="CH24">
        <f t="shared" si="55"/>
        <v>0</v>
      </c>
      <c r="CI24">
        <f t="shared" si="56"/>
        <v>0</v>
      </c>
      <c r="CJ24">
        <f t="shared" si="57"/>
        <v>2</v>
      </c>
    </row>
    <row r="25" spans="1:88" x14ac:dyDescent="0.25">
      <c r="A25">
        <v>5021</v>
      </c>
      <c r="B25" t="s">
        <v>22</v>
      </c>
      <c r="C25" t="str">
        <f t="shared" ca="1" si="1"/>
        <v/>
      </c>
      <c r="D25" t="str">
        <f t="shared" ca="1" si="2"/>
        <v>F-</v>
      </c>
      <c r="E25" t="str">
        <f t="shared" ca="1" si="3"/>
        <v/>
      </c>
      <c r="F25" t="str">
        <f t="shared" ca="1" si="4"/>
        <v/>
      </c>
      <c r="G25" t="str">
        <f t="shared" ca="1" si="5"/>
        <v/>
      </c>
      <c r="H25" t="str">
        <f t="shared" ca="1" si="6"/>
        <v>D=</v>
      </c>
      <c r="I25" t="str">
        <f t="shared" ca="1" si="7"/>
        <v/>
      </c>
      <c r="J25" t="str">
        <f t="shared" ca="1" si="8"/>
        <v/>
      </c>
      <c r="K25" t="str">
        <f t="shared" ca="1" si="9"/>
        <v/>
      </c>
      <c r="L25" t="str">
        <f t="shared" ca="1" si="10"/>
        <v>U</v>
      </c>
      <c r="M25" t="str">
        <f t="shared" ca="1" si="11"/>
        <v/>
      </c>
      <c r="N25" t="str">
        <f t="shared" ca="1" si="12"/>
        <v/>
      </c>
      <c r="O25" t="str">
        <f t="shared" ca="1" si="13"/>
        <v>C+</v>
      </c>
      <c r="P25" t="str">
        <f t="shared" ca="1" si="14"/>
        <v/>
      </c>
      <c r="Q25" t="str">
        <f t="shared" ca="1" si="15"/>
        <v/>
      </c>
      <c r="R25" t="str">
        <f t="shared" ca="1" si="16"/>
        <v/>
      </c>
      <c r="S25" t="str">
        <f t="shared" ca="1" si="17"/>
        <v/>
      </c>
      <c r="T25" t="str">
        <f t="shared" ca="1" si="18"/>
        <v/>
      </c>
      <c r="U25" t="str">
        <f t="shared" ca="1" si="19"/>
        <v>U</v>
      </c>
      <c r="V25" t="str">
        <f t="shared" ca="1" si="20"/>
        <v>G+</v>
      </c>
      <c r="W25" t="str">
        <f t="shared" ca="1" si="21"/>
        <v>X</v>
      </c>
      <c r="X25" t="str">
        <f t="shared" ca="1" si="22"/>
        <v/>
      </c>
      <c r="Y25" t="str">
        <f t="shared" ca="1" si="23"/>
        <v/>
      </c>
      <c r="Z25" t="str">
        <f t="shared" ca="1" si="24"/>
        <v/>
      </c>
      <c r="AA25" t="str">
        <f t="shared" ca="1" si="25"/>
        <v/>
      </c>
      <c r="AB25" t="str">
        <f t="shared" ca="1" si="26"/>
        <v>E-</v>
      </c>
      <c r="AC25" t="str">
        <f t="shared" ca="1" si="27"/>
        <v/>
      </c>
      <c r="AD25" t="str">
        <f t="shared" ca="1" si="28"/>
        <v/>
      </c>
      <c r="AF25" t="str">
        <f t="shared" ca="1" si="58"/>
        <v/>
      </c>
      <c r="AG25">
        <f t="shared" ca="1" si="59"/>
        <v>1.5</v>
      </c>
      <c r="AH25" t="str">
        <f t="shared" ca="1" si="60"/>
        <v/>
      </c>
      <c r="AI25" t="str">
        <f t="shared" ca="1" si="61"/>
        <v/>
      </c>
      <c r="AJ25" t="str">
        <f t="shared" ca="1" si="62"/>
        <v/>
      </c>
      <c r="AK25">
        <f t="shared" ca="1" si="63"/>
        <v>3</v>
      </c>
      <c r="AL25" t="str">
        <f t="shared" ca="1" si="64"/>
        <v/>
      </c>
      <c r="AM25" t="str">
        <f t="shared" ca="1" si="65"/>
        <v/>
      </c>
      <c r="AN25" t="str">
        <f t="shared" ca="1" si="66"/>
        <v/>
      </c>
      <c r="AO25">
        <f t="shared" ca="1" si="67"/>
        <v>0</v>
      </c>
      <c r="AP25" t="str">
        <f t="shared" ca="1" si="68"/>
        <v/>
      </c>
      <c r="AQ25" t="str">
        <f t="shared" ca="1" si="69"/>
        <v/>
      </c>
      <c r="AR25">
        <f t="shared" ca="1" si="70"/>
        <v>4</v>
      </c>
      <c r="AS25" t="str">
        <f t="shared" ca="1" si="71"/>
        <v/>
      </c>
      <c r="AT25" t="str">
        <f t="shared" ca="1" si="72"/>
        <v/>
      </c>
      <c r="AU25" t="str">
        <f t="shared" ca="1" si="73"/>
        <v/>
      </c>
      <c r="AV25" t="str">
        <f t="shared" ca="1" si="74"/>
        <v/>
      </c>
      <c r="AW25" t="str">
        <f t="shared" ca="1" si="75"/>
        <v/>
      </c>
      <c r="AX25">
        <f t="shared" ca="1" si="76"/>
        <v>0</v>
      </c>
      <c r="AY25">
        <f t="shared" ca="1" si="77"/>
        <v>1</v>
      </c>
      <c r="AZ25">
        <f t="shared" ca="1" si="78"/>
        <v>0</v>
      </c>
      <c r="BA25" t="str">
        <f t="shared" ca="1" si="79"/>
        <v/>
      </c>
      <c r="BB25" t="str">
        <f t="shared" ca="1" si="80"/>
        <v/>
      </c>
      <c r="BC25" t="str">
        <f t="shared" ca="1" si="81"/>
        <v/>
      </c>
      <c r="BD25" t="str">
        <f t="shared" ca="1" si="82"/>
        <v/>
      </c>
      <c r="BE25">
        <f t="shared" ca="1" si="83"/>
        <v>2</v>
      </c>
      <c r="BF25" t="str">
        <f t="shared" ca="1" si="84"/>
        <v/>
      </c>
      <c r="BG25" t="str">
        <f t="shared" ca="1" si="85"/>
        <v/>
      </c>
      <c r="BI25">
        <f t="shared" si="30"/>
        <v>0</v>
      </c>
      <c r="BJ25">
        <f t="shared" si="31"/>
        <v>2</v>
      </c>
      <c r="BK25">
        <f t="shared" si="32"/>
        <v>0</v>
      </c>
      <c r="BL25">
        <f t="shared" si="33"/>
        <v>0</v>
      </c>
      <c r="BM25">
        <f t="shared" si="34"/>
        <v>0</v>
      </c>
      <c r="BN25">
        <f t="shared" si="35"/>
        <v>19</v>
      </c>
      <c r="BO25">
        <f t="shared" si="36"/>
        <v>0</v>
      </c>
      <c r="BP25">
        <f t="shared" si="37"/>
        <v>0</v>
      </c>
      <c r="BQ25">
        <f t="shared" si="38"/>
        <v>0</v>
      </c>
      <c r="BR25">
        <f t="shared" si="39"/>
        <v>2</v>
      </c>
      <c r="BS25">
        <f t="shared" si="40"/>
        <v>0</v>
      </c>
      <c r="BT25">
        <f t="shared" si="41"/>
        <v>0</v>
      </c>
      <c r="BU25">
        <f t="shared" si="42"/>
        <v>2</v>
      </c>
      <c r="BV25">
        <f t="shared" si="43"/>
        <v>0</v>
      </c>
      <c r="BW25">
        <f t="shared" si="44"/>
        <v>0</v>
      </c>
      <c r="BX25">
        <f t="shared" si="45"/>
        <v>0</v>
      </c>
      <c r="BY25">
        <f t="shared" si="46"/>
        <v>0</v>
      </c>
      <c r="BZ25">
        <f t="shared" si="47"/>
        <v>0</v>
      </c>
      <c r="CA25">
        <f t="shared" si="48"/>
        <v>2</v>
      </c>
      <c r="CB25">
        <f t="shared" si="49"/>
        <v>20</v>
      </c>
      <c r="CC25">
        <f t="shared" si="50"/>
        <v>2</v>
      </c>
      <c r="CD25">
        <f t="shared" si="51"/>
        <v>0</v>
      </c>
      <c r="CE25">
        <f t="shared" si="52"/>
        <v>0</v>
      </c>
      <c r="CF25">
        <f t="shared" si="53"/>
        <v>0</v>
      </c>
      <c r="CG25">
        <f t="shared" si="54"/>
        <v>0</v>
      </c>
      <c r="CH25">
        <f t="shared" si="55"/>
        <v>2</v>
      </c>
      <c r="CI25">
        <f t="shared" si="56"/>
        <v>0</v>
      </c>
      <c r="CJ25">
        <f t="shared" si="57"/>
        <v>0</v>
      </c>
    </row>
    <row r="26" spans="1:88" x14ac:dyDescent="0.25">
      <c r="A26">
        <v>5022</v>
      </c>
      <c r="B26" t="s">
        <v>23</v>
      </c>
      <c r="C26" t="str">
        <f t="shared" ca="1" si="1"/>
        <v/>
      </c>
      <c r="D26" t="str">
        <f t="shared" ca="1" si="2"/>
        <v>D-</v>
      </c>
      <c r="E26" t="str">
        <f t="shared" ca="1" si="3"/>
        <v>D-</v>
      </c>
      <c r="F26" t="str">
        <f t="shared" ca="1" si="4"/>
        <v/>
      </c>
      <c r="G26" t="str">
        <f t="shared" ca="1" si="5"/>
        <v/>
      </c>
      <c r="H26" t="str">
        <f t="shared" ca="1" si="6"/>
        <v/>
      </c>
      <c r="I26" t="str">
        <f t="shared" ca="1" si="7"/>
        <v>U</v>
      </c>
      <c r="J26" t="str">
        <f t="shared" ca="1" si="8"/>
        <v/>
      </c>
      <c r="K26" t="str">
        <f t="shared" ca="1" si="9"/>
        <v>A*+</v>
      </c>
      <c r="L26" t="str">
        <f t="shared" ca="1" si="10"/>
        <v/>
      </c>
      <c r="M26" t="str">
        <f t="shared" ca="1" si="11"/>
        <v/>
      </c>
      <c r="N26" t="str">
        <f t="shared" ca="1" si="12"/>
        <v/>
      </c>
      <c r="O26" t="str">
        <f t="shared" ca="1" si="13"/>
        <v>X</v>
      </c>
      <c r="P26" t="str">
        <f t="shared" ca="1" si="14"/>
        <v>E=</v>
      </c>
      <c r="Q26" t="str">
        <f t="shared" ca="1" si="15"/>
        <v/>
      </c>
      <c r="R26" t="str">
        <f t="shared" ca="1" si="16"/>
        <v>6+</v>
      </c>
      <c r="S26" t="str">
        <f t="shared" ca="1" si="17"/>
        <v/>
      </c>
      <c r="T26" t="str">
        <f t="shared" ca="1" si="18"/>
        <v>X</v>
      </c>
      <c r="U26" t="str">
        <f t="shared" ca="1" si="19"/>
        <v/>
      </c>
      <c r="V26" t="str">
        <f t="shared" ca="1" si="20"/>
        <v/>
      </c>
      <c r="W26" t="str">
        <f t="shared" ca="1" si="21"/>
        <v/>
      </c>
      <c r="X26" t="str">
        <f t="shared" ca="1" si="22"/>
        <v>C+</v>
      </c>
      <c r="Y26" t="str">
        <f t="shared" ca="1" si="23"/>
        <v/>
      </c>
      <c r="Z26" t="str">
        <f t="shared" ca="1" si="24"/>
        <v/>
      </c>
      <c r="AA26" t="str">
        <f t="shared" ca="1" si="25"/>
        <v/>
      </c>
      <c r="AB26" t="str">
        <f t="shared" ca="1" si="26"/>
        <v>B-</v>
      </c>
      <c r="AC26" t="str">
        <f t="shared" ca="1" si="27"/>
        <v>X</v>
      </c>
      <c r="AD26" t="str">
        <f t="shared" ca="1" si="28"/>
        <v/>
      </c>
      <c r="AF26" t="str">
        <f t="shared" ca="1" si="58"/>
        <v/>
      </c>
      <c r="AG26">
        <f t="shared" ca="1" si="59"/>
        <v>3</v>
      </c>
      <c r="AH26">
        <f t="shared" ca="1" si="60"/>
        <v>3</v>
      </c>
      <c r="AI26" t="str">
        <f t="shared" ca="1" si="61"/>
        <v/>
      </c>
      <c r="AJ26" t="str">
        <f t="shared" ca="1" si="62"/>
        <v/>
      </c>
      <c r="AK26" t="str">
        <f t="shared" ca="1" si="63"/>
        <v/>
      </c>
      <c r="AL26">
        <f t="shared" ca="1" si="64"/>
        <v>0</v>
      </c>
      <c r="AM26" t="str">
        <f t="shared" ca="1" si="65"/>
        <v/>
      </c>
      <c r="AN26">
        <f t="shared" ca="1" si="66"/>
        <v>8.5</v>
      </c>
      <c r="AO26" t="str">
        <f t="shared" ca="1" si="67"/>
        <v/>
      </c>
      <c r="AP26" t="str">
        <f t="shared" ca="1" si="68"/>
        <v/>
      </c>
      <c r="AQ26" t="str">
        <f t="shared" ca="1" si="69"/>
        <v/>
      </c>
      <c r="AR26">
        <f t="shared" ca="1" si="70"/>
        <v>0</v>
      </c>
      <c r="AS26">
        <f t="shared" ca="1" si="71"/>
        <v>2</v>
      </c>
      <c r="AT26" t="str">
        <f t="shared" ca="1" si="72"/>
        <v/>
      </c>
      <c r="AU26">
        <f t="shared" ca="1" si="73"/>
        <v>6</v>
      </c>
      <c r="AV26" t="str">
        <f t="shared" ca="1" si="74"/>
        <v/>
      </c>
      <c r="AW26">
        <f t="shared" ca="1" si="75"/>
        <v>0</v>
      </c>
      <c r="AX26" t="str">
        <f t="shared" ca="1" si="76"/>
        <v/>
      </c>
      <c r="AY26" t="str">
        <f t="shared" ca="1" si="77"/>
        <v/>
      </c>
      <c r="AZ26" t="str">
        <f t="shared" ca="1" si="78"/>
        <v/>
      </c>
      <c r="BA26">
        <f t="shared" ca="1" si="79"/>
        <v>4</v>
      </c>
      <c r="BB26" t="str">
        <f t="shared" ca="1" si="80"/>
        <v/>
      </c>
      <c r="BC26" t="str">
        <f t="shared" ca="1" si="81"/>
        <v/>
      </c>
      <c r="BD26" t="str">
        <f t="shared" ca="1" si="82"/>
        <v/>
      </c>
      <c r="BE26">
        <f t="shared" ca="1" si="83"/>
        <v>5.5</v>
      </c>
      <c r="BF26">
        <f t="shared" ca="1" si="84"/>
        <v>0</v>
      </c>
      <c r="BG26" t="str">
        <f t="shared" ca="1" si="85"/>
        <v/>
      </c>
      <c r="BI26">
        <f t="shared" si="30"/>
        <v>0</v>
      </c>
      <c r="BJ26">
        <f t="shared" si="31"/>
        <v>2</v>
      </c>
      <c r="BK26">
        <f t="shared" si="32"/>
        <v>11</v>
      </c>
      <c r="BL26">
        <f t="shared" si="33"/>
        <v>0</v>
      </c>
      <c r="BM26">
        <f t="shared" si="34"/>
        <v>0</v>
      </c>
      <c r="BN26">
        <f t="shared" si="35"/>
        <v>0</v>
      </c>
      <c r="BO26">
        <f t="shared" si="36"/>
        <v>17</v>
      </c>
      <c r="BP26">
        <f t="shared" si="37"/>
        <v>0</v>
      </c>
      <c r="BQ26">
        <f t="shared" si="38"/>
        <v>2</v>
      </c>
      <c r="BR26">
        <f t="shared" si="39"/>
        <v>0</v>
      </c>
      <c r="BS26">
        <f t="shared" si="40"/>
        <v>0</v>
      </c>
      <c r="BT26">
        <f t="shared" si="41"/>
        <v>0</v>
      </c>
      <c r="BU26">
        <f t="shared" si="42"/>
        <v>2</v>
      </c>
      <c r="BV26">
        <f t="shared" si="43"/>
        <v>2</v>
      </c>
      <c r="BW26">
        <f t="shared" si="44"/>
        <v>0</v>
      </c>
      <c r="BX26">
        <f t="shared" si="45"/>
        <v>2</v>
      </c>
      <c r="BY26">
        <f t="shared" si="46"/>
        <v>0</v>
      </c>
      <c r="BZ26">
        <f t="shared" si="47"/>
        <v>23</v>
      </c>
      <c r="CA26">
        <f t="shared" si="48"/>
        <v>0</v>
      </c>
      <c r="CB26">
        <f t="shared" si="49"/>
        <v>0</v>
      </c>
      <c r="CC26">
        <f t="shared" si="50"/>
        <v>0</v>
      </c>
      <c r="CD26">
        <f t="shared" si="51"/>
        <v>2</v>
      </c>
      <c r="CE26">
        <f t="shared" si="52"/>
        <v>0</v>
      </c>
      <c r="CF26">
        <f t="shared" si="53"/>
        <v>0</v>
      </c>
      <c r="CG26">
        <f t="shared" si="54"/>
        <v>0</v>
      </c>
      <c r="CH26">
        <f t="shared" si="55"/>
        <v>2</v>
      </c>
      <c r="CI26">
        <f t="shared" si="56"/>
        <v>22</v>
      </c>
      <c r="CJ26">
        <f t="shared" si="57"/>
        <v>0</v>
      </c>
    </row>
    <row r="27" spans="1:88" x14ac:dyDescent="0.25">
      <c r="A27">
        <v>5023</v>
      </c>
      <c r="B27" t="s">
        <v>24</v>
      </c>
      <c r="C27" t="str">
        <f t="shared" ca="1" si="1"/>
        <v/>
      </c>
      <c r="D27" t="str">
        <f t="shared" ca="1" si="2"/>
        <v>F=</v>
      </c>
      <c r="E27" t="str">
        <f t="shared" ca="1" si="3"/>
        <v/>
      </c>
      <c r="F27" t="str">
        <f t="shared" ca="1" si="4"/>
        <v/>
      </c>
      <c r="G27" t="str">
        <f t="shared" ca="1" si="5"/>
        <v/>
      </c>
      <c r="H27" t="str">
        <f t="shared" ca="1" si="6"/>
        <v/>
      </c>
      <c r="I27" t="str">
        <f t="shared" ca="1" si="7"/>
        <v/>
      </c>
      <c r="J27" t="str">
        <f t="shared" ca="1" si="8"/>
        <v>B=</v>
      </c>
      <c r="K27" t="str">
        <f t="shared" ca="1" si="9"/>
        <v/>
      </c>
      <c r="L27" t="str">
        <f t="shared" ca="1" si="10"/>
        <v/>
      </c>
      <c r="M27" t="str">
        <f t="shared" ca="1" si="11"/>
        <v>A-</v>
      </c>
      <c r="N27" t="str">
        <f t="shared" ca="1" si="12"/>
        <v/>
      </c>
      <c r="O27" t="str">
        <f t="shared" ca="1" si="13"/>
        <v/>
      </c>
      <c r="P27" t="str">
        <f t="shared" ca="1" si="14"/>
        <v>G=</v>
      </c>
      <c r="Q27" t="str">
        <f t="shared" ca="1" si="15"/>
        <v/>
      </c>
      <c r="R27" t="str">
        <f t="shared" ca="1" si="16"/>
        <v/>
      </c>
      <c r="S27" t="str">
        <f t="shared" ca="1" si="17"/>
        <v>3+</v>
      </c>
      <c r="T27" t="str">
        <f t="shared" ca="1" si="18"/>
        <v/>
      </c>
      <c r="U27" t="str">
        <f t="shared" ca="1" si="19"/>
        <v/>
      </c>
      <c r="V27" t="str">
        <f t="shared" ca="1" si="20"/>
        <v/>
      </c>
      <c r="W27" t="str">
        <f t="shared" ca="1" si="21"/>
        <v/>
      </c>
      <c r="X27" t="str">
        <f t="shared" ca="1" si="22"/>
        <v>G=</v>
      </c>
      <c r="Y27" t="str">
        <f t="shared" ca="1" si="23"/>
        <v/>
      </c>
      <c r="Z27" t="str">
        <f t="shared" ca="1" si="24"/>
        <v/>
      </c>
      <c r="AA27" t="str">
        <f t="shared" ca="1" si="25"/>
        <v/>
      </c>
      <c r="AB27" t="str">
        <f t="shared" ca="1" si="26"/>
        <v/>
      </c>
      <c r="AC27" t="str">
        <f t="shared" ca="1" si="27"/>
        <v/>
      </c>
      <c r="AD27" t="str">
        <f t="shared" ca="1" si="28"/>
        <v>5=</v>
      </c>
      <c r="AF27" t="str">
        <f t="shared" ca="1" si="58"/>
        <v/>
      </c>
      <c r="AG27">
        <f t="shared" ca="1" si="59"/>
        <v>1.5</v>
      </c>
      <c r="AH27" t="str">
        <f t="shared" ca="1" si="60"/>
        <v/>
      </c>
      <c r="AI27" t="str">
        <f t="shared" ca="1" si="61"/>
        <v/>
      </c>
      <c r="AJ27" t="str">
        <f t="shared" ca="1" si="62"/>
        <v/>
      </c>
      <c r="AK27" t="str">
        <f t="shared" ca="1" si="63"/>
        <v/>
      </c>
      <c r="AL27" t="str">
        <f t="shared" ca="1" si="64"/>
        <v/>
      </c>
      <c r="AM27">
        <f t="shared" ca="1" si="65"/>
        <v>5.5</v>
      </c>
      <c r="AN27" t="str">
        <f t="shared" ca="1" si="66"/>
        <v/>
      </c>
      <c r="AO27" t="str">
        <f t="shared" ca="1" si="67"/>
        <v/>
      </c>
      <c r="AP27">
        <f t="shared" ca="1" si="68"/>
        <v>10.75</v>
      </c>
      <c r="AQ27" t="str">
        <f t="shared" ca="1" si="69"/>
        <v/>
      </c>
      <c r="AR27" t="str">
        <f t="shared" ca="1" si="70"/>
        <v/>
      </c>
      <c r="AS27">
        <f t="shared" ca="1" si="71"/>
        <v>1</v>
      </c>
      <c r="AT27" t="str">
        <f t="shared" ca="1" si="72"/>
        <v/>
      </c>
      <c r="AU27" t="str">
        <f t="shared" ca="1" si="73"/>
        <v/>
      </c>
      <c r="AV27">
        <f t="shared" ca="1" si="74"/>
        <v>3</v>
      </c>
      <c r="AW27" t="str">
        <f t="shared" ca="1" si="75"/>
        <v/>
      </c>
      <c r="AX27" t="str">
        <f t="shared" ca="1" si="76"/>
        <v/>
      </c>
      <c r="AY27" t="str">
        <f t="shared" ca="1" si="77"/>
        <v/>
      </c>
      <c r="AZ27" t="str">
        <f t="shared" ca="1" si="78"/>
        <v/>
      </c>
      <c r="BA27">
        <f t="shared" ca="1" si="79"/>
        <v>1</v>
      </c>
      <c r="BB27" t="str">
        <f t="shared" ca="1" si="80"/>
        <v/>
      </c>
      <c r="BC27" t="str">
        <f t="shared" ca="1" si="81"/>
        <v/>
      </c>
      <c r="BD27" t="str">
        <f t="shared" ca="1" si="82"/>
        <v/>
      </c>
      <c r="BE27" t="str">
        <f t="shared" ca="1" si="83"/>
        <v/>
      </c>
      <c r="BF27" t="str">
        <f t="shared" ca="1" si="84"/>
        <v/>
      </c>
      <c r="BG27">
        <f t="shared" ca="1" si="85"/>
        <v>5</v>
      </c>
      <c r="BI27">
        <f t="shared" si="30"/>
        <v>0</v>
      </c>
      <c r="BJ27">
        <f t="shared" si="31"/>
        <v>2</v>
      </c>
      <c r="BK27">
        <f t="shared" si="32"/>
        <v>0</v>
      </c>
      <c r="BL27">
        <f t="shared" si="33"/>
        <v>0</v>
      </c>
      <c r="BM27">
        <f t="shared" si="34"/>
        <v>0</v>
      </c>
      <c r="BN27">
        <f t="shared" si="35"/>
        <v>0</v>
      </c>
      <c r="BO27">
        <f t="shared" si="36"/>
        <v>0</v>
      </c>
      <c r="BP27">
        <f t="shared" si="37"/>
        <v>2</v>
      </c>
      <c r="BQ27">
        <f t="shared" si="38"/>
        <v>0</v>
      </c>
      <c r="BR27">
        <f t="shared" si="39"/>
        <v>0</v>
      </c>
      <c r="BS27">
        <f t="shared" si="40"/>
        <v>2</v>
      </c>
      <c r="BT27">
        <f t="shared" si="41"/>
        <v>0</v>
      </c>
      <c r="BU27">
        <f t="shared" si="42"/>
        <v>0</v>
      </c>
      <c r="BV27">
        <f t="shared" si="43"/>
        <v>2</v>
      </c>
      <c r="BW27">
        <f t="shared" si="44"/>
        <v>0</v>
      </c>
      <c r="BX27">
        <f t="shared" si="45"/>
        <v>0</v>
      </c>
      <c r="BY27">
        <f t="shared" si="46"/>
        <v>2</v>
      </c>
      <c r="BZ27">
        <f t="shared" si="47"/>
        <v>0</v>
      </c>
      <c r="CA27">
        <f t="shared" si="48"/>
        <v>0</v>
      </c>
      <c r="CB27">
        <f t="shared" si="49"/>
        <v>0</v>
      </c>
      <c r="CC27">
        <f t="shared" si="50"/>
        <v>0</v>
      </c>
      <c r="CD27">
        <f t="shared" si="51"/>
        <v>2</v>
      </c>
      <c r="CE27">
        <f t="shared" si="52"/>
        <v>0</v>
      </c>
      <c r="CF27">
        <f t="shared" si="53"/>
        <v>0</v>
      </c>
      <c r="CG27">
        <f t="shared" si="54"/>
        <v>0</v>
      </c>
      <c r="CH27">
        <f t="shared" si="55"/>
        <v>0</v>
      </c>
      <c r="CI27">
        <f t="shared" si="56"/>
        <v>0</v>
      </c>
      <c r="CJ27">
        <f t="shared" si="57"/>
        <v>2</v>
      </c>
    </row>
    <row r="28" spans="1:88" x14ac:dyDescent="0.25">
      <c r="A28">
        <v>5024</v>
      </c>
      <c r="B28" t="s">
        <v>25</v>
      </c>
      <c r="C28" t="str">
        <f t="shared" ca="1" si="1"/>
        <v/>
      </c>
      <c r="D28" t="str">
        <f t="shared" ca="1" si="2"/>
        <v/>
      </c>
      <c r="E28" t="str">
        <f t="shared" ca="1" si="3"/>
        <v/>
      </c>
      <c r="F28" t="str">
        <f t="shared" ca="1" si="4"/>
        <v/>
      </c>
      <c r="G28" t="str">
        <f t="shared" ca="1" si="5"/>
        <v>C=</v>
      </c>
      <c r="H28" t="str">
        <f t="shared" ca="1" si="6"/>
        <v/>
      </c>
      <c r="I28" t="str">
        <f t="shared" ca="1" si="7"/>
        <v>A*=</v>
      </c>
      <c r="J28" t="str">
        <f t="shared" ca="1" si="8"/>
        <v/>
      </c>
      <c r="K28" t="str">
        <f t="shared" ca="1" si="9"/>
        <v/>
      </c>
      <c r="L28" t="str">
        <f t="shared" ca="1" si="10"/>
        <v>A+</v>
      </c>
      <c r="M28" t="str">
        <f t="shared" ca="1" si="11"/>
        <v>C+</v>
      </c>
      <c r="N28" t="str">
        <f t="shared" ca="1" si="12"/>
        <v/>
      </c>
      <c r="O28" t="str">
        <f t="shared" ca="1" si="13"/>
        <v/>
      </c>
      <c r="P28" t="str">
        <f t="shared" ca="1" si="14"/>
        <v/>
      </c>
      <c r="Q28" t="str">
        <f t="shared" ca="1" si="15"/>
        <v>G=</v>
      </c>
      <c r="R28" t="str">
        <f t="shared" ca="1" si="16"/>
        <v>6+</v>
      </c>
      <c r="S28" t="str">
        <f t="shared" ca="1" si="17"/>
        <v/>
      </c>
      <c r="T28" t="str">
        <f t="shared" ca="1" si="18"/>
        <v>3=</v>
      </c>
      <c r="U28" t="str">
        <f t="shared" ca="1" si="19"/>
        <v/>
      </c>
      <c r="V28" t="str">
        <f t="shared" ca="1" si="20"/>
        <v>E-</v>
      </c>
      <c r="W28" t="str">
        <f t="shared" ca="1" si="21"/>
        <v/>
      </c>
      <c r="X28" t="str">
        <f t="shared" ca="1" si="22"/>
        <v/>
      </c>
      <c r="Y28" t="str">
        <f t="shared" ca="1" si="23"/>
        <v/>
      </c>
      <c r="Z28" t="str">
        <f t="shared" ca="1" si="24"/>
        <v/>
      </c>
      <c r="AA28" t="str">
        <f t="shared" ca="1" si="25"/>
        <v/>
      </c>
      <c r="AB28" t="str">
        <f t="shared" ca="1" si="26"/>
        <v/>
      </c>
      <c r="AC28" t="str">
        <f t="shared" ca="1" si="27"/>
        <v/>
      </c>
      <c r="AD28" t="str">
        <f t="shared" ca="1" si="28"/>
        <v>U</v>
      </c>
      <c r="AF28" t="str">
        <f t="shared" ca="1" si="58"/>
        <v/>
      </c>
      <c r="AG28" t="str">
        <f t="shared" ca="1" si="59"/>
        <v/>
      </c>
      <c r="AH28" t="str">
        <f t="shared" ca="1" si="60"/>
        <v/>
      </c>
      <c r="AI28" t="str">
        <f t="shared" ca="1" si="61"/>
        <v/>
      </c>
      <c r="AJ28">
        <f t="shared" ca="1" si="62"/>
        <v>4</v>
      </c>
      <c r="AK28" t="str">
        <f t="shared" ca="1" si="63"/>
        <v/>
      </c>
      <c r="AL28">
        <f t="shared" ca="1" si="64"/>
        <v>8.5</v>
      </c>
      <c r="AM28" t="str">
        <f t="shared" ca="1" si="65"/>
        <v/>
      </c>
      <c r="AN28" t="str">
        <f t="shared" ca="1" si="66"/>
        <v/>
      </c>
      <c r="AO28">
        <f t="shared" ca="1" si="67"/>
        <v>7</v>
      </c>
      <c r="AP28">
        <f t="shared" ca="1" si="68"/>
        <v>7</v>
      </c>
      <c r="AQ28" t="str">
        <f t="shared" ca="1" si="69"/>
        <v/>
      </c>
      <c r="AR28" t="str">
        <f t="shared" ca="1" si="70"/>
        <v/>
      </c>
      <c r="AS28" t="str">
        <f t="shared" ca="1" si="71"/>
        <v/>
      </c>
      <c r="AT28">
        <f t="shared" ca="1" si="72"/>
        <v>1</v>
      </c>
      <c r="AU28">
        <f t="shared" ca="1" si="73"/>
        <v>6</v>
      </c>
      <c r="AV28" t="str">
        <f t="shared" ca="1" si="74"/>
        <v/>
      </c>
      <c r="AW28">
        <f t="shared" ca="1" si="75"/>
        <v>3</v>
      </c>
      <c r="AX28" t="str">
        <f t="shared" ca="1" si="76"/>
        <v/>
      </c>
      <c r="AY28">
        <f t="shared" ca="1" si="77"/>
        <v>2</v>
      </c>
      <c r="AZ28" t="str">
        <f t="shared" ca="1" si="78"/>
        <v/>
      </c>
      <c r="BA28" t="str">
        <f t="shared" ca="1" si="79"/>
        <v/>
      </c>
      <c r="BB28" t="str">
        <f t="shared" ca="1" si="80"/>
        <v/>
      </c>
      <c r="BC28" t="str">
        <f t="shared" ca="1" si="81"/>
        <v/>
      </c>
      <c r="BD28" t="str">
        <f t="shared" ca="1" si="82"/>
        <v/>
      </c>
      <c r="BE28" t="str">
        <f t="shared" ca="1" si="83"/>
        <v/>
      </c>
      <c r="BF28" t="str">
        <f t="shared" ca="1" si="84"/>
        <v/>
      </c>
      <c r="BG28">
        <f t="shared" ca="1" si="85"/>
        <v>0</v>
      </c>
      <c r="BI28">
        <f t="shared" si="30"/>
        <v>0</v>
      </c>
      <c r="BJ28">
        <f t="shared" si="31"/>
        <v>0</v>
      </c>
      <c r="BK28">
        <f t="shared" si="32"/>
        <v>0</v>
      </c>
      <c r="BL28">
        <f t="shared" si="33"/>
        <v>0</v>
      </c>
      <c r="BM28">
        <f t="shared" si="34"/>
        <v>2</v>
      </c>
      <c r="BN28">
        <f t="shared" si="35"/>
        <v>0</v>
      </c>
      <c r="BO28">
        <f t="shared" si="36"/>
        <v>19</v>
      </c>
      <c r="BP28">
        <f t="shared" si="37"/>
        <v>0</v>
      </c>
      <c r="BQ28">
        <f t="shared" si="38"/>
        <v>0</v>
      </c>
      <c r="BR28">
        <f t="shared" si="39"/>
        <v>2</v>
      </c>
      <c r="BS28">
        <f t="shared" si="40"/>
        <v>2</v>
      </c>
      <c r="BT28">
        <f t="shared" si="41"/>
        <v>0</v>
      </c>
      <c r="BU28">
        <f t="shared" si="42"/>
        <v>0</v>
      </c>
      <c r="BV28">
        <f t="shared" si="43"/>
        <v>0</v>
      </c>
      <c r="BW28">
        <f t="shared" si="44"/>
        <v>24</v>
      </c>
      <c r="BX28">
        <f t="shared" si="45"/>
        <v>2</v>
      </c>
      <c r="BY28">
        <f t="shared" si="46"/>
        <v>0</v>
      </c>
      <c r="BZ28">
        <f t="shared" si="47"/>
        <v>23</v>
      </c>
      <c r="CA28">
        <f t="shared" si="48"/>
        <v>0</v>
      </c>
      <c r="CB28">
        <f t="shared" si="49"/>
        <v>2</v>
      </c>
      <c r="CC28">
        <f t="shared" si="50"/>
        <v>0</v>
      </c>
      <c r="CD28">
        <f t="shared" si="51"/>
        <v>0</v>
      </c>
      <c r="CE28">
        <f t="shared" si="52"/>
        <v>0</v>
      </c>
      <c r="CF28">
        <f t="shared" si="53"/>
        <v>0</v>
      </c>
      <c r="CG28">
        <f t="shared" si="54"/>
        <v>0</v>
      </c>
      <c r="CH28">
        <f t="shared" si="55"/>
        <v>0</v>
      </c>
      <c r="CI28">
        <f t="shared" si="56"/>
        <v>0</v>
      </c>
      <c r="CJ28">
        <f t="shared" si="57"/>
        <v>2</v>
      </c>
    </row>
    <row r="29" spans="1:88" x14ac:dyDescent="0.25">
      <c r="A29">
        <v>5025</v>
      </c>
      <c r="B29" t="s">
        <v>26</v>
      </c>
      <c r="C29" t="str">
        <f t="shared" ca="1" si="1"/>
        <v/>
      </c>
      <c r="D29" t="str">
        <f t="shared" ca="1" si="2"/>
        <v>E=</v>
      </c>
      <c r="E29" t="str">
        <f t="shared" ca="1" si="3"/>
        <v>F-</v>
      </c>
      <c r="F29" t="str">
        <f t="shared" ca="1" si="4"/>
        <v/>
      </c>
      <c r="G29" t="str">
        <f t="shared" ca="1" si="5"/>
        <v/>
      </c>
      <c r="H29" t="str">
        <f t="shared" ca="1" si="6"/>
        <v>E-</v>
      </c>
      <c r="I29" t="str">
        <f t="shared" ca="1" si="7"/>
        <v/>
      </c>
      <c r="J29" t="str">
        <f t="shared" ca="1" si="8"/>
        <v/>
      </c>
      <c r="K29" t="str">
        <f t="shared" ca="1" si="9"/>
        <v/>
      </c>
      <c r="L29" t="str">
        <f t="shared" ca="1" si="10"/>
        <v/>
      </c>
      <c r="M29" t="str">
        <f t="shared" ca="1" si="11"/>
        <v/>
      </c>
      <c r="N29" t="str">
        <f t="shared" ca="1" si="12"/>
        <v/>
      </c>
      <c r="O29" t="str">
        <f t="shared" ca="1" si="13"/>
        <v>G+</v>
      </c>
      <c r="P29" t="str">
        <f t="shared" ca="1" si="14"/>
        <v/>
      </c>
      <c r="Q29" t="str">
        <f t="shared" ca="1" si="15"/>
        <v/>
      </c>
      <c r="R29" t="str">
        <f t="shared" ca="1" si="16"/>
        <v/>
      </c>
      <c r="S29" t="str">
        <f t="shared" ca="1" si="17"/>
        <v>8+</v>
      </c>
      <c r="T29" t="str">
        <f t="shared" ca="1" si="18"/>
        <v/>
      </c>
      <c r="U29" t="str">
        <f t="shared" ca="1" si="19"/>
        <v/>
      </c>
      <c r="V29" t="str">
        <f t="shared" ca="1" si="20"/>
        <v>D=</v>
      </c>
      <c r="W29" t="str">
        <f t="shared" ca="1" si="21"/>
        <v>A*+</v>
      </c>
      <c r="X29" t="str">
        <f t="shared" ca="1" si="22"/>
        <v/>
      </c>
      <c r="Y29" t="str">
        <f t="shared" ca="1" si="23"/>
        <v/>
      </c>
      <c r="Z29" t="str">
        <f t="shared" ca="1" si="24"/>
        <v/>
      </c>
      <c r="AA29" t="str">
        <f t="shared" ca="1" si="25"/>
        <v/>
      </c>
      <c r="AB29" t="str">
        <f t="shared" ca="1" si="26"/>
        <v/>
      </c>
      <c r="AC29" t="str">
        <f t="shared" ca="1" si="27"/>
        <v/>
      </c>
      <c r="AD29" t="str">
        <f t="shared" ca="1" si="28"/>
        <v>5+</v>
      </c>
      <c r="AF29" t="str">
        <f t="shared" ca="1" si="58"/>
        <v/>
      </c>
      <c r="AG29">
        <f t="shared" ca="1" si="59"/>
        <v>2</v>
      </c>
      <c r="AH29">
        <f t="shared" ca="1" si="60"/>
        <v>1.5</v>
      </c>
      <c r="AI29" t="str">
        <f t="shared" ca="1" si="61"/>
        <v/>
      </c>
      <c r="AJ29" t="str">
        <f t="shared" ca="1" si="62"/>
        <v/>
      </c>
      <c r="AK29">
        <f t="shared" ca="1" si="63"/>
        <v>2</v>
      </c>
      <c r="AL29" t="str">
        <f t="shared" ca="1" si="64"/>
        <v/>
      </c>
      <c r="AM29" t="str">
        <f t="shared" ca="1" si="65"/>
        <v/>
      </c>
      <c r="AN29" t="str">
        <f t="shared" ca="1" si="66"/>
        <v/>
      </c>
      <c r="AO29" t="str">
        <f t="shared" ca="1" si="67"/>
        <v/>
      </c>
      <c r="AP29" t="str">
        <f t="shared" ca="1" si="68"/>
        <v/>
      </c>
      <c r="AQ29" t="str">
        <f t="shared" ca="1" si="69"/>
        <v/>
      </c>
      <c r="AR29">
        <f t="shared" ca="1" si="70"/>
        <v>1</v>
      </c>
      <c r="AS29" t="str">
        <f t="shared" ca="1" si="71"/>
        <v/>
      </c>
      <c r="AT29" t="str">
        <f t="shared" ca="1" si="72"/>
        <v/>
      </c>
      <c r="AU29" t="str">
        <f t="shared" ca="1" si="73"/>
        <v/>
      </c>
      <c r="AV29">
        <f t="shared" ca="1" si="74"/>
        <v>8</v>
      </c>
      <c r="AW29" t="str">
        <f t="shared" ca="1" si="75"/>
        <v/>
      </c>
      <c r="AX29" t="str">
        <f t="shared" ca="1" si="76"/>
        <v/>
      </c>
      <c r="AY29">
        <f t="shared" ca="1" si="77"/>
        <v>3</v>
      </c>
      <c r="AZ29">
        <f t="shared" ca="1" si="78"/>
        <v>8.5</v>
      </c>
      <c r="BA29" t="str">
        <f t="shared" ca="1" si="79"/>
        <v/>
      </c>
      <c r="BB29" t="str">
        <f t="shared" ca="1" si="80"/>
        <v/>
      </c>
      <c r="BC29" t="str">
        <f t="shared" ca="1" si="81"/>
        <v/>
      </c>
      <c r="BD29" t="str">
        <f t="shared" ca="1" si="82"/>
        <v/>
      </c>
      <c r="BE29" t="str">
        <f t="shared" ca="1" si="83"/>
        <v/>
      </c>
      <c r="BF29" t="str">
        <f t="shared" ca="1" si="84"/>
        <v/>
      </c>
      <c r="BG29">
        <f t="shared" ca="1" si="85"/>
        <v>5</v>
      </c>
      <c r="BI29">
        <f t="shared" si="30"/>
        <v>0</v>
      </c>
      <c r="BJ29">
        <f t="shared" si="31"/>
        <v>2</v>
      </c>
      <c r="BK29">
        <f t="shared" si="32"/>
        <v>11</v>
      </c>
      <c r="BL29">
        <f t="shared" si="33"/>
        <v>0</v>
      </c>
      <c r="BM29">
        <f t="shared" si="34"/>
        <v>0</v>
      </c>
      <c r="BN29">
        <f t="shared" si="35"/>
        <v>2</v>
      </c>
      <c r="BO29">
        <f t="shared" si="36"/>
        <v>0</v>
      </c>
      <c r="BP29">
        <f t="shared" si="37"/>
        <v>0</v>
      </c>
      <c r="BQ29">
        <f t="shared" si="38"/>
        <v>0</v>
      </c>
      <c r="BR29">
        <f t="shared" si="39"/>
        <v>0</v>
      </c>
      <c r="BS29">
        <f t="shared" si="40"/>
        <v>0</v>
      </c>
      <c r="BT29">
        <f t="shared" si="41"/>
        <v>0</v>
      </c>
      <c r="BU29">
        <f t="shared" si="42"/>
        <v>2</v>
      </c>
      <c r="BV29">
        <f t="shared" si="43"/>
        <v>0</v>
      </c>
      <c r="BW29">
        <f t="shared" si="44"/>
        <v>0</v>
      </c>
      <c r="BX29">
        <f t="shared" si="45"/>
        <v>0</v>
      </c>
      <c r="BY29">
        <f t="shared" si="46"/>
        <v>2</v>
      </c>
      <c r="BZ29">
        <f t="shared" si="47"/>
        <v>0</v>
      </c>
      <c r="CA29">
        <f t="shared" si="48"/>
        <v>0</v>
      </c>
      <c r="CB29">
        <f t="shared" si="49"/>
        <v>20</v>
      </c>
      <c r="CC29">
        <f t="shared" si="50"/>
        <v>2</v>
      </c>
      <c r="CD29">
        <f t="shared" si="51"/>
        <v>0</v>
      </c>
      <c r="CE29">
        <f t="shared" si="52"/>
        <v>0</v>
      </c>
      <c r="CF29">
        <f t="shared" si="53"/>
        <v>0</v>
      </c>
      <c r="CG29">
        <f t="shared" si="54"/>
        <v>0</v>
      </c>
      <c r="CH29">
        <f t="shared" si="55"/>
        <v>0</v>
      </c>
      <c r="CI29">
        <f t="shared" si="56"/>
        <v>0</v>
      </c>
      <c r="CJ29">
        <f t="shared" si="57"/>
        <v>2</v>
      </c>
    </row>
    <row r="30" spans="1:88" x14ac:dyDescent="0.25">
      <c r="A30">
        <v>5026</v>
      </c>
      <c r="B30" t="s">
        <v>27</v>
      </c>
      <c r="C30" t="str">
        <f t="shared" ca="1" si="1"/>
        <v>2-</v>
      </c>
      <c r="D30" t="str">
        <f t="shared" ca="1" si="2"/>
        <v/>
      </c>
      <c r="E30" t="str">
        <f t="shared" ca="1" si="3"/>
        <v>G-</v>
      </c>
      <c r="F30" t="str">
        <f t="shared" ca="1" si="4"/>
        <v/>
      </c>
      <c r="G30" t="str">
        <f t="shared" ca="1" si="5"/>
        <v>A-</v>
      </c>
      <c r="H30" t="str">
        <f t="shared" ca="1" si="6"/>
        <v>A*=</v>
      </c>
      <c r="I30" t="str">
        <f t="shared" ca="1" si="7"/>
        <v/>
      </c>
      <c r="J30" t="str">
        <f t="shared" ca="1" si="8"/>
        <v>C-</v>
      </c>
      <c r="K30" t="str">
        <f t="shared" ca="1" si="9"/>
        <v/>
      </c>
      <c r="L30" t="str">
        <f t="shared" ca="1" si="10"/>
        <v/>
      </c>
      <c r="M30" t="str">
        <f t="shared" ca="1" si="11"/>
        <v/>
      </c>
      <c r="N30" t="str">
        <f t="shared" ca="1" si="12"/>
        <v>8+</v>
      </c>
      <c r="O30" t="str">
        <f t="shared" ca="1" si="13"/>
        <v/>
      </c>
      <c r="P30" t="str">
        <f t="shared" ca="1" si="14"/>
        <v/>
      </c>
      <c r="Q30" t="str">
        <f t="shared" ca="1" si="15"/>
        <v/>
      </c>
      <c r="R30" t="str">
        <f t="shared" ca="1" si="16"/>
        <v/>
      </c>
      <c r="S30" t="str">
        <f t="shared" ca="1" si="17"/>
        <v/>
      </c>
      <c r="T30" t="str">
        <f t="shared" ca="1" si="18"/>
        <v/>
      </c>
      <c r="U30" t="str">
        <f t="shared" ca="1" si="19"/>
        <v>U</v>
      </c>
      <c r="V30" t="str">
        <f t="shared" ca="1" si="20"/>
        <v>G-</v>
      </c>
      <c r="W30" t="str">
        <f t="shared" ca="1" si="21"/>
        <v/>
      </c>
      <c r="X30" t="str">
        <f t="shared" ca="1" si="22"/>
        <v>E+</v>
      </c>
      <c r="Y30" t="str">
        <f t="shared" ca="1" si="23"/>
        <v/>
      </c>
      <c r="Z30" t="str">
        <f t="shared" ca="1" si="24"/>
        <v/>
      </c>
      <c r="AA30" t="str">
        <f t="shared" ca="1" si="25"/>
        <v/>
      </c>
      <c r="AB30" t="str">
        <f t="shared" ca="1" si="26"/>
        <v>C=</v>
      </c>
      <c r="AC30" t="str">
        <f t="shared" ca="1" si="27"/>
        <v>G=</v>
      </c>
      <c r="AD30" t="str">
        <f t="shared" ca="1" si="28"/>
        <v/>
      </c>
      <c r="AF30">
        <f t="shared" ca="1" si="58"/>
        <v>2</v>
      </c>
      <c r="AG30" t="str">
        <f t="shared" ca="1" si="59"/>
        <v/>
      </c>
      <c r="AH30">
        <f t="shared" ca="1" si="60"/>
        <v>1</v>
      </c>
      <c r="AI30" t="str">
        <f t="shared" ca="1" si="61"/>
        <v/>
      </c>
      <c r="AJ30">
        <f t="shared" ca="1" si="62"/>
        <v>7</v>
      </c>
      <c r="AK30">
        <f t="shared" ca="1" si="63"/>
        <v>8.5</v>
      </c>
      <c r="AL30" t="str">
        <f t="shared" ca="1" si="64"/>
        <v/>
      </c>
      <c r="AM30">
        <f t="shared" ca="1" si="65"/>
        <v>4</v>
      </c>
      <c r="AN30" t="str">
        <f t="shared" ca="1" si="66"/>
        <v/>
      </c>
      <c r="AO30" t="str">
        <f t="shared" ca="1" si="67"/>
        <v/>
      </c>
      <c r="AP30" t="str">
        <f t="shared" ca="1" si="68"/>
        <v/>
      </c>
      <c r="AQ30">
        <f t="shared" ca="1" si="69"/>
        <v>8</v>
      </c>
      <c r="AR30" t="str">
        <f t="shared" ca="1" si="70"/>
        <v/>
      </c>
      <c r="AS30" t="str">
        <f t="shared" ca="1" si="71"/>
        <v/>
      </c>
      <c r="AT30" t="str">
        <f t="shared" ca="1" si="72"/>
        <v/>
      </c>
      <c r="AU30" t="str">
        <f t="shared" ca="1" si="73"/>
        <v/>
      </c>
      <c r="AV30" t="str">
        <f t="shared" ca="1" si="74"/>
        <v/>
      </c>
      <c r="AW30" t="str">
        <f t="shared" ca="1" si="75"/>
        <v/>
      </c>
      <c r="AX30">
        <f t="shared" ca="1" si="76"/>
        <v>0</v>
      </c>
      <c r="AY30">
        <f t="shared" ca="1" si="77"/>
        <v>1</v>
      </c>
      <c r="AZ30" t="str">
        <f t="shared" ca="1" si="78"/>
        <v/>
      </c>
      <c r="BA30">
        <f t="shared" ca="1" si="79"/>
        <v>2</v>
      </c>
      <c r="BB30" t="str">
        <f t="shared" ca="1" si="80"/>
        <v/>
      </c>
      <c r="BC30" t="str">
        <f t="shared" ca="1" si="81"/>
        <v/>
      </c>
      <c r="BD30" t="str">
        <f t="shared" ca="1" si="82"/>
        <v/>
      </c>
      <c r="BE30">
        <f t="shared" ca="1" si="83"/>
        <v>4</v>
      </c>
      <c r="BF30">
        <f t="shared" ca="1" si="84"/>
        <v>1</v>
      </c>
      <c r="BG30" t="str">
        <f t="shared" ca="1" si="85"/>
        <v/>
      </c>
      <c r="BI30">
        <f t="shared" si="30"/>
        <v>2</v>
      </c>
      <c r="BJ30">
        <f t="shared" si="31"/>
        <v>0</v>
      </c>
      <c r="BK30">
        <f t="shared" si="32"/>
        <v>2</v>
      </c>
      <c r="BL30">
        <f t="shared" si="33"/>
        <v>0</v>
      </c>
      <c r="BM30">
        <f t="shared" si="34"/>
        <v>2</v>
      </c>
      <c r="BN30">
        <f t="shared" si="35"/>
        <v>19</v>
      </c>
      <c r="BO30">
        <f t="shared" si="36"/>
        <v>0</v>
      </c>
      <c r="BP30">
        <f t="shared" si="37"/>
        <v>2</v>
      </c>
      <c r="BQ30">
        <f t="shared" si="38"/>
        <v>0</v>
      </c>
      <c r="BR30">
        <f t="shared" si="39"/>
        <v>0</v>
      </c>
      <c r="BS30">
        <f t="shared" si="40"/>
        <v>0</v>
      </c>
      <c r="BT30">
        <f t="shared" si="41"/>
        <v>20</v>
      </c>
      <c r="BU30">
        <f t="shared" si="42"/>
        <v>0</v>
      </c>
      <c r="BV30">
        <f t="shared" si="43"/>
        <v>0</v>
      </c>
      <c r="BW30">
        <f t="shared" si="44"/>
        <v>0</v>
      </c>
      <c r="BX30">
        <f t="shared" si="45"/>
        <v>0</v>
      </c>
      <c r="BY30">
        <f t="shared" si="46"/>
        <v>0</v>
      </c>
      <c r="BZ30">
        <f t="shared" si="47"/>
        <v>0</v>
      </c>
      <c r="CA30">
        <f t="shared" si="48"/>
        <v>2</v>
      </c>
      <c r="CB30">
        <f t="shared" si="49"/>
        <v>21</v>
      </c>
      <c r="CC30">
        <f t="shared" si="50"/>
        <v>0</v>
      </c>
      <c r="CD30">
        <f t="shared" si="51"/>
        <v>2</v>
      </c>
      <c r="CE30">
        <f t="shared" si="52"/>
        <v>0</v>
      </c>
      <c r="CF30">
        <f t="shared" si="53"/>
        <v>0</v>
      </c>
      <c r="CG30">
        <f t="shared" si="54"/>
        <v>0</v>
      </c>
      <c r="CH30">
        <f t="shared" si="55"/>
        <v>2</v>
      </c>
      <c r="CI30">
        <f t="shared" si="56"/>
        <v>22</v>
      </c>
      <c r="CJ30">
        <f t="shared" si="57"/>
        <v>0</v>
      </c>
    </row>
    <row r="31" spans="1:88" x14ac:dyDescent="0.25">
      <c r="A31">
        <v>5027</v>
      </c>
      <c r="B31" t="s">
        <v>28</v>
      </c>
      <c r="C31" t="str">
        <f t="shared" ca="1" si="1"/>
        <v/>
      </c>
      <c r="D31" t="str">
        <f t="shared" ca="1" si="2"/>
        <v>E=</v>
      </c>
      <c r="E31" t="str">
        <f t="shared" ca="1" si="3"/>
        <v>D-</v>
      </c>
      <c r="F31" t="str">
        <f t="shared" ca="1" si="4"/>
        <v/>
      </c>
      <c r="G31" t="str">
        <f t="shared" ca="1" si="5"/>
        <v/>
      </c>
      <c r="H31" t="str">
        <f t="shared" ca="1" si="6"/>
        <v/>
      </c>
      <c r="I31" t="str">
        <f t="shared" ca="1" si="7"/>
        <v/>
      </c>
      <c r="J31" t="str">
        <f t="shared" ca="1" si="8"/>
        <v/>
      </c>
      <c r="K31" t="str">
        <f t="shared" ca="1" si="9"/>
        <v>E-</v>
      </c>
      <c r="L31" t="str">
        <f t="shared" ca="1" si="10"/>
        <v/>
      </c>
      <c r="M31" t="str">
        <f t="shared" ca="1" si="11"/>
        <v/>
      </c>
      <c r="N31" t="str">
        <f t="shared" ca="1" si="12"/>
        <v/>
      </c>
      <c r="O31" t="str">
        <f t="shared" ca="1" si="13"/>
        <v>A*+</v>
      </c>
      <c r="P31" t="str">
        <f t="shared" ca="1" si="14"/>
        <v>A+</v>
      </c>
      <c r="Q31" t="str">
        <f t="shared" ca="1" si="15"/>
        <v/>
      </c>
      <c r="R31" t="str">
        <f t="shared" ca="1" si="16"/>
        <v/>
      </c>
      <c r="S31" t="str">
        <f t="shared" ca="1" si="17"/>
        <v/>
      </c>
      <c r="T31" t="str">
        <f t="shared" ca="1" si="18"/>
        <v/>
      </c>
      <c r="U31" t="str">
        <f t="shared" ca="1" si="19"/>
        <v>A=</v>
      </c>
      <c r="V31" t="str">
        <f t="shared" ca="1" si="20"/>
        <v>C-</v>
      </c>
      <c r="W31" t="str">
        <f t="shared" ca="1" si="21"/>
        <v>B=</v>
      </c>
      <c r="X31" t="str">
        <f t="shared" ca="1" si="22"/>
        <v/>
      </c>
      <c r="Y31" t="str">
        <f t="shared" ca="1" si="23"/>
        <v/>
      </c>
      <c r="Z31" t="str">
        <f t="shared" ca="1" si="24"/>
        <v/>
      </c>
      <c r="AA31" t="str">
        <f t="shared" ca="1" si="25"/>
        <v/>
      </c>
      <c r="AB31" t="str">
        <f t="shared" ca="1" si="26"/>
        <v>X</v>
      </c>
      <c r="AC31" t="str">
        <f t="shared" ca="1" si="27"/>
        <v>G=</v>
      </c>
      <c r="AD31" t="str">
        <f t="shared" ca="1" si="28"/>
        <v/>
      </c>
      <c r="AF31" t="str">
        <f t="shared" ca="1" si="58"/>
        <v/>
      </c>
      <c r="AG31">
        <f t="shared" ca="1" si="59"/>
        <v>2</v>
      </c>
      <c r="AH31">
        <f t="shared" ca="1" si="60"/>
        <v>3</v>
      </c>
      <c r="AI31" t="str">
        <f t="shared" ca="1" si="61"/>
        <v/>
      </c>
      <c r="AJ31" t="str">
        <f t="shared" ca="1" si="62"/>
        <v/>
      </c>
      <c r="AK31" t="str">
        <f t="shared" ca="1" si="63"/>
        <v/>
      </c>
      <c r="AL31" t="str">
        <f t="shared" ca="1" si="64"/>
        <v/>
      </c>
      <c r="AM31" t="str">
        <f t="shared" ca="1" si="65"/>
        <v/>
      </c>
      <c r="AN31">
        <f t="shared" ca="1" si="66"/>
        <v>2</v>
      </c>
      <c r="AO31" t="str">
        <f t="shared" ca="1" si="67"/>
        <v/>
      </c>
      <c r="AP31" t="str">
        <f t="shared" ca="1" si="68"/>
        <v/>
      </c>
      <c r="AQ31" t="str">
        <f t="shared" ca="1" si="69"/>
        <v/>
      </c>
      <c r="AR31">
        <f t="shared" ca="1" si="70"/>
        <v>8.5</v>
      </c>
      <c r="AS31">
        <f t="shared" ca="1" si="71"/>
        <v>7</v>
      </c>
      <c r="AT31" t="str">
        <f t="shared" ca="1" si="72"/>
        <v/>
      </c>
      <c r="AU31" t="str">
        <f t="shared" ca="1" si="73"/>
        <v/>
      </c>
      <c r="AV31" t="str">
        <f t="shared" ca="1" si="74"/>
        <v/>
      </c>
      <c r="AW31" t="str">
        <f t="shared" ca="1" si="75"/>
        <v/>
      </c>
      <c r="AX31">
        <f t="shared" ca="1" si="76"/>
        <v>10.75</v>
      </c>
      <c r="AY31">
        <f t="shared" ca="1" si="77"/>
        <v>4</v>
      </c>
      <c r="AZ31">
        <f t="shared" ca="1" si="78"/>
        <v>5.5</v>
      </c>
      <c r="BA31" t="str">
        <f t="shared" ca="1" si="79"/>
        <v/>
      </c>
      <c r="BB31" t="str">
        <f t="shared" ca="1" si="80"/>
        <v/>
      </c>
      <c r="BC31" t="str">
        <f t="shared" ca="1" si="81"/>
        <v/>
      </c>
      <c r="BD31" t="str">
        <f t="shared" ca="1" si="82"/>
        <v/>
      </c>
      <c r="BE31">
        <f t="shared" ca="1" si="83"/>
        <v>0</v>
      </c>
      <c r="BF31">
        <f t="shared" ca="1" si="84"/>
        <v>1</v>
      </c>
      <c r="BG31" t="str">
        <f t="shared" ca="1" si="85"/>
        <v/>
      </c>
      <c r="BI31">
        <f t="shared" si="30"/>
        <v>0</v>
      </c>
      <c r="BJ31">
        <f t="shared" si="31"/>
        <v>12</v>
      </c>
      <c r="BK31">
        <f t="shared" si="32"/>
        <v>2</v>
      </c>
      <c r="BL31">
        <f t="shared" si="33"/>
        <v>0</v>
      </c>
      <c r="BM31">
        <f t="shared" si="34"/>
        <v>0</v>
      </c>
      <c r="BN31">
        <f t="shared" si="35"/>
        <v>0</v>
      </c>
      <c r="BO31">
        <f t="shared" si="36"/>
        <v>0</v>
      </c>
      <c r="BP31">
        <f t="shared" si="37"/>
        <v>0</v>
      </c>
      <c r="BQ31">
        <f t="shared" si="38"/>
        <v>2</v>
      </c>
      <c r="BR31">
        <f t="shared" si="39"/>
        <v>0</v>
      </c>
      <c r="BS31">
        <f t="shared" si="40"/>
        <v>0</v>
      </c>
      <c r="BT31">
        <f t="shared" si="41"/>
        <v>0</v>
      </c>
      <c r="BU31">
        <f t="shared" si="42"/>
        <v>2</v>
      </c>
      <c r="BV31">
        <f t="shared" si="43"/>
        <v>2</v>
      </c>
      <c r="BW31">
        <f t="shared" si="44"/>
        <v>0</v>
      </c>
      <c r="BX31">
        <f t="shared" si="45"/>
        <v>0</v>
      </c>
      <c r="BY31">
        <f t="shared" si="46"/>
        <v>0</v>
      </c>
      <c r="BZ31">
        <f t="shared" si="47"/>
        <v>0</v>
      </c>
      <c r="CA31">
        <f t="shared" si="48"/>
        <v>2</v>
      </c>
      <c r="CB31">
        <f t="shared" si="49"/>
        <v>2</v>
      </c>
      <c r="CC31">
        <f t="shared" si="50"/>
        <v>20</v>
      </c>
      <c r="CD31">
        <f t="shared" si="51"/>
        <v>0</v>
      </c>
      <c r="CE31">
        <f t="shared" si="52"/>
        <v>0</v>
      </c>
      <c r="CF31">
        <f t="shared" si="53"/>
        <v>0</v>
      </c>
      <c r="CG31">
        <f t="shared" si="54"/>
        <v>0</v>
      </c>
      <c r="CH31">
        <f t="shared" si="55"/>
        <v>2</v>
      </c>
      <c r="CI31">
        <f t="shared" si="56"/>
        <v>22</v>
      </c>
      <c r="CJ31">
        <f t="shared" si="57"/>
        <v>0</v>
      </c>
    </row>
    <row r="32" spans="1:88" x14ac:dyDescent="0.25">
      <c r="A32">
        <v>5028</v>
      </c>
      <c r="B32" t="s">
        <v>29</v>
      </c>
      <c r="C32" t="str">
        <f t="shared" ca="1" si="1"/>
        <v/>
      </c>
      <c r="D32" t="str">
        <f t="shared" ca="1" si="2"/>
        <v/>
      </c>
      <c r="E32" t="str">
        <f t="shared" ca="1" si="3"/>
        <v>E+</v>
      </c>
      <c r="F32" t="str">
        <f t="shared" ca="1" si="4"/>
        <v>A-</v>
      </c>
      <c r="G32" t="str">
        <f t="shared" ca="1" si="5"/>
        <v/>
      </c>
      <c r="H32" t="str">
        <f t="shared" ca="1" si="6"/>
        <v/>
      </c>
      <c r="I32" t="str">
        <f t="shared" ca="1" si="7"/>
        <v>C-</v>
      </c>
      <c r="J32" t="str">
        <f t="shared" ca="1" si="8"/>
        <v/>
      </c>
      <c r="K32" t="str">
        <f t="shared" ca="1" si="9"/>
        <v/>
      </c>
      <c r="L32" t="str">
        <f t="shared" ca="1" si="10"/>
        <v/>
      </c>
      <c r="M32" t="str">
        <f t="shared" ca="1" si="11"/>
        <v>E+</v>
      </c>
      <c r="N32" t="str">
        <f t="shared" ca="1" si="12"/>
        <v/>
      </c>
      <c r="O32" t="str">
        <f t="shared" ca="1" si="13"/>
        <v/>
      </c>
      <c r="P32" t="str">
        <f t="shared" ca="1" si="14"/>
        <v/>
      </c>
      <c r="Q32" t="str">
        <f t="shared" ca="1" si="15"/>
        <v>C-</v>
      </c>
      <c r="R32" t="str">
        <f t="shared" ca="1" si="16"/>
        <v/>
      </c>
      <c r="S32" t="str">
        <f t="shared" ca="1" si="17"/>
        <v>3-</v>
      </c>
      <c r="T32" t="str">
        <f t="shared" ca="1" si="18"/>
        <v/>
      </c>
      <c r="U32" t="str">
        <f t="shared" ca="1" si="19"/>
        <v/>
      </c>
      <c r="V32" t="str">
        <f t="shared" ca="1" si="20"/>
        <v/>
      </c>
      <c r="W32" t="str">
        <f t="shared" ca="1" si="21"/>
        <v/>
      </c>
      <c r="X32" t="str">
        <f t="shared" ca="1" si="22"/>
        <v>C-</v>
      </c>
      <c r="Y32" t="str">
        <f t="shared" ca="1" si="23"/>
        <v/>
      </c>
      <c r="Z32" t="str">
        <f t="shared" ca="1" si="24"/>
        <v/>
      </c>
      <c r="AA32" t="str">
        <f t="shared" ca="1" si="25"/>
        <v/>
      </c>
      <c r="AB32" t="str">
        <f t="shared" ca="1" si="26"/>
        <v>B-</v>
      </c>
      <c r="AC32" t="str">
        <f t="shared" ca="1" si="27"/>
        <v>D+</v>
      </c>
      <c r="AD32" t="str">
        <f t="shared" ca="1" si="28"/>
        <v/>
      </c>
      <c r="AF32" t="str">
        <f t="shared" ca="1" si="58"/>
        <v/>
      </c>
      <c r="AG32" t="str">
        <f t="shared" ca="1" si="59"/>
        <v/>
      </c>
      <c r="AH32">
        <f t="shared" ca="1" si="60"/>
        <v>2</v>
      </c>
      <c r="AI32">
        <f t="shared" ca="1" si="61"/>
        <v>7</v>
      </c>
      <c r="AJ32" t="str">
        <f t="shared" ca="1" si="62"/>
        <v/>
      </c>
      <c r="AK32" t="str">
        <f t="shared" ca="1" si="63"/>
        <v/>
      </c>
      <c r="AL32">
        <f t="shared" ca="1" si="64"/>
        <v>4</v>
      </c>
      <c r="AM32" t="str">
        <f t="shared" ca="1" si="65"/>
        <v/>
      </c>
      <c r="AN32" t="str">
        <f t="shared" ca="1" si="66"/>
        <v/>
      </c>
      <c r="AO32" t="str">
        <f t="shared" ca="1" si="67"/>
        <v/>
      </c>
      <c r="AP32">
        <f t="shared" ca="1" si="68"/>
        <v>3.5</v>
      </c>
      <c r="AQ32" t="str">
        <f t="shared" ca="1" si="69"/>
        <v/>
      </c>
      <c r="AR32" t="str">
        <f t="shared" ca="1" si="70"/>
        <v/>
      </c>
      <c r="AS32" t="str">
        <f t="shared" ca="1" si="71"/>
        <v/>
      </c>
      <c r="AT32">
        <f t="shared" ca="1" si="72"/>
        <v>4</v>
      </c>
      <c r="AU32" t="str">
        <f t="shared" ca="1" si="73"/>
        <v/>
      </c>
      <c r="AV32">
        <f t="shared" ca="1" si="74"/>
        <v>3</v>
      </c>
      <c r="AW32" t="str">
        <f t="shared" ca="1" si="75"/>
        <v/>
      </c>
      <c r="AX32" t="str">
        <f t="shared" ca="1" si="76"/>
        <v/>
      </c>
      <c r="AY32" t="str">
        <f t="shared" ca="1" si="77"/>
        <v/>
      </c>
      <c r="AZ32" t="str">
        <f t="shared" ca="1" si="78"/>
        <v/>
      </c>
      <c r="BA32">
        <f t="shared" ca="1" si="79"/>
        <v>4</v>
      </c>
      <c r="BB32" t="str">
        <f t="shared" ca="1" si="80"/>
        <v/>
      </c>
      <c r="BC32" t="str">
        <f t="shared" ca="1" si="81"/>
        <v/>
      </c>
      <c r="BD32" t="str">
        <f t="shared" ca="1" si="82"/>
        <v/>
      </c>
      <c r="BE32">
        <f t="shared" ca="1" si="83"/>
        <v>5.5</v>
      </c>
      <c r="BF32">
        <f t="shared" ca="1" si="84"/>
        <v>3</v>
      </c>
      <c r="BG32" t="str">
        <f t="shared" ca="1" si="85"/>
        <v/>
      </c>
      <c r="BI32">
        <f t="shared" si="30"/>
        <v>0</v>
      </c>
      <c r="BJ32">
        <f t="shared" si="31"/>
        <v>0</v>
      </c>
      <c r="BK32">
        <f t="shared" si="32"/>
        <v>2</v>
      </c>
      <c r="BL32">
        <f t="shared" si="33"/>
        <v>15</v>
      </c>
      <c r="BM32">
        <f t="shared" si="34"/>
        <v>0</v>
      </c>
      <c r="BN32">
        <f t="shared" si="35"/>
        <v>0</v>
      </c>
      <c r="BO32">
        <f t="shared" si="36"/>
        <v>2</v>
      </c>
      <c r="BP32">
        <f t="shared" si="37"/>
        <v>0</v>
      </c>
      <c r="BQ32">
        <f t="shared" si="38"/>
        <v>0</v>
      </c>
      <c r="BR32">
        <f t="shared" si="39"/>
        <v>0</v>
      </c>
      <c r="BS32">
        <f t="shared" si="40"/>
        <v>2</v>
      </c>
      <c r="BT32">
        <f t="shared" si="41"/>
        <v>0</v>
      </c>
      <c r="BU32">
        <f t="shared" si="42"/>
        <v>0</v>
      </c>
      <c r="BV32">
        <f t="shared" si="43"/>
        <v>0</v>
      </c>
      <c r="BW32">
        <f t="shared" si="44"/>
        <v>2</v>
      </c>
      <c r="BX32">
        <f t="shared" si="45"/>
        <v>0</v>
      </c>
      <c r="BY32">
        <f t="shared" si="46"/>
        <v>2</v>
      </c>
      <c r="BZ32">
        <f t="shared" si="47"/>
        <v>0</v>
      </c>
      <c r="CA32">
        <f t="shared" si="48"/>
        <v>0</v>
      </c>
      <c r="CB32">
        <f t="shared" si="49"/>
        <v>0</v>
      </c>
      <c r="CC32">
        <f t="shared" si="50"/>
        <v>0</v>
      </c>
      <c r="CD32">
        <f t="shared" si="51"/>
        <v>2</v>
      </c>
      <c r="CE32">
        <f t="shared" si="52"/>
        <v>0</v>
      </c>
      <c r="CF32">
        <f t="shared" si="53"/>
        <v>0</v>
      </c>
      <c r="CG32">
        <f t="shared" si="54"/>
        <v>0</v>
      </c>
      <c r="CH32">
        <f t="shared" si="55"/>
        <v>2</v>
      </c>
      <c r="CI32">
        <f t="shared" si="56"/>
        <v>22</v>
      </c>
      <c r="CJ32">
        <f t="shared" si="57"/>
        <v>0</v>
      </c>
    </row>
    <row r="33" spans="1:88" x14ac:dyDescent="0.25">
      <c r="A33">
        <v>5029</v>
      </c>
      <c r="B33" t="s">
        <v>30</v>
      </c>
      <c r="C33" t="str">
        <f t="shared" ca="1" si="1"/>
        <v/>
      </c>
      <c r="D33" t="str">
        <f t="shared" ca="1" si="2"/>
        <v/>
      </c>
      <c r="E33" t="str">
        <f t="shared" ca="1" si="3"/>
        <v>G-</v>
      </c>
      <c r="F33" t="str">
        <f t="shared" ca="1" si="4"/>
        <v/>
      </c>
      <c r="G33" t="str">
        <f t="shared" ca="1" si="5"/>
        <v>C=</v>
      </c>
      <c r="H33" t="str">
        <f t="shared" ca="1" si="6"/>
        <v/>
      </c>
      <c r="I33" t="str">
        <f t="shared" ca="1" si="7"/>
        <v/>
      </c>
      <c r="J33" t="str">
        <f t="shared" ca="1" si="8"/>
        <v/>
      </c>
      <c r="K33" t="str">
        <f t="shared" ca="1" si="9"/>
        <v>E-</v>
      </c>
      <c r="L33" t="str">
        <f t="shared" ca="1" si="10"/>
        <v>B=</v>
      </c>
      <c r="M33" t="str">
        <f t="shared" ca="1" si="11"/>
        <v/>
      </c>
      <c r="N33" t="str">
        <f t="shared" ca="1" si="12"/>
        <v/>
      </c>
      <c r="O33" t="str">
        <f t="shared" ca="1" si="13"/>
        <v>G-</v>
      </c>
      <c r="P33" t="str">
        <f t="shared" ca="1" si="14"/>
        <v/>
      </c>
      <c r="Q33" t="str">
        <f t="shared" ca="1" si="15"/>
        <v>F-</v>
      </c>
      <c r="R33" t="str">
        <f t="shared" ca="1" si="16"/>
        <v/>
      </c>
      <c r="S33" t="str">
        <f t="shared" ca="1" si="17"/>
        <v/>
      </c>
      <c r="T33" t="str">
        <f t="shared" ca="1" si="18"/>
        <v/>
      </c>
      <c r="U33" t="str">
        <f t="shared" ca="1" si="19"/>
        <v>D-</v>
      </c>
      <c r="V33" t="str">
        <f t="shared" ca="1" si="20"/>
        <v/>
      </c>
      <c r="W33" t="str">
        <f t="shared" ca="1" si="21"/>
        <v>F+</v>
      </c>
      <c r="X33" t="str">
        <f t="shared" ca="1" si="22"/>
        <v/>
      </c>
      <c r="Y33" t="str">
        <f t="shared" ca="1" si="23"/>
        <v>G=</v>
      </c>
      <c r="Z33" t="str">
        <f t="shared" ca="1" si="24"/>
        <v>F-</v>
      </c>
      <c r="AA33" t="str">
        <f t="shared" ca="1" si="25"/>
        <v/>
      </c>
      <c r="AB33" t="str">
        <f t="shared" ca="1" si="26"/>
        <v/>
      </c>
      <c r="AC33" t="str">
        <f t="shared" ca="1" si="27"/>
        <v/>
      </c>
      <c r="AD33" t="str">
        <f t="shared" ca="1" si="28"/>
        <v/>
      </c>
      <c r="AF33" t="str">
        <f t="shared" ca="1" si="58"/>
        <v/>
      </c>
      <c r="AG33" t="str">
        <f t="shared" ca="1" si="59"/>
        <v/>
      </c>
      <c r="AH33">
        <f t="shared" ca="1" si="60"/>
        <v>1</v>
      </c>
      <c r="AI33" t="str">
        <f t="shared" ca="1" si="61"/>
        <v/>
      </c>
      <c r="AJ33">
        <f t="shared" ca="1" si="62"/>
        <v>4</v>
      </c>
      <c r="AK33" t="str">
        <f t="shared" ca="1" si="63"/>
        <v/>
      </c>
      <c r="AL33" t="str">
        <f t="shared" ca="1" si="64"/>
        <v/>
      </c>
      <c r="AM33" t="str">
        <f t="shared" ca="1" si="65"/>
        <v/>
      </c>
      <c r="AN33">
        <f t="shared" ca="1" si="66"/>
        <v>2</v>
      </c>
      <c r="AO33">
        <f t="shared" ca="1" si="67"/>
        <v>5.5</v>
      </c>
      <c r="AP33" t="str">
        <f t="shared" ca="1" si="68"/>
        <v/>
      </c>
      <c r="AQ33" t="str">
        <f t="shared" ca="1" si="69"/>
        <v/>
      </c>
      <c r="AR33">
        <f t="shared" ca="1" si="70"/>
        <v>1</v>
      </c>
      <c r="AS33" t="str">
        <f t="shared" ca="1" si="71"/>
        <v/>
      </c>
      <c r="AT33">
        <f t="shared" ca="1" si="72"/>
        <v>1.5</v>
      </c>
      <c r="AU33" t="str">
        <f t="shared" ca="1" si="73"/>
        <v/>
      </c>
      <c r="AV33" t="str">
        <f t="shared" ca="1" si="74"/>
        <v/>
      </c>
      <c r="AW33" t="str">
        <f t="shared" ca="1" si="75"/>
        <v/>
      </c>
      <c r="AX33">
        <f t="shared" ca="1" si="76"/>
        <v>5.13</v>
      </c>
      <c r="AY33" t="str">
        <f t="shared" ca="1" si="77"/>
        <v/>
      </c>
      <c r="AZ33">
        <f t="shared" ca="1" si="78"/>
        <v>1.5</v>
      </c>
      <c r="BA33" t="str">
        <f t="shared" ca="1" si="79"/>
        <v/>
      </c>
      <c r="BB33">
        <f t="shared" ca="1" si="80"/>
        <v>1</v>
      </c>
      <c r="BC33">
        <f t="shared" ca="1" si="81"/>
        <v>1.5</v>
      </c>
      <c r="BD33" t="str">
        <f t="shared" ca="1" si="82"/>
        <v/>
      </c>
      <c r="BE33" t="str">
        <f t="shared" ca="1" si="83"/>
        <v/>
      </c>
      <c r="BF33" t="str">
        <f t="shared" ca="1" si="84"/>
        <v/>
      </c>
      <c r="BG33" t="str">
        <f t="shared" ca="1" si="85"/>
        <v/>
      </c>
      <c r="BI33">
        <f t="shared" si="30"/>
        <v>0</v>
      </c>
      <c r="BJ33">
        <f t="shared" si="31"/>
        <v>0</v>
      </c>
      <c r="BK33">
        <f t="shared" si="32"/>
        <v>2</v>
      </c>
      <c r="BL33">
        <f t="shared" si="33"/>
        <v>0</v>
      </c>
      <c r="BM33">
        <f t="shared" si="34"/>
        <v>2</v>
      </c>
      <c r="BN33">
        <f t="shared" si="35"/>
        <v>0</v>
      </c>
      <c r="BO33">
        <f t="shared" si="36"/>
        <v>0</v>
      </c>
      <c r="BP33">
        <f t="shared" si="37"/>
        <v>0</v>
      </c>
      <c r="BQ33">
        <f t="shared" si="38"/>
        <v>2</v>
      </c>
      <c r="BR33">
        <f t="shared" si="39"/>
        <v>17</v>
      </c>
      <c r="BS33">
        <f t="shared" si="40"/>
        <v>0</v>
      </c>
      <c r="BT33">
        <f t="shared" si="41"/>
        <v>0</v>
      </c>
      <c r="BU33">
        <f t="shared" si="42"/>
        <v>2</v>
      </c>
      <c r="BV33">
        <f t="shared" si="43"/>
        <v>0</v>
      </c>
      <c r="BW33">
        <f t="shared" si="44"/>
        <v>24</v>
      </c>
      <c r="BX33">
        <f t="shared" si="45"/>
        <v>0</v>
      </c>
      <c r="BY33">
        <f t="shared" si="46"/>
        <v>0</v>
      </c>
      <c r="BZ33">
        <f t="shared" si="47"/>
        <v>0</v>
      </c>
      <c r="CA33">
        <f t="shared" si="48"/>
        <v>2</v>
      </c>
      <c r="CB33">
        <f t="shared" si="49"/>
        <v>0</v>
      </c>
      <c r="CC33">
        <f t="shared" si="50"/>
        <v>2</v>
      </c>
      <c r="CD33">
        <f t="shared" si="51"/>
        <v>0</v>
      </c>
      <c r="CE33">
        <f t="shared" si="52"/>
        <v>2</v>
      </c>
      <c r="CF33">
        <f t="shared" si="53"/>
        <v>21</v>
      </c>
      <c r="CG33">
        <f t="shared" si="54"/>
        <v>0</v>
      </c>
      <c r="CH33">
        <f t="shared" si="55"/>
        <v>0</v>
      </c>
      <c r="CI33">
        <f t="shared" si="56"/>
        <v>0</v>
      </c>
      <c r="CJ33">
        <f t="shared" si="57"/>
        <v>0</v>
      </c>
    </row>
    <row r="34" spans="1:88" x14ac:dyDescent="0.25">
      <c r="A34">
        <v>5030</v>
      </c>
      <c r="B34" t="s">
        <v>31</v>
      </c>
      <c r="C34" t="str">
        <f t="shared" ca="1" si="1"/>
        <v/>
      </c>
      <c r="D34" t="str">
        <f t="shared" ca="1" si="2"/>
        <v/>
      </c>
      <c r="E34" t="str">
        <f t="shared" ca="1" si="3"/>
        <v>A*+</v>
      </c>
      <c r="F34" t="str">
        <f t="shared" ca="1" si="4"/>
        <v/>
      </c>
      <c r="G34" t="str">
        <f t="shared" ca="1" si="5"/>
        <v>E=</v>
      </c>
      <c r="H34" t="str">
        <f t="shared" ca="1" si="6"/>
        <v>F-</v>
      </c>
      <c r="I34" t="str">
        <f t="shared" ca="1" si="7"/>
        <v>X</v>
      </c>
      <c r="J34" t="str">
        <f t="shared" ca="1" si="8"/>
        <v/>
      </c>
      <c r="K34" t="str">
        <f t="shared" ca="1" si="9"/>
        <v/>
      </c>
      <c r="L34" t="str">
        <f t="shared" ca="1" si="10"/>
        <v/>
      </c>
      <c r="M34" t="str">
        <f t="shared" ca="1" si="11"/>
        <v>E+</v>
      </c>
      <c r="N34" t="str">
        <f t="shared" ca="1" si="12"/>
        <v/>
      </c>
      <c r="O34" t="str">
        <f t="shared" ca="1" si="13"/>
        <v/>
      </c>
      <c r="P34" t="str">
        <f t="shared" ca="1" si="14"/>
        <v>B=</v>
      </c>
      <c r="Q34" t="str">
        <f t="shared" ca="1" si="15"/>
        <v/>
      </c>
      <c r="R34" t="str">
        <f t="shared" ca="1" si="16"/>
        <v/>
      </c>
      <c r="S34" t="str">
        <f t="shared" ca="1" si="17"/>
        <v>4-</v>
      </c>
      <c r="T34" t="str">
        <f t="shared" ca="1" si="18"/>
        <v/>
      </c>
      <c r="U34" t="str">
        <f t="shared" ca="1" si="19"/>
        <v/>
      </c>
      <c r="V34" t="str">
        <f t="shared" ca="1" si="20"/>
        <v/>
      </c>
      <c r="W34" t="str">
        <f t="shared" ca="1" si="21"/>
        <v>B-</v>
      </c>
      <c r="X34" t="str">
        <f t="shared" ca="1" si="22"/>
        <v/>
      </c>
      <c r="Y34" t="str">
        <f t="shared" ca="1" si="23"/>
        <v>U</v>
      </c>
      <c r="Z34" t="str">
        <f t="shared" ca="1" si="24"/>
        <v>B=</v>
      </c>
      <c r="AA34" t="str">
        <f t="shared" ca="1" si="25"/>
        <v/>
      </c>
      <c r="AB34" t="str">
        <f t="shared" ca="1" si="26"/>
        <v/>
      </c>
      <c r="AC34" t="str">
        <f t="shared" ca="1" si="27"/>
        <v/>
      </c>
      <c r="AD34" t="str">
        <f t="shared" ca="1" si="28"/>
        <v/>
      </c>
      <c r="AF34" t="str">
        <f t="shared" ca="1" si="58"/>
        <v/>
      </c>
      <c r="AG34" t="str">
        <f t="shared" ca="1" si="59"/>
        <v/>
      </c>
      <c r="AH34">
        <f t="shared" ca="1" si="60"/>
        <v>8.5</v>
      </c>
      <c r="AI34" t="str">
        <f t="shared" ca="1" si="61"/>
        <v/>
      </c>
      <c r="AJ34">
        <f t="shared" ca="1" si="62"/>
        <v>2</v>
      </c>
      <c r="AK34">
        <f t="shared" ca="1" si="63"/>
        <v>1.5</v>
      </c>
      <c r="AL34">
        <f t="shared" ca="1" si="64"/>
        <v>0</v>
      </c>
      <c r="AM34" t="str">
        <f t="shared" ca="1" si="65"/>
        <v/>
      </c>
      <c r="AN34" t="str">
        <f t="shared" ca="1" si="66"/>
        <v/>
      </c>
      <c r="AO34" t="str">
        <f t="shared" ca="1" si="67"/>
        <v/>
      </c>
      <c r="AP34">
        <f t="shared" ca="1" si="68"/>
        <v>3.5</v>
      </c>
      <c r="AQ34" t="str">
        <f t="shared" ca="1" si="69"/>
        <v/>
      </c>
      <c r="AR34" t="str">
        <f t="shared" ca="1" si="70"/>
        <v/>
      </c>
      <c r="AS34">
        <f t="shared" ca="1" si="71"/>
        <v>5.5</v>
      </c>
      <c r="AT34" t="str">
        <f t="shared" ca="1" si="72"/>
        <v/>
      </c>
      <c r="AU34" t="str">
        <f t="shared" ca="1" si="73"/>
        <v/>
      </c>
      <c r="AV34">
        <f t="shared" ca="1" si="74"/>
        <v>4</v>
      </c>
      <c r="AW34" t="str">
        <f t="shared" ca="1" si="75"/>
        <v/>
      </c>
      <c r="AX34" t="str">
        <f t="shared" ca="1" si="76"/>
        <v/>
      </c>
      <c r="AY34" t="str">
        <f t="shared" ca="1" si="77"/>
        <v/>
      </c>
      <c r="AZ34">
        <f t="shared" ca="1" si="78"/>
        <v>5.5</v>
      </c>
      <c r="BA34" t="str">
        <f t="shared" ca="1" si="79"/>
        <v/>
      </c>
      <c r="BB34">
        <f t="shared" ca="1" si="80"/>
        <v>0</v>
      </c>
      <c r="BC34">
        <f t="shared" ca="1" si="81"/>
        <v>5.5</v>
      </c>
      <c r="BD34" t="str">
        <f t="shared" ca="1" si="82"/>
        <v/>
      </c>
      <c r="BE34" t="str">
        <f t="shared" ca="1" si="83"/>
        <v/>
      </c>
      <c r="BF34" t="str">
        <f t="shared" ca="1" si="84"/>
        <v/>
      </c>
      <c r="BG34" t="str">
        <f t="shared" ca="1" si="85"/>
        <v/>
      </c>
      <c r="BI34">
        <f t="shared" si="30"/>
        <v>0</v>
      </c>
      <c r="BJ34">
        <f t="shared" si="31"/>
        <v>0</v>
      </c>
      <c r="BK34">
        <f t="shared" si="32"/>
        <v>2</v>
      </c>
      <c r="BL34">
        <f t="shared" si="33"/>
        <v>0</v>
      </c>
      <c r="BM34">
        <f t="shared" si="34"/>
        <v>17</v>
      </c>
      <c r="BN34">
        <f t="shared" si="35"/>
        <v>2</v>
      </c>
      <c r="BO34">
        <f t="shared" si="36"/>
        <v>17</v>
      </c>
      <c r="BP34">
        <f t="shared" si="37"/>
        <v>0</v>
      </c>
      <c r="BQ34">
        <f t="shared" si="38"/>
        <v>0</v>
      </c>
      <c r="BR34">
        <f t="shared" si="39"/>
        <v>0</v>
      </c>
      <c r="BS34">
        <f t="shared" si="40"/>
        <v>2</v>
      </c>
      <c r="BT34">
        <f t="shared" si="41"/>
        <v>0</v>
      </c>
      <c r="BU34">
        <f t="shared" si="42"/>
        <v>0</v>
      </c>
      <c r="BV34">
        <f t="shared" si="43"/>
        <v>2</v>
      </c>
      <c r="BW34">
        <f t="shared" si="44"/>
        <v>0</v>
      </c>
      <c r="BX34">
        <f t="shared" si="45"/>
        <v>0</v>
      </c>
      <c r="BY34">
        <f t="shared" si="46"/>
        <v>2</v>
      </c>
      <c r="BZ34">
        <f t="shared" si="47"/>
        <v>0</v>
      </c>
      <c r="CA34">
        <f t="shared" si="48"/>
        <v>0</v>
      </c>
      <c r="CB34">
        <f t="shared" si="49"/>
        <v>0</v>
      </c>
      <c r="CC34">
        <f t="shared" si="50"/>
        <v>2</v>
      </c>
      <c r="CD34">
        <f t="shared" si="51"/>
        <v>0</v>
      </c>
      <c r="CE34">
        <f t="shared" si="52"/>
        <v>2</v>
      </c>
      <c r="CF34">
        <f t="shared" si="53"/>
        <v>21</v>
      </c>
      <c r="CG34">
        <f t="shared" si="54"/>
        <v>0</v>
      </c>
      <c r="CH34">
        <f t="shared" si="55"/>
        <v>0</v>
      </c>
      <c r="CI34">
        <f t="shared" si="56"/>
        <v>0</v>
      </c>
      <c r="CJ34">
        <f t="shared" si="57"/>
        <v>0</v>
      </c>
    </row>
    <row r="35" spans="1:88" x14ac:dyDescent="0.25">
      <c r="A35">
        <v>5031</v>
      </c>
      <c r="B35" t="s">
        <v>32</v>
      </c>
      <c r="C35" t="str">
        <f t="shared" ca="1" si="1"/>
        <v>1-</v>
      </c>
      <c r="D35" t="str">
        <f t="shared" ca="1" si="2"/>
        <v/>
      </c>
      <c r="E35" t="str">
        <f t="shared" ca="1" si="3"/>
        <v>E+</v>
      </c>
      <c r="F35" t="str">
        <f t="shared" ca="1" si="4"/>
        <v>D=</v>
      </c>
      <c r="G35" t="str">
        <f t="shared" ca="1" si="5"/>
        <v>U</v>
      </c>
      <c r="H35" t="str">
        <f t="shared" ca="1" si="6"/>
        <v/>
      </c>
      <c r="I35" t="str">
        <f t="shared" ca="1" si="7"/>
        <v/>
      </c>
      <c r="J35" t="str">
        <f t="shared" ca="1" si="8"/>
        <v/>
      </c>
      <c r="K35" t="str">
        <f t="shared" ca="1" si="9"/>
        <v/>
      </c>
      <c r="L35" t="str">
        <f t="shared" ca="1" si="10"/>
        <v>A*+</v>
      </c>
      <c r="M35" t="str">
        <f t="shared" ca="1" si="11"/>
        <v/>
      </c>
      <c r="N35" t="str">
        <f t="shared" ca="1" si="12"/>
        <v>8+</v>
      </c>
      <c r="O35" t="str">
        <f t="shared" ca="1" si="13"/>
        <v/>
      </c>
      <c r="P35" t="str">
        <f t="shared" ca="1" si="14"/>
        <v/>
      </c>
      <c r="Q35" t="str">
        <f t="shared" ca="1" si="15"/>
        <v/>
      </c>
      <c r="R35" t="str">
        <f t="shared" ca="1" si="16"/>
        <v/>
      </c>
      <c r="S35" t="str">
        <f t="shared" ca="1" si="17"/>
        <v/>
      </c>
      <c r="T35" t="str">
        <f t="shared" ca="1" si="18"/>
        <v/>
      </c>
      <c r="U35" t="str">
        <f t="shared" ca="1" si="19"/>
        <v>D-</v>
      </c>
      <c r="V35" t="str">
        <f t="shared" ca="1" si="20"/>
        <v>E+</v>
      </c>
      <c r="W35" t="str">
        <f t="shared" ca="1" si="21"/>
        <v/>
      </c>
      <c r="X35" t="str">
        <f t="shared" ca="1" si="22"/>
        <v/>
      </c>
      <c r="Y35" t="str">
        <f t="shared" ca="1" si="23"/>
        <v/>
      </c>
      <c r="Z35" t="str">
        <f t="shared" ca="1" si="24"/>
        <v/>
      </c>
      <c r="AA35" t="str">
        <f t="shared" ca="1" si="25"/>
        <v/>
      </c>
      <c r="AB35" t="str">
        <f t="shared" ca="1" si="26"/>
        <v/>
      </c>
      <c r="AC35" t="str">
        <f t="shared" ca="1" si="27"/>
        <v/>
      </c>
      <c r="AD35" t="str">
        <f t="shared" ca="1" si="28"/>
        <v>3=</v>
      </c>
      <c r="AF35">
        <f t="shared" ca="1" si="58"/>
        <v>1</v>
      </c>
      <c r="AG35" t="str">
        <f t="shared" ca="1" si="59"/>
        <v/>
      </c>
      <c r="AH35">
        <f t="shared" ca="1" si="60"/>
        <v>2</v>
      </c>
      <c r="AI35">
        <f t="shared" ca="1" si="61"/>
        <v>3</v>
      </c>
      <c r="AJ35">
        <f t="shared" ca="1" si="62"/>
        <v>0</v>
      </c>
      <c r="AK35" t="str">
        <f t="shared" ca="1" si="63"/>
        <v/>
      </c>
      <c r="AL35" t="str">
        <f t="shared" ca="1" si="64"/>
        <v/>
      </c>
      <c r="AM35" t="str">
        <f t="shared" ca="1" si="65"/>
        <v/>
      </c>
      <c r="AN35" t="str">
        <f t="shared" ca="1" si="66"/>
        <v/>
      </c>
      <c r="AO35">
        <f t="shared" ca="1" si="67"/>
        <v>8.5</v>
      </c>
      <c r="AP35" t="str">
        <f t="shared" ca="1" si="68"/>
        <v/>
      </c>
      <c r="AQ35">
        <f t="shared" ca="1" si="69"/>
        <v>8</v>
      </c>
      <c r="AR35" t="str">
        <f t="shared" ca="1" si="70"/>
        <v/>
      </c>
      <c r="AS35" t="str">
        <f t="shared" ca="1" si="71"/>
        <v/>
      </c>
      <c r="AT35" t="str">
        <f t="shared" ca="1" si="72"/>
        <v/>
      </c>
      <c r="AU35" t="str">
        <f t="shared" ca="1" si="73"/>
        <v/>
      </c>
      <c r="AV35" t="str">
        <f t="shared" ca="1" si="74"/>
        <v/>
      </c>
      <c r="AW35" t="str">
        <f t="shared" ca="1" si="75"/>
        <v/>
      </c>
      <c r="AX35">
        <f t="shared" ca="1" si="76"/>
        <v>5.13</v>
      </c>
      <c r="AY35">
        <f t="shared" ca="1" si="77"/>
        <v>2</v>
      </c>
      <c r="AZ35" t="str">
        <f t="shared" ca="1" si="78"/>
        <v/>
      </c>
      <c r="BA35" t="str">
        <f t="shared" ca="1" si="79"/>
        <v/>
      </c>
      <c r="BB35" t="str">
        <f t="shared" ca="1" si="80"/>
        <v/>
      </c>
      <c r="BC35" t="str">
        <f t="shared" ca="1" si="81"/>
        <v/>
      </c>
      <c r="BD35" t="str">
        <f t="shared" ca="1" si="82"/>
        <v/>
      </c>
      <c r="BE35" t="str">
        <f t="shared" ca="1" si="83"/>
        <v/>
      </c>
      <c r="BF35" t="str">
        <f t="shared" ca="1" si="84"/>
        <v/>
      </c>
      <c r="BG35">
        <f t="shared" ca="1" si="85"/>
        <v>3</v>
      </c>
      <c r="BI35">
        <f t="shared" si="30"/>
        <v>2</v>
      </c>
      <c r="BJ35">
        <f t="shared" si="31"/>
        <v>0</v>
      </c>
      <c r="BK35">
        <f t="shared" si="32"/>
        <v>2</v>
      </c>
      <c r="BL35">
        <f t="shared" si="33"/>
        <v>19</v>
      </c>
      <c r="BM35">
        <f t="shared" si="34"/>
        <v>2</v>
      </c>
      <c r="BN35">
        <f t="shared" si="35"/>
        <v>0</v>
      </c>
      <c r="BO35">
        <f t="shared" si="36"/>
        <v>0</v>
      </c>
      <c r="BP35">
        <f t="shared" si="37"/>
        <v>0</v>
      </c>
      <c r="BQ35">
        <f t="shared" si="38"/>
        <v>0</v>
      </c>
      <c r="BR35">
        <f t="shared" si="39"/>
        <v>2</v>
      </c>
      <c r="BS35">
        <f t="shared" si="40"/>
        <v>0</v>
      </c>
      <c r="BT35">
        <f t="shared" si="41"/>
        <v>20</v>
      </c>
      <c r="BU35">
        <f t="shared" si="42"/>
        <v>0</v>
      </c>
      <c r="BV35">
        <f t="shared" si="43"/>
        <v>0</v>
      </c>
      <c r="BW35">
        <f t="shared" si="44"/>
        <v>0</v>
      </c>
      <c r="BX35">
        <f t="shared" si="45"/>
        <v>0</v>
      </c>
      <c r="BY35">
        <f t="shared" si="46"/>
        <v>0</v>
      </c>
      <c r="BZ35">
        <f t="shared" si="47"/>
        <v>0</v>
      </c>
      <c r="CA35">
        <f t="shared" si="48"/>
        <v>2</v>
      </c>
      <c r="CB35">
        <f t="shared" si="49"/>
        <v>2</v>
      </c>
      <c r="CC35">
        <f t="shared" si="50"/>
        <v>0</v>
      </c>
      <c r="CD35">
        <f t="shared" si="51"/>
        <v>0</v>
      </c>
      <c r="CE35">
        <f t="shared" si="52"/>
        <v>0</v>
      </c>
      <c r="CF35">
        <f t="shared" si="53"/>
        <v>0</v>
      </c>
      <c r="CG35">
        <f t="shared" si="54"/>
        <v>0</v>
      </c>
      <c r="CH35">
        <f t="shared" si="55"/>
        <v>0</v>
      </c>
      <c r="CI35">
        <f t="shared" si="56"/>
        <v>0</v>
      </c>
      <c r="CJ35">
        <f t="shared" si="57"/>
        <v>2</v>
      </c>
    </row>
    <row r="36" spans="1:88" x14ac:dyDescent="0.25">
      <c r="A36">
        <v>5032</v>
      </c>
      <c r="B36" t="s">
        <v>33</v>
      </c>
      <c r="C36" t="str">
        <f t="shared" ca="1" si="1"/>
        <v>4+</v>
      </c>
      <c r="D36" t="str">
        <f t="shared" ca="1" si="2"/>
        <v>U</v>
      </c>
      <c r="E36" t="str">
        <f t="shared" ca="1" si="3"/>
        <v/>
      </c>
      <c r="F36" t="str">
        <f t="shared" ca="1" si="4"/>
        <v/>
      </c>
      <c r="G36" t="str">
        <f t="shared" ca="1" si="5"/>
        <v/>
      </c>
      <c r="H36" t="str">
        <f t="shared" ca="1" si="6"/>
        <v/>
      </c>
      <c r="I36" t="str">
        <f t="shared" ca="1" si="7"/>
        <v/>
      </c>
      <c r="J36" t="str">
        <f t="shared" ca="1" si="8"/>
        <v/>
      </c>
      <c r="K36" t="str">
        <f t="shared" ca="1" si="9"/>
        <v/>
      </c>
      <c r="L36" t="str">
        <f t="shared" ca="1" si="10"/>
        <v>G+</v>
      </c>
      <c r="M36" t="str">
        <f t="shared" ca="1" si="11"/>
        <v/>
      </c>
      <c r="N36" t="str">
        <f t="shared" ca="1" si="12"/>
        <v>8-</v>
      </c>
      <c r="O36" t="str">
        <f t="shared" ca="1" si="13"/>
        <v/>
      </c>
      <c r="P36" t="str">
        <f t="shared" ca="1" si="14"/>
        <v/>
      </c>
      <c r="Q36" t="str">
        <f t="shared" ca="1" si="15"/>
        <v/>
      </c>
      <c r="R36" t="str">
        <f t="shared" ca="1" si="16"/>
        <v>3+</v>
      </c>
      <c r="S36" t="str">
        <f t="shared" ca="1" si="17"/>
        <v/>
      </c>
      <c r="T36" t="str">
        <f t="shared" ca="1" si="18"/>
        <v>6-</v>
      </c>
      <c r="U36" t="str">
        <f t="shared" ca="1" si="19"/>
        <v/>
      </c>
      <c r="V36" t="str">
        <f t="shared" ca="1" si="20"/>
        <v/>
      </c>
      <c r="W36" t="str">
        <f t="shared" ca="1" si="21"/>
        <v>A-</v>
      </c>
      <c r="X36" t="str">
        <f t="shared" ca="1" si="22"/>
        <v/>
      </c>
      <c r="Y36" t="str">
        <f t="shared" ca="1" si="23"/>
        <v/>
      </c>
      <c r="Z36" t="str">
        <f t="shared" ca="1" si="24"/>
        <v/>
      </c>
      <c r="AA36" t="str">
        <f t="shared" ca="1" si="25"/>
        <v/>
      </c>
      <c r="AB36" t="str">
        <f t="shared" ca="1" si="26"/>
        <v>E+</v>
      </c>
      <c r="AC36" t="str">
        <f t="shared" ca="1" si="27"/>
        <v>G=</v>
      </c>
      <c r="AD36" t="str">
        <f t="shared" ca="1" si="28"/>
        <v/>
      </c>
      <c r="AF36">
        <f t="shared" ca="1" si="58"/>
        <v>4</v>
      </c>
      <c r="AG36">
        <f t="shared" ca="1" si="59"/>
        <v>0</v>
      </c>
      <c r="AH36" t="str">
        <f t="shared" ca="1" si="60"/>
        <v/>
      </c>
      <c r="AI36" t="str">
        <f t="shared" ca="1" si="61"/>
        <v/>
      </c>
      <c r="AJ36" t="str">
        <f t="shared" ca="1" si="62"/>
        <v/>
      </c>
      <c r="AK36" t="str">
        <f t="shared" ca="1" si="63"/>
        <v/>
      </c>
      <c r="AL36" t="str">
        <f t="shared" ca="1" si="64"/>
        <v/>
      </c>
      <c r="AM36" t="str">
        <f t="shared" ca="1" si="65"/>
        <v/>
      </c>
      <c r="AN36" t="str">
        <f t="shared" ca="1" si="66"/>
        <v/>
      </c>
      <c r="AO36">
        <f t="shared" ca="1" si="67"/>
        <v>1</v>
      </c>
      <c r="AP36" t="str">
        <f t="shared" ca="1" si="68"/>
        <v/>
      </c>
      <c r="AQ36">
        <f t="shared" ca="1" si="69"/>
        <v>8</v>
      </c>
      <c r="AR36" t="str">
        <f t="shared" ca="1" si="70"/>
        <v/>
      </c>
      <c r="AS36" t="str">
        <f t="shared" ca="1" si="71"/>
        <v/>
      </c>
      <c r="AT36" t="str">
        <f t="shared" ca="1" si="72"/>
        <v/>
      </c>
      <c r="AU36">
        <f t="shared" ca="1" si="73"/>
        <v>3</v>
      </c>
      <c r="AV36" t="str">
        <f t="shared" ca="1" si="74"/>
        <v/>
      </c>
      <c r="AW36">
        <f t="shared" ca="1" si="75"/>
        <v>6</v>
      </c>
      <c r="AX36" t="str">
        <f t="shared" ca="1" si="76"/>
        <v/>
      </c>
      <c r="AY36" t="str">
        <f t="shared" ca="1" si="77"/>
        <v/>
      </c>
      <c r="AZ36">
        <f t="shared" ca="1" si="78"/>
        <v>7</v>
      </c>
      <c r="BA36" t="str">
        <f t="shared" ca="1" si="79"/>
        <v/>
      </c>
      <c r="BB36" t="str">
        <f t="shared" ca="1" si="80"/>
        <v/>
      </c>
      <c r="BC36" t="str">
        <f t="shared" ca="1" si="81"/>
        <v/>
      </c>
      <c r="BD36" t="str">
        <f t="shared" ca="1" si="82"/>
        <v/>
      </c>
      <c r="BE36">
        <f t="shared" ca="1" si="83"/>
        <v>2</v>
      </c>
      <c r="BF36">
        <f t="shared" ca="1" si="84"/>
        <v>1</v>
      </c>
      <c r="BG36" t="str">
        <f t="shared" ca="1" si="85"/>
        <v/>
      </c>
      <c r="BI36">
        <f t="shared" si="30"/>
        <v>2</v>
      </c>
      <c r="BJ36">
        <f t="shared" si="31"/>
        <v>2</v>
      </c>
      <c r="BK36">
        <f t="shared" si="32"/>
        <v>0</v>
      </c>
      <c r="BL36">
        <f t="shared" si="33"/>
        <v>0</v>
      </c>
      <c r="BM36">
        <f t="shared" si="34"/>
        <v>0</v>
      </c>
      <c r="BN36">
        <f t="shared" si="35"/>
        <v>0</v>
      </c>
      <c r="BO36">
        <f t="shared" si="36"/>
        <v>0</v>
      </c>
      <c r="BP36">
        <f t="shared" si="37"/>
        <v>0</v>
      </c>
      <c r="BQ36">
        <f t="shared" si="38"/>
        <v>0</v>
      </c>
      <c r="BR36">
        <f t="shared" si="39"/>
        <v>2</v>
      </c>
      <c r="BS36">
        <f t="shared" si="40"/>
        <v>0</v>
      </c>
      <c r="BT36">
        <f t="shared" si="41"/>
        <v>20</v>
      </c>
      <c r="BU36">
        <f t="shared" si="42"/>
        <v>0</v>
      </c>
      <c r="BV36">
        <f t="shared" si="43"/>
        <v>0</v>
      </c>
      <c r="BW36">
        <f t="shared" si="44"/>
        <v>0</v>
      </c>
      <c r="BX36">
        <f t="shared" si="45"/>
        <v>2</v>
      </c>
      <c r="BY36">
        <f t="shared" si="46"/>
        <v>0</v>
      </c>
      <c r="BZ36">
        <f t="shared" si="47"/>
        <v>23</v>
      </c>
      <c r="CA36">
        <f t="shared" si="48"/>
        <v>0</v>
      </c>
      <c r="CB36">
        <f t="shared" si="49"/>
        <v>0</v>
      </c>
      <c r="CC36">
        <f t="shared" si="50"/>
        <v>2</v>
      </c>
      <c r="CD36">
        <f t="shared" si="51"/>
        <v>0</v>
      </c>
      <c r="CE36">
        <f t="shared" si="52"/>
        <v>0</v>
      </c>
      <c r="CF36">
        <f t="shared" si="53"/>
        <v>0</v>
      </c>
      <c r="CG36">
        <f t="shared" si="54"/>
        <v>0</v>
      </c>
      <c r="CH36">
        <f t="shared" si="55"/>
        <v>2</v>
      </c>
      <c r="CI36">
        <f t="shared" si="56"/>
        <v>22</v>
      </c>
      <c r="CJ36">
        <f t="shared" si="57"/>
        <v>0</v>
      </c>
    </row>
    <row r="37" spans="1:88" x14ac:dyDescent="0.25">
      <c r="A37">
        <v>5033</v>
      </c>
      <c r="B37" t="s">
        <v>34</v>
      </c>
      <c r="C37" t="str">
        <f t="shared" ca="1" si="1"/>
        <v/>
      </c>
      <c r="D37" t="str">
        <f t="shared" ca="1" si="2"/>
        <v>D-</v>
      </c>
      <c r="E37" t="str">
        <f t="shared" ca="1" si="3"/>
        <v/>
      </c>
      <c r="F37" t="str">
        <f t="shared" ca="1" si="4"/>
        <v>G+</v>
      </c>
      <c r="G37" t="str">
        <f t="shared" ca="1" si="5"/>
        <v/>
      </c>
      <c r="H37" t="str">
        <f t="shared" ca="1" si="6"/>
        <v/>
      </c>
      <c r="I37" t="str">
        <f t="shared" ca="1" si="7"/>
        <v/>
      </c>
      <c r="J37" t="str">
        <f t="shared" ca="1" si="8"/>
        <v/>
      </c>
      <c r="K37" t="str">
        <f t="shared" ca="1" si="9"/>
        <v/>
      </c>
      <c r="L37" t="str">
        <f t="shared" ca="1" si="10"/>
        <v/>
      </c>
      <c r="M37" t="str">
        <f t="shared" ca="1" si="11"/>
        <v/>
      </c>
      <c r="N37" t="str">
        <f t="shared" ca="1" si="12"/>
        <v/>
      </c>
      <c r="O37" t="str">
        <f t="shared" ca="1" si="13"/>
        <v>D+</v>
      </c>
      <c r="P37" t="str">
        <f t="shared" ca="1" si="14"/>
        <v>E=</v>
      </c>
      <c r="Q37" t="str">
        <f t="shared" ca="1" si="15"/>
        <v/>
      </c>
      <c r="R37" t="str">
        <f t="shared" ca="1" si="16"/>
        <v/>
      </c>
      <c r="S37" t="str">
        <f t="shared" ca="1" si="17"/>
        <v>4=</v>
      </c>
      <c r="T37" t="str">
        <f t="shared" ca="1" si="18"/>
        <v/>
      </c>
      <c r="U37" t="str">
        <f t="shared" ca="1" si="19"/>
        <v/>
      </c>
      <c r="V37" t="str">
        <f t="shared" ca="1" si="20"/>
        <v>A+</v>
      </c>
      <c r="W37" t="str">
        <f t="shared" ca="1" si="21"/>
        <v/>
      </c>
      <c r="X37" t="str">
        <f t="shared" ca="1" si="22"/>
        <v>E=</v>
      </c>
      <c r="Y37" t="str">
        <f t="shared" ca="1" si="23"/>
        <v/>
      </c>
      <c r="Z37" t="str">
        <f t="shared" ca="1" si="24"/>
        <v/>
      </c>
      <c r="AA37" t="str">
        <f t="shared" ca="1" si="25"/>
        <v/>
      </c>
      <c r="AB37" t="str">
        <f t="shared" ca="1" si="26"/>
        <v>G=</v>
      </c>
      <c r="AC37" t="str">
        <f t="shared" ca="1" si="27"/>
        <v>B=</v>
      </c>
      <c r="AD37" t="str">
        <f t="shared" ca="1" si="28"/>
        <v/>
      </c>
      <c r="AF37" t="str">
        <f t="shared" ca="1" si="58"/>
        <v/>
      </c>
      <c r="AG37">
        <f t="shared" ca="1" si="59"/>
        <v>3</v>
      </c>
      <c r="AH37" t="str">
        <f t="shared" ca="1" si="60"/>
        <v/>
      </c>
      <c r="AI37">
        <f t="shared" ca="1" si="61"/>
        <v>1</v>
      </c>
      <c r="AJ37" t="str">
        <f t="shared" ca="1" si="62"/>
        <v/>
      </c>
      <c r="AK37" t="str">
        <f t="shared" ca="1" si="63"/>
        <v/>
      </c>
      <c r="AL37" t="str">
        <f t="shared" ca="1" si="64"/>
        <v/>
      </c>
      <c r="AM37" t="str">
        <f t="shared" ca="1" si="65"/>
        <v/>
      </c>
      <c r="AN37" t="str">
        <f t="shared" ca="1" si="66"/>
        <v/>
      </c>
      <c r="AO37" t="str">
        <f t="shared" ca="1" si="67"/>
        <v/>
      </c>
      <c r="AP37" t="str">
        <f t="shared" ca="1" si="68"/>
        <v/>
      </c>
      <c r="AQ37" t="str">
        <f t="shared" ca="1" si="69"/>
        <v/>
      </c>
      <c r="AR37">
        <f t="shared" ca="1" si="70"/>
        <v>3</v>
      </c>
      <c r="AS37">
        <f t="shared" ca="1" si="71"/>
        <v>2</v>
      </c>
      <c r="AT37" t="str">
        <f t="shared" ca="1" si="72"/>
        <v/>
      </c>
      <c r="AU37" t="str">
        <f t="shared" ca="1" si="73"/>
        <v/>
      </c>
      <c r="AV37">
        <f t="shared" ca="1" si="74"/>
        <v>4</v>
      </c>
      <c r="AW37" t="str">
        <f t="shared" ca="1" si="75"/>
        <v/>
      </c>
      <c r="AX37" t="str">
        <f t="shared" ca="1" si="76"/>
        <v/>
      </c>
      <c r="AY37">
        <f t="shared" ca="1" si="77"/>
        <v>7</v>
      </c>
      <c r="AZ37" t="str">
        <f t="shared" ca="1" si="78"/>
        <v/>
      </c>
      <c r="BA37">
        <f t="shared" ca="1" si="79"/>
        <v>2</v>
      </c>
      <c r="BB37" t="str">
        <f t="shared" ca="1" si="80"/>
        <v/>
      </c>
      <c r="BC37" t="str">
        <f t="shared" ca="1" si="81"/>
        <v/>
      </c>
      <c r="BD37" t="str">
        <f t="shared" ca="1" si="82"/>
        <v/>
      </c>
      <c r="BE37">
        <f t="shared" ca="1" si="83"/>
        <v>1</v>
      </c>
      <c r="BF37">
        <f t="shared" ca="1" si="84"/>
        <v>5.5</v>
      </c>
      <c r="BG37" t="str">
        <f t="shared" ca="1" si="85"/>
        <v/>
      </c>
      <c r="BI37">
        <f t="shared" si="30"/>
        <v>0</v>
      </c>
      <c r="BJ37">
        <f t="shared" si="31"/>
        <v>2</v>
      </c>
      <c r="BK37">
        <f t="shared" si="32"/>
        <v>0</v>
      </c>
      <c r="BL37">
        <f t="shared" si="33"/>
        <v>2</v>
      </c>
      <c r="BM37">
        <f t="shared" si="34"/>
        <v>0</v>
      </c>
      <c r="BN37">
        <f t="shared" si="35"/>
        <v>0</v>
      </c>
      <c r="BO37">
        <f t="shared" si="36"/>
        <v>0</v>
      </c>
      <c r="BP37">
        <f t="shared" si="37"/>
        <v>0</v>
      </c>
      <c r="BQ37">
        <f t="shared" si="38"/>
        <v>0</v>
      </c>
      <c r="BR37">
        <f t="shared" si="39"/>
        <v>0</v>
      </c>
      <c r="BS37">
        <f t="shared" si="40"/>
        <v>0</v>
      </c>
      <c r="BT37">
        <f t="shared" si="41"/>
        <v>0</v>
      </c>
      <c r="BU37">
        <f t="shared" si="42"/>
        <v>2</v>
      </c>
      <c r="BV37">
        <f t="shared" si="43"/>
        <v>2</v>
      </c>
      <c r="BW37">
        <f t="shared" si="44"/>
        <v>0</v>
      </c>
      <c r="BX37">
        <f t="shared" si="45"/>
        <v>0</v>
      </c>
      <c r="BY37">
        <f t="shared" si="46"/>
        <v>2</v>
      </c>
      <c r="BZ37">
        <f t="shared" si="47"/>
        <v>0</v>
      </c>
      <c r="CA37">
        <f t="shared" si="48"/>
        <v>0</v>
      </c>
      <c r="CB37">
        <f t="shared" si="49"/>
        <v>21</v>
      </c>
      <c r="CC37">
        <f t="shared" si="50"/>
        <v>0</v>
      </c>
      <c r="CD37">
        <f t="shared" si="51"/>
        <v>2</v>
      </c>
      <c r="CE37">
        <f t="shared" si="52"/>
        <v>0</v>
      </c>
      <c r="CF37">
        <f t="shared" si="53"/>
        <v>0</v>
      </c>
      <c r="CG37">
        <f t="shared" si="54"/>
        <v>0</v>
      </c>
      <c r="CH37">
        <f t="shared" si="55"/>
        <v>2</v>
      </c>
      <c r="CI37">
        <f t="shared" si="56"/>
        <v>22</v>
      </c>
      <c r="CJ37">
        <f t="shared" si="57"/>
        <v>0</v>
      </c>
    </row>
    <row r="38" spans="1:88" x14ac:dyDescent="0.25">
      <c r="A38">
        <v>5034</v>
      </c>
      <c r="B38" t="s">
        <v>35</v>
      </c>
      <c r="C38" t="str">
        <f t="shared" ca="1" si="1"/>
        <v>9-</v>
      </c>
      <c r="D38" t="str">
        <f t="shared" ca="1" si="2"/>
        <v/>
      </c>
      <c r="E38" t="str">
        <f t="shared" ca="1" si="3"/>
        <v/>
      </c>
      <c r="F38" t="str">
        <f t="shared" ca="1" si="4"/>
        <v>X</v>
      </c>
      <c r="G38" t="str">
        <f t="shared" ca="1" si="5"/>
        <v/>
      </c>
      <c r="H38" t="str">
        <f t="shared" ca="1" si="6"/>
        <v/>
      </c>
      <c r="I38" t="str">
        <f t="shared" ca="1" si="7"/>
        <v>F+</v>
      </c>
      <c r="J38" t="str">
        <f t="shared" ca="1" si="8"/>
        <v/>
      </c>
      <c r="K38" t="str">
        <f t="shared" ca="1" si="9"/>
        <v/>
      </c>
      <c r="L38" t="str">
        <f t="shared" ca="1" si="10"/>
        <v/>
      </c>
      <c r="M38" t="str">
        <f t="shared" ca="1" si="11"/>
        <v/>
      </c>
      <c r="N38" t="str">
        <f t="shared" ca="1" si="12"/>
        <v>6+</v>
      </c>
      <c r="O38" t="str">
        <f t="shared" ca="1" si="13"/>
        <v/>
      </c>
      <c r="P38" t="str">
        <f t="shared" ca="1" si="14"/>
        <v/>
      </c>
      <c r="Q38" t="str">
        <f t="shared" ca="1" si="15"/>
        <v/>
      </c>
      <c r="R38" t="str">
        <f t="shared" ca="1" si="16"/>
        <v>8+</v>
      </c>
      <c r="S38" t="str">
        <f t="shared" ca="1" si="17"/>
        <v/>
      </c>
      <c r="T38" t="str">
        <f t="shared" ca="1" si="18"/>
        <v>9-</v>
      </c>
      <c r="U38" t="str">
        <f t="shared" ca="1" si="19"/>
        <v/>
      </c>
      <c r="V38" t="str">
        <f t="shared" ca="1" si="20"/>
        <v>X</v>
      </c>
      <c r="W38" t="str">
        <f t="shared" ca="1" si="21"/>
        <v/>
      </c>
      <c r="X38" t="str">
        <f t="shared" ca="1" si="22"/>
        <v>D+</v>
      </c>
      <c r="Y38" t="str">
        <f t="shared" ca="1" si="23"/>
        <v>F=</v>
      </c>
      <c r="Z38" t="str">
        <f t="shared" ca="1" si="24"/>
        <v>G-</v>
      </c>
      <c r="AA38" t="str">
        <f t="shared" ca="1" si="25"/>
        <v/>
      </c>
      <c r="AB38" t="str">
        <f t="shared" ca="1" si="26"/>
        <v/>
      </c>
      <c r="AC38" t="str">
        <f t="shared" ca="1" si="27"/>
        <v/>
      </c>
      <c r="AD38" t="str">
        <f t="shared" ca="1" si="28"/>
        <v/>
      </c>
      <c r="AF38">
        <f t="shared" ca="1" si="58"/>
        <v>9</v>
      </c>
      <c r="AG38" t="str">
        <f t="shared" ca="1" si="59"/>
        <v/>
      </c>
      <c r="AH38" t="str">
        <f t="shared" ca="1" si="60"/>
        <v/>
      </c>
      <c r="AI38">
        <f t="shared" ca="1" si="61"/>
        <v>0</v>
      </c>
      <c r="AJ38" t="str">
        <f t="shared" ca="1" si="62"/>
        <v/>
      </c>
      <c r="AK38" t="str">
        <f t="shared" ca="1" si="63"/>
        <v/>
      </c>
      <c r="AL38">
        <f t="shared" ca="1" si="64"/>
        <v>1.5</v>
      </c>
      <c r="AM38" t="str">
        <f t="shared" ca="1" si="65"/>
        <v/>
      </c>
      <c r="AN38" t="str">
        <f t="shared" ca="1" si="66"/>
        <v/>
      </c>
      <c r="AO38" t="str">
        <f t="shared" ca="1" si="67"/>
        <v/>
      </c>
      <c r="AP38" t="str">
        <f t="shared" ca="1" si="68"/>
        <v/>
      </c>
      <c r="AQ38">
        <f t="shared" ca="1" si="69"/>
        <v>6</v>
      </c>
      <c r="AR38" t="str">
        <f t="shared" ca="1" si="70"/>
        <v/>
      </c>
      <c r="AS38" t="str">
        <f t="shared" ca="1" si="71"/>
        <v/>
      </c>
      <c r="AT38" t="str">
        <f t="shared" ca="1" si="72"/>
        <v/>
      </c>
      <c r="AU38">
        <f t="shared" ca="1" si="73"/>
        <v>8</v>
      </c>
      <c r="AV38" t="str">
        <f t="shared" ca="1" si="74"/>
        <v/>
      </c>
      <c r="AW38">
        <f t="shared" ca="1" si="75"/>
        <v>9</v>
      </c>
      <c r="AX38" t="str">
        <f t="shared" ca="1" si="76"/>
        <v/>
      </c>
      <c r="AY38">
        <f t="shared" ca="1" si="77"/>
        <v>0</v>
      </c>
      <c r="AZ38" t="str">
        <f t="shared" ca="1" si="78"/>
        <v/>
      </c>
      <c r="BA38">
        <f t="shared" ca="1" si="79"/>
        <v>3</v>
      </c>
      <c r="BB38">
        <f t="shared" ca="1" si="80"/>
        <v>1.5</v>
      </c>
      <c r="BC38">
        <f t="shared" ca="1" si="81"/>
        <v>1</v>
      </c>
      <c r="BD38" t="str">
        <f t="shared" ca="1" si="82"/>
        <v/>
      </c>
      <c r="BE38" t="str">
        <f t="shared" ca="1" si="83"/>
        <v/>
      </c>
      <c r="BF38" t="str">
        <f t="shared" ca="1" si="84"/>
        <v/>
      </c>
      <c r="BG38" t="str">
        <f t="shared" ca="1" si="85"/>
        <v/>
      </c>
      <c r="BI38">
        <f t="shared" si="30"/>
        <v>2</v>
      </c>
      <c r="BJ38">
        <f t="shared" si="31"/>
        <v>0</v>
      </c>
      <c r="BK38">
        <f t="shared" si="32"/>
        <v>0</v>
      </c>
      <c r="BL38">
        <f t="shared" si="33"/>
        <v>15</v>
      </c>
      <c r="BM38">
        <f t="shared" si="34"/>
        <v>0</v>
      </c>
      <c r="BN38">
        <f t="shared" si="35"/>
        <v>0</v>
      </c>
      <c r="BO38">
        <f t="shared" si="36"/>
        <v>2</v>
      </c>
      <c r="BP38">
        <f t="shared" si="37"/>
        <v>0</v>
      </c>
      <c r="BQ38">
        <f t="shared" si="38"/>
        <v>0</v>
      </c>
      <c r="BR38">
        <f t="shared" si="39"/>
        <v>0</v>
      </c>
      <c r="BS38">
        <f t="shared" si="40"/>
        <v>0</v>
      </c>
      <c r="BT38">
        <f t="shared" si="41"/>
        <v>20</v>
      </c>
      <c r="BU38">
        <f t="shared" si="42"/>
        <v>0</v>
      </c>
      <c r="BV38">
        <f t="shared" si="43"/>
        <v>0</v>
      </c>
      <c r="BW38">
        <f t="shared" si="44"/>
        <v>0</v>
      </c>
      <c r="BX38">
        <f t="shared" si="45"/>
        <v>2</v>
      </c>
      <c r="BY38">
        <f t="shared" si="46"/>
        <v>0</v>
      </c>
      <c r="BZ38">
        <f t="shared" si="47"/>
        <v>23</v>
      </c>
      <c r="CA38">
        <f t="shared" si="48"/>
        <v>0</v>
      </c>
      <c r="CB38">
        <f t="shared" si="49"/>
        <v>21</v>
      </c>
      <c r="CC38">
        <f t="shared" si="50"/>
        <v>0</v>
      </c>
      <c r="CD38">
        <f t="shared" si="51"/>
        <v>2</v>
      </c>
      <c r="CE38">
        <f t="shared" si="52"/>
        <v>2</v>
      </c>
      <c r="CF38">
        <f t="shared" si="53"/>
        <v>21</v>
      </c>
      <c r="CG38">
        <f t="shared" si="54"/>
        <v>0</v>
      </c>
      <c r="CH38">
        <f t="shared" si="55"/>
        <v>0</v>
      </c>
      <c r="CI38">
        <f t="shared" si="56"/>
        <v>0</v>
      </c>
      <c r="CJ38">
        <f t="shared" si="57"/>
        <v>0</v>
      </c>
    </row>
    <row r="39" spans="1:88" x14ac:dyDescent="0.25">
      <c r="A39">
        <v>5035</v>
      </c>
      <c r="B39" t="s">
        <v>36</v>
      </c>
      <c r="C39" t="str">
        <f t="shared" ca="1" si="1"/>
        <v>3+</v>
      </c>
      <c r="D39" t="str">
        <f t="shared" ca="1" si="2"/>
        <v/>
      </c>
      <c r="E39" t="str">
        <f t="shared" ca="1" si="3"/>
        <v>A*=</v>
      </c>
      <c r="F39" t="str">
        <f t="shared" ca="1" si="4"/>
        <v>E=</v>
      </c>
      <c r="G39" t="str">
        <f t="shared" ca="1" si="5"/>
        <v/>
      </c>
      <c r="H39" t="str">
        <f t="shared" ca="1" si="6"/>
        <v/>
      </c>
      <c r="I39" t="str">
        <f t="shared" ca="1" si="7"/>
        <v>G-</v>
      </c>
      <c r="J39" t="str">
        <f t="shared" ca="1" si="8"/>
        <v/>
      </c>
      <c r="K39" t="str">
        <f t="shared" ca="1" si="9"/>
        <v/>
      </c>
      <c r="L39" t="str">
        <f t="shared" ca="1" si="10"/>
        <v/>
      </c>
      <c r="M39" t="str">
        <f t="shared" ca="1" si="11"/>
        <v/>
      </c>
      <c r="N39" t="str">
        <f t="shared" ca="1" si="12"/>
        <v>5+</v>
      </c>
      <c r="O39" t="str">
        <f t="shared" ca="1" si="13"/>
        <v/>
      </c>
      <c r="P39" t="str">
        <f t="shared" ca="1" si="14"/>
        <v>G=</v>
      </c>
      <c r="Q39" t="str">
        <f t="shared" ca="1" si="15"/>
        <v/>
      </c>
      <c r="R39" t="str">
        <f t="shared" ca="1" si="16"/>
        <v/>
      </c>
      <c r="S39" t="str">
        <f t="shared" ca="1" si="17"/>
        <v/>
      </c>
      <c r="T39" t="str">
        <f t="shared" ca="1" si="18"/>
        <v/>
      </c>
      <c r="U39" t="str">
        <f t="shared" ca="1" si="19"/>
        <v>A+</v>
      </c>
      <c r="V39" t="str">
        <f t="shared" ca="1" si="20"/>
        <v/>
      </c>
      <c r="W39" t="str">
        <f t="shared" ca="1" si="21"/>
        <v>G+</v>
      </c>
      <c r="X39" t="str">
        <f t="shared" ca="1" si="22"/>
        <v/>
      </c>
      <c r="Y39" t="str">
        <f t="shared" ca="1" si="23"/>
        <v>F-</v>
      </c>
      <c r="Z39" t="str">
        <f t="shared" ca="1" si="24"/>
        <v>A*+</v>
      </c>
      <c r="AA39" t="str">
        <f t="shared" ca="1" si="25"/>
        <v/>
      </c>
      <c r="AB39" t="str">
        <f t="shared" ca="1" si="26"/>
        <v/>
      </c>
      <c r="AC39" t="str">
        <f t="shared" ca="1" si="27"/>
        <v/>
      </c>
      <c r="AD39" t="str">
        <f t="shared" ca="1" si="28"/>
        <v/>
      </c>
      <c r="AF39">
        <f t="shared" ca="1" si="58"/>
        <v>3</v>
      </c>
      <c r="AG39" t="str">
        <f t="shared" ca="1" si="59"/>
        <v/>
      </c>
      <c r="AH39">
        <f t="shared" ca="1" si="60"/>
        <v>8.5</v>
      </c>
      <c r="AI39">
        <f t="shared" ca="1" si="61"/>
        <v>2</v>
      </c>
      <c r="AJ39" t="str">
        <f t="shared" ca="1" si="62"/>
        <v/>
      </c>
      <c r="AK39" t="str">
        <f t="shared" ca="1" si="63"/>
        <v/>
      </c>
      <c r="AL39">
        <f t="shared" ca="1" si="64"/>
        <v>1</v>
      </c>
      <c r="AM39" t="str">
        <f t="shared" ca="1" si="65"/>
        <v/>
      </c>
      <c r="AN39" t="str">
        <f t="shared" ca="1" si="66"/>
        <v/>
      </c>
      <c r="AO39" t="str">
        <f t="shared" ca="1" si="67"/>
        <v/>
      </c>
      <c r="AP39" t="str">
        <f t="shared" ca="1" si="68"/>
        <v/>
      </c>
      <c r="AQ39">
        <f t="shared" ca="1" si="69"/>
        <v>5</v>
      </c>
      <c r="AR39" t="str">
        <f t="shared" ca="1" si="70"/>
        <v/>
      </c>
      <c r="AS39">
        <f t="shared" ca="1" si="71"/>
        <v>1</v>
      </c>
      <c r="AT39" t="str">
        <f t="shared" ca="1" si="72"/>
        <v/>
      </c>
      <c r="AU39" t="str">
        <f t="shared" ca="1" si="73"/>
        <v/>
      </c>
      <c r="AV39" t="str">
        <f t="shared" ca="1" si="74"/>
        <v/>
      </c>
      <c r="AW39" t="str">
        <f t="shared" ca="1" si="75"/>
        <v/>
      </c>
      <c r="AX39">
        <f t="shared" ca="1" si="76"/>
        <v>10.75</v>
      </c>
      <c r="AY39" t="str">
        <f t="shared" ca="1" si="77"/>
        <v/>
      </c>
      <c r="AZ39">
        <f t="shared" ca="1" si="78"/>
        <v>1</v>
      </c>
      <c r="BA39" t="str">
        <f t="shared" ca="1" si="79"/>
        <v/>
      </c>
      <c r="BB39">
        <f t="shared" ca="1" si="80"/>
        <v>1.5</v>
      </c>
      <c r="BC39">
        <f t="shared" ca="1" si="81"/>
        <v>8.5</v>
      </c>
      <c r="BD39" t="str">
        <f t="shared" ca="1" si="82"/>
        <v/>
      </c>
      <c r="BE39" t="str">
        <f t="shared" ca="1" si="83"/>
        <v/>
      </c>
      <c r="BF39" t="str">
        <f t="shared" ca="1" si="84"/>
        <v/>
      </c>
      <c r="BG39" t="str">
        <f t="shared" ca="1" si="85"/>
        <v/>
      </c>
      <c r="BI39">
        <f t="shared" si="30"/>
        <v>2</v>
      </c>
      <c r="BJ39">
        <f t="shared" si="31"/>
        <v>0</v>
      </c>
      <c r="BK39">
        <f t="shared" si="32"/>
        <v>2</v>
      </c>
      <c r="BL39">
        <f t="shared" si="33"/>
        <v>2</v>
      </c>
      <c r="BM39">
        <f t="shared" si="34"/>
        <v>0</v>
      </c>
      <c r="BN39">
        <f t="shared" si="35"/>
        <v>0</v>
      </c>
      <c r="BO39">
        <f t="shared" si="36"/>
        <v>11</v>
      </c>
      <c r="BP39">
        <f t="shared" si="37"/>
        <v>0</v>
      </c>
      <c r="BQ39">
        <f t="shared" si="38"/>
        <v>0</v>
      </c>
      <c r="BR39">
        <f t="shared" si="39"/>
        <v>0</v>
      </c>
      <c r="BS39">
        <f t="shared" si="40"/>
        <v>0</v>
      </c>
      <c r="BT39">
        <f t="shared" si="41"/>
        <v>20</v>
      </c>
      <c r="BU39">
        <f t="shared" si="42"/>
        <v>0</v>
      </c>
      <c r="BV39">
        <f t="shared" si="43"/>
        <v>2</v>
      </c>
      <c r="BW39">
        <f t="shared" si="44"/>
        <v>0</v>
      </c>
      <c r="BX39">
        <f t="shared" si="45"/>
        <v>0</v>
      </c>
      <c r="BY39">
        <f t="shared" si="46"/>
        <v>0</v>
      </c>
      <c r="BZ39">
        <f t="shared" si="47"/>
        <v>0</v>
      </c>
      <c r="CA39">
        <f t="shared" si="48"/>
        <v>2</v>
      </c>
      <c r="CB39">
        <f t="shared" si="49"/>
        <v>0</v>
      </c>
      <c r="CC39">
        <f t="shared" si="50"/>
        <v>2</v>
      </c>
      <c r="CD39">
        <f t="shared" si="51"/>
        <v>0</v>
      </c>
      <c r="CE39">
        <f t="shared" si="52"/>
        <v>2</v>
      </c>
      <c r="CF39">
        <f t="shared" si="53"/>
        <v>21</v>
      </c>
      <c r="CG39">
        <f t="shared" si="54"/>
        <v>0</v>
      </c>
      <c r="CH39">
        <f t="shared" si="55"/>
        <v>0</v>
      </c>
      <c r="CI39">
        <f t="shared" si="56"/>
        <v>0</v>
      </c>
      <c r="CJ39">
        <f t="shared" si="57"/>
        <v>0</v>
      </c>
    </row>
    <row r="40" spans="1:88" x14ac:dyDescent="0.25">
      <c r="A40">
        <v>5036</v>
      </c>
      <c r="B40" t="s">
        <v>37</v>
      </c>
      <c r="C40" t="str">
        <f t="shared" ca="1" si="1"/>
        <v/>
      </c>
      <c r="D40" t="str">
        <f t="shared" ca="1" si="2"/>
        <v/>
      </c>
      <c r="E40" t="str">
        <f t="shared" ca="1" si="3"/>
        <v/>
      </c>
      <c r="F40" t="str">
        <f t="shared" ca="1" si="4"/>
        <v/>
      </c>
      <c r="G40" t="str">
        <f t="shared" ca="1" si="5"/>
        <v>E-</v>
      </c>
      <c r="H40" t="str">
        <f t="shared" ca="1" si="6"/>
        <v/>
      </c>
      <c r="I40" t="str">
        <f t="shared" ca="1" si="7"/>
        <v/>
      </c>
      <c r="J40" t="str">
        <f t="shared" ca="1" si="8"/>
        <v/>
      </c>
      <c r="K40" t="str">
        <f t="shared" ca="1" si="9"/>
        <v/>
      </c>
      <c r="L40" t="str">
        <f t="shared" ca="1" si="10"/>
        <v/>
      </c>
      <c r="M40" t="str">
        <f t="shared" ca="1" si="11"/>
        <v>D+</v>
      </c>
      <c r="N40" t="str">
        <f t="shared" ca="1" si="12"/>
        <v/>
      </c>
      <c r="O40" t="str">
        <f t="shared" ca="1" si="13"/>
        <v/>
      </c>
      <c r="P40" t="str">
        <f t="shared" ca="1" si="14"/>
        <v/>
      </c>
      <c r="Q40" t="str">
        <f t="shared" ca="1" si="15"/>
        <v/>
      </c>
      <c r="R40" t="str">
        <f t="shared" ca="1" si="16"/>
        <v>2=</v>
      </c>
      <c r="S40" t="str">
        <f t="shared" ca="1" si="17"/>
        <v/>
      </c>
      <c r="T40" t="str">
        <f t="shared" ca="1" si="18"/>
        <v/>
      </c>
      <c r="U40" t="str">
        <f t="shared" ca="1" si="19"/>
        <v/>
      </c>
      <c r="V40" t="str">
        <f t="shared" ca="1" si="20"/>
        <v/>
      </c>
      <c r="W40" t="str">
        <f t="shared" ca="1" si="21"/>
        <v>X</v>
      </c>
      <c r="X40" t="str">
        <f t="shared" ca="1" si="22"/>
        <v/>
      </c>
      <c r="Y40" t="str">
        <f t="shared" ca="1" si="23"/>
        <v/>
      </c>
      <c r="Z40" t="str">
        <f t="shared" ca="1" si="24"/>
        <v/>
      </c>
      <c r="AA40" t="str">
        <f t="shared" ca="1" si="25"/>
        <v/>
      </c>
      <c r="AB40" t="str">
        <f t="shared" ca="1" si="26"/>
        <v>D-</v>
      </c>
      <c r="AC40" t="str">
        <f t="shared" ca="1" si="27"/>
        <v>A+</v>
      </c>
      <c r="AD40" t="str">
        <f t="shared" ca="1" si="28"/>
        <v/>
      </c>
      <c r="AF40" t="str">
        <f t="shared" ca="1" si="58"/>
        <v/>
      </c>
      <c r="AG40" t="str">
        <f t="shared" ca="1" si="59"/>
        <v/>
      </c>
      <c r="AH40" t="str">
        <f t="shared" ca="1" si="60"/>
        <v/>
      </c>
      <c r="AI40" t="str">
        <f t="shared" ca="1" si="61"/>
        <v/>
      </c>
      <c r="AJ40">
        <f t="shared" ca="1" si="62"/>
        <v>2</v>
      </c>
      <c r="AK40" t="str">
        <f t="shared" ca="1" si="63"/>
        <v/>
      </c>
      <c r="AL40" t="str">
        <f t="shared" ca="1" si="64"/>
        <v/>
      </c>
      <c r="AM40" t="str">
        <f t="shared" ca="1" si="65"/>
        <v/>
      </c>
      <c r="AN40" t="str">
        <f t="shared" ca="1" si="66"/>
        <v/>
      </c>
      <c r="AO40" t="str">
        <f t="shared" ca="1" si="67"/>
        <v/>
      </c>
      <c r="AP40">
        <f t="shared" ca="1" si="68"/>
        <v>5.13</v>
      </c>
      <c r="AQ40" t="str">
        <f t="shared" ca="1" si="69"/>
        <v/>
      </c>
      <c r="AR40" t="str">
        <f t="shared" ca="1" si="70"/>
        <v/>
      </c>
      <c r="AS40" t="str">
        <f t="shared" ca="1" si="71"/>
        <v/>
      </c>
      <c r="AT40" t="str">
        <f t="shared" ca="1" si="72"/>
        <v/>
      </c>
      <c r="AU40">
        <f t="shared" ca="1" si="73"/>
        <v>2</v>
      </c>
      <c r="AV40" t="str">
        <f t="shared" ca="1" si="74"/>
        <v/>
      </c>
      <c r="AW40" t="str">
        <f t="shared" ca="1" si="75"/>
        <v/>
      </c>
      <c r="AX40" t="str">
        <f t="shared" ca="1" si="76"/>
        <v/>
      </c>
      <c r="AY40" t="str">
        <f t="shared" ca="1" si="77"/>
        <v/>
      </c>
      <c r="AZ40">
        <f t="shared" ca="1" si="78"/>
        <v>0</v>
      </c>
      <c r="BA40" t="str">
        <f t="shared" ca="1" si="79"/>
        <v/>
      </c>
      <c r="BB40" t="str">
        <f t="shared" ca="1" si="80"/>
        <v/>
      </c>
      <c r="BC40" t="str">
        <f t="shared" ca="1" si="81"/>
        <v/>
      </c>
      <c r="BD40" t="str">
        <f t="shared" ca="1" si="82"/>
        <v/>
      </c>
      <c r="BE40">
        <f t="shared" ca="1" si="83"/>
        <v>3</v>
      </c>
      <c r="BF40">
        <f t="shared" ca="1" si="84"/>
        <v>7</v>
      </c>
      <c r="BG40" t="str">
        <f t="shared" ca="1" si="85"/>
        <v/>
      </c>
      <c r="BI40">
        <f t="shared" si="30"/>
        <v>0</v>
      </c>
      <c r="BJ40">
        <f t="shared" si="31"/>
        <v>0</v>
      </c>
      <c r="BK40">
        <f t="shared" si="32"/>
        <v>0</v>
      </c>
      <c r="BL40">
        <f t="shared" si="33"/>
        <v>0</v>
      </c>
      <c r="BM40">
        <f t="shared" si="34"/>
        <v>2</v>
      </c>
      <c r="BN40">
        <f t="shared" si="35"/>
        <v>0</v>
      </c>
      <c r="BO40">
        <f t="shared" si="36"/>
        <v>0</v>
      </c>
      <c r="BP40">
        <f t="shared" si="37"/>
        <v>0</v>
      </c>
      <c r="BQ40">
        <f t="shared" si="38"/>
        <v>0</v>
      </c>
      <c r="BR40">
        <f t="shared" si="39"/>
        <v>0</v>
      </c>
      <c r="BS40">
        <f t="shared" si="40"/>
        <v>2</v>
      </c>
      <c r="BT40">
        <f t="shared" si="41"/>
        <v>0</v>
      </c>
      <c r="BU40">
        <f t="shared" si="42"/>
        <v>0</v>
      </c>
      <c r="BV40">
        <f t="shared" si="43"/>
        <v>0</v>
      </c>
      <c r="BW40">
        <f t="shared" si="44"/>
        <v>0</v>
      </c>
      <c r="BX40">
        <f t="shared" si="45"/>
        <v>2</v>
      </c>
      <c r="BY40">
        <f t="shared" si="46"/>
        <v>0</v>
      </c>
      <c r="BZ40">
        <f t="shared" si="47"/>
        <v>0</v>
      </c>
      <c r="CA40">
        <f t="shared" si="48"/>
        <v>0</v>
      </c>
      <c r="CB40">
        <f t="shared" si="49"/>
        <v>0</v>
      </c>
      <c r="CC40">
        <f t="shared" si="50"/>
        <v>2</v>
      </c>
      <c r="CD40">
        <f t="shared" si="51"/>
        <v>0</v>
      </c>
      <c r="CE40">
        <f t="shared" si="52"/>
        <v>0</v>
      </c>
      <c r="CF40">
        <f t="shared" si="53"/>
        <v>0</v>
      </c>
      <c r="CG40">
        <f t="shared" si="54"/>
        <v>0</v>
      </c>
      <c r="CH40">
        <f t="shared" si="55"/>
        <v>2</v>
      </c>
      <c r="CI40">
        <f t="shared" si="56"/>
        <v>22</v>
      </c>
      <c r="CJ40">
        <f t="shared" si="57"/>
        <v>0</v>
      </c>
    </row>
    <row r="41" spans="1:88" x14ac:dyDescent="0.25">
      <c r="A41">
        <v>5037</v>
      </c>
      <c r="B41" t="s">
        <v>38</v>
      </c>
      <c r="C41" t="str">
        <f t="shared" ca="1" si="1"/>
        <v/>
      </c>
      <c r="D41" t="str">
        <f t="shared" ca="1" si="2"/>
        <v>C=</v>
      </c>
      <c r="E41" t="str">
        <f t="shared" ca="1" si="3"/>
        <v/>
      </c>
      <c r="F41" t="str">
        <f t="shared" ca="1" si="4"/>
        <v/>
      </c>
      <c r="G41" t="str">
        <f t="shared" ca="1" si="5"/>
        <v>G+</v>
      </c>
      <c r="H41" t="str">
        <f t="shared" ca="1" si="6"/>
        <v/>
      </c>
      <c r="I41" t="str">
        <f t="shared" ca="1" si="7"/>
        <v>G-</v>
      </c>
      <c r="J41" t="str">
        <f t="shared" ca="1" si="8"/>
        <v/>
      </c>
      <c r="K41" t="str">
        <f t="shared" ca="1" si="9"/>
        <v/>
      </c>
      <c r="L41" t="str">
        <f t="shared" ca="1" si="10"/>
        <v>B-</v>
      </c>
      <c r="M41" t="str">
        <f t="shared" ca="1" si="11"/>
        <v>E=</v>
      </c>
      <c r="N41" t="str">
        <f t="shared" ca="1" si="12"/>
        <v/>
      </c>
      <c r="O41" t="str">
        <f t="shared" ca="1" si="13"/>
        <v/>
      </c>
      <c r="P41" t="str">
        <f t="shared" ca="1" si="14"/>
        <v>A*-</v>
      </c>
      <c r="Q41" t="str">
        <f t="shared" ca="1" si="15"/>
        <v/>
      </c>
      <c r="R41" t="str">
        <f t="shared" ca="1" si="16"/>
        <v/>
      </c>
      <c r="S41" t="str">
        <f t="shared" ca="1" si="17"/>
        <v>3-</v>
      </c>
      <c r="T41" t="str">
        <f t="shared" ca="1" si="18"/>
        <v/>
      </c>
      <c r="U41" t="str">
        <f t="shared" ca="1" si="19"/>
        <v/>
      </c>
      <c r="V41" t="str">
        <f t="shared" ca="1" si="20"/>
        <v/>
      </c>
      <c r="W41" t="str">
        <f t="shared" ca="1" si="21"/>
        <v/>
      </c>
      <c r="X41" t="str">
        <f t="shared" ca="1" si="22"/>
        <v/>
      </c>
      <c r="Y41" t="str">
        <f t="shared" ca="1" si="23"/>
        <v/>
      </c>
      <c r="Z41" t="str">
        <f t="shared" ca="1" si="24"/>
        <v/>
      </c>
      <c r="AA41" t="str">
        <f t="shared" ca="1" si="25"/>
        <v/>
      </c>
      <c r="AB41" t="str">
        <f t="shared" ca="1" si="26"/>
        <v>G-</v>
      </c>
      <c r="AC41" t="str">
        <f t="shared" ca="1" si="27"/>
        <v>C=</v>
      </c>
      <c r="AD41" t="str">
        <f t="shared" ca="1" si="28"/>
        <v/>
      </c>
      <c r="AF41" t="str">
        <f t="shared" ca="1" si="58"/>
        <v/>
      </c>
      <c r="AG41">
        <f t="shared" ca="1" si="59"/>
        <v>4</v>
      </c>
      <c r="AH41" t="str">
        <f t="shared" ca="1" si="60"/>
        <v/>
      </c>
      <c r="AI41" t="str">
        <f t="shared" ca="1" si="61"/>
        <v/>
      </c>
      <c r="AJ41">
        <f t="shared" ca="1" si="62"/>
        <v>1</v>
      </c>
      <c r="AK41" t="str">
        <f t="shared" ca="1" si="63"/>
        <v/>
      </c>
      <c r="AL41">
        <f t="shared" ca="1" si="64"/>
        <v>1</v>
      </c>
      <c r="AM41" t="str">
        <f t="shared" ca="1" si="65"/>
        <v/>
      </c>
      <c r="AN41" t="str">
        <f t="shared" ca="1" si="66"/>
        <v/>
      </c>
      <c r="AO41">
        <f t="shared" ca="1" si="67"/>
        <v>5.5</v>
      </c>
      <c r="AP41">
        <f t="shared" ca="1" si="68"/>
        <v>3.5</v>
      </c>
      <c r="AQ41" t="str">
        <f t="shared" ca="1" si="69"/>
        <v/>
      </c>
      <c r="AR41" t="str">
        <f t="shared" ca="1" si="70"/>
        <v/>
      </c>
      <c r="AS41">
        <f t="shared" ca="1" si="71"/>
        <v>8.5</v>
      </c>
      <c r="AT41" t="str">
        <f t="shared" ca="1" si="72"/>
        <v/>
      </c>
      <c r="AU41" t="str">
        <f t="shared" ca="1" si="73"/>
        <v/>
      </c>
      <c r="AV41">
        <f t="shared" ca="1" si="74"/>
        <v>3</v>
      </c>
      <c r="AW41" t="str">
        <f t="shared" ca="1" si="75"/>
        <v/>
      </c>
      <c r="AX41" t="str">
        <f t="shared" ca="1" si="76"/>
        <v/>
      </c>
      <c r="AY41" t="str">
        <f t="shared" ca="1" si="77"/>
        <v/>
      </c>
      <c r="AZ41" t="str">
        <f t="shared" ca="1" si="78"/>
        <v/>
      </c>
      <c r="BA41" t="str">
        <f t="shared" ca="1" si="79"/>
        <v/>
      </c>
      <c r="BB41" t="str">
        <f t="shared" ca="1" si="80"/>
        <v/>
      </c>
      <c r="BC41" t="str">
        <f t="shared" ca="1" si="81"/>
        <v/>
      </c>
      <c r="BD41" t="str">
        <f t="shared" ca="1" si="82"/>
        <v/>
      </c>
      <c r="BE41">
        <f t="shared" ca="1" si="83"/>
        <v>1</v>
      </c>
      <c r="BF41">
        <f t="shared" ca="1" si="84"/>
        <v>4</v>
      </c>
      <c r="BG41" t="str">
        <f t="shared" ca="1" si="85"/>
        <v/>
      </c>
      <c r="BI41">
        <f t="shared" si="30"/>
        <v>0</v>
      </c>
      <c r="BJ41">
        <f t="shared" si="31"/>
        <v>2</v>
      </c>
      <c r="BK41">
        <f t="shared" si="32"/>
        <v>0</v>
      </c>
      <c r="BL41">
        <f t="shared" si="33"/>
        <v>0</v>
      </c>
      <c r="BM41">
        <f t="shared" si="34"/>
        <v>2</v>
      </c>
      <c r="BN41">
        <f t="shared" si="35"/>
        <v>0</v>
      </c>
      <c r="BO41">
        <f t="shared" si="36"/>
        <v>19</v>
      </c>
      <c r="BP41">
        <f t="shared" si="37"/>
        <v>0</v>
      </c>
      <c r="BQ41">
        <f t="shared" si="38"/>
        <v>0</v>
      </c>
      <c r="BR41">
        <f t="shared" si="39"/>
        <v>2</v>
      </c>
      <c r="BS41">
        <f t="shared" si="40"/>
        <v>2</v>
      </c>
      <c r="BT41">
        <f t="shared" si="41"/>
        <v>0</v>
      </c>
      <c r="BU41">
        <f t="shared" si="42"/>
        <v>0</v>
      </c>
      <c r="BV41">
        <f t="shared" si="43"/>
        <v>24</v>
      </c>
      <c r="BW41">
        <f t="shared" si="44"/>
        <v>0</v>
      </c>
      <c r="BX41">
        <f t="shared" si="45"/>
        <v>0</v>
      </c>
      <c r="BY41">
        <f t="shared" si="46"/>
        <v>2</v>
      </c>
      <c r="BZ41">
        <f t="shared" si="47"/>
        <v>0</v>
      </c>
      <c r="CA41">
        <f t="shared" si="48"/>
        <v>0</v>
      </c>
      <c r="CB41">
        <f t="shared" si="49"/>
        <v>0</v>
      </c>
      <c r="CC41">
        <f t="shared" si="50"/>
        <v>0</v>
      </c>
      <c r="CD41">
        <f t="shared" si="51"/>
        <v>0</v>
      </c>
      <c r="CE41">
        <f t="shared" si="52"/>
        <v>0</v>
      </c>
      <c r="CF41">
        <f t="shared" si="53"/>
        <v>0</v>
      </c>
      <c r="CG41">
        <f t="shared" si="54"/>
        <v>0</v>
      </c>
      <c r="CH41">
        <f t="shared" si="55"/>
        <v>2</v>
      </c>
      <c r="CI41">
        <f t="shared" si="56"/>
        <v>22</v>
      </c>
      <c r="CJ41">
        <f t="shared" si="57"/>
        <v>0</v>
      </c>
    </row>
    <row r="42" spans="1:88" x14ac:dyDescent="0.25">
      <c r="A42">
        <v>5038</v>
      </c>
      <c r="B42" t="s">
        <v>39</v>
      </c>
      <c r="C42" t="str">
        <f t="shared" ca="1" si="1"/>
        <v/>
      </c>
      <c r="D42" t="str">
        <f t="shared" ca="1" si="2"/>
        <v/>
      </c>
      <c r="E42" t="str">
        <f t="shared" ca="1" si="3"/>
        <v>C+</v>
      </c>
      <c r="F42" t="str">
        <f t="shared" ca="1" si="4"/>
        <v/>
      </c>
      <c r="G42" t="str">
        <f t="shared" ca="1" si="5"/>
        <v/>
      </c>
      <c r="H42" t="str">
        <f t="shared" ca="1" si="6"/>
        <v/>
      </c>
      <c r="I42" t="str">
        <f t="shared" ca="1" si="7"/>
        <v/>
      </c>
      <c r="J42" t="str">
        <f t="shared" ca="1" si="8"/>
        <v/>
      </c>
      <c r="K42" t="str">
        <f t="shared" ca="1" si="9"/>
        <v>C=</v>
      </c>
      <c r="L42" t="str">
        <f t="shared" ca="1" si="10"/>
        <v/>
      </c>
      <c r="M42" t="str">
        <f t="shared" ca="1" si="11"/>
        <v/>
      </c>
      <c r="N42" t="str">
        <f t="shared" ca="1" si="12"/>
        <v/>
      </c>
      <c r="O42" t="str">
        <f t="shared" ca="1" si="13"/>
        <v>A=</v>
      </c>
      <c r="P42" t="str">
        <f t="shared" ca="1" si="14"/>
        <v/>
      </c>
      <c r="Q42" t="str">
        <f t="shared" ca="1" si="15"/>
        <v>B-</v>
      </c>
      <c r="R42" t="str">
        <f t="shared" ca="1" si="16"/>
        <v>1+</v>
      </c>
      <c r="S42" t="str">
        <f t="shared" ca="1" si="17"/>
        <v/>
      </c>
      <c r="T42" t="str">
        <f t="shared" ca="1" si="18"/>
        <v/>
      </c>
      <c r="U42" t="str">
        <f t="shared" ca="1" si="19"/>
        <v/>
      </c>
      <c r="V42" t="str">
        <f t="shared" ca="1" si="20"/>
        <v/>
      </c>
      <c r="W42" t="str">
        <f t="shared" ca="1" si="21"/>
        <v>E=</v>
      </c>
      <c r="X42" t="str">
        <f t="shared" ca="1" si="22"/>
        <v/>
      </c>
      <c r="Y42" t="str">
        <f t="shared" ca="1" si="23"/>
        <v/>
      </c>
      <c r="Z42" t="str">
        <f t="shared" ca="1" si="24"/>
        <v/>
      </c>
      <c r="AA42" t="str">
        <f t="shared" ca="1" si="25"/>
        <v/>
      </c>
      <c r="AB42" t="str">
        <f t="shared" ca="1" si="26"/>
        <v>F=</v>
      </c>
      <c r="AC42" t="str">
        <f t="shared" ca="1" si="27"/>
        <v>F=</v>
      </c>
      <c r="AD42" t="str">
        <f t="shared" ca="1" si="28"/>
        <v/>
      </c>
      <c r="AF42" t="str">
        <f t="shared" ca="1" si="58"/>
        <v/>
      </c>
      <c r="AG42" t="str">
        <f t="shared" ca="1" si="59"/>
        <v/>
      </c>
      <c r="AH42">
        <f t="shared" ca="1" si="60"/>
        <v>4</v>
      </c>
      <c r="AI42" t="str">
        <f t="shared" ca="1" si="61"/>
        <v/>
      </c>
      <c r="AJ42" t="str">
        <f t="shared" ca="1" si="62"/>
        <v/>
      </c>
      <c r="AK42" t="str">
        <f t="shared" ca="1" si="63"/>
        <v/>
      </c>
      <c r="AL42" t="str">
        <f t="shared" ca="1" si="64"/>
        <v/>
      </c>
      <c r="AM42" t="str">
        <f t="shared" ca="1" si="65"/>
        <v/>
      </c>
      <c r="AN42">
        <f t="shared" ca="1" si="66"/>
        <v>4</v>
      </c>
      <c r="AO42" t="str">
        <f t="shared" ca="1" si="67"/>
        <v/>
      </c>
      <c r="AP42" t="str">
        <f t="shared" ca="1" si="68"/>
        <v/>
      </c>
      <c r="AQ42" t="str">
        <f t="shared" ca="1" si="69"/>
        <v/>
      </c>
      <c r="AR42">
        <f t="shared" ca="1" si="70"/>
        <v>7</v>
      </c>
      <c r="AS42" t="str">
        <f t="shared" ca="1" si="71"/>
        <v/>
      </c>
      <c r="AT42">
        <f t="shared" ca="1" si="72"/>
        <v>5.5</v>
      </c>
      <c r="AU42">
        <f t="shared" ca="1" si="73"/>
        <v>1</v>
      </c>
      <c r="AV42" t="str">
        <f t="shared" ca="1" si="74"/>
        <v/>
      </c>
      <c r="AW42" t="str">
        <f t="shared" ca="1" si="75"/>
        <v/>
      </c>
      <c r="AX42" t="str">
        <f t="shared" ca="1" si="76"/>
        <v/>
      </c>
      <c r="AY42" t="str">
        <f t="shared" ca="1" si="77"/>
        <v/>
      </c>
      <c r="AZ42">
        <f t="shared" ca="1" si="78"/>
        <v>2</v>
      </c>
      <c r="BA42" t="str">
        <f t="shared" ca="1" si="79"/>
        <v/>
      </c>
      <c r="BB42" t="str">
        <f t="shared" ca="1" si="80"/>
        <v/>
      </c>
      <c r="BC42" t="str">
        <f t="shared" ca="1" si="81"/>
        <v/>
      </c>
      <c r="BD42" t="str">
        <f t="shared" ca="1" si="82"/>
        <v/>
      </c>
      <c r="BE42">
        <f t="shared" ca="1" si="83"/>
        <v>1.5</v>
      </c>
      <c r="BF42">
        <f t="shared" ca="1" si="84"/>
        <v>1.5</v>
      </c>
      <c r="BG42" t="str">
        <f t="shared" ca="1" si="85"/>
        <v/>
      </c>
      <c r="BI42">
        <f t="shared" si="30"/>
        <v>0</v>
      </c>
      <c r="BJ42">
        <f t="shared" si="31"/>
        <v>0</v>
      </c>
      <c r="BK42">
        <f t="shared" si="32"/>
        <v>2</v>
      </c>
      <c r="BL42">
        <f t="shared" si="33"/>
        <v>0</v>
      </c>
      <c r="BM42">
        <f t="shared" si="34"/>
        <v>0</v>
      </c>
      <c r="BN42">
        <f t="shared" si="35"/>
        <v>0</v>
      </c>
      <c r="BO42">
        <f t="shared" si="36"/>
        <v>0</v>
      </c>
      <c r="BP42">
        <f t="shared" si="37"/>
        <v>0</v>
      </c>
      <c r="BQ42">
        <f t="shared" si="38"/>
        <v>2</v>
      </c>
      <c r="BR42">
        <f t="shared" si="39"/>
        <v>0</v>
      </c>
      <c r="BS42">
        <f t="shared" si="40"/>
        <v>0</v>
      </c>
      <c r="BT42">
        <f t="shared" si="41"/>
        <v>0</v>
      </c>
      <c r="BU42">
        <f t="shared" si="42"/>
        <v>2</v>
      </c>
      <c r="BV42">
        <f t="shared" si="43"/>
        <v>0</v>
      </c>
      <c r="BW42">
        <f t="shared" si="44"/>
        <v>2</v>
      </c>
      <c r="BX42">
        <f t="shared" si="45"/>
        <v>2</v>
      </c>
      <c r="BY42">
        <f t="shared" si="46"/>
        <v>0</v>
      </c>
      <c r="BZ42">
        <f t="shared" si="47"/>
        <v>0</v>
      </c>
      <c r="CA42">
        <f t="shared" si="48"/>
        <v>0</v>
      </c>
      <c r="CB42">
        <f t="shared" si="49"/>
        <v>0</v>
      </c>
      <c r="CC42">
        <f t="shared" si="50"/>
        <v>2</v>
      </c>
      <c r="CD42">
        <f t="shared" si="51"/>
        <v>0</v>
      </c>
      <c r="CE42">
        <f t="shared" si="52"/>
        <v>0</v>
      </c>
      <c r="CF42">
        <f t="shared" si="53"/>
        <v>0</v>
      </c>
      <c r="CG42">
        <f t="shared" si="54"/>
        <v>0</v>
      </c>
      <c r="CH42">
        <f t="shared" si="55"/>
        <v>2</v>
      </c>
      <c r="CI42">
        <f t="shared" si="56"/>
        <v>22</v>
      </c>
      <c r="CJ42">
        <f t="shared" si="57"/>
        <v>0</v>
      </c>
    </row>
    <row r="43" spans="1:88" x14ac:dyDescent="0.25">
      <c r="A43">
        <v>5039</v>
      </c>
      <c r="B43" t="s">
        <v>40</v>
      </c>
      <c r="C43" t="str">
        <f t="shared" ca="1" si="1"/>
        <v/>
      </c>
      <c r="D43" t="str">
        <f t="shared" ca="1" si="2"/>
        <v/>
      </c>
      <c r="E43" t="str">
        <f t="shared" ca="1" si="3"/>
        <v>G-</v>
      </c>
      <c r="F43" t="str">
        <f t="shared" ca="1" si="4"/>
        <v/>
      </c>
      <c r="G43" t="str">
        <f t="shared" ca="1" si="5"/>
        <v/>
      </c>
      <c r="H43" t="str">
        <f t="shared" ca="1" si="6"/>
        <v/>
      </c>
      <c r="I43" t="str">
        <f t="shared" ca="1" si="7"/>
        <v/>
      </c>
      <c r="J43" t="str">
        <f t="shared" ca="1" si="8"/>
        <v/>
      </c>
      <c r="K43" t="str">
        <f t="shared" ca="1" si="9"/>
        <v/>
      </c>
      <c r="L43" t="str">
        <f t="shared" ca="1" si="10"/>
        <v/>
      </c>
      <c r="M43" t="str">
        <f t="shared" ca="1" si="11"/>
        <v/>
      </c>
      <c r="N43" t="str">
        <f t="shared" ca="1" si="12"/>
        <v/>
      </c>
      <c r="O43" t="str">
        <f t="shared" ca="1" si="13"/>
        <v>A*+</v>
      </c>
      <c r="P43" t="str">
        <f t="shared" ca="1" si="14"/>
        <v>E-</v>
      </c>
      <c r="Q43" t="str">
        <f t="shared" ca="1" si="15"/>
        <v>F=</v>
      </c>
      <c r="R43" t="str">
        <f t="shared" ca="1" si="16"/>
        <v>5=</v>
      </c>
      <c r="S43" t="str">
        <f t="shared" ca="1" si="17"/>
        <v/>
      </c>
      <c r="T43" t="str">
        <f t="shared" ca="1" si="18"/>
        <v>4+</v>
      </c>
      <c r="U43" t="str">
        <f t="shared" ca="1" si="19"/>
        <v/>
      </c>
      <c r="V43" t="str">
        <f t="shared" ca="1" si="20"/>
        <v>D+</v>
      </c>
      <c r="W43" t="str">
        <f t="shared" ca="1" si="21"/>
        <v/>
      </c>
      <c r="X43" t="str">
        <f t="shared" ca="1" si="22"/>
        <v/>
      </c>
      <c r="Y43" t="str">
        <f t="shared" ca="1" si="23"/>
        <v>D=</v>
      </c>
      <c r="Z43" t="str">
        <f t="shared" ca="1" si="24"/>
        <v>D+</v>
      </c>
      <c r="AA43" t="str">
        <f t="shared" ca="1" si="25"/>
        <v/>
      </c>
      <c r="AB43" t="str">
        <f t="shared" ca="1" si="26"/>
        <v/>
      </c>
      <c r="AC43" t="str">
        <f t="shared" ca="1" si="27"/>
        <v/>
      </c>
      <c r="AD43" t="str">
        <f t="shared" ca="1" si="28"/>
        <v/>
      </c>
      <c r="AF43" t="str">
        <f t="shared" ca="1" si="58"/>
        <v/>
      </c>
      <c r="AG43" t="str">
        <f t="shared" ca="1" si="59"/>
        <v/>
      </c>
      <c r="AH43">
        <f t="shared" ca="1" si="60"/>
        <v>1</v>
      </c>
      <c r="AI43" t="str">
        <f t="shared" ca="1" si="61"/>
        <v/>
      </c>
      <c r="AJ43" t="str">
        <f t="shared" ca="1" si="62"/>
        <v/>
      </c>
      <c r="AK43" t="str">
        <f t="shared" ca="1" si="63"/>
        <v/>
      </c>
      <c r="AL43" t="str">
        <f t="shared" ca="1" si="64"/>
        <v/>
      </c>
      <c r="AM43" t="str">
        <f t="shared" ca="1" si="65"/>
        <v/>
      </c>
      <c r="AN43" t="str">
        <f t="shared" ca="1" si="66"/>
        <v/>
      </c>
      <c r="AO43" t="str">
        <f t="shared" ca="1" si="67"/>
        <v/>
      </c>
      <c r="AP43" t="str">
        <f t="shared" ca="1" si="68"/>
        <v/>
      </c>
      <c r="AQ43" t="str">
        <f t="shared" ca="1" si="69"/>
        <v/>
      </c>
      <c r="AR43">
        <f t="shared" ca="1" si="70"/>
        <v>8.5</v>
      </c>
      <c r="AS43">
        <f t="shared" ca="1" si="71"/>
        <v>2</v>
      </c>
      <c r="AT43">
        <f t="shared" ca="1" si="72"/>
        <v>1.5</v>
      </c>
      <c r="AU43">
        <f t="shared" ca="1" si="73"/>
        <v>5</v>
      </c>
      <c r="AV43" t="str">
        <f t="shared" ca="1" si="74"/>
        <v/>
      </c>
      <c r="AW43">
        <f t="shared" ca="1" si="75"/>
        <v>4</v>
      </c>
      <c r="AX43" t="str">
        <f t="shared" ca="1" si="76"/>
        <v/>
      </c>
      <c r="AY43">
        <f t="shared" ca="1" si="77"/>
        <v>3</v>
      </c>
      <c r="AZ43" t="str">
        <f t="shared" ca="1" si="78"/>
        <v/>
      </c>
      <c r="BA43" t="str">
        <f t="shared" ca="1" si="79"/>
        <v/>
      </c>
      <c r="BB43">
        <f t="shared" ca="1" si="80"/>
        <v>3</v>
      </c>
      <c r="BC43">
        <f t="shared" ca="1" si="81"/>
        <v>3</v>
      </c>
      <c r="BD43" t="str">
        <f t="shared" ca="1" si="82"/>
        <v/>
      </c>
      <c r="BE43" t="str">
        <f t="shared" ca="1" si="83"/>
        <v/>
      </c>
      <c r="BF43" t="str">
        <f t="shared" ca="1" si="84"/>
        <v/>
      </c>
      <c r="BG43" t="str">
        <f t="shared" ca="1" si="85"/>
        <v/>
      </c>
      <c r="BI43">
        <f t="shared" si="30"/>
        <v>0</v>
      </c>
      <c r="BJ43">
        <f t="shared" si="31"/>
        <v>0</v>
      </c>
      <c r="BK43">
        <f t="shared" si="32"/>
        <v>2</v>
      </c>
      <c r="BL43">
        <f t="shared" si="33"/>
        <v>0</v>
      </c>
      <c r="BM43">
        <f t="shared" si="34"/>
        <v>0</v>
      </c>
      <c r="BN43">
        <f t="shared" si="35"/>
        <v>0</v>
      </c>
      <c r="BO43">
        <f t="shared" si="36"/>
        <v>0</v>
      </c>
      <c r="BP43">
        <f t="shared" si="37"/>
        <v>0</v>
      </c>
      <c r="BQ43">
        <f t="shared" si="38"/>
        <v>0</v>
      </c>
      <c r="BR43">
        <f t="shared" si="39"/>
        <v>0</v>
      </c>
      <c r="BS43">
        <f t="shared" si="40"/>
        <v>0</v>
      </c>
      <c r="BT43">
        <f t="shared" si="41"/>
        <v>0</v>
      </c>
      <c r="BU43">
        <f t="shared" si="42"/>
        <v>2</v>
      </c>
      <c r="BV43">
        <f t="shared" si="43"/>
        <v>15</v>
      </c>
      <c r="BW43">
        <f t="shared" si="44"/>
        <v>2</v>
      </c>
      <c r="BX43">
        <f t="shared" si="45"/>
        <v>2</v>
      </c>
      <c r="BY43">
        <f t="shared" si="46"/>
        <v>0</v>
      </c>
      <c r="BZ43">
        <f t="shared" si="47"/>
        <v>23</v>
      </c>
      <c r="CA43">
        <f t="shared" si="48"/>
        <v>0</v>
      </c>
      <c r="CB43">
        <f t="shared" si="49"/>
        <v>2</v>
      </c>
      <c r="CC43">
        <f t="shared" si="50"/>
        <v>0</v>
      </c>
      <c r="CD43">
        <f t="shared" si="51"/>
        <v>0</v>
      </c>
      <c r="CE43">
        <f t="shared" si="52"/>
        <v>2</v>
      </c>
      <c r="CF43">
        <f t="shared" si="53"/>
        <v>21</v>
      </c>
      <c r="CG43">
        <f t="shared" si="54"/>
        <v>0</v>
      </c>
      <c r="CH43">
        <f t="shared" si="55"/>
        <v>0</v>
      </c>
      <c r="CI43">
        <f t="shared" si="56"/>
        <v>0</v>
      </c>
      <c r="CJ43">
        <f t="shared" si="57"/>
        <v>0</v>
      </c>
    </row>
    <row r="44" spans="1:88" x14ac:dyDescent="0.25">
      <c r="A44">
        <v>5040</v>
      </c>
      <c r="B44" t="s">
        <v>41</v>
      </c>
      <c r="C44" t="str">
        <f t="shared" ca="1" si="1"/>
        <v/>
      </c>
      <c r="D44" t="str">
        <f t="shared" ca="1" si="2"/>
        <v/>
      </c>
      <c r="E44" t="str">
        <f t="shared" ca="1" si="3"/>
        <v>D+</v>
      </c>
      <c r="F44" t="str">
        <f t="shared" ca="1" si="4"/>
        <v>C-</v>
      </c>
      <c r="G44" t="str">
        <f t="shared" ca="1" si="5"/>
        <v/>
      </c>
      <c r="H44" t="str">
        <f t="shared" ca="1" si="6"/>
        <v/>
      </c>
      <c r="I44" t="str">
        <f t="shared" ca="1" si="7"/>
        <v>U</v>
      </c>
      <c r="J44" t="str">
        <f t="shared" ca="1" si="8"/>
        <v/>
      </c>
      <c r="K44" t="str">
        <f t="shared" ca="1" si="9"/>
        <v/>
      </c>
      <c r="L44" t="str">
        <f t="shared" ca="1" si="10"/>
        <v/>
      </c>
      <c r="M44" t="str">
        <f t="shared" ca="1" si="11"/>
        <v>A=</v>
      </c>
      <c r="N44" t="str">
        <f t="shared" ca="1" si="12"/>
        <v/>
      </c>
      <c r="O44" t="str">
        <f t="shared" ca="1" si="13"/>
        <v/>
      </c>
      <c r="P44" t="str">
        <f t="shared" ca="1" si="14"/>
        <v>A*-</v>
      </c>
      <c r="Q44" t="str">
        <f t="shared" ca="1" si="15"/>
        <v/>
      </c>
      <c r="R44" t="str">
        <f t="shared" ca="1" si="16"/>
        <v/>
      </c>
      <c r="S44" t="str">
        <f t="shared" ca="1" si="17"/>
        <v/>
      </c>
      <c r="T44" t="str">
        <f t="shared" ca="1" si="18"/>
        <v/>
      </c>
      <c r="U44" t="str">
        <f t="shared" ca="1" si="19"/>
        <v>B-</v>
      </c>
      <c r="V44" t="str">
        <f t="shared" ca="1" si="20"/>
        <v/>
      </c>
      <c r="W44" t="str">
        <f t="shared" ca="1" si="21"/>
        <v>B+</v>
      </c>
      <c r="X44" t="str">
        <f t="shared" ca="1" si="22"/>
        <v/>
      </c>
      <c r="Y44" t="str">
        <f t="shared" ca="1" si="23"/>
        <v/>
      </c>
      <c r="Z44" t="str">
        <f t="shared" ca="1" si="24"/>
        <v/>
      </c>
      <c r="AA44" t="str">
        <f t="shared" ca="1" si="25"/>
        <v/>
      </c>
      <c r="AB44" t="str">
        <f t="shared" ca="1" si="26"/>
        <v>A=</v>
      </c>
      <c r="AC44" t="str">
        <f t="shared" ca="1" si="27"/>
        <v>B=</v>
      </c>
      <c r="AD44" t="str">
        <f t="shared" ca="1" si="28"/>
        <v/>
      </c>
      <c r="AF44" t="str">
        <f t="shared" ca="1" si="58"/>
        <v/>
      </c>
      <c r="AG44" t="str">
        <f t="shared" ca="1" si="59"/>
        <v/>
      </c>
      <c r="AH44">
        <f t="shared" ca="1" si="60"/>
        <v>3</v>
      </c>
      <c r="AI44">
        <f t="shared" ca="1" si="61"/>
        <v>4</v>
      </c>
      <c r="AJ44" t="str">
        <f t="shared" ca="1" si="62"/>
        <v/>
      </c>
      <c r="AK44" t="str">
        <f t="shared" ca="1" si="63"/>
        <v/>
      </c>
      <c r="AL44">
        <f t="shared" ca="1" si="64"/>
        <v>0</v>
      </c>
      <c r="AM44" t="str">
        <f t="shared" ca="1" si="65"/>
        <v/>
      </c>
      <c r="AN44" t="str">
        <f t="shared" ca="1" si="66"/>
        <v/>
      </c>
      <c r="AO44" t="str">
        <f t="shared" ca="1" si="67"/>
        <v/>
      </c>
      <c r="AP44">
        <f t="shared" ca="1" si="68"/>
        <v>10.75</v>
      </c>
      <c r="AQ44" t="str">
        <f t="shared" ca="1" si="69"/>
        <v/>
      </c>
      <c r="AR44" t="str">
        <f t="shared" ca="1" si="70"/>
        <v/>
      </c>
      <c r="AS44">
        <f t="shared" ca="1" si="71"/>
        <v>8.5</v>
      </c>
      <c r="AT44" t="str">
        <f t="shared" ca="1" si="72"/>
        <v/>
      </c>
      <c r="AU44" t="str">
        <f t="shared" ca="1" si="73"/>
        <v/>
      </c>
      <c r="AV44" t="str">
        <f t="shared" ca="1" si="74"/>
        <v/>
      </c>
      <c r="AW44" t="str">
        <f t="shared" ca="1" si="75"/>
        <v/>
      </c>
      <c r="AX44">
        <f t="shared" ca="1" si="76"/>
        <v>8.8800000000000008</v>
      </c>
      <c r="AY44" t="str">
        <f t="shared" ca="1" si="77"/>
        <v/>
      </c>
      <c r="AZ44">
        <f t="shared" ca="1" si="78"/>
        <v>5.5</v>
      </c>
      <c r="BA44" t="str">
        <f t="shared" ca="1" si="79"/>
        <v/>
      </c>
      <c r="BB44" t="str">
        <f t="shared" ca="1" si="80"/>
        <v/>
      </c>
      <c r="BC44" t="str">
        <f t="shared" ca="1" si="81"/>
        <v/>
      </c>
      <c r="BD44" t="str">
        <f t="shared" ca="1" si="82"/>
        <v/>
      </c>
      <c r="BE44">
        <f t="shared" ca="1" si="83"/>
        <v>7</v>
      </c>
      <c r="BF44">
        <f t="shared" ca="1" si="84"/>
        <v>5.5</v>
      </c>
      <c r="BG44" t="str">
        <f t="shared" ca="1" si="85"/>
        <v/>
      </c>
      <c r="BI44">
        <f t="shared" si="30"/>
        <v>0</v>
      </c>
      <c r="BJ44">
        <f t="shared" si="31"/>
        <v>0</v>
      </c>
      <c r="BK44">
        <f t="shared" si="32"/>
        <v>2</v>
      </c>
      <c r="BL44">
        <f t="shared" si="33"/>
        <v>2</v>
      </c>
      <c r="BM44">
        <f t="shared" si="34"/>
        <v>0</v>
      </c>
      <c r="BN44">
        <f t="shared" si="35"/>
        <v>0</v>
      </c>
      <c r="BO44">
        <f t="shared" si="36"/>
        <v>11</v>
      </c>
      <c r="BP44">
        <f t="shared" si="37"/>
        <v>0</v>
      </c>
      <c r="BQ44">
        <f t="shared" si="38"/>
        <v>0</v>
      </c>
      <c r="BR44">
        <f t="shared" si="39"/>
        <v>0</v>
      </c>
      <c r="BS44">
        <f t="shared" si="40"/>
        <v>2</v>
      </c>
      <c r="BT44">
        <f t="shared" si="41"/>
        <v>0</v>
      </c>
      <c r="BU44">
        <f t="shared" si="42"/>
        <v>0</v>
      </c>
      <c r="BV44">
        <f t="shared" si="43"/>
        <v>2</v>
      </c>
      <c r="BW44">
        <f t="shared" si="44"/>
        <v>0</v>
      </c>
      <c r="BX44">
        <f t="shared" si="45"/>
        <v>0</v>
      </c>
      <c r="BY44">
        <f t="shared" si="46"/>
        <v>0</v>
      </c>
      <c r="BZ44">
        <f t="shared" si="47"/>
        <v>0</v>
      </c>
      <c r="CA44">
        <f t="shared" si="48"/>
        <v>2</v>
      </c>
      <c r="CB44">
        <f t="shared" si="49"/>
        <v>0</v>
      </c>
      <c r="CC44">
        <f t="shared" si="50"/>
        <v>2</v>
      </c>
      <c r="CD44">
        <f t="shared" si="51"/>
        <v>0</v>
      </c>
      <c r="CE44">
        <f t="shared" si="52"/>
        <v>0</v>
      </c>
      <c r="CF44">
        <f t="shared" si="53"/>
        <v>0</v>
      </c>
      <c r="CG44">
        <f t="shared" si="54"/>
        <v>0</v>
      </c>
      <c r="CH44">
        <f t="shared" si="55"/>
        <v>2</v>
      </c>
      <c r="CI44">
        <f t="shared" si="56"/>
        <v>22</v>
      </c>
      <c r="CJ44">
        <f t="shared" si="57"/>
        <v>0</v>
      </c>
    </row>
    <row r="45" spans="1:88" x14ac:dyDescent="0.25">
      <c r="A45">
        <v>5041</v>
      </c>
      <c r="B45" t="s">
        <v>42</v>
      </c>
      <c r="C45" t="str">
        <f t="shared" ca="1" si="1"/>
        <v>8-</v>
      </c>
      <c r="D45" t="str">
        <f t="shared" ca="1" si="2"/>
        <v>A*+</v>
      </c>
      <c r="E45" t="str">
        <f t="shared" ca="1" si="3"/>
        <v/>
      </c>
      <c r="F45" t="str">
        <f t="shared" ca="1" si="4"/>
        <v/>
      </c>
      <c r="G45" t="str">
        <f t="shared" ca="1" si="5"/>
        <v/>
      </c>
      <c r="H45" t="str">
        <f t="shared" ca="1" si="6"/>
        <v/>
      </c>
      <c r="I45" t="str">
        <f t="shared" ca="1" si="7"/>
        <v/>
      </c>
      <c r="J45" t="str">
        <f t="shared" ca="1" si="8"/>
        <v/>
      </c>
      <c r="K45" t="str">
        <f t="shared" ca="1" si="9"/>
        <v>A*=</v>
      </c>
      <c r="L45" t="str">
        <f t="shared" ca="1" si="10"/>
        <v/>
      </c>
      <c r="M45" t="str">
        <f t="shared" ca="1" si="11"/>
        <v>D+</v>
      </c>
      <c r="N45" t="str">
        <f t="shared" ca="1" si="12"/>
        <v>1=</v>
      </c>
      <c r="O45" t="str">
        <f t="shared" ca="1" si="13"/>
        <v/>
      </c>
      <c r="P45" t="str">
        <f t="shared" ca="1" si="14"/>
        <v/>
      </c>
      <c r="Q45" t="str">
        <f t="shared" ca="1" si="15"/>
        <v>D-</v>
      </c>
      <c r="R45" t="str">
        <f t="shared" ca="1" si="16"/>
        <v/>
      </c>
      <c r="S45" t="str">
        <f t="shared" ca="1" si="17"/>
        <v/>
      </c>
      <c r="T45" t="str">
        <f t="shared" ca="1" si="18"/>
        <v/>
      </c>
      <c r="U45" t="str">
        <f t="shared" ca="1" si="19"/>
        <v>E-</v>
      </c>
      <c r="V45" t="str">
        <f t="shared" ca="1" si="20"/>
        <v/>
      </c>
      <c r="W45" t="str">
        <f t="shared" ca="1" si="21"/>
        <v/>
      </c>
      <c r="X45" t="str">
        <f t="shared" ca="1" si="22"/>
        <v/>
      </c>
      <c r="Y45" t="str">
        <f t="shared" ca="1" si="23"/>
        <v/>
      </c>
      <c r="Z45" t="str">
        <f t="shared" ca="1" si="24"/>
        <v/>
      </c>
      <c r="AA45" t="str">
        <f t="shared" ca="1" si="25"/>
        <v/>
      </c>
      <c r="AB45" t="str">
        <f t="shared" ca="1" si="26"/>
        <v>E+</v>
      </c>
      <c r="AC45" t="str">
        <f t="shared" ca="1" si="27"/>
        <v>A*+</v>
      </c>
      <c r="AD45" t="str">
        <f t="shared" ca="1" si="28"/>
        <v/>
      </c>
      <c r="AF45">
        <f t="shared" ca="1" si="58"/>
        <v>8</v>
      </c>
      <c r="AG45">
        <f t="shared" ca="1" si="59"/>
        <v>8.5</v>
      </c>
      <c r="AH45" t="str">
        <f t="shared" ca="1" si="60"/>
        <v/>
      </c>
      <c r="AI45" t="str">
        <f t="shared" ca="1" si="61"/>
        <v/>
      </c>
      <c r="AJ45" t="str">
        <f t="shared" ca="1" si="62"/>
        <v/>
      </c>
      <c r="AK45" t="str">
        <f t="shared" ca="1" si="63"/>
        <v/>
      </c>
      <c r="AL45" t="str">
        <f t="shared" ca="1" si="64"/>
        <v/>
      </c>
      <c r="AM45" t="str">
        <f t="shared" ca="1" si="65"/>
        <v/>
      </c>
      <c r="AN45">
        <f t="shared" ca="1" si="66"/>
        <v>8.5</v>
      </c>
      <c r="AO45" t="str">
        <f t="shared" ca="1" si="67"/>
        <v/>
      </c>
      <c r="AP45">
        <f t="shared" ca="1" si="68"/>
        <v>5.13</v>
      </c>
      <c r="AQ45">
        <f t="shared" ca="1" si="69"/>
        <v>1</v>
      </c>
      <c r="AR45" t="str">
        <f t="shared" ca="1" si="70"/>
        <v/>
      </c>
      <c r="AS45" t="str">
        <f t="shared" ca="1" si="71"/>
        <v/>
      </c>
      <c r="AT45">
        <f t="shared" ca="1" si="72"/>
        <v>3</v>
      </c>
      <c r="AU45" t="str">
        <f t="shared" ca="1" si="73"/>
        <v/>
      </c>
      <c r="AV45" t="str">
        <f t="shared" ca="1" si="74"/>
        <v/>
      </c>
      <c r="AW45" t="str">
        <f t="shared" ca="1" si="75"/>
        <v/>
      </c>
      <c r="AX45">
        <f t="shared" ca="1" si="76"/>
        <v>3.5</v>
      </c>
      <c r="AY45" t="str">
        <f t="shared" ca="1" si="77"/>
        <v/>
      </c>
      <c r="AZ45" t="str">
        <f t="shared" ca="1" si="78"/>
        <v/>
      </c>
      <c r="BA45" t="str">
        <f t="shared" ca="1" si="79"/>
        <v/>
      </c>
      <c r="BB45" t="str">
        <f t="shared" ca="1" si="80"/>
        <v/>
      </c>
      <c r="BC45" t="str">
        <f t="shared" ca="1" si="81"/>
        <v/>
      </c>
      <c r="BD45" t="str">
        <f t="shared" ca="1" si="82"/>
        <v/>
      </c>
      <c r="BE45">
        <f t="shared" ca="1" si="83"/>
        <v>2</v>
      </c>
      <c r="BF45">
        <f t="shared" ca="1" si="84"/>
        <v>8.5</v>
      </c>
      <c r="BG45" t="str">
        <f t="shared" ca="1" si="85"/>
        <v/>
      </c>
      <c r="BI45">
        <f t="shared" si="30"/>
        <v>2</v>
      </c>
      <c r="BJ45">
        <f t="shared" si="31"/>
        <v>2</v>
      </c>
      <c r="BK45">
        <f t="shared" si="32"/>
        <v>0</v>
      </c>
      <c r="BL45">
        <f t="shared" si="33"/>
        <v>0</v>
      </c>
      <c r="BM45">
        <f t="shared" si="34"/>
        <v>0</v>
      </c>
      <c r="BN45">
        <f t="shared" si="35"/>
        <v>0</v>
      </c>
      <c r="BO45">
        <f t="shared" si="36"/>
        <v>0</v>
      </c>
      <c r="BP45">
        <f t="shared" si="37"/>
        <v>0</v>
      </c>
      <c r="BQ45">
        <f t="shared" si="38"/>
        <v>2</v>
      </c>
      <c r="BR45">
        <f t="shared" si="39"/>
        <v>0</v>
      </c>
      <c r="BS45">
        <f t="shared" si="40"/>
        <v>37</v>
      </c>
      <c r="BT45">
        <f t="shared" si="41"/>
        <v>20</v>
      </c>
      <c r="BU45">
        <f t="shared" si="42"/>
        <v>0</v>
      </c>
      <c r="BV45">
        <f t="shared" si="43"/>
        <v>0</v>
      </c>
      <c r="BW45">
        <f t="shared" si="44"/>
        <v>2</v>
      </c>
      <c r="BX45">
        <f t="shared" si="45"/>
        <v>0</v>
      </c>
      <c r="BY45">
        <f t="shared" si="46"/>
        <v>0</v>
      </c>
      <c r="BZ45">
        <f t="shared" si="47"/>
        <v>0</v>
      </c>
      <c r="CA45">
        <f t="shared" si="48"/>
        <v>2</v>
      </c>
      <c r="CB45">
        <f t="shared" si="49"/>
        <v>0</v>
      </c>
      <c r="CC45">
        <f t="shared" si="50"/>
        <v>0</v>
      </c>
      <c r="CD45">
        <f t="shared" si="51"/>
        <v>0</v>
      </c>
      <c r="CE45">
        <f t="shared" si="52"/>
        <v>0</v>
      </c>
      <c r="CF45">
        <f t="shared" si="53"/>
        <v>0</v>
      </c>
      <c r="CG45">
        <f t="shared" si="54"/>
        <v>0</v>
      </c>
      <c r="CH45">
        <f t="shared" si="55"/>
        <v>2</v>
      </c>
      <c r="CI45">
        <f t="shared" si="56"/>
        <v>22</v>
      </c>
      <c r="CJ45">
        <f t="shared" si="57"/>
        <v>0</v>
      </c>
    </row>
    <row r="46" spans="1:88" x14ac:dyDescent="0.25">
      <c r="A46">
        <v>5042</v>
      </c>
      <c r="B46" t="s">
        <v>43</v>
      </c>
      <c r="C46" t="str">
        <f t="shared" ca="1" si="1"/>
        <v/>
      </c>
      <c r="D46" t="str">
        <f t="shared" ca="1" si="2"/>
        <v/>
      </c>
      <c r="E46" t="str">
        <f t="shared" ca="1" si="3"/>
        <v>G-</v>
      </c>
      <c r="F46" t="str">
        <f t="shared" ca="1" si="4"/>
        <v/>
      </c>
      <c r="G46" t="str">
        <f t="shared" ca="1" si="5"/>
        <v>G=</v>
      </c>
      <c r="H46" t="str">
        <f t="shared" ca="1" si="6"/>
        <v>F+</v>
      </c>
      <c r="I46" t="str">
        <f t="shared" ca="1" si="7"/>
        <v/>
      </c>
      <c r="J46" t="str">
        <f t="shared" ca="1" si="8"/>
        <v/>
      </c>
      <c r="K46" t="str">
        <f t="shared" ca="1" si="9"/>
        <v>C=</v>
      </c>
      <c r="L46" t="str">
        <f t="shared" ca="1" si="10"/>
        <v/>
      </c>
      <c r="M46" t="str">
        <f t="shared" ca="1" si="11"/>
        <v/>
      </c>
      <c r="N46" t="str">
        <f t="shared" ca="1" si="12"/>
        <v/>
      </c>
      <c r="O46" t="str">
        <f t="shared" ca="1" si="13"/>
        <v>C-</v>
      </c>
      <c r="P46" t="str">
        <f t="shared" ca="1" si="14"/>
        <v/>
      </c>
      <c r="Q46" t="str">
        <f t="shared" ca="1" si="15"/>
        <v>E+</v>
      </c>
      <c r="R46" t="str">
        <f t="shared" ca="1" si="16"/>
        <v/>
      </c>
      <c r="S46" t="str">
        <f t="shared" ca="1" si="17"/>
        <v>5=</v>
      </c>
      <c r="T46" t="str">
        <f t="shared" ca="1" si="18"/>
        <v/>
      </c>
      <c r="U46" t="str">
        <f t="shared" ca="1" si="19"/>
        <v/>
      </c>
      <c r="V46" t="str">
        <f t="shared" ca="1" si="20"/>
        <v/>
      </c>
      <c r="W46" t="str">
        <f t="shared" ca="1" si="21"/>
        <v/>
      </c>
      <c r="X46" t="str">
        <f t="shared" ca="1" si="22"/>
        <v/>
      </c>
      <c r="Y46" t="str">
        <f t="shared" ca="1" si="23"/>
        <v/>
      </c>
      <c r="Z46" t="str">
        <f t="shared" ca="1" si="24"/>
        <v/>
      </c>
      <c r="AA46" t="str">
        <f t="shared" ca="1" si="25"/>
        <v/>
      </c>
      <c r="AB46" t="str">
        <f t="shared" ca="1" si="26"/>
        <v>X</v>
      </c>
      <c r="AC46" t="str">
        <f t="shared" ca="1" si="27"/>
        <v>X</v>
      </c>
      <c r="AD46" t="str">
        <f t="shared" ca="1" si="28"/>
        <v/>
      </c>
      <c r="AF46" t="str">
        <f t="shared" ca="1" si="58"/>
        <v/>
      </c>
      <c r="AG46" t="str">
        <f t="shared" ca="1" si="59"/>
        <v/>
      </c>
      <c r="AH46">
        <f t="shared" ca="1" si="60"/>
        <v>1</v>
      </c>
      <c r="AI46" t="str">
        <f t="shared" ca="1" si="61"/>
        <v/>
      </c>
      <c r="AJ46">
        <f t="shared" ca="1" si="62"/>
        <v>1</v>
      </c>
      <c r="AK46">
        <f t="shared" ca="1" si="63"/>
        <v>1.5</v>
      </c>
      <c r="AL46" t="str">
        <f t="shared" ca="1" si="64"/>
        <v/>
      </c>
      <c r="AM46" t="str">
        <f t="shared" ca="1" si="65"/>
        <v/>
      </c>
      <c r="AN46">
        <f t="shared" ca="1" si="66"/>
        <v>4</v>
      </c>
      <c r="AO46" t="str">
        <f t="shared" ca="1" si="67"/>
        <v/>
      </c>
      <c r="AP46" t="str">
        <f t="shared" ca="1" si="68"/>
        <v/>
      </c>
      <c r="AQ46" t="str">
        <f t="shared" ca="1" si="69"/>
        <v/>
      </c>
      <c r="AR46">
        <f t="shared" ca="1" si="70"/>
        <v>4</v>
      </c>
      <c r="AS46" t="str">
        <f t="shared" ca="1" si="71"/>
        <v/>
      </c>
      <c r="AT46">
        <f t="shared" ca="1" si="72"/>
        <v>2</v>
      </c>
      <c r="AU46" t="str">
        <f t="shared" ca="1" si="73"/>
        <v/>
      </c>
      <c r="AV46">
        <f t="shared" ca="1" si="74"/>
        <v>5</v>
      </c>
      <c r="AW46" t="str">
        <f t="shared" ca="1" si="75"/>
        <v/>
      </c>
      <c r="AX46" t="str">
        <f t="shared" ca="1" si="76"/>
        <v/>
      </c>
      <c r="AY46" t="str">
        <f t="shared" ca="1" si="77"/>
        <v/>
      </c>
      <c r="AZ46" t="str">
        <f t="shared" ca="1" si="78"/>
        <v/>
      </c>
      <c r="BA46" t="str">
        <f t="shared" ca="1" si="79"/>
        <v/>
      </c>
      <c r="BB46" t="str">
        <f t="shared" ca="1" si="80"/>
        <v/>
      </c>
      <c r="BC46" t="str">
        <f t="shared" ca="1" si="81"/>
        <v/>
      </c>
      <c r="BD46" t="str">
        <f t="shared" ca="1" si="82"/>
        <v/>
      </c>
      <c r="BE46">
        <f t="shared" ca="1" si="83"/>
        <v>0</v>
      </c>
      <c r="BF46">
        <f t="shared" ca="1" si="84"/>
        <v>0</v>
      </c>
      <c r="BG46" t="str">
        <f t="shared" ca="1" si="85"/>
        <v/>
      </c>
      <c r="BI46">
        <f t="shared" si="30"/>
        <v>0</v>
      </c>
      <c r="BJ46">
        <f t="shared" si="31"/>
        <v>0</v>
      </c>
      <c r="BK46">
        <f t="shared" si="32"/>
        <v>2</v>
      </c>
      <c r="BL46">
        <f t="shared" si="33"/>
        <v>0</v>
      </c>
      <c r="BM46">
        <f t="shared" si="34"/>
        <v>15</v>
      </c>
      <c r="BN46">
        <f t="shared" si="35"/>
        <v>2</v>
      </c>
      <c r="BO46">
        <f t="shared" si="36"/>
        <v>0</v>
      </c>
      <c r="BP46">
        <f t="shared" si="37"/>
        <v>0</v>
      </c>
      <c r="BQ46">
        <f t="shared" si="38"/>
        <v>17</v>
      </c>
      <c r="BR46">
        <f t="shared" si="39"/>
        <v>0</v>
      </c>
      <c r="BS46">
        <f t="shared" si="40"/>
        <v>0</v>
      </c>
      <c r="BT46">
        <f t="shared" si="41"/>
        <v>0</v>
      </c>
      <c r="BU46">
        <f t="shared" si="42"/>
        <v>2</v>
      </c>
      <c r="BV46">
        <f t="shared" si="43"/>
        <v>0</v>
      </c>
      <c r="BW46">
        <f t="shared" si="44"/>
        <v>2</v>
      </c>
      <c r="BX46">
        <f t="shared" si="45"/>
        <v>0</v>
      </c>
      <c r="BY46">
        <f t="shared" si="46"/>
        <v>2</v>
      </c>
      <c r="BZ46">
        <f t="shared" si="47"/>
        <v>0</v>
      </c>
      <c r="CA46">
        <f t="shared" si="48"/>
        <v>0</v>
      </c>
      <c r="CB46">
        <f t="shared" si="49"/>
        <v>0</v>
      </c>
      <c r="CC46">
        <f t="shared" si="50"/>
        <v>0</v>
      </c>
      <c r="CD46">
        <f t="shared" si="51"/>
        <v>0</v>
      </c>
      <c r="CE46">
        <f t="shared" si="52"/>
        <v>0</v>
      </c>
      <c r="CF46">
        <f t="shared" si="53"/>
        <v>0</v>
      </c>
      <c r="CG46">
        <f t="shared" si="54"/>
        <v>0</v>
      </c>
      <c r="CH46">
        <f t="shared" si="55"/>
        <v>2</v>
      </c>
      <c r="CI46">
        <f t="shared" si="56"/>
        <v>22</v>
      </c>
      <c r="CJ46">
        <f t="shared" si="57"/>
        <v>0</v>
      </c>
    </row>
    <row r="47" spans="1:88" x14ac:dyDescent="0.25">
      <c r="A47">
        <v>5043</v>
      </c>
      <c r="B47" t="s">
        <v>44</v>
      </c>
      <c r="C47" t="str">
        <f t="shared" ca="1" si="1"/>
        <v>6+</v>
      </c>
      <c r="D47" t="str">
        <f t="shared" ca="1" si="2"/>
        <v>D-</v>
      </c>
      <c r="E47" t="str">
        <f t="shared" ca="1" si="3"/>
        <v>U</v>
      </c>
      <c r="F47" t="str">
        <f t="shared" ca="1" si="4"/>
        <v/>
      </c>
      <c r="G47" t="str">
        <f t="shared" ca="1" si="5"/>
        <v/>
      </c>
      <c r="H47" t="str">
        <f t="shared" ca="1" si="6"/>
        <v/>
      </c>
      <c r="I47" t="str">
        <f t="shared" ca="1" si="7"/>
        <v/>
      </c>
      <c r="J47" t="str">
        <f t="shared" ca="1" si="8"/>
        <v/>
      </c>
      <c r="K47" t="str">
        <f t="shared" ca="1" si="9"/>
        <v>A*-</v>
      </c>
      <c r="L47" t="str">
        <f t="shared" ca="1" si="10"/>
        <v/>
      </c>
      <c r="M47" t="str">
        <f t="shared" ca="1" si="11"/>
        <v/>
      </c>
      <c r="N47" t="str">
        <f t="shared" ca="1" si="12"/>
        <v>7-</v>
      </c>
      <c r="O47" t="str">
        <f t="shared" ca="1" si="13"/>
        <v/>
      </c>
      <c r="P47" t="str">
        <f t="shared" ca="1" si="14"/>
        <v/>
      </c>
      <c r="Q47" t="str">
        <f t="shared" ca="1" si="15"/>
        <v>E=</v>
      </c>
      <c r="R47" t="str">
        <f t="shared" ca="1" si="16"/>
        <v/>
      </c>
      <c r="S47" t="str">
        <f t="shared" ca="1" si="17"/>
        <v/>
      </c>
      <c r="T47" t="str">
        <f t="shared" ca="1" si="18"/>
        <v/>
      </c>
      <c r="U47" t="str">
        <f t="shared" ca="1" si="19"/>
        <v>E=</v>
      </c>
      <c r="V47" t="str">
        <f t="shared" ca="1" si="20"/>
        <v/>
      </c>
      <c r="W47" t="str">
        <f t="shared" ca="1" si="21"/>
        <v/>
      </c>
      <c r="X47" t="str">
        <f t="shared" ca="1" si="22"/>
        <v>A*=</v>
      </c>
      <c r="Y47" t="str">
        <f t="shared" ca="1" si="23"/>
        <v/>
      </c>
      <c r="Z47" t="str">
        <f t="shared" ca="1" si="24"/>
        <v/>
      </c>
      <c r="AA47" t="str">
        <f t="shared" ca="1" si="25"/>
        <v/>
      </c>
      <c r="AB47" t="str">
        <f t="shared" ca="1" si="26"/>
        <v>G=</v>
      </c>
      <c r="AC47" t="str">
        <f t="shared" ca="1" si="27"/>
        <v>D-</v>
      </c>
      <c r="AD47" t="str">
        <f t="shared" ca="1" si="28"/>
        <v/>
      </c>
      <c r="AF47">
        <f t="shared" ca="1" si="58"/>
        <v>6</v>
      </c>
      <c r="AG47">
        <f t="shared" ca="1" si="59"/>
        <v>3</v>
      </c>
      <c r="AH47">
        <f t="shared" ca="1" si="60"/>
        <v>0</v>
      </c>
      <c r="AI47" t="str">
        <f t="shared" ca="1" si="61"/>
        <v/>
      </c>
      <c r="AJ47" t="str">
        <f t="shared" ca="1" si="62"/>
        <v/>
      </c>
      <c r="AK47" t="str">
        <f t="shared" ca="1" si="63"/>
        <v/>
      </c>
      <c r="AL47" t="str">
        <f t="shared" ca="1" si="64"/>
        <v/>
      </c>
      <c r="AM47" t="str">
        <f t="shared" ca="1" si="65"/>
        <v/>
      </c>
      <c r="AN47">
        <f t="shared" ca="1" si="66"/>
        <v>8.5</v>
      </c>
      <c r="AO47" t="str">
        <f t="shared" ca="1" si="67"/>
        <v/>
      </c>
      <c r="AP47" t="str">
        <f t="shared" ca="1" si="68"/>
        <v/>
      </c>
      <c r="AQ47">
        <f t="shared" ca="1" si="69"/>
        <v>7</v>
      </c>
      <c r="AR47" t="str">
        <f t="shared" ca="1" si="70"/>
        <v/>
      </c>
      <c r="AS47" t="str">
        <f t="shared" ca="1" si="71"/>
        <v/>
      </c>
      <c r="AT47">
        <f t="shared" ca="1" si="72"/>
        <v>2</v>
      </c>
      <c r="AU47" t="str">
        <f t="shared" ca="1" si="73"/>
        <v/>
      </c>
      <c r="AV47" t="str">
        <f t="shared" ca="1" si="74"/>
        <v/>
      </c>
      <c r="AW47" t="str">
        <f t="shared" ca="1" si="75"/>
        <v/>
      </c>
      <c r="AX47">
        <f t="shared" ca="1" si="76"/>
        <v>3.5</v>
      </c>
      <c r="AY47" t="str">
        <f t="shared" ca="1" si="77"/>
        <v/>
      </c>
      <c r="AZ47" t="str">
        <f t="shared" ca="1" si="78"/>
        <v/>
      </c>
      <c r="BA47">
        <f t="shared" ca="1" si="79"/>
        <v>8.5</v>
      </c>
      <c r="BB47" t="str">
        <f t="shared" ca="1" si="80"/>
        <v/>
      </c>
      <c r="BC47" t="str">
        <f t="shared" ca="1" si="81"/>
        <v/>
      </c>
      <c r="BD47" t="str">
        <f t="shared" ca="1" si="82"/>
        <v/>
      </c>
      <c r="BE47">
        <f t="shared" ca="1" si="83"/>
        <v>1</v>
      </c>
      <c r="BF47">
        <f t="shared" ca="1" si="84"/>
        <v>3</v>
      </c>
      <c r="BG47" t="str">
        <f t="shared" ca="1" si="85"/>
        <v/>
      </c>
      <c r="BI47">
        <f t="shared" si="30"/>
        <v>2</v>
      </c>
      <c r="BJ47">
        <f t="shared" si="31"/>
        <v>12</v>
      </c>
      <c r="BK47">
        <f t="shared" si="32"/>
        <v>2</v>
      </c>
      <c r="BL47">
        <f t="shared" si="33"/>
        <v>0</v>
      </c>
      <c r="BM47">
        <f t="shared" si="34"/>
        <v>0</v>
      </c>
      <c r="BN47">
        <f t="shared" si="35"/>
        <v>0</v>
      </c>
      <c r="BO47">
        <f t="shared" si="36"/>
        <v>0</v>
      </c>
      <c r="BP47">
        <f t="shared" si="37"/>
        <v>0</v>
      </c>
      <c r="BQ47">
        <f t="shared" si="38"/>
        <v>2</v>
      </c>
      <c r="BR47">
        <f t="shared" si="39"/>
        <v>0</v>
      </c>
      <c r="BS47">
        <f t="shared" si="40"/>
        <v>0</v>
      </c>
      <c r="BT47">
        <f t="shared" si="41"/>
        <v>20</v>
      </c>
      <c r="BU47">
        <f t="shared" si="42"/>
        <v>0</v>
      </c>
      <c r="BV47">
        <f t="shared" si="43"/>
        <v>0</v>
      </c>
      <c r="BW47">
        <f t="shared" si="44"/>
        <v>2</v>
      </c>
      <c r="BX47">
        <f t="shared" si="45"/>
        <v>0</v>
      </c>
      <c r="BY47">
        <f t="shared" si="46"/>
        <v>0</v>
      </c>
      <c r="BZ47">
        <f t="shared" si="47"/>
        <v>0</v>
      </c>
      <c r="CA47">
        <f t="shared" si="48"/>
        <v>2</v>
      </c>
      <c r="CB47">
        <f t="shared" si="49"/>
        <v>0</v>
      </c>
      <c r="CC47">
        <f t="shared" si="50"/>
        <v>0</v>
      </c>
      <c r="CD47">
        <f t="shared" si="51"/>
        <v>2</v>
      </c>
      <c r="CE47">
        <f t="shared" si="52"/>
        <v>0</v>
      </c>
      <c r="CF47">
        <f t="shared" si="53"/>
        <v>0</v>
      </c>
      <c r="CG47">
        <f t="shared" si="54"/>
        <v>0</v>
      </c>
      <c r="CH47">
        <f t="shared" si="55"/>
        <v>2</v>
      </c>
      <c r="CI47">
        <f t="shared" si="56"/>
        <v>22</v>
      </c>
      <c r="CJ47">
        <f t="shared" si="57"/>
        <v>0</v>
      </c>
    </row>
    <row r="48" spans="1:88" x14ac:dyDescent="0.25">
      <c r="A48">
        <v>5044</v>
      </c>
      <c r="B48" t="s">
        <v>45</v>
      </c>
      <c r="C48" t="str">
        <f t="shared" ca="1" si="1"/>
        <v/>
      </c>
      <c r="D48" t="str">
        <f t="shared" ca="1" si="2"/>
        <v>C+</v>
      </c>
      <c r="E48" t="str">
        <f t="shared" ca="1" si="3"/>
        <v/>
      </c>
      <c r="F48" t="str">
        <f t="shared" ca="1" si="4"/>
        <v/>
      </c>
      <c r="G48" t="str">
        <f t="shared" ca="1" si="5"/>
        <v>A-</v>
      </c>
      <c r="H48" t="str">
        <f t="shared" ca="1" si="6"/>
        <v/>
      </c>
      <c r="I48" t="str">
        <f t="shared" ca="1" si="7"/>
        <v/>
      </c>
      <c r="J48" t="str">
        <f t="shared" ca="1" si="8"/>
        <v/>
      </c>
      <c r="K48" t="str">
        <f t="shared" ca="1" si="9"/>
        <v/>
      </c>
      <c r="L48" t="str">
        <f t="shared" ca="1" si="10"/>
        <v>G-</v>
      </c>
      <c r="M48" t="str">
        <f t="shared" ca="1" si="11"/>
        <v>B=</v>
      </c>
      <c r="N48" t="str">
        <f t="shared" ca="1" si="12"/>
        <v/>
      </c>
      <c r="O48" t="str">
        <f t="shared" ca="1" si="13"/>
        <v/>
      </c>
      <c r="P48" t="str">
        <f t="shared" ca="1" si="14"/>
        <v/>
      </c>
      <c r="Q48" t="str">
        <f t="shared" ca="1" si="15"/>
        <v/>
      </c>
      <c r="R48" t="str">
        <f t="shared" ca="1" si="16"/>
        <v>6-</v>
      </c>
      <c r="S48" t="str">
        <f t="shared" ca="1" si="17"/>
        <v/>
      </c>
      <c r="T48" t="str">
        <f t="shared" ca="1" si="18"/>
        <v>5+</v>
      </c>
      <c r="U48" t="str">
        <f t="shared" ca="1" si="19"/>
        <v/>
      </c>
      <c r="V48" t="str">
        <f t="shared" ca="1" si="20"/>
        <v/>
      </c>
      <c r="W48" t="str">
        <f t="shared" ca="1" si="21"/>
        <v/>
      </c>
      <c r="X48" t="str">
        <f t="shared" ca="1" si="22"/>
        <v/>
      </c>
      <c r="Y48" t="str">
        <f t="shared" ca="1" si="23"/>
        <v/>
      </c>
      <c r="Z48" t="str">
        <f t="shared" ca="1" si="24"/>
        <v/>
      </c>
      <c r="AA48" t="str">
        <f t="shared" ca="1" si="25"/>
        <v/>
      </c>
      <c r="AB48" t="str">
        <f t="shared" ca="1" si="26"/>
        <v>G=</v>
      </c>
      <c r="AC48" t="str">
        <f t="shared" ca="1" si="27"/>
        <v>E=</v>
      </c>
      <c r="AD48" t="str">
        <f t="shared" ca="1" si="28"/>
        <v/>
      </c>
      <c r="AF48" t="str">
        <f t="shared" ca="1" si="58"/>
        <v/>
      </c>
      <c r="AG48">
        <f t="shared" ca="1" si="59"/>
        <v>4</v>
      </c>
      <c r="AH48" t="str">
        <f t="shared" ca="1" si="60"/>
        <v/>
      </c>
      <c r="AI48" t="str">
        <f t="shared" ca="1" si="61"/>
        <v/>
      </c>
      <c r="AJ48">
        <f t="shared" ca="1" si="62"/>
        <v>7</v>
      </c>
      <c r="AK48" t="str">
        <f t="shared" ca="1" si="63"/>
        <v/>
      </c>
      <c r="AL48" t="str">
        <f t="shared" ca="1" si="64"/>
        <v/>
      </c>
      <c r="AM48" t="str">
        <f t="shared" ca="1" si="65"/>
        <v/>
      </c>
      <c r="AN48" t="str">
        <f t="shared" ca="1" si="66"/>
        <v/>
      </c>
      <c r="AO48">
        <f t="shared" ca="1" si="67"/>
        <v>1</v>
      </c>
      <c r="AP48">
        <f t="shared" ca="1" si="68"/>
        <v>8.8800000000000008</v>
      </c>
      <c r="AQ48" t="str">
        <f t="shared" ca="1" si="69"/>
        <v/>
      </c>
      <c r="AR48" t="str">
        <f t="shared" ca="1" si="70"/>
        <v/>
      </c>
      <c r="AS48" t="str">
        <f t="shared" ca="1" si="71"/>
        <v/>
      </c>
      <c r="AT48" t="str">
        <f t="shared" ca="1" si="72"/>
        <v/>
      </c>
      <c r="AU48">
        <f t="shared" ca="1" si="73"/>
        <v>6</v>
      </c>
      <c r="AV48" t="str">
        <f t="shared" ca="1" si="74"/>
        <v/>
      </c>
      <c r="AW48">
        <f t="shared" ca="1" si="75"/>
        <v>5</v>
      </c>
      <c r="AX48" t="str">
        <f t="shared" ca="1" si="76"/>
        <v/>
      </c>
      <c r="AY48" t="str">
        <f t="shared" ca="1" si="77"/>
        <v/>
      </c>
      <c r="AZ48" t="str">
        <f t="shared" ca="1" si="78"/>
        <v/>
      </c>
      <c r="BA48" t="str">
        <f t="shared" ca="1" si="79"/>
        <v/>
      </c>
      <c r="BB48" t="str">
        <f t="shared" ca="1" si="80"/>
        <v/>
      </c>
      <c r="BC48" t="str">
        <f t="shared" ca="1" si="81"/>
        <v/>
      </c>
      <c r="BD48" t="str">
        <f t="shared" ca="1" si="82"/>
        <v/>
      </c>
      <c r="BE48">
        <f t="shared" ca="1" si="83"/>
        <v>1</v>
      </c>
      <c r="BF48">
        <f t="shared" ca="1" si="84"/>
        <v>2</v>
      </c>
      <c r="BG48" t="str">
        <f t="shared" ca="1" si="85"/>
        <v/>
      </c>
      <c r="BI48">
        <f t="shared" si="30"/>
        <v>0</v>
      </c>
      <c r="BJ48">
        <f t="shared" si="31"/>
        <v>2</v>
      </c>
      <c r="BK48">
        <f t="shared" si="32"/>
        <v>0</v>
      </c>
      <c r="BL48">
        <f t="shared" si="33"/>
        <v>0</v>
      </c>
      <c r="BM48">
        <f t="shared" si="34"/>
        <v>2</v>
      </c>
      <c r="BN48">
        <f t="shared" si="35"/>
        <v>0</v>
      </c>
      <c r="BO48">
        <f t="shared" si="36"/>
        <v>0</v>
      </c>
      <c r="BP48">
        <f t="shared" si="37"/>
        <v>0</v>
      </c>
      <c r="BQ48">
        <f t="shared" si="38"/>
        <v>0</v>
      </c>
      <c r="BR48">
        <f t="shared" si="39"/>
        <v>2</v>
      </c>
      <c r="BS48">
        <f t="shared" si="40"/>
        <v>2</v>
      </c>
      <c r="BT48">
        <f t="shared" si="41"/>
        <v>0</v>
      </c>
      <c r="BU48">
        <f t="shared" si="42"/>
        <v>0</v>
      </c>
      <c r="BV48">
        <f t="shared" si="43"/>
        <v>0</v>
      </c>
      <c r="BW48">
        <f t="shared" si="44"/>
        <v>0</v>
      </c>
      <c r="BX48">
        <f t="shared" si="45"/>
        <v>2</v>
      </c>
      <c r="BY48">
        <f t="shared" si="46"/>
        <v>0</v>
      </c>
      <c r="BZ48">
        <f t="shared" si="47"/>
        <v>23</v>
      </c>
      <c r="CA48">
        <f t="shared" si="48"/>
        <v>0</v>
      </c>
      <c r="CB48">
        <f t="shared" si="49"/>
        <v>0</v>
      </c>
      <c r="CC48">
        <f t="shared" si="50"/>
        <v>0</v>
      </c>
      <c r="CD48">
        <f t="shared" si="51"/>
        <v>0</v>
      </c>
      <c r="CE48">
        <f t="shared" si="52"/>
        <v>0</v>
      </c>
      <c r="CF48">
        <f t="shared" si="53"/>
        <v>0</v>
      </c>
      <c r="CG48">
        <f t="shared" si="54"/>
        <v>0</v>
      </c>
      <c r="CH48">
        <f t="shared" si="55"/>
        <v>2</v>
      </c>
      <c r="CI48">
        <f t="shared" si="56"/>
        <v>22</v>
      </c>
      <c r="CJ48">
        <f t="shared" si="57"/>
        <v>0</v>
      </c>
    </row>
    <row r="49" spans="1:88" x14ac:dyDescent="0.25">
      <c r="A49">
        <v>5045</v>
      </c>
      <c r="B49" t="s">
        <v>46</v>
      </c>
      <c r="C49" t="str">
        <f t="shared" ca="1" si="1"/>
        <v>3-</v>
      </c>
      <c r="D49" t="str">
        <f t="shared" ca="1" si="2"/>
        <v/>
      </c>
      <c r="E49" t="str">
        <f t="shared" ca="1" si="3"/>
        <v>E=</v>
      </c>
      <c r="F49" t="str">
        <f t="shared" ca="1" si="4"/>
        <v/>
      </c>
      <c r="G49" t="str">
        <f t="shared" ca="1" si="5"/>
        <v/>
      </c>
      <c r="H49" t="str">
        <f t="shared" ca="1" si="6"/>
        <v/>
      </c>
      <c r="I49" t="str">
        <f t="shared" ca="1" si="7"/>
        <v/>
      </c>
      <c r="J49" t="str">
        <f t="shared" ca="1" si="8"/>
        <v>A+</v>
      </c>
      <c r="K49" t="str">
        <f t="shared" ca="1" si="9"/>
        <v/>
      </c>
      <c r="L49" t="str">
        <f t="shared" ca="1" si="10"/>
        <v>B+</v>
      </c>
      <c r="M49" t="str">
        <f t="shared" ca="1" si="11"/>
        <v/>
      </c>
      <c r="N49" t="str">
        <f t="shared" ca="1" si="12"/>
        <v/>
      </c>
      <c r="O49" t="str">
        <f t="shared" ca="1" si="13"/>
        <v/>
      </c>
      <c r="P49" t="str">
        <f t="shared" ca="1" si="14"/>
        <v/>
      </c>
      <c r="Q49" t="str">
        <f t="shared" ca="1" si="15"/>
        <v>D+</v>
      </c>
      <c r="R49" t="str">
        <f t="shared" ca="1" si="16"/>
        <v>1+</v>
      </c>
      <c r="S49" t="str">
        <f t="shared" ca="1" si="17"/>
        <v/>
      </c>
      <c r="T49" t="str">
        <f t="shared" ca="1" si="18"/>
        <v/>
      </c>
      <c r="U49" t="str">
        <f t="shared" ca="1" si="19"/>
        <v/>
      </c>
      <c r="V49" t="str">
        <f t="shared" ca="1" si="20"/>
        <v>F+</v>
      </c>
      <c r="W49" t="str">
        <f t="shared" ca="1" si="21"/>
        <v>E=</v>
      </c>
      <c r="X49" t="str">
        <f t="shared" ca="1" si="22"/>
        <v/>
      </c>
      <c r="Y49" t="str">
        <f t="shared" ca="1" si="23"/>
        <v/>
      </c>
      <c r="Z49" t="str">
        <f t="shared" ca="1" si="24"/>
        <v/>
      </c>
      <c r="AA49" t="str">
        <f t="shared" ca="1" si="25"/>
        <v/>
      </c>
      <c r="AB49" t="str">
        <f t="shared" ca="1" si="26"/>
        <v>C+</v>
      </c>
      <c r="AC49" t="str">
        <f t="shared" ca="1" si="27"/>
        <v>A*+</v>
      </c>
      <c r="AD49" t="str">
        <f t="shared" ca="1" si="28"/>
        <v/>
      </c>
      <c r="AF49">
        <f t="shared" ca="1" si="58"/>
        <v>3</v>
      </c>
      <c r="AG49" t="str">
        <f t="shared" ca="1" si="59"/>
        <v/>
      </c>
      <c r="AH49">
        <f t="shared" ca="1" si="60"/>
        <v>2</v>
      </c>
      <c r="AI49" t="str">
        <f t="shared" ca="1" si="61"/>
        <v/>
      </c>
      <c r="AJ49" t="str">
        <f t="shared" ca="1" si="62"/>
        <v/>
      </c>
      <c r="AK49" t="str">
        <f t="shared" ca="1" si="63"/>
        <v/>
      </c>
      <c r="AL49" t="str">
        <f t="shared" ca="1" si="64"/>
        <v/>
      </c>
      <c r="AM49">
        <f t="shared" ca="1" si="65"/>
        <v>7</v>
      </c>
      <c r="AN49" t="str">
        <f t="shared" ca="1" si="66"/>
        <v/>
      </c>
      <c r="AO49">
        <f t="shared" ca="1" si="67"/>
        <v>5.5</v>
      </c>
      <c r="AP49" t="str">
        <f t="shared" ca="1" si="68"/>
        <v/>
      </c>
      <c r="AQ49" t="str">
        <f t="shared" ca="1" si="69"/>
        <v/>
      </c>
      <c r="AR49" t="str">
        <f t="shared" ca="1" si="70"/>
        <v/>
      </c>
      <c r="AS49" t="str">
        <f t="shared" ca="1" si="71"/>
        <v/>
      </c>
      <c r="AT49">
        <f t="shared" ca="1" si="72"/>
        <v>3</v>
      </c>
      <c r="AU49">
        <f t="shared" ca="1" si="73"/>
        <v>1</v>
      </c>
      <c r="AV49" t="str">
        <f t="shared" ca="1" si="74"/>
        <v/>
      </c>
      <c r="AW49" t="str">
        <f t="shared" ca="1" si="75"/>
        <v/>
      </c>
      <c r="AX49" t="str">
        <f t="shared" ca="1" si="76"/>
        <v/>
      </c>
      <c r="AY49">
        <f t="shared" ca="1" si="77"/>
        <v>1.5</v>
      </c>
      <c r="AZ49">
        <f t="shared" ca="1" si="78"/>
        <v>2</v>
      </c>
      <c r="BA49" t="str">
        <f t="shared" ca="1" si="79"/>
        <v/>
      </c>
      <c r="BB49" t="str">
        <f t="shared" ca="1" si="80"/>
        <v/>
      </c>
      <c r="BC49" t="str">
        <f t="shared" ca="1" si="81"/>
        <v/>
      </c>
      <c r="BD49" t="str">
        <f t="shared" ca="1" si="82"/>
        <v/>
      </c>
      <c r="BE49">
        <f t="shared" ca="1" si="83"/>
        <v>4</v>
      </c>
      <c r="BF49">
        <f t="shared" ca="1" si="84"/>
        <v>8.5</v>
      </c>
      <c r="BG49" t="str">
        <f t="shared" ca="1" si="85"/>
        <v/>
      </c>
      <c r="BI49">
        <f t="shared" si="30"/>
        <v>2</v>
      </c>
      <c r="BJ49">
        <f t="shared" si="31"/>
        <v>0</v>
      </c>
      <c r="BK49">
        <f t="shared" si="32"/>
        <v>2</v>
      </c>
      <c r="BL49">
        <f t="shared" si="33"/>
        <v>0</v>
      </c>
      <c r="BM49">
        <f t="shared" si="34"/>
        <v>0</v>
      </c>
      <c r="BN49">
        <f t="shared" si="35"/>
        <v>0</v>
      </c>
      <c r="BO49">
        <f t="shared" si="36"/>
        <v>0</v>
      </c>
      <c r="BP49">
        <f t="shared" si="37"/>
        <v>2</v>
      </c>
      <c r="BQ49">
        <f t="shared" si="38"/>
        <v>0</v>
      </c>
      <c r="BR49">
        <f t="shared" si="39"/>
        <v>19</v>
      </c>
      <c r="BS49">
        <f t="shared" si="40"/>
        <v>0</v>
      </c>
      <c r="BT49">
        <f t="shared" si="41"/>
        <v>0</v>
      </c>
      <c r="BU49">
        <f t="shared" si="42"/>
        <v>0</v>
      </c>
      <c r="BV49">
        <f t="shared" si="43"/>
        <v>0</v>
      </c>
      <c r="BW49">
        <f t="shared" si="44"/>
        <v>2</v>
      </c>
      <c r="BX49">
        <f t="shared" si="45"/>
        <v>2</v>
      </c>
      <c r="BY49">
        <f t="shared" si="46"/>
        <v>0</v>
      </c>
      <c r="BZ49">
        <f t="shared" si="47"/>
        <v>0</v>
      </c>
      <c r="CA49">
        <f t="shared" si="48"/>
        <v>0</v>
      </c>
      <c r="CB49">
        <f t="shared" si="49"/>
        <v>2</v>
      </c>
      <c r="CC49">
        <f t="shared" si="50"/>
        <v>20</v>
      </c>
      <c r="CD49">
        <f t="shared" si="51"/>
        <v>0</v>
      </c>
      <c r="CE49">
        <f t="shared" si="52"/>
        <v>0</v>
      </c>
      <c r="CF49">
        <f t="shared" si="53"/>
        <v>0</v>
      </c>
      <c r="CG49">
        <f t="shared" si="54"/>
        <v>0</v>
      </c>
      <c r="CH49">
        <f t="shared" si="55"/>
        <v>2</v>
      </c>
      <c r="CI49">
        <f t="shared" si="56"/>
        <v>22</v>
      </c>
      <c r="CJ49">
        <f t="shared" si="57"/>
        <v>0</v>
      </c>
    </row>
    <row r="50" spans="1:88" x14ac:dyDescent="0.25">
      <c r="A50">
        <v>5046</v>
      </c>
      <c r="B50" t="s">
        <v>47</v>
      </c>
      <c r="C50" t="str">
        <f t="shared" ca="1" si="1"/>
        <v/>
      </c>
      <c r="D50" t="str">
        <f t="shared" ca="1" si="2"/>
        <v>X</v>
      </c>
      <c r="E50" t="str">
        <f t="shared" ca="1" si="3"/>
        <v/>
      </c>
      <c r="F50" t="str">
        <f t="shared" ca="1" si="4"/>
        <v/>
      </c>
      <c r="G50" t="str">
        <f t="shared" ca="1" si="5"/>
        <v/>
      </c>
      <c r="H50" t="str">
        <f t="shared" ca="1" si="6"/>
        <v>C=</v>
      </c>
      <c r="I50" t="str">
        <f t="shared" ca="1" si="7"/>
        <v/>
      </c>
      <c r="J50" t="str">
        <f t="shared" ca="1" si="8"/>
        <v/>
      </c>
      <c r="K50" t="str">
        <f t="shared" ca="1" si="9"/>
        <v/>
      </c>
      <c r="L50" t="str">
        <f t="shared" ca="1" si="10"/>
        <v>A+</v>
      </c>
      <c r="M50" t="str">
        <f t="shared" ca="1" si="11"/>
        <v>C=</v>
      </c>
      <c r="N50" t="str">
        <f t="shared" ca="1" si="12"/>
        <v/>
      </c>
      <c r="O50" t="str">
        <f t="shared" ca="1" si="13"/>
        <v/>
      </c>
      <c r="P50" t="str">
        <f t="shared" ca="1" si="14"/>
        <v>B=</v>
      </c>
      <c r="Q50" t="str">
        <f t="shared" ca="1" si="15"/>
        <v/>
      </c>
      <c r="R50" t="str">
        <f t="shared" ca="1" si="16"/>
        <v>2=</v>
      </c>
      <c r="S50" t="str">
        <f t="shared" ca="1" si="17"/>
        <v/>
      </c>
      <c r="T50" t="str">
        <f t="shared" ca="1" si="18"/>
        <v>X</v>
      </c>
      <c r="U50" t="str">
        <f t="shared" ca="1" si="19"/>
        <v/>
      </c>
      <c r="V50" t="str">
        <f t="shared" ca="1" si="20"/>
        <v/>
      </c>
      <c r="W50" t="str">
        <f t="shared" ca="1" si="21"/>
        <v>B-</v>
      </c>
      <c r="X50" t="str">
        <f t="shared" ca="1" si="22"/>
        <v/>
      </c>
      <c r="Y50" t="str">
        <f t="shared" ca="1" si="23"/>
        <v>C=</v>
      </c>
      <c r="Z50" t="str">
        <f t="shared" ca="1" si="24"/>
        <v>A=</v>
      </c>
      <c r="AA50" t="str">
        <f t="shared" ca="1" si="25"/>
        <v>D-</v>
      </c>
      <c r="AB50" t="str">
        <f t="shared" ca="1" si="26"/>
        <v/>
      </c>
      <c r="AC50" t="str">
        <f t="shared" ca="1" si="27"/>
        <v/>
      </c>
      <c r="AD50" t="str">
        <f t="shared" ca="1" si="28"/>
        <v/>
      </c>
      <c r="AF50" t="str">
        <f t="shared" ca="1" si="58"/>
        <v/>
      </c>
      <c r="AG50">
        <f t="shared" ca="1" si="59"/>
        <v>0</v>
      </c>
      <c r="AH50" t="str">
        <f t="shared" ca="1" si="60"/>
        <v/>
      </c>
      <c r="AI50" t="str">
        <f t="shared" ca="1" si="61"/>
        <v/>
      </c>
      <c r="AJ50" t="str">
        <f t="shared" ca="1" si="62"/>
        <v/>
      </c>
      <c r="AK50">
        <f t="shared" ca="1" si="63"/>
        <v>4</v>
      </c>
      <c r="AL50" t="str">
        <f t="shared" ca="1" si="64"/>
        <v/>
      </c>
      <c r="AM50" t="str">
        <f t="shared" ca="1" si="65"/>
        <v/>
      </c>
      <c r="AN50" t="str">
        <f t="shared" ca="1" si="66"/>
        <v/>
      </c>
      <c r="AO50">
        <f t="shared" ca="1" si="67"/>
        <v>7</v>
      </c>
      <c r="AP50">
        <f t="shared" ca="1" si="68"/>
        <v>7</v>
      </c>
      <c r="AQ50" t="str">
        <f t="shared" ca="1" si="69"/>
        <v/>
      </c>
      <c r="AR50" t="str">
        <f t="shared" ca="1" si="70"/>
        <v/>
      </c>
      <c r="AS50">
        <f t="shared" ca="1" si="71"/>
        <v>5.5</v>
      </c>
      <c r="AT50" t="str">
        <f t="shared" ca="1" si="72"/>
        <v/>
      </c>
      <c r="AU50">
        <f t="shared" ca="1" si="73"/>
        <v>2</v>
      </c>
      <c r="AV50" t="str">
        <f t="shared" ca="1" si="74"/>
        <v/>
      </c>
      <c r="AW50">
        <f t="shared" ca="1" si="75"/>
        <v>0</v>
      </c>
      <c r="AX50" t="str">
        <f t="shared" ca="1" si="76"/>
        <v/>
      </c>
      <c r="AY50" t="str">
        <f t="shared" ca="1" si="77"/>
        <v/>
      </c>
      <c r="AZ50">
        <f t="shared" ca="1" si="78"/>
        <v>5.5</v>
      </c>
      <c r="BA50" t="str">
        <f t="shared" ca="1" si="79"/>
        <v/>
      </c>
      <c r="BB50">
        <f t="shared" ca="1" si="80"/>
        <v>4</v>
      </c>
      <c r="BC50">
        <f t="shared" ca="1" si="81"/>
        <v>7</v>
      </c>
      <c r="BD50">
        <f t="shared" ca="1" si="82"/>
        <v>3</v>
      </c>
      <c r="BE50" t="str">
        <f t="shared" ca="1" si="83"/>
        <v/>
      </c>
      <c r="BF50" t="str">
        <f t="shared" ca="1" si="84"/>
        <v/>
      </c>
      <c r="BG50" t="str">
        <f t="shared" ca="1" si="85"/>
        <v/>
      </c>
      <c r="BI50">
        <f t="shared" si="30"/>
        <v>0</v>
      </c>
      <c r="BJ50">
        <f t="shared" si="31"/>
        <v>2</v>
      </c>
      <c r="BK50">
        <f t="shared" si="32"/>
        <v>0</v>
      </c>
      <c r="BL50">
        <f t="shared" si="33"/>
        <v>0</v>
      </c>
      <c r="BM50">
        <f t="shared" si="34"/>
        <v>0</v>
      </c>
      <c r="BN50">
        <f t="shared" si="35"/>
        <v>19</v>
      </c>
      <c r="BO50">
        <f t="shared" si="36"/>
        <v>0</v>
      </c>
      <c r="BP50">
        <f t="shared" si="37"/>
        <v>0</v>
      </c>
      <c r="BQ50">
        <f t="shared" si="38"/>
        <v>0</v>
      </c>
      <c r="BR50">
        <f t="shared" si="39"/>
        <v>2</v>
      </c>
      <c r="BS50">
        <f t="shared" si="40"/>
        <v>2</v>
      </c>
      <c r="BT50">
        <f t="shared" si="41"/>
        <v>0</v>
      </c>
      <c r="BU50">
        <f t="shared" si="42"/>
        <v>0</v>
      </c>
      <c r="BV50">
        <f t="shared" si="43"/>
        <v>2</v>
      </c>
      <c r="BW50">
        <f t="shared" si="44"/>
        <v>0</v>
      </c>
      <c r="BX50">
        <f t="shared" si="45"/>
        <v>2</v>
      </c>
      <c r="BY50">
        <f t="shared" si="46"/>
        <v>0</v>
      </c>
      <c r="BZ50">
        <f t="shared" si="47"/>
        <v>23</v>
      </c>
      <c r="CA50">
        <f t="shared" si="48"/>
        <v>0</v>
      </c>
      <c r="CB50">
        <f t="shared" si="49"/>
        <v>0</v>
      </c>
      <c r="CC50">
        <f t="shared" si="50"/>
        <v>2</v>
      </c>
      <c r="CD50">
        <f t="shared" si="51"/>
        <v>0</v>
      </c>
      <c r="CE50">
        <f t="shared" si="52"/>
        <v>2</v>
      </c>
      <c r="CF50">
        <f t="shared" si="53"/>
        <v>21</v>
      </c>
      <c r="CG50">
        <f t="shared" si="54"/>
        <v>42</v>
      </c>
      <c r="CH50">
        <f t="shared" si="55"/>
        <v>0</v>
      </c>
      <c r="CI50">
        <f t="shared" si="56"/>
        <v>0</v>
      </c>
      <c r="CJ50">
        <f t="shared" si="57"/>
        <v>0</v>
      </c>
    </row>
    <row r="51" spans="1:88" x14ac:dyDescent="0.25">
      <c r="A51">
        <v>5047</v>
      </c>
      <c r="B51" t="s">
        <v>48</v>
      </c>
      <c r="C51" t="str">
        <f t="shared" ca="1" si="1"/>
        <v/>
      </c>
      <c r="D51" t="str">
        <f t="shared" ca="1" si="2"/>
        <v/>
      </c>
      <c r="E51" t="str">
        <f t="shared" ca="1" si="3"/>
        <v>D-</v>
      </c>
      <c r="F51" t="str">
        <f t="shared" ca="1" si="4"/>
        <v/>
      </c>
      <c r="G51" t="str">
        <f t="shared" ca="1" si="5"/>
        <v/>
      </c>
      <c r="H51" t="str">
        <f t="shared" ca="1" si="6"/>
        <v/>
      </c>
      <c r="I51" t="str">
        <f t="shared" ca="1" si="7"/>
        <v/>
      </c>
      <c r="J51" t="str">
        <f t="shared" ca="1" si="8"/>
        <v>D=</v>
      </c>
      <c r="K51" t="str">
        <f t="shared" ca="1" si="9"/>
        <v/>
      </c>
      <c r="L51" t="str">
        <f t="shared" ca="1" si="10"/>
        <v>G+</v>
      </c>
      <c r="M51" t="str">
        <f t="shared" ca="1" si="11"/>
        <v/>
      </c>
      <c r="N51" t="str">
        <f t="shared" ca="1" si="12"/>
        <v/>
      </c>
      <c r="O51" t="str">
        <f t="shared" ca="1" si="13"/>
        <v>F-</v>
      </c>
      <c r="P51" t="str">
        <f t="shared" ca="1" si="14"/>
        <v/>
      </c>
      <c r="Q51" t="str">
        <f t="shared" ca="1" si="15"/>
        <v>U</v>
      </c>
      <c r="R51" t="str">
        <f t="shared" ca="1" si="16"/>
        <v>3-</v>
      </c>
      <c r="S51" t="str">
        <f t="shared" ca="1" si="17"/>
        <v/>
      </c>
      <c r="T51" t="str">
        <f t="shared" ca="1" si="18"/>
        <v/>
      </c>
      <c r="U51" t="str">
        <f t="shared" ca="1" si="19"/>
        <v/>
      </c>
      <c r="V51" t="str">
        <f t="shared" ca="1" si="20"/>
        <v/>
      </c>
      <c r="W51" t="str">
        <f t="shared" ca="1" si="21"/>
        <v>A*-</v>
      </c>
      <c r="X51" t="str">
        <f t="shared" ca="1" si="22"/>
        <v/>
      </c>
      <c r="Y51" t="str">
        <f t="shared" ca="1" si="23"/>
        <v/>
      </c>
      <c r="Z51" t="str">
        <f t="shared" ca="1" si="24"/>
        <v/>
      </c>
      <c r="AA51" t="str">
        <f t="shared" ca="1" si="25"/>
        <v/>
      </c>
      <c r="AB51" t="str">
        <f t="shared" ca="1" si="26"/>
        <v>A*-</v>
      </c>
      <c r="AC51" t="str">
        <f t="shared" ca="1" si="27"/>
        <v>B+</v>
      </c>
      <c r="AD51" t="str">
        <f t="shared" ca="1" si="28"/>
        <v/>
      </c>
      <c r="AF51" t="str">
        <f t="shared" ca="1" si="58"/>
        <v/>
      </c>
      <c r="AG51" t="str">
        <f t="shared" ca="1" si="59"/>
        <v/>
      </c>
      <c r="AH51">
        <f t="shared" ca="1" si="60"/>
        <v>3</v>
      </c>
      <c r="AI51" t="str">
        <f t="shared" ca="1" si="61"/>
        <v/>
      </c>
      <c r="AJ51" t="str">
        <f t="shared" ca="1" si="62"/>
        <v/>
      </c>
      <c r="AK51" t="str">
        <f t="shared" ca="1" si="63"/>
        <v/>
      </c>
      <c r="AL51" t="str">
        <f t="shared" ca="1" si="64"/>
        <v/>
      </c>
      <c r="AM51">
        <f t="shared" ca="1" si="65"/>
        <v>3</v>
      </c>
      <c r="AN51" t="str">
        <f t="shared" ca="1" si="66"/>
        <v/>
      </c>
      <c r="AO51">
        <f t="shared" ca="1" si="67"/>
        <v>1</v>
      </c>
      <c r="AP51" t="str">
        <f t="shared" ca="1" si="68"/>
        <v/>
      </c>
      <c r="AQ51" t="str">
        <f t="shared" ca="1" si="69"/>
        <v/>
      </c>
      <c r="AR51">
        <f t="shared" ca="1" si="70"/>
        <v>1.5</v>
      </c>
      <c r="AS51" t="str">
        <f t="shared" ca="1" si="71"/>
        <v/>
      </c>
      <c r="AT51">
        <f t="shared" ca="1" si="72"/>
        <v>0</v>
      </c>
      <c r="AU51">
        <f t="shared" ca="1" si="73"/>
        <v>3</v>
      </c>
      <c r="AV51" t="str">
        <f t="shared" ca="1" si="74"/>
        <v/>
      </c>
      <c r="AW51" t="str">
        <f t="shared" ca="1" si="75"/>
        <v/>
      </c>
      <c r="AX51" t="str">
        <f t="shared" ca="1" si="76"/>
        <v/>
      </c>
      <c r="AY51" t="str">
        <f t="shared" ca="1" si="77"/>
        <v/>
      </c>
      <c r="AZ51">
        <f t="shared" ca="1" si="78"/>
        <v>8.5</v>
      </c>
      <c r="BA51" t="str">
        <f t="shared" ca="1" si="79"/>
        <v/>
      </c>
      <c r="BB51" t="str">
        <f t="shared" ca="1" si="80"/>
        <v/>
      </c>
      <c r="BC51" t="str">
        <f t="shared" ca="1" si="81"/>
        <v/>
      </c>
      <c r="BD51" t="str">
        <f t="shared" ca="1" si="82"/>
        <v/>
      </c>
      <c r="BE51">
        <f t="shared" ca="1" si="83"/>
        <v>8.5</v>
      </c>
      <c r="BF51">
        <f t="shared" ca="1" si="84"/>
        <v>5.5</v>
      </c>
      <c r="BG51" t="str">
        <f t="shared" ca="1" si="85"/>
        <v/>
      </c>
      <c r="BI51">
        <f t="shared" si="30"/>
        <v>0</v>
      </c>
      <c r="BJ51">
        <f t="shared" si="31"/>
        <v>0</v>
      </c>
      <c r="BK51">
        <f t="shared" si="32"/>
        <v>2</v>
      </c>
      <c r="BL51">
        <f t="shared" si="33"/>
        <v>0</v>
      </c>
      <c r="BM51">
        <f t="shared" si="34"/>
        <v>0</v>
      </c>
      <c r="BN51">
        <f t="shared" si="35"/>
        <v>0</v>
      </c>
      <c r="BO51">
        <f t="shared" si="36"/>
        <v>0</v>
      </c>
      <c r="BP51">
        <f t="shared" si="37"/>
        <v>2</v>
      </c>
      <c r="BQ51">
        <f t="shared" si="38"/>
        <v>0</v>
      </c>
      <c r="BR51">
        <f t="shared" si="39"/>
        <v>19</v>
      </c>
      <c r="BS51">
        <f t="shared" si="40"/>
        <v>0</v>
      </c>
      <c r="BT51">
        <f t="shared" si="41"/>
        <v>0</v>
      </c>
      <c r="BU51">
        <f t="shared" si="42"/>
        <v>2</v>
      </c>
      <c r="BV51">
        <f t="shared" si="43"/>
        <v>0</v>
      </c>
      <c r="BW51">
        <f t="shared" si="44"/>
        <v>2</v>
      </c>
      <c r="BX51">
        <f t="shared" si="45"/>
        <v>2</v>
      </c>
      <c r="BY51">
        <f t="shared" si="46"/>
        <v>0</v>
      </c>
      <c r="BZ51">
        <f t="shared" si="47"/>
        <v>0</v>
      </c>
      <c r="CA51">
        <f t="shared" si="48"/>
        <v>0</v>
      </c>
      <c r="CB51">
        <f t="shared" si="49"/>
        <v>0</v>
      </c>
      <c r="CC51">
        <f t="shared" si="50"/>
        <v>2</v>
      </c>
      <c r="CD51">
        <f t="shared" si="51"/>
        <v>0</v>
      </c>
      <c r="CE51">
        <f t="shared" si="52"/>
        <v>0</v>
      </c>
      <c r="CF51">
        <f t="shared" si="53"/>
        <v>0</v>
      </c>
      <c r="CG51">
        <f t="shared" si="54"/>
        <v>0</v>
      </c>
      <c r="CH51">
        <f t="shared" si="55"/>
        <v>2</v>
      </c>
      <c r="CI51">
        <f t="shared" si="56"/>
        <v>22</v>
      </c>
      <c r="CJ51">
        <f t="shared" si="57"/>
        <v>0</v>
      </c>
    </row>
  </sheetData>
  <mergeCells count="5">
    <mergeCell ref="BI4:CJ4"/>
    <mergeCell ref="AF4:BG4"/>
    <mergeCell ref="C1:AD1"/>
    <mergeCell ref="AF1:BG1"/>
    <mergeCell ref="BI1:C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3" sqref="A3"/>
    </sheetView>
  </sheetViews>
  <sheetFormatPr defaultRowHeight="15" x14ac:dyDescent="0.25"/>
  <cols>
    <col min="1" max="1" width="9.85546875" customWidth="1"/>
    <col min="2" max="2" width="19.28515625" customWidth="1"/>
    <col min="3" max="3" width="49.7109375" style="4" bestFit="1" customWidth="1"/>
    <col min="4" max="4" width="43.28515625" style="4" bestFit="1" customWidth="1"/>
    <col min="5" max="5" width="55.140625" style="4" bestFit="1" customWidth="1"/>
    <col min="6" max="6" width="44.28515625" style="4" bestFit="1" customWidth="1"/>
    <col min="7" max="7" width="39" style="4" bestFit="1" customWidth="1"/>
    <col min="8" max="8" width="34.5703125" style="4" bestFit="1" customWidth="1"/>
    <col min="9" max="9" width="23.5703125" style="4" bestFit="1" customWidth="1"/>
  </cols>
  <sheetData>
    <row r="1" spans="1:9" s="7" customFormat="1" x14ac:dyDescent="0.25">
      <c r="A1" s="7" t="s">
        <v>0</v>
      </c>
      <c r="B1" s="7" t="s">
        <v>1</v>
      </c>
      <c r="C1" s="7" t="s">
        <v>86</v>
      </c>
      <c r="D1" s="7" t="s">
        <v>87</v>
      </c>
      <c r="E1" s="7" t="s">
        <v>89</v>
      </c>
      <c r="F1" s="7" t="s">
        <v>94</v>
      </c>
      <c r="G1" s="7" t="s">
        <v>88</v>
      </c>
      <c r="H1" s="7" t="s">
        <v>91</v>
      </c>
      <c r="I1" s="7" t="s">
        <v>97</v>
      </c>
    </row>
    <row r="2" spans="1:9" x14ac:dyDescent="0.25">
      <c r="A2">
        <v>5001</v>
      </c>
      <c r="B2" t="s">
        <v>2</v>
      </c>
      <c r="C2" s="4" t="s">
        <v>125</v>
      </c>
      <c r="D2" s="4" t="s">
        <v>126</v>
      </c>
      <c r="E2" s="4" t="s">
        <v>127</v>
      </c>
      <c r="F2" s="4" t="s">
        <v>128</v>
      </c>
      <c r="G2" s="4" t="s">
        <v>129</v>
      </c>
      <c r="H2" s="4" t="s">
        <v>130</v>
      </c>
      <c r="I2" s="4" t="s">
        <v>131</v>
      </c>
    </row>
    <row r="3" spans="1:9" x14ac:dyDescent="0.25">
      <c r="A3">
        <v>5002</v>
      </c>
      <c r="B3" t="s">
        <v>3</v>
      </c>
      <c r="C3" s="4" t="s">
        <v>125</v>
      </c>
      <c r="D3" s="4" t="s">
        <v>132</v>
      </c>
      <c r="E3" s="4" t="s">
        <v>133</v>
      </c>
      <c r="F3" s="4" t="s">
        <v>134</v>
      </c>
      <c r="G3" s="4" t="s">
        <v>135</v>
      </c>
      <c r="H3" s="4" t="s">
        <v>136</v>
      </c>
      <c r="I3" s="4" t="s">
        <v>137</v>
      </c>
    </row>
    <row r="4" spans="1:9" x14ac:dyDescent="0.25">
      <c r="A4">
        <v>5003</v>
      </c>
      <c r="B4" t="s">
        <v>4</v>
      </c>
      <c r="C4" s="4" t="s">
        <v>125</v>
      </c>
      <c r="D4" s="4" t="s">
        <v>126</v>
      </c>
      <c r="E4" s="4" t="s">
        <v>133</v>
      </c>
      <c r="F4" s="4" t="s">
        <v>134</v>
      </c>
      <c r="G4" s="4" t="s">
        <v>138</v>
      </c>
      <c r="H4" s="4" t="s">
        <v>139</v>
      </c>
      <c r="I4" s="4" t="s">
        <v>137</v>
      </c>
    </row>
    <row r="5" spans="1:9" x14ac:dyDescent="0.25">
      <c r="A5">
        <v>5004</v>
      </c>
      <c r="B5" t="s">
        <v>5</v>
      </c>
      <c r="C5" s="4" t="s">
        <v>140</v>
      </c>
      <c r="D5" s="4" t="s">
        <v>141</v>
      </c>
      <c r="E5" s="4" t="s">
        <v>142</v>
      </c>
      <c r="F5" s="4" t="s">
        <v>143</v>
      </c>
      <c r="G5" s="4" t="s">
        <v>144</v>
      </c>
      <c r="H5" s="4" t="s">
        <v>145</v>
      </c>
      <c r="I5" s="4" t="s">
        <v>146</v>
      </c>
    </row>
    <row r="6" spans="1:9" x14ac:dyDescent="0.25">
      <c r="A6">
        <v>5005</v>
      </c>
      <c r="B6" t="s">
        <v>6</v>
      </c>
      <c r="C6" s="4" t="s">
        <v>125</v>
      </c>
      <c r="D6" s="4" t="s">
        <v>141</v>
      </c>
      <c r="E6" s="4" t="s">
        <v>142</v>
      </c>
      <c r="F6" s="4" t="s">
        <v>143</v>
      </c>
      <c r="G6" s="4" t="s">
        <v>138</v>
      </c>
      <c r="H6" s="4" t="s">
        <v>145</v>
      </c>
      <c r="I6" s="4" t="s">
        <v>147</v>
      </c>
    </row>
    <row r="7" spans="1:9" x14ac:dyDescent="0.25">
      <c r="A7">
        <v>5006</v>
      </c>
      <c r="B7" t="s">
        <v>7</v>
      </c>
      <c r="C7" s="4" t="s">
        <v>125</v>
      </c>
      <c r="D7" s="4" t="s">
        <v>141</v>
      </c>
      <c r="E7" s="4" t="s">
        <v>133</v>
      </c>
      <c r="F7" s="4" t="s">
        <v>148</v>
      </c>
      <c r="G7" s="4" t="s">
        <v>129</v>
      </c>
      <c r="H7" s="4" t="s">
        <v>149</v>
      </c>
      <c r="I7" s="4" t="s">
        <v>137</v>
      </c>
    </row>
    <row r="8" spans="1:9" x14ac:dyDescent="0.25">
      <c r="A8">
        <v>5007</v>
      </c>
      <c r="B8" t="s">
        <v>8</v>
      </c>
      <c r="C8" s="4" t="s">
        <v>150</v>
      </c>
      <c r="D8" s="4" t="s">
        <v>132</v>
      </c>
      <c r="E8" s="4" t="s">
        <v>142</v>
      </c>
      <c r="F8" s="4" t="s">
        <v>143</v>
      </c>
      <c r="G8" s="4" t="s">
        <v>151</v>
      </c>
      <c r="H8" s="4" t="s">
        <v>145</v>
      </c>
      <c r="I8" s="4" t="s">
        <v>147</v>
      </c>
    </row>
    <row r="9" spans="1:9" x14ac:dyDescent="0.25">
      <c r="A9">
        <v>5008</v>
      </c>
      <c r="B9" t="s">
        <v>9</v>
      </c>
      <c r="C9" s="4" t="s">
        <v>140</v>
      </c>
      <c r="D9" s="4" t="s">
        <v>141</v>
      </c>
      <c r="E9" s="4" t="s">
        <v>152</v>
      </c>
      <c r="F9" s="4" t="s">
        <v>153</v>
      </c>
      <c r="G9" s="4" t="s">
        <v>144</v>
      </c>
      <c r="H9" s="4" t="s">
        <v>145</v>
      </c>
      <c r="I9" s="4" t="s">
        <v>137</v>
      </c>
    </row>
    <row r="10" spans="1:9" x14ac:dyDescent="0.25">
      <c r="A10">
        <v>5009</v>
      </c>
      <c r="B10" t="s">
        <v>10</v>
      </c>
      <c r="C10" s="4" t="s">
        <v>140</v>
      </c>
      <c r="D10" s="4" t="s">
        <v>141</v>
      </c>
      <c r="E10" s="4" t="s">
        <v>133</v>
      </c>
      <c r="F10" s="4" t="s">
        <v>148</v>
      </c>
      <c r="G10" s="4" t="s">
        <v>129</v>
      </c>
      <c r="H10" s="4" t="s">
        <v>154</v>
      </c>
      <c r="I10" s="4" t="s">
        <v>155</v>
      </c>
    </row>
    <row r="11" spans="1:9" x14ac:dyDescent="0.25">
      <c r="A11">
        <v>5010</v>
      </c>
      <c r="B11" t="s">
        <v>11</v>
      </c>
      <c r="C11" s="4" t="s">
        <v>156</v>
      </c>
      <c r="D11" s="4" t="s">
        <v>126</v>
      </c>
      <c r="E11" s="4" t="s">
        <v>133</v>
      </c>
      <c r="F11" s="4" t="s">
        <v>128</v>
      </c>
      <c r="G11" s="4" t="s">
        <v>135</v>
      </c>
      <c r="H11" s="4" t="s">
        <v>157</v>
      </c>
      <c r="I11" s="4" t="s">
        <v>147</v>
      </c>
    </row>
    <row r="12" spans="1:9" x14ac:dyDescent="0.25">
      <c r="A12">
        <v>5011</v>
      </c>
      <c r="B12" t="s">
        <v>12</v>
      </c>
      <c r="C12" s="4" t="s">
        <v>158</v>
      </c>
      <c r="D12" s="4" t="s">
        <v>132</v>
      </c>
      <c r="E12" s="4" t="s">
        <v>159</v>
      </c>
      <c r="F12" s="4" t="s">
        <v>153</v>
      </c>
      <c r="G12" s="4" t="s">
        <v>151</v>
      </c>
      <c r="H12" s="4" t="s">
        <v>160</v>
      </c>
      <c r="I12" s="4" t="s">
        <v>161</v>
      </c>
    </row>
    <row r="13" spans="1:9" x14ac:dyDescent="0.25">
      <c r="A13">
        <v>5012</v>
      </c>
      <c r="B13" t="s">
        <v>13</v>
      </c>
      <c r="C13" s="4" t="s">
        <v>140</v>
      </c>
      <c r="D13" s="4" t="s">
        <v>162</v>
      </c>
      <c r="E13" s="4" t="s">
        <v>133</v>
      </c>
      <c r="F13" s="4" t="s">
        <v>143</v>
      </c>
      <c r="G13" s="4" t="s">
        <v>151</v>
      </c>
      <c r="H13" s="4" t="s">
        <v>136</v>
      </c>
      <c r="I13" s="4" t="s">
        <v>146</v>
      </c>
    </row>
    <row r="14" spans="1:9" x14ac:dyDescent="0.25">
      <c r="A14">
        <v>5013</v>
      </c>
      <c r="B14" t="s">
        <v>14</v>
      </c>
      <c r="C14" s="4" t="s">
        <v>125</v>
      </c>
      <c r="D14" s="4" t="s">
        <v>132</v>
      </c>
      <c r="E14" s="4" t="s">
        <v>159</v>
      </c>
      <c r="F14" s="4" t="s">
        <v>161</v>
      </c>
      <c r="G14" s="4" t="s">
        <v>163</v>
      </c>
      <c r="H14" s="4" t="s">
        <v>164</v>
      </c>
      <c r="I14" s="4" t="s">
        <v>137</v>
      </c>
    </row>
    <row r="15" spans="1:9" x14ac:dyDescent="0.25">
      <c r="A15">
        <v>5014</v>
      </c>
      <c r="B15" t="s">
        <v>15</v>
      </c>
      <c r="C15" s="4" t="s">
        <v>150</v>
      </c>
      <c r="D15" s="4" t="s">
        <v>126</v>
      </c>
      <c r="E15" s="4" t="s">
        <v>159</v>
      </c>
      <c r="F15" s="4" t="s">
        <v>165</v>
      </c>
      <c r="G15" s="4" t="s">
        <v>163</v>
      </c>
      <c r="H15" s="4" t="s">
        <v>149</v>
      </c>
      <c r="I15" s="4" t="s">
        <v>131</v>
      </c>
    </row>
    <row r="16" spans="1:9" x14ac:dyDescent="0.25">
      <c r="A16">
        <v>5015</v>
      </c>
      <c r="B16" t="s">
        <v>16</v>
      </c>
      <c r="C16" s="4" t="s">
        <v>150</v>
      </c>
      <c r="D16" s="4" t="s">
        <v>126</v>
      </c>
      <c r="E16" s="4" t="s">
        <v>133</v>
      </c>
      <c r="F16" s="4" t="s">
        <v>153</v>
      </c>
      <c r="G16" s="4" t="s">
        <v>166</v>
      </c>
      <c r="H16" s="4" t="s">
        <v>130</v>
      </c>
      <c r="I16" s="4" t="s">
        <v>147</v>
      </c>
    </row>
    <row r="17" spans="1:9" x14ac:dyDescent="0.25">
      <c r="A17">
        <v>5016</v>
      </c>
      <c r="B17" t="s">
        <v>17</v>
      </c>
      <c r="C17" s="4" t="s">
        <v>150</v>
      </c>
      <c r="D17" s="4" t="s">
        <v>132</v>
      </c>
      <c r="E17" s="4" t="s">
        <v>159</v>
      </c>
      <c r="F17" s="4" t="s">
        <v>128</v>
      </c>
      <c r="G17" s="4" t="s">
        <v>167</v>
      </c>
      <c r="H17" s="4" t="s">
        <v>160</v>
      </c>
      <c r="I17" s="4" t="s">
        <v>137</v>
      </c>
    </row>
    <row r="18" spans="1:9" x14ac:dyDescent="0.25">
      <c r="A18">
        <v>5017</v>
      </c>
      <c r="B18" t="s">
        <v>18</v>
      </c>
      <c r="C18" s="4" t="s">
        <v>125</v>
      </c>
      <c r="D18" s="4" t="s">
        <v>141</v>
      </c>
      <c r="E18" s="4" t="s">
        <v>159</v>
      </c>
      <c r="F18" s="4" t="s">
        <v>143</v>
      </c>
      <c r="G18" s="4" t="s">
        <v>161</v>
      </c>
      <c r="H18" s="4" t="s">
        <v>168</v>
      </c>
      <c r="I18" s="4" t="s">
        <v>146</v>
      </c>
    </row>
    <row r="19" spans="1:9" x14ac:dyDescent="0.25">
      <c r="A19">
        <v>5018</v>
      </c>
      <c r="B19" t="s">
        <v>19</v>
      </c>
      <c r="C19" s="4" t="s">
        <v>140</v>
      </c>
      <c r="D19" s="4" t="s">
        <v>141</v>
      </c>
      <c r="E19" s="4" t="s">
        <v>133</v>
      </c>
      <c r="F19" s="4" t="s">
        <v>134</v>
      </c>
      <c r="G19" s="4" t="s">
        <v>144</v>
      </c>
      <c r="H19" s="4" t="s">
        <v>161</v>
      </c>
      <c r="I19" s="4" t="s">
        <v>137</v>
      </c>
    </row>
    <row r="20" spans="1:9" x14ac:dyDescent="0.25">
      <c r="A20">
        <v>5019</v>
      </c>
      <c r="B20" t="s">
        <v>20</v>
      </c>
      <c r="C20" s="4" t="s">
        <v>150</v>
      </c>
      <c r="D20" s="4" t="s">
        <v>141</v>
      </c>
      <c r="E20" s="4" t="s">
        <v>133</v>
      </c>
      <c r="F20" s="4" t="s">
        <v>169</v>
      </c>
      <c r="G20" s="4" t="s">
        <v>167</v>
      </c>
      <c r="H20" s="4" t="s">
        <v>170</v>
      </c>
      <c r="I20" s="4" t="s">
        <v>147</v>
      </c>
    </row>
    <row r="21" spans="1:9" x14ac:dyDescent="0.25">
      <c r="A21">
        <v>5020</v>
      </c>
      <c r="B21" t="s">
        <v>21</v>
      </c>
      <c r="C21" s="4" t="s">
        <v>140</v>
      </c>
      <c r="D21" s="4" t="s">
        <v>141</v>
      </c>
      <c r="E21" s="4" t="s">
        <v>133</v>
      </c>
      <c r="F21" s="4" t="s">
        <v>134</v>
      </c>
      <c r="G21" s="4" t="s">
        <v>163</v>
      </c>
      <c r="H21" s="4" t="s">
        <v>171</v>
      </c>
      <c r="I21" s="4" t="s">
        <v>137</v>
      </c>
    </row>
    <row r="22" spans="1:9" x14ac:dyDescent="0.25">
      <c r="A22">
        <v>5021</v>
      </c>
      <c r="B22" t="s">
        <v>22</v>
      </c>
      <c r="C22" s="4" t="s">
        <v>150</v>
      </c>
      <c r="D22" s="4" t="s">
        <v>141</v>
      </c>
      <c r="E22" s="4" t="s">
        <v>152</v>
      </c>
      <c r="F22" s="4" t="s">
        <v>161</v>
      </c>
      <c r="G22" s="4" t="s">
        <v>172</v>
      </c>
      <c r="H22" s="4" t="s">
        <v>149</v>
      </c>
      <c r="I22" s="4" t="s">
        <v>146</v>
      </c>
    </row>
    <row r="23" spans="1:9" x14ac:dyDescent="0.25">
      <c r="A23">
        <v>5022</v>
      </c>
      <c r="B23" t="s">
        <v>23</v>
      </c>
      <c r="C23" s="4" t="s">
        <v>150</v>
      </c>
      <c r="D23" s="4" t="s">
        <v>162</v>
      </c>
      <c r="E23" s="4" t="s">
        <v>142</v>
      </c>
      <c r="F23" s="4" t="s">
        <v>134</v>
      </c>
      <c r="G23" s="4" t="s">
        <v>144</v>
      </c>
      <c r="H23" s="4" t="s">
        <v>157</v>
      </c>
      <c r="I23" s="4" t="s">
        <v>173</v>
      </c>
    </row>
    <row r="24" spans="1:9" x14ac:dyDescent="0.25">
      <c r="A24">
        <v>5023</v>
      </c>
      <c r="B24" t="s">
        <v>24</v>
      </c>
      <c r="C24" s="4" t="s">
        <v>125</v>
      </c>
      <c r="D24" s="4" t="s">
        <v>132</v>
      </c>
      <c r="E24" s="4" t="s">
        <v>133</v>
      </c>
      <c r="F24" s="4" t="s">
        <v>134</v>
      </c>
      <c r="G24" s="4" t="s">
        <v>129</v>
      </c>
      <c r="H24" s="4" t="s">
        <v>170</v>
      </c>
      <c r="I24" s="4" t="s">
        <v>146</v>
      </c>
    </row>
    <row r="25" spans="1:9" x14ac:dyDescent="0.25">
      <c r="A25">
        <v>5024</v>
      </c>
      <c r="B25" t="s">
        <v>25</v>
      </c>
      <c r="C25" s="4" t="s">
        <v>125</v>
      </c>
      <c r="D25" s="4" t="s">
        <v>162</v>
      </c>
      <c r="E25" s="4" t="s">
        <v>133</v>
      </c>
      <c r="F25" s="4" t="s">
        <v>174</v>
      </c>
      <c r="G25" s="4" t="s">
        <v>151</v>
      </c>
      <c r="H25" s="4" t="s">
        <v>175</v>
      </c>
      <c r="I25" s="4" t="s">
        <v>161</v>
      </c>
    </row>
    <row r="26" spans="1:9" x14ac:dyDescent="0.25">
      <c r="A26">
        <v>5025</v>
      </c>
      <c r="B26" t="s">
        <v>26</v>
      </c>
      <c r="C26" s="4" t="s">
        <v>150</v>
      </c>
      <c r="D26" s="4" t="s">
        <v>132</v>
      </c>
      <c r="E26" s="4" t="s">
        <v>133</v>
      </c>
      <c r="F26" s="4" t="s">
        <v>161</v>
      </c>
      <c r="G26" s="4" t="s">
        <v>172</v>
      </c>
      <c r="H26" s="4" t="s">
        <v>145</v>
      </c>
      <c r="I26" s="4" t="s">
        <v>173</v>
      </c>
    </row>
    <row r="27" spans="1:9" x14ac:dyDescent="0.25">
      <c r="A27">
        <v>5026</v>
      </c>
      <c r="B27" t="s">
        <v>27</v>
      </c>
      <c r="C27" s="4" t="s">
        <v>140</v>
      </c>
      <c r="D27" s="4" t="s">
        <v>141</v>
      </c>
      <c r="E27" s="4" t="s">
        <v>142</v>
      </c>
      <c r="F27" s="4" t="s">
        <v>128</v>
      </c>
      <c r="G27" s="4" t="s">
        <v>176</v>
      </c>
      <c r="H27" s="4" t="s">
        <v>177</v>
      </c>
      <c r="I27" s="4" t="s">
        <v>147</v>
      </c>
    </row>
    <row r="28" spans="1:9" x14ac:dyDescent="0.25">
      <c r="A28">
        <v>5027</v>
      </c>
      <c r="B28" t="s">
        <v>28</v>
      </c>
      <c r="C28" s="4" t="s">
        <v>150</v>
      </c>
      <c r="D28" s="4" t="s">
        <v>141</v>
      </c>
      <c r="E28" s="4" t="s">
        <v>142</v>
      </c>
      <c r="F28" s="4" t="s">
        <v>134</v>
      </c>
      <c r="G28" s="4" t="s">
        <v>167</v>
      </c>
      <c r="H28" s="4" t="s">
        <v>178</v>
      </c>
      <c r="I28" s="4" t="s">
        <v>131</v>
      </c>
    </row>
    <row r="29" spans="1:9" x14ac:dyDescent="0.25">
      <c r="A29">
        <v>5028</v>
      </c>
      <c r="B29" t="s">
        <v>29</v>
      </c>
      <c r="C29" s="4" t="s">
        <v>125</v>
      </c>
      <c r="D29" s="4" t="s">
        <v>132</v>
      </c>
      <c r="E29" s="4" t="s">
        <v>142</v>
      </c>
      <c r="F29" s="4" t="s">
        <v>143</v>
      </c>
      <c r="G29" s="4" t="s">
        <v>144</v>
      </c>
      <c r="H29" s="4" t="s">
        <v>179</v>
      </c>
      <c r="I29" s="4" t="s">
        <v>147</v>
      </c>
    </row>
    <row r="30" spans="1:9" x14ac:dyDescent="0.25">
      <c r="A30">
        <v>5029</v>
      </c>
      <c r="B30" t="s">
        <v>30</v>
      </c>
      <c r="C30" s="4" t="s">
        <v>150</v>
      </c>
      <c r="D30" s="4" t="s">
        <v>141</v>
      </c>
      <c r="E30" s="4" t="s">
        <v>127</v>
      </c>
      <c r="F30" s="4" t="s">
        <v>174</v>
      </c>
      <c r="G30" s="4" t="s">
        <v>138</v>
      </c>
      <c r="H30" s="4" t="s">
        <v>180</v>
      </c>
      <c r="I30" s="4" t="s">
        <v>155</v>
      </c>
    </row>
    <row r="31" spans="1:9" x14ac:dyDescent="0.25">
      <c r="A31">
        <v>5030</v>
      </c>
      <c r="B31" t="s">
        <v>31</v>
      </c>
      <c r="C31" s="4" t="s">
        <v>125</v>
      </c>
      <c r="D31" s="4" t="s">
        <v>132</v>
      </c>
      <c r="E31" s="4" t="s">
        <v>127</v>
      </c>
      <c r="F31" s="4" t="s">
        <v>169</v>
      </c>
      <c r="G31" s="4" t="s">
        <v>138</v>
      </c>
      <c r="H31" s="4" t="s">
        <v>181</v>
      </c>
      <c r="I31" s="4" t="s">
        <v>147</v>
      </c>
    </row>
    <row r="32" spans="1:9" x14ac:dyDescent="0.25">
      <c r="A32">
        <v>5031</v>
      </c>
      <c r="B32" t="s">
        <v>32</v>
      </c>
      <c r="C32" s="4" t="s">
        <v>140</v>
      </c>
      <c r="D32" s="4" t="s">
        <v>141</v>
      </c>
      <c r="E32" s="4" t="s">
        <v>133</v>
      </c>
      <c r="F32" s="4" t="s">
        <v>128</v>
      </c>
      <c r="G32" s="4" t="s">
        <v>151</v>
      </c>
      <c r="H32" s="4" t="s">
        <v>182</v>
      </c>
      <c r="I32" s="4" t="s">
        <v>147</v>
      </c>
    </row>
    <row r="33" spans="1:9" x14ac:dyDescent="0.25">
      <c r="A33">
        <v>5032</v>
      </c>
      <c r="B33" t="s">
        <v>33</v>
      </c>
      <c r="C33" s="4" t="s">
        <v>140</v>
      </c>
      <c r="D33" s="4" t="s">
        <v>162</v>
      </c>
      <c r="E33" s="4" t="s">
        <v>142</v>
      </c>
      <c r="F33" s="4" t="s">
        <v>161</v>
      </c>
      <c r="G33" s="4" t="s">
        <v>183</v>
      </c>
      <c r="H33" s="4" t="s">
        <v>130</v>
      </c>
      <c r="I33" s="4" t="s">
        <v>137</v>
      </c>
    </row>
    <row r="34" spans="1:9" x14ac:dyDescent="0.25">
      <c r="A34">
        <v>5033</v>
      </c>
      <c r="B34" t="s">
        <v>34</v>
      </c>
      <c r="C34" s="4" t="s">
        <v>150</v>
      </c>
      <c r="D34" s="4" t="s">
        <v>132</v>
      </c>
      <c r="E34" s="4" t="s">
        <v>142</v>
      </c>
      <c r="F34" s="4" t="s">
        <v>134</v>
      </c>
      <c r="G34" s="4" t="s">
        <v>176</v>
      </c>
      <c r="H34" s="4" t="s">
        <v>136</v>
      </c>
      <c r="I34" s="4" t="s">
        <v>137</v>
      </c>
    </row>
    <row r="35" spans="1:9" x14ac:dyDescent="0.25">
      <c r="A35">
        <v>5034</v>
      </c>
      <c r="B35" t="s">
        <v>35</v>
      </c>
      <c r="C35" s="4" t="s">
        <v>140</v>
      </c>
      <c r="D35" s="4" t="s">
        <v>162</v>
      </c>
      <c r="E35" s="4" t="s">
        <v>127</v>
      </c>
      <c r="F35" s="4" t="s">
        <v>161</v>
      </c>
      <c r="G35" s="4" t="s">
        <v>176</v>
      </c>
      <c r="H35" s="4" t="s">
        <v>179</v>
      </c>
      <c r="I35" s="4" t="s">
        <v>161</v>
      </c>
    </row>
    <row r="36" spans="1:9" x14ac:dyDescent="0.25">
      <c r="A36">
        <v>5035</v>
      </c>
      <c r="B36" t="s">
        <v>36</v>
      </c>
      <c r="C36" s="4" t="s">
        <v>140</v>
      </c>
      <c r="D36" s="4" t="s">
        <v>141</v>
      </c>
      <c r="E36" s="4" t="s">
        <v>127</v>
      </c>
      <c r="F36" s="4" t="s">
        <v>134</v>
      </c>
      <c r="G36" s="4" t="s">
        <v>138</v>
      </c>
      <c r="H36" s="4" t="s">
        <v>184</v>
      </c>
      <c r="I36" s="4" t="s">
        <v>147</v>
      </c>
    </row>
    <row r="37" spans="1:9" x14ac:dyDescent="0.25">
      <c r="A37">
        <v>5036</v>
      </c>
      <c r="B37" t="s">
        <v>37</v>
      </c>
      <c r="C37" s="4" t="s">
        <v>125</v>
      </c>
      <c r="D37" s="4" t="s">
        <v>126</v>
      </c>
      <c r="E37" s="4" t="s">
        <v>142</v>
      </c>
      <c r="F37" s="4" t="s">
        <v>128</v>
      </c>
      <c r="G37" s="4" t="s">
        <v>138</v>
      </c>
      <c r="H37" s="4" t="s">
        <v>161</v>
      </c>
      <c r="I37" s="4" t="s">
        <v>161</v>
      </c>
    </row>
    <row r="38" spans="1:9" x14ac:dyDescent="0.25">
      <c r="A38">
        <v>5037</v>
      </c>
      <c r="B38" t="s">
        <v>38</v>
      </c>
      <c r="C38" s="4" t="s">
        <v>125</v>
      </c>
      <c r="D38" s="4" t="s">
        <v>132</v>
      </c>
      <c r="E38" s="4" t="s">
        <v>142</v>
      </c>
      <c r="F38" s="4" t="s">
        <v>148</v>
      </c>
      <c r="G38" s="4" t="s">
        <v>161</v>
      </c>
      <c r="H38" s="4" t="s">
        <v>175</v>
      </c>
      <c r="I38" s="4" t="s">
        <v>137</v>
      </c>
    </row>
    <row r="39" spans="1:9" x14ac:dyDescent="0.25">
      <c r="A39">
        <v>5038</v>
      </c>
      <c r="B39" t="s">
        <v>39</v>
      </c>
      <c r="C39" s="4" t="s">
        <v>150</v>
      </c>
      <c r="D39" s="4" t="s">
        <v>126</v>
      </c>
      <c r="E39" s="4" t="s">
        <v>142</v>
      </c>
      <c r="F39" s="4" t="s">
        <v>143</v>
      </c>
      <c r="G39" s="4" t="s">
        <v>183</v>
      </c>
      <c r="H39" s="4" t="s">
        <v>178</v>
      </c>
      <c r="I39" s="4" t="s">
        <v>147</v>
      </c>
    </row>
    <row r="40" spans="1:9" x14ac:dyDescent="0.25">
      <c r="A40">
        <v>5039</v>
      </c>
      <c r="B40" t="s">
        <v>40</v>
      </c>
      <c r="C40" s="4" t="s">
        <v>150</v>
      </c>
      <c r="D40" s="4" t="s">
        <v>162</v>
      </c>
      <c r="E40" s="4" t="s">
        <v>127</v>
      </c>
      <c r="F40" s="4" t="s">
        <v>153</v>
      </c>
      <c r="G40" s="4" t="s">
        <v>151</v>
      </c>
      <c r="H40" s="4" t="s">
        <v>161</v>
      </c>
      <c r="I40" s="4" t="s">
        <v>147</v>
      </c>
    </row>
    <row r="41" spans="1:9" x14ac:dyDescent="0.25">
      <c r="A41">
        <v>5040</v>
      </c>
      <c r="B41" t="s">
        <v>41</v>
      </c>
      <c r="C41" s="4" t="s">
        <v>125</v>
      </c>
      <c r="D41" s="4" t="s">
        <v>141</v>
      </c>
      <c r="E41" s="4" t="s">
        <v>142</v>
      </c>
      <c r="F41" s="4" t="s">
        <v>134</v>
      </c>
      <c r="G41" s="4" t="s">
        <v>138</v>
      </c>
      <c r="H41" s="4" t="s">
        <v>184</v>
      </c>
      <c r="I41" s="4" t="s">
        <v>147</v>
      </c>
    </row>
    <row r="42" spans="1:9" x14ac:dyDescent="0.25">
      <c r="A42">
        <v>5041</v>
      </c>
      <c r="B42" t="s">
        <v>42</v>
      </c>
      <c r="C42" s="4" t="s">
        <v>158</v>
      </c>
      <c r="D42" s="4" t="s">
        <v>141</v>
      </c>
      <c r="E42" s="4" t="s">
        <v>142</v>
      </c>
      <c r="F42" s="4" t="s">
        <v>143</v>
      </c>
      <c r="G42" s="4" t="s">
        <v>161</v>
      </c>
      <c r="H42" s="4" t="s">
        <v>178</v>
      </c>
      <c r="I42" s="4" t="s">
        <v>137</v>
      </c>
    </row>
    <row r="43" spans="1:9" x14ac:dyDescent="0.25">
      <c r="A43">
        <v>5042</v>
      </c>
      <c r="B43" t="s">
        <v>43</v>
      </c>
      <c r="C43" s="4" t="s">
        <v>150</v>
      </c>
      <c r="D43" s="4" t="s">
        <v>132</v>
      </c>
      <c r="E43" s="4" t="s">
        <v>142</v>
      </c>
      <c r="F43" s="4" t="s">
        <v>165</v>
      </c>
      <c r="G43" s="4" t="s">
        <v>161</v>
      </c>
      <c r="H43" s="4" t="s">
        <v>160</v>
      </c>
      <c r="I43" s="4" t="s">
        <v>147</v>
      </c>
    </row>
    <row r="44" spans="1:9" x14ac:dyDescent="0.25">
      <c r="A44">
        <v>5043</v>
      </c>
      <c r="B44" t="s">
        <v>44</v>
      </c>
      <c r="C44" s="4" t="s">
        <v>140</v>
      </c>
      <c r="D44" s="4" t="s">
        <v>141</v>
      </c>
      <c r="E44" s="4" t="s">
        <v>142</v>
      </c>
      <c r="F44" s="4" t="s">
        <v>143</v>
      </c>
      <c r="G44" s="4" t="s">
        <v>144</v>
      </c>
      <c r="H44" s="4" t="s">
        <v>178</v>
      </c>
      <c r="I44" s="4" t="s">
        <v>131</v>
      </c>
    </row>
    <row r="45" spans="1:9" x14ac:dyDescent="0.25">
      <c r="A45">
        <v>5044</v>
      </c>
      <c r="B45" t="s">
        <v>45</v>
      </c>
      <c r="C45" s="4" t="s">
        <v>125</v>
      </c>
      <c r="D45" s="4" t="s">
        <v>162</v>
      </c>
      <c r="E45" s="4" t="s">
        <v>142</v>
      </c>
      <c r="F45" s="4" t="s">
        <v>185</v>
      </c>
      <c r="G45" s="4" t="s">
        <v>161</v>
      </c>
      <c r="H45" s="4" t="s">
        <v>130</v>
      </c>
      <c r="I45" s="4" t="s">
        <v>137</v>
      </c>
    </row>
    <row r="46" spans="1:9" x14ac:dyDescent="0.25">
      <c r="A46">
        <v>5045</v>
      </c>
      <c r="B46" t="s">
        <v>46</v>
      </c>
      <c r="C46" s="4" t="s">
        <v>156</v>
      </c>
      <c r="D46" s="4" t="s">
        <v>126</v>
      </c>
      <c r="E46" s="4" t="s">
        <v>142</v>
      </c>
      <c r="F46" s="4" t="s">
        <v>143</v>
      </c>
      <c r="G46" s="4" t="s">
        <v>167</v>
      </c>
      <c r="H46" s="4" t="s">
        <v>186</v>
      </c>
      <c r="I46" s="4" t="s">
        <v>147</v>
      </c>
    </row>
    <row r="47" spans="1:9" x14ac:dyDescent="0.25">
      <c r="A47">
        <v>5046</v>
      </c>
      <c r="B47" t="s">
        <v>47</v>
      </c>
      <c r="C47" s="4" t="s">
        <v>125</v>
      </c>
      <c r="D47" s="4" t="s">
        <v>162</v>
      </c>
      <c r="E47" s="4" t="s">
        <v>159</v>
      </c>
      <c r="F47" s="4" t="s">
        <v>134</v>
      </c>
      <c r="G47" s="4" t="s">
        <v>138</v>
      </c>
      <c r="H47" s="4" t="s">
        <v>149</v>
      </c>
      <c r="I47" s="4" t="s">
        <v>137</v>
      </c>
    </row>
    <row r="48" spans="1:9" x14ac:dyDescent="0.25">
      <c r="A48">
        <v>5047</v>
      </c>
      <c r="B48" t="s">
        <v>48</v>
      </c>
      <c r="C48" s="4" t="s">
        <v>150</v>
      </c>
      <c r="D48" s="4" t="s">
        <v>126</v>
      </c>
      <c r="E48" s="4" t="s">
        <v>142</v>
      </c>
      <c r="F48" s="4" t="s">
        <v>143</v>
      </c>
      <c r="G48" s="4" t="s">
        <v>138</v>
      </c>
      <c r="H48" s="4" t="s">
        <v>186</v>
      </c>
      <c r="I48" s="4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workbookViewId="0"/>
  </sheetViews>
  <sheetFormatPr defaultRowHeight="15" x14ac:dyDescent="0.25"/>
  <cols>
    <col min="2" max="2" width="19.28515625" bestFit="1" customWidth="1"/>
    <col min="3" max="3" width="49.7109375" bestFit="1" customWidth="1"/>
    <col min="4" max="4" width="43.28515625" bestFit="1" customWidth="1"/>
    <col min="5" max="5" width="55.140625" bestFit="1" customWidth="1"/>
    <col min="6" max="7" width="39" bestFit="1" customWidth="1"/>
    <col min="8" max="25" width="9.140625" style="5"/>
    <col min="26" max="29" width="9.140625" style="6"/>
    <col min="30" max="35" width="9.140625" style="3"/>
  </cols>
  <sheetData>
    <row r="1" spans="1:35" x14ac:dyDescent="0.25">
      <c r="A1" t="s">
        <v>0</v>
      </c>
      <c r="B1" t="s">
        <v>1</v>
      </c>
      <c r="C1" t="s">
        <v>86</v>
      </c>
      <c r="D1" t="s">
        <v>87</v>
      </c>
      <c r="E1" t="s">
        <v>89</v>
      </c>
      <c r="F1" t="s">
        <v>94</v>
      </c>
      <c r="G1" t="s">
        <v>88</v>
      </c>
      <c r="H1" s="5" t="s">
        <v>91</v>
      </c>
      <c r="I1" s="5" t="s">
        <v>97</v>
      </c>
      <c r="J1" s="5" t="s">
        <v>86</v>
      </c>
      <c r="K1" s="5" t="s">
        <v>86</v>
      </c>
      <c r="L1" s="5" t="s">
        <v>86</v>
      </c>
      <c r="M1" s="5" t="s">
        <v>87</v>
      </c>
      <c r="N1" s="5" t="s">
        <v>87</v>
      </c>
      <c r="O1" s="5" t="s">
        <v>89</v>
      </c>
      <c r="P1" s="5" t="s">
        <v>89</v>
      </c>
      <c r="Q1" s="5" t="s">
        <v>89</v>
      </c>
      <c r="R1" s="5" t="s">
        <v>94</v>
      </c>
      <c r="S1" s="5" t="s">
        <v>94</v>
      </c>
      <c r="T1" s="5" t="s">
        <v>88</v>
      </c>
      <c r="U1" s="5" t="s">
        <v>88</v>
      </c>
      <c r="V1" s="5" t="s">
        <v>91</v>
      </c>
      <c r="W1" s="5" t="s">
        <v>91</v>
      </c>
      <c r="X1" s="5" t="s">
        <v>97</v>
      </c>
      <c r="Y1" s="5" t="s">
        <v>97</v>
      </c>
      <c r="Z1" s="6" t="s">
        <v>101</v>
      </c>
      <c r="AA1" s="6" t="s">
        <v>104</v>
      </c>
      <c r="AB1" s="6" t="s">
        <v>102</v>
      </c>
      <c r="AC1" s="6" t="s">
        <v>105</v>
      </c>
      <c r="AD1" s="5" t="s">
        <v>103</v>
      </c>
      <c r="AE1" s="5" t="s">
        <v>106</v>
      </c>
      <c r="AF1" s="5" t="s">
        <v>107</v>
      </c>
      <c r="AG1" s="5" t="s">
        <v>108</v>
      </c>
      <c r="AH1" s="5" t="s">
        <v>109</v>
      </c>
      <c r="AI1" s="5" t="s">
        <v>110</v>
      </c>
    </row>
    <row r="2" spans="1:35" x14ac:dyDescent="0.25">
      <c r="A2">
        <v>5001</v>
      </c>
      <c r="B2" t="s">
        <v>2</v>
      </c>
      <c r="C2" t="str">
        <f ca="1">"¬"&amp;J2&amp;"¬"&amp;K2&amp;"¬"&amp;L2&amp;"¬"</f>
        <v>¬English Old GCSE¬¬¬</v>
      </c>
      <c r="D2" t="str">
        <f ca="1">"¬"&amp;M2&amp;"¬"&amp;N2&amp;"¬"</f>
        <v>¬Maths - Further GCSE¬¬</v>
      </c>
      <c r="E2" t="str">
        <f ca="1">"¬"&amp;O2&amp;"¬"&amp;P2&amp;"¬"&amp;Q2&amp;"¬"</f>
        <v>¬Science Double GCSE¬¬¬</v>
      </c>
      <c r="F2" t="str">
        <f ca="1">"¬"&amp;R2&amp;"¬"&amp;S2&amp;"¬"</f>
        <v>¬History GCSE¬Geography GCSE¬</v>
      </c>
      <c r="G2" t="str">
        <f ca="1">"¬"&amp;T2&amp;"¬"&amp;U2&amp;"¬"</f>
        <v>¬MFL - German GCSE¬MFL - German GCSE¬</v>
      </c>
      <c r="H2" s="5" t="str">
        <f ca="1">"¬"&amp;V2&amp;"¬"&amp;W2&amp;"¬"</f>
        <v>¬¬¬</v>
      </c>
      <c r="I2" s="5" t="str">
        <f ca="1">"¬"&amp;X2&amp;"¬"&amp;Y2&amp;"¬"</f>
        <v>¬Art GCSE¬Art GCSE¬</v>
      </c>
      <c r="J2" s="5" t="str">
        <f ca="1">INDEX(curriculum, MATCH(J$1&amp;$Z2,Quals!$A$1:$A$29,0),2)</f>
        <v>English Old GCSE</v>
      </c>
      <c r="K2" s="5" t="str">
        <f ca="1">IF($AA2&gt;1,IF(INDEX(curriculum, MATCH(K$1&amp;$Z2,Quals!$A$1:$A$29,0)+1,1)=K$1&amp;$Z2,INDEX(curriculum, MATCH(K$1&amp;$Z2,Quals!$A$1:$A$29,0)+1,2),""),"")</f>
        <v/>
      </c>
      <c r="L2" s="5" t="str">
        <f t="shared" ref="L2:L48" ca="1" si="0">IF(AND($Z2=1,$AA2&gt;2),"English AS Level","")</f>
        <v/>
      </c>
      <c r="M2" s="5" t="str">
        <f ca="1">INDEX(curriculum, MATCH(M$1&amp;$AB2,Quals!$A$1:$A$29,0),2)</f>
        <v>Maths - Further GCSE</v>
      </c>
      <c r="N2" s="5" t="str">
        <f ca="1">IF($AC2&gt;1,IF(INDEX(curriculum, MATCH(N$1&amp;$AB2,Quals!$A$1:$A$29,0)+1,1)=N$1&amp;$AB2,INDEX(curriculum, MATCH(N$1&amp;$AB2,Quals!$A$1:$A$29,0)+1,2),""),"")</f>
        <v/>
      </c>
      <c r="O2" s="5" t="str">
        <f ca="1">INDEX(curriculum, MATCH(O$1&amp;$AD2,Quals!$A$1:$A$29,0),2)</f>
        <v>Science Double GCSE</v>
      </c>
      <c r="P2" s="5" t="str">
        <f ca="1">IF($AE2&gt;1,IF(INDEX(curriculum, MATCH(P$1&amp;$AD2,Quals!$A$1:$A$29,0)+1,1)=P$1&amp;$AD2,INDEX(curriculum, MATCH(P$1&amp;$AD2,Quals!$A$1:$A$29,0)+1,2),""),"")</f>
        <v/>
      </c>
      <c r="Q2" s="5" t="str">
        <f t="shared" ref="Q2:Q48" ca="1" si="1">IF(AND($AD2=1,$AE2&gt;2),"Sci - Physics GCSE","")</f>
        <v/>
      </c>
      <c r="R2" s="5" t="str">
        <f ca="1">IF(AF2&gt;0,INDEX(curriculum, MATCH(R$1,Quals!$A$1:$A$29,0)+RANDBETWEEN(0,2),2),"")</f>
        <v>History GCSE</v>
      </c>
      <c r="S2" s="5" t="str">
        <f ca="1">IF(AF2&gt;1,INDEX(curriculum, MATCH(R$1,Quals!$A$1:$A$29,0)+RANDBETWEEN(0,2),2),"")</f>
        <v>Geography GCSE</v>
      </c>
      <c r="T2" s="5" t="str">
        <f ca="1">IF(AG2&gt;0,INDEX(curriculum, MATCH(T$1,Quals!$A$1:$A$29,0)+RANDBETWEEN(0,2),2),"")</f>
        <v>MFL - German GCSE</v>
      </c>
      <c r="U2" s="5" t="str">
        <f ca="1">IF(AG2&gt;1,INDEX(curriculum, MATCH(U$1,Quals!$A$1:$A$29,0)+RANDBETWEEN(0,2),2),"")</f>
        <v>MFL - German GCSE</v>
      </c>
      <c r="V2" s="5" t="str">
        <f ca="1">IF(AH2&gt;0,INDEX(curriculum, MATCH(V$1,Quals!$A$1:$A$29,0)+RANDBETWEEN(0,5),2),"")</f>
        <v/>
      </c>
      <c r="W2" s="5" t="str">
        <f ca="1">IF(AH2&gt;1,INDEX(curriculum, MATCH(W$1,Quals!$A$1:$A$29,0)+RANDBETWEEN(0,5),2),"")</f>
        <v/>
      </c>
      <c r="X2" s="5" t="str">
        <f ca="1">IF(AI2&gt;0,INDEX(curriculum, MATCH(X$1,Quals!$A$1:$A$29,0)+RANDBETWEEN(0,1),2),"")</f>
        <v>Art GCSE</v>
      </c>
      <c r="Y2" s="5" t="str">
        <f ca="1">IF(AI2&gt;1,INDEX(curriculum, MATCH(X$1,Quals!$A$1:$A$29,0)+RANDBETWEEN(0,1),2),"")</f>
        <v>Art GCSE</v>
      </c>
      <c r="Z2" s="6">
        <f ca="1">RANDBETWEEN(1,3)</f>
        <v>2</v>
      </c>
      <c r="AA2" s="6">
        <f ca="1">ROUND(RANDBETWEEN(13,25)/10,0)</f>
        <v>2</v>
      </c>
      <c r="AB2" s="6">
        <f t="shared" ref="AB2:AD21" ca="1" si="2">RANDBETWEEN(1,3)</f>
        <v>2</v>
      </c>
      <c r="AC2" s="6">
        <f ca="1">ROUND(RANDBETWEEN(5,25)/10,0)</f>
        <v>1</v>
      </c>
      <c r="AD2" s="5">
        <f t="shared" ca="1" si="2"/>
        <v>3</v>
      </c>
      <c r="AE2" s="5">
        <f ca="1">ROUND(RANDBETWEEN(13,30)/10,0)</f>
        <v>2</v>
      </c>
      <c r="AF2" s="5">
        <f ca="1">ROUND(RANDBETWEEN(35,210)/100,0)</f>
        <v>2</v>
      </c>
      <c r="AG2" s="5">
        <f ca="1">ROUND(RANDBETWEEN(35,210)/100,0)</f>
        <v>2</v>
      </c>
      <c r="AH2" s="5">
        <f ca="1">ROUND(RANDBETWEEN(35,275)/100,0)</f>
        <v>0</v>
      </c>
      <c r="AI2" s="5">
        <f ca="1">ROUND(RANDBETWEEN(35,210)/100,0)</f>
        <v>2</v>
      </c>
    </row>
    <row r="3" spans="1:35" x14ac:dyDescent="0.25">
      <c r="A3">
        <v>5002</v>
      </c>
      <c r="B3" t="s">
        <v>3</v>
      </c>
      <c r="C3" t="str">
        <f t="shared" ref="C3:C48" ca="1" si="3">"¬"&amp;J3&amp;"¬"&amp;K3&amp;"¬"&amp;L3&amp;"¬"</f>
        <v>¬English AS Level¬¬¬</v>
      </c>
      <c r="D3" t="str">
        <f t="shared" ref="D3:D48" ca="1" si="4">"¬"&amp;M3&amp;"¬"&amp;N3&amp;"¬"</f>
        <v>¬Maths - GCSE¬¬</v>
      </c>
      <c r="E3" t="str">
        <f t="shared" ref="E3:E48" ca="1" si="5">"¬"&amp;O3&amp;"¬"&amp;P3&amp;"¬"&amp;Q3&amp;"¬"</f>
        <v>¬Science Double GCSE¬¬¬</v>
      </c>
      <c r="F3" t="str">
        <f t="shared" ref="F3:F48" ca="1" si="6">"¬"&amp;R3&amp;"¬"&amp;S3&amp;"¬"</f>
        <v>¬¬¬</v>
      </c>
      <c r="G3" t="str">
        <f t="shared" ref="G3:G48" ca="1" si="7">"¬"&amp;T3&amp;"¬"&amp;U3&amp;"¬"</f>
        <v>¬MFL - Spanish GCSE¬¬</v>
      </c>
      <c r="H3" s="5" t="str">
        <f t="shared" ref="H3:H48" ca="1" si="8">"¬"&amp;V3&amp;"¬"&amp;W3&amp;"¬"</f>
        <v>¬DT Food GCSE¬DT Graphics GCSE¬</v>
      </c>
      <c r="I3" s="5" t="str">
        <f t="shared" ref="I3:I48" ca="1" si="9">"¬"&amp;X3&amp;"¬"&amp;Y3&amp;"¬"</f>
        <v>¬¬¬</v>
      </c>
      <c r="J3" s="5" t="str">
        <f ca="1">INDEX(curriculum, MATCH(J$1&amp;Z3,Quals!$A$1:$A$29,0),2)</f>
        <v>English AS Level</v>
      </c>
      <c r="K3" s="5" t="str">
        <f ca="1">IF($AA3&gt;1,IF(INDEX(curriculum, MATCH(K$1&amp;$Z3,Quals!$A$1:$A$29,0)+1,1)=K$1&amp;$Z3,INDEX(curriculum, MATCH(K$1&amp;$Z3,Quals!$A$1:$A$29,0)+1,2),""),"")</f>
        <v/>
      </c>
      <c r="L3" s="5" t="str">
        <f t="shared" ca="1" si="0"/>
        <v/>
      </c>
      <c r="M3" s="5" t="str">
        <f ca="1">INDEX(curriculum, MATCH(M$1&amp;$AB3,Quals!$A$1:$A$29,0),2)</f>
        <v>Maths - GCSE</v>
      </c>
      <c r="N3" s="5" t="str">
        <f ca="1">IF($AC3&gt;1,IF(INDEX(curriculum, MATCH(N$1&amp;$AB3,Quals!$A$1:$A$29,0)+1,1)=N$1&amp;$AB3,INDEX(curriculum, MATCH(N$1&amp;$AB3,Quals!$A$1:$A$29,0)+1,2),""),"")</f>
        <v/>
      </c>
      <c r="O3" s="5" t="str">
        <f ca="1">INDEX(curriculum, MATCH(O$1&amp;$AD3,Quals!$A$1:$A$29,0),2)</f>
        <v>Science Double GCSE</v>
      </c>
      <c r="P3" s="5" t="str">
        <f ca="1">IF($AE3&gt;1,IF(INDEX(curriculum, MATCH(P$1&amp;$AD3,Quals!$A$1:$A$29,0)+1,1)=P$1&amp;$AD3,INDEX(curriculum, MATCH(P$1&amp;$AD3,Quals!$A$1:$A$29,0)+1,2),""),"")</f>
        <v/>
      </c>
      <c r="Q3" s="5" t="str">
        <f t="shared" ca="1" si="1"/>
        <v/>
      </c>
      <c r="R3" s="5" t="str">
        <f ca="1">IF(AF3&gt;0,INDEX(curriculum, MATCH(R$1,Quals!$A$1:$A$29,0)+RANDBETWEEN(0,2),2),"")</f>
        <v/>
      </c>
      <c r="S3" s="5" t="str">
        <f ca="1">IF(AF3&gt;1,INDEX(curriculum, MATCH(R$1,Quals!$A$1:$A$29,0)+RANDBETWEEN(0,2),2),"")</f>
        <v/>
      </c>
      <c r="T3" s="5" t="str">
        <f ca="1">IF(AG3&gt;0,INDEX(curriculum, MATCH(T$1,Quals!$A$1:$A$29,0)+RANDBETWEEN(0,2),2),"")</f>
        <v>MFL - Spanish GCSE</v>
      </c>
      <c r="U3" s="5" t="str">
        <f ca="1">IF(AG3&gt;1,INDEX(curriculum, MATCH(T$1,Quals!$A$1:$A$29,0)+RANDBETWEEN(0,2),2),"")</f>
        <v/>
      </c>
      <c r="V3" s="5" t="str">
        <f ca="1">IF(AH3&gt;0,INDEX(curriculum, MATCH(V$1,Quals!$A$1:$A$29,0)+RANDBETWEEN(0,5),2),"")</f>
        <v>DT Food GCSE</v>
      </c>
      <c r="W3" s="5" t="str">
        <f ca="1">IF(AH3&gt;1,INDEX(curriculum, MATCH(W$1,Quals!$A$1:$A$29,0)+RANDBETWEEN(0,5),2),"")</f>
        <v>DT Graphics GCSE</v>
      </c>
      <c r="X3" s="5" t="str">
        <f ca="1">IF(AI3&gt;0,INDEX(curriculum, MATCH(X$1,Quals!$A$1:$A$29,0)+RANDBETWEEN(0,1),2),"")</f>
        <v/>
      </c>
      <c r="Y3" s="5" t="str">
        <f ca="1">IF(AI3&gt;1,INDEX(curriculum, MATCH(X$1,Quals!$A$1:$A$29,0)+RANDBETWEEN(0,1),2),"")</f>
        <v/>
      </c>
      <c r="Z3" s="6">
        <f t="shared" ref="Z3:AD22" ca="1" si="10">RANDBETWEEN(1,3)</f>
        <v>3</v>
      </c>
      <c r="AA3" s="6">
        <f t="shared" ref="AA3:AA48" ca="1" si="11">ROUND(RANDBETWEEN(13,25)/10,0)</f>
        <v>1</v>
      </c>
      <c r="AB3" s="6">
        <f t="shared" ca="1" si="2"/>
        <v>1</v>
      </c>
      <c r="AC3" s="6">
        <f t="shared" ref="AC3:AC48" ca="1" si="12">ROUND(RANDBETWEEN(5,25)/10,0)</f>
        <v>1</v>
      </c>
      <c r="AD3" s="5">
        <f t="shared" ca="1" si="2"/>
        <v>3</v>
      </c>
      <c r="AE3" s="5">
        <f t="shared" ref="AE3:AE48" ca="1" si="13">ROUND(RANDBETWEEN(13,30)/10,0)</f>
        <v>2</v>
      </c>
      <c r="AF3" s="5">
        <f t="shared" ref="AF3:AG48" ca="1" si="14">ROUND(RANDBETWEEN(35,210)/100,0)</f>
        <v>0</v>
      </c>
      <c r="AG3" s="5">
        <f t="shared" ca="1" si="14"/>
        <v>1</v>
      </c>
      <c r="AH3" s="5">
        <f t="shared" ref="AH3:AH48" ca="1" si="15">ROUND(RANDBETWEEN(35,275)/100,0)</f>
        <v>2</v>
      </c>
      <c r="AI3" s="5">
        <f t="shared" ref="AI3:AI48" ca="1" si="16">ROUND(RANDBETWEEN(35,210)/100,0)</f>
        <v>0</v>
      </c>
    </row>
    <row r="4" spans="1:35" x14ac:dyDescent="0.25">
      <c r="A4">
        <v>5003</v>
      </c>
      <c r="B4" t="s">
        <v>4</v>
      </c>
      <c r="C4" t="str">
        <f t="shared" ca="1" si="3"/>
        <v>¬English Lang GCSE¬¬¬</v>
      </c>
      <c r="D4" t="str">
        <f t="shared" ca="1" si="4"/>
        <v>¬Maths - GCSE¬¬</v>
      </c>
      <c r="E4" t="str">
        <f t="shared" ca="1" si="5"/>
        <v>¬Science (Core) GCSE¬Science Additional GCSE¬¬</v>
      </c>
      <c r="F4" t="str">
        <f t="shared" ca="1" si="6"/>
        <v>¬Geography GCSE¬Geography GCSE¬</v>
      </c>
      <c r="G4" t="str">
        <f t="shared" ca="1" si="7"/>
        <v>¬MFL - German GCSE¬¬</v>
      </c>
      <c r="H4" s="5" t="str">
        <f t="shared" ca="1" si="8"/>
        <v>¬BTEC ICT¬¬</v>
      </c>
      <c r="I4" s="5" t="str">
        <f t="shared" ca="1" si="9"/>
        <v>¬BTEC H&amp;SC¬¬</v>
      </c>
      <c r="J4" s="5" t="str">
        <f ca="1">INDEX(curriculum, MATCH(J$1&amp;Z4,Quals!$A$1:$A$29,0),2)</f>
        <v>English Lang GCSE</v>
      </c>
      <c r="K4" s="5" t="str">
        <f ca="1">IF($AA4&gt;1,IF(INDEX(curriculum, MATCH(K$1&amp;$Z4,Quals!$A$1:$A$29,0)+1,1)=K$1&amp;$Z4,INDEX(curriculum, MATCH(K$1&amp;$Z4,Quals!$A$1:$A$29,0)+1,2),""),"")</f>
        <v/>
      </c>
      <c r="L4" s="5" t="str">
        <f t="shared" ca="1" si="0"/>
        <v/>
      </c>
      <c r="M4" s="5" t="str">
        <f ca="1">INDEX(curriculum, MATCH(M$1&amp;$AB4,Quals!$A$1:$A$29,0),2)</f>
        <v>Maths - GCSE</v>
      </c>
      <c r="N4" s="5" t="str">
        <f ca="1">IF($AC4&gt;1,IF(INDEX(curriculum, MATCH(N$1&amp;$AB4,Quals!$A$1:$A$29,0)+1,1)=N$1&amp;$AB4,INDEX(curriculum, MATCH(N$1&amp;$AB4,Quals!$A$1:$A$29,0)+1,2),""),"")</f>
        <v/>
      </c>
      <c r="O4" s="5" t="str">
        <f ca="1">INDEX(curriculum, MATCH(O$1&amp;$AD4,Quals!$A$1:$A$29,0),2)</f>
        <v>Science (Core) GCSE</v>
      </c>
      <c r="P4" s="5" t="str">
        <f ca="1">IF($AE4&gt;1,IF(INDEX(curriculum, MATCH(P$1&amp;$AD4,Quals!$A$1:$A$29,0)+1,1)=P$1&amp;$AD4,INDEX(curriculum, MATCH(P$1&amp;$AD4,Quals!$A$1:$A$29,0)+1,2),""),"")</f>
        <v>Science Additional GCSE</v>
      </c>
      <c r="Q4" s="5" t="str">
        <f t="shared" ca="1" si="1"/>
        <v/>
      </c>
      <c r="R4" s="5" t="str">
        <f ca="1">IF(AF4&gt;0,INDEX(curriculum, MATCH(R$1,Quals!$A$1:$A$29,0)+RANDBETWEEN(0,2),2),"")</f>
        <v>Geography GCSE</v>
      </c>
      <c r="S4" s="5" t="str">
        <f ca="1">IF(AF4&gt;1,INDEX(curriculum, MATCH(R$1,Quals!$A$1:$A$29,0)+RANDBETWEEN(0,2),2),"")</f>
        <v>Geography GCSE</v>
      </c>
      <c r="T4" s="5" t="str">
        <f ca="1">IF(AG4&gt;0,INDEX(curriculum, MATCH(T$1,Quals!$A$1:$A$29,0)+RANDBETWEEN(0,2),2),"")</f>
        <v>MFL - German GCSE</v>
      </c>
      <c r="U4" s="5" t="str">
        <f ca="1">IF(AG4&gt;1,INDEX(curriculum, MATCH(T$1,Quals!$A$1:$A$29,0)+RANDBETWEEN(0,2),2),"")</f>
        <v/>
      </c>
      <c r="V4" s="5" t="str">
        <f ca="1">IF(AH4&gt;0,INDEX(curriculum, MATCH(V$1,Quals!$A$1:$A$29,0)+RANDBETWEEN(0,5),2),"")</f>
        <v>BTEC ICT</v>
      </c>
      <c r="W4" s="5" t="str">
        <f ca="1">IF(AH4&gt;1,INDEX(curriculum, MATCH(W$1,Quals!$A$1:$A$29,0)+RANDBETWEEN(0,5),2),"")</f>
        <v/>
      </c>
      <c r="X4" s="5" t="str">
        <f ca="1">IF(AI4&gt;0,INDEX(curriculum, MATCH(X$1,Quals!$A$1:$A$29,0)+RANDBETWEEN(0,1),2),"")</f>
        <v>BTEC H&amp;SC</v>
      </c>
      <c r="Y4" s="5" t="str">
        <f ca="1">IF(AI4&gt;1,INDEX(curriculum, MATCH(X$1,Quals!$A$1:$A$29,0)+RANDBETWEEN(0,1),2),"")</f>
        <v/>
      </c>
      <c r="Z4" s="6">
        <f t="shared" ca="1" si="10"/>
        <v>1</v>
      </c>
      <c r="AA4" s="6">
        <f t="shared" ca="1" si="11"/>
        <v>1</v>
      </c>
      <c r="AB4" s="6">
        <f t="shared" ca="1" si="2"/>
        <v>1</v>
      </c>
      <c r="AC4" s="6">
        <f t="shared" ca="1" si="12"/>
        <v>1</v>
      </c>
      <c r="AD4" s="5">
        <f t="shared" ca="1" si="2"/>
        <v>2</v>
      </c>
      <c r="AE4" s="5">
        <f t="shared" ca="1" si="13"/>
        <v>2</v>
      </c>
      <c r="AF4" s="5">
        <f t="shared" ca="1" si="14"/>
        <v>2</v>
      </c>
      <c r="AG4" s="5">
        <f t="shared" ca="1" si="14"/>
        <v>1</v>
      </c>
      <c r="AH4" s="5">
        <f t="shared" ca="1" si="15"/>
        <v>1</v>
      </c>
      <c r="AI4" s="5">
        <f t="shared" ca="1" si="16"/>
        <v>1</v>
      </c>
    </row>
    <row r="5" spans="1:35" x14ac:dyDescent="0.25">
      <c r="A5">
        <v>5004</v>
      </c>
      <c r="B5" t="s">
        <v>5</v>
      </c>
      <c r="C5" t="str">
        <f t="shared" ca="1" si="3"/>
        <v>¬English Old GCSE¬¬¬</v>
      </c>
      <c r="D5" t="str">
        <f t="shared" ca="1" si="4"/>
        <v>¬Maths - GCSE¬¬</v>
      </c>
      <c r="E5" t="str">
        <f t="shared" ca="1" si="5"/>
        <v>¬Science (Core) GCSE¬Science Additional GCSE¬¬</v>
      </c>
      <c r="F5" t="str">
        <f t="shared" ca="1" si="6"/>
        <v>¬Geography GCSE¬¬</v>
      </c>
      <c r="G5" t="str">
        <f t="shared" ca="1" si="7"/>
        <v>¬MFL - Spanish GCSE¬MFL - French GCSE¬</v>
      </c>
      <c r="H5" s="5" t="str">
        <f t="shared" ca="1" si="8"/>
        <v>¬DT Textiles GCSE¬DT Food GCSE¬</v>
      </c>
      <c r="I5" s="5" t="str">
        <f t="shared" ca="1" si="9"/>
        <v>¬BTEC H&amp;SC¬¬</v>
      </c>
      <c r="J5" s="5" t="str">
        <f ca="1">INDEX(curriculum, MATCH(J$1&amp;Z5,Quals!$A$1:$A$29,0),2)</f>
        <v>English Old GCSE</v>
      </c>
      <c r="K5" s="5" t="str">
        <f ca="1">IF($AA5&gt;1,IF(INDEX(curriculum, MATCH(K$1&amp;$Z5,Quals!$A$1:$A$29,0)+1,1)=K$1&amp;$Z5,INDEX(curriculum, MATCH(K$1&amp;$Z5,Quals!$A$1:$A$29,0)+1,2),""),"")</f>
        <v/>
      </c>
      <c r="L5" s="5" t="str">
        <f t="shared" ca="1" si="0"/>
        <v/>
      </c>
      <c r="M5" s="5" t="str">
        <f ca="1">INDEX(curriculum, MATCH(M$1&amp;$AB5,Quals!$A$1:$A$29,0),2)</f>
        <v>Maths - GCSE</v>
      </c>
      <c r="N5" s="5" t="str">
        <f ca="1">IF($AC5&gt;1,IF(INDEX(curriculum, MATCH(N$1&amp;$AB5,Quals!$A$1:$A$29,0)+1,1)=N$1&amp;$AB5,INDEX(curriculum, MATCH(N$1&amp;$AB5,Quals!$A$1:$A$29,0)+1,2),""),"")</f>
        <v/>
      </c>
      <c r="O5" s="5" t="str">
        <f ca="1">INDEX(curriculum, MATCH(O$1&amp;$AD5,Quals!$A$1:$A$29,0),2)</f>
        <v>Science (Core) GCSE</v>
      </c>
      <c r="P5" s="5" t="str">
        <f ca="1">IF($AE5&gt;1,IF(INDEX(curriculum, MATCH(P$1&amp;$AD5,Quals!$A$1:$A$29,0)+1,1)=P$1&amp;$AD5,INDEX(curriculum, MATCH(P$1&amp;$AD5,Quals!$A$1:$A$29,0)+1,2),""),"")</f>
        <v>Science Additional GCSE</v>
      </c>
      <c r="Q5" s="5" t="str">
        <f t="shared" ca="1" si="1"/>
        <v/>
      </c>
      <c r="R5" s="5" t="str">
        <f ca="1">IF(AF5&gt;0,INDEX(curriculum, MATCH(R$1,Quals!$A$1:$A$29,0)+RANDBETWEEN(0,2),2),"")</f>
        <v>Geography GCSE</v>
      </c>
      <c r="S5" s="5" t="str">
        <f ca="1">IF(AF5&gt;1,INDEX(curriculum, MATCH(R$1,Quals!$A$1:$A$29,0)+RANDBETWEEN(0,2),2),"")</f>
        <v/>
      </c>
      <c r="T5" s="5" t="str">
        <f ca="1">IF(AG5&gt;0,INDEX(curriculum, MATCH(T$1,Quals!$A$1:$A$29,0)+RANDBETWEEN(0,2),2),"")</f>
        <v>MFL - Spanish GCSE</v>
      </c>
      <c r="U5" s="5" t="str">
        <f ca="1">IF(AG5&gt;1,INDEX(curriculum, MATCH(T$1,Quals!$A$1:$A$29,0)+RANDBETWEEN(0,2),2),"")</f>
        <v>MFL - French GCSE</v>
      </c>
      <c r="V5" s="5" t="str">
        <f ca="1">IF(AH5&gt;0,INDEX(curriculum, MATCH(V$1,Quals!$A$1:$A$29,0)+RANDBETWEEN(0,5),2),"")</f>
        <v>DT Textiles GCSE</v>
      </c>
      <c r="W5" s="5" t="str">
        <f ca="1">IF(AH5&gt;1,INDEX(curriculum, MATCH(W$1,Quals!$A$1:$A$29,0)+RANDBETWEEN(0,5),2),"")</f>
        <v>DT Food GCSE</v>
      </c>
      <c r="X5" s="5" t="str">
        <f ca="1">IF(AI5&gt;0,INDEX(curriculum, MATCH(X$1,Quals!$A$1:$A$29,0)+RANDBETWEEN(0,1),2),"")</f>
        <v>BTEC H&amp;SC</v>
      </c>
      <c r="Y5" s="5" t="str">
        <f ca="1">IF(AI5&gt;1,INDEX(curriculum, MATCH(X$1,Quals!$A$1:$A$29,0)+RANDBETWEEN(0,1),2),"")</f>
        <v/>
      </c>
      <c r="Z5" s="6">
        <f t="shared" ca="1" si="10"/>
        <v>2</v>
      </c>
      <c r="AA5" s="6">
        <f t="shared" ca="1" si="11"/>
        <v>2</v>
      </c>
      <c r="AB5" s="6">
        <f t="shared" ca="1" si="2"/>
        <v>1</v>
      </c>
      <c r="AC5" s="6">
        <f t="shared" ca="1" si="12"/>
        <v>1</v>
      </c>
      <c r="AD5" s="5">
        <f t="shared" ca="1" si="2"/>
        <v>2</v>
      </c>
      <c r="AE5" s="5">
        <f t="shared" ca="1" si="13"/>
        <v>2</v>
      </c>
      <c r="AF5" s="5">
        <f t="shared" ca="1" si="14"/>
        <v>1</v>
      </c>
      <c r="AG5" s="5">
        <f t="shared" ca="1" si="14"/>
        <v>2</v>
      </c>
      <c r="AH5" s="5">
        <f t="shared" ca="1" si="15"/>
        <v>2</v>
      </c>
      <c r="AI5" s="5">
        <f t="shared" ca="1" si="16"/>
        <v>1</v>
      </c>
    </row>
    <row r="6" spans="1:35" x14ac:dyDescent="0.25">
      <c r="A6">
        <v>5005</v>
      </c>
      <c r="B6" t="s">
        <v>6</v>
      </c>
      <c r="C6" t="str">
        <f t="shared" ca="1" si="3"/>
        <v>¬English Old GCSE¬¬¬</v>
      </c>
      <c r="D6" t="str">
        <f t="shared" ca="1" si="4"/>
        <v>¬Maths - GCSE¬¬</v>
      </c>
      <c r="E6" t="str">
        <f t="shared" ca="1" si="5"/>
        <v>¬Sci - Biology GCSE¬Sci - Chemistry GCSE¬¬</v>
      </c>
      <c r="F6" t="str">
        <f t="shared" ca="1" si="6"/>
        <v>¬¬¬</v>
      </c>
      <c r="G6" t="str">
        <f t="shared" ca="1" si="7"/>
        <v>¬MFL - German GCSE¬MFL - German GCSE¬</v>
      </c>
      <c r="H6" s="5" t="str">
        <f t="shared" ca="1" si="8"/>
        <v>¬DT Graphics GCSE¬DT Textiles GCSE¬</v>
      </c>
      <c r="I6" s="5" t="str">
        <f t="shared" ca="1" si="9"/>
        <v>¬BTEC H&amp;SC¬¬</v>
      </c>
      <c r="J6" s="5" t="str">
        <f ca="1">INDEX(curriculum, MATCH(J$1&amp;Z6,Quals!$A$1:$A$29,0),2)</f>
        <v>English Old GCSE</v>
      </c>
      <c r="K6" s="5" t="str">
        <f ca="1">IF($AA6&gt;1,IF(INDEX(curriculum, MATCH(K$1&amp;$Z6,Quals!$A$1:$A$29,0)+1,1)=K$1&amp;$Z6,INDEX(curriculum, MATCH(K$1&amp;$Z6,Quals!$A$1:$A$29,0)+1,2),""),"")</f>
        <v/>
      </c>
      <c r="L6" s="5" t="str">
        <f t="shared" ca="1" si="0"/>
        <v/>
      </c>
      <c r="M6" s="5" t="str">
        <f ca="1">INDEX(curriculum, MATCH(M$1&amp;$AB6,Quals!$A$1:$A$29,0),2)</f>
        <v>Maths - GCSE</v>
      </c>
      <c r="N6" s="5" t="str">
        <f ca="1">IF($AC6&gt;1,IF(INDEX(curriculum, MATCH(N$1&amp;$AB6,Quals!$A$1:$A$29,0)+1,1)=N$1&amp;$AB6,INDEX(curriculum, MATCH(N$1&amp;$AB6,Quals!$A$1:$A$29,0)+1,2),""),"")</f>
        <v/>
      </c>
      <c r="O6" s="5" t="str">
        <f ca="1">INDEX(curriculum, MATCH(O$1&amp;$AD6,Quals!$A$1:$A$29,0),2)</f>
        <v>Sci - Biology GCSE</v>
      </c>
      <c r="P6" s="5" t="str">
        <f ca="1">IF($AE6&gt;1,IF(INDEX(curriculum, MATCH(P$1&amp;$AD6,Quals!$A$1:$A$29,0)+1,1)=P$1&amp;$AD6,INDEX(curriculum, MATCH(P$1&amp;$AD6,Quals!$A$1:$A$29,0)+1,2),""),"")</f>
        <v>Sci - Chemistry GCSE</v>
      </c>
      <c r="Q6" s="5" t="str">
        <f t="shared" ca="1" si="1"/>
        <v/>
      </c>
      <c r="R6" s="5" t="str">
        <f ca="1">IF(AF6&gt;0,INDEX(curriculum, MATCH(R$1,Quals!$A$1:$A$29,0)+RANDBETWEEN(0,2),2),"")</f>
        <v/>
      </c>
      <c r="S6" s="5" t="str">
        <f ca="1">IF(AF6&gt;1,INDEX(curriculum, MATCH(R$1,Quals!$A$1:$A$29,0)+RANDBETWEEN(0,2),2),"")</f>
        <v/>
      </c>
      <c r="T6" s="5" t="str">
        <f ca="1">IF(AG6&gt;0,INDEX(curriculum, MATCH(T$1,Quals!$A$1:$A$29,0)+RANDBETWEEN(0,2),2),"")</f>
        <v>MFL - German GCSE</v>
      </c>
      <c r="U6" s="5" t="str">
        <f ca="1">IF(AG6&gt;1,INDEX(curriculum, MATCH(T$1,Quals!$A$1:$A$29,0)+RANDBETWEEN(0,2),2),"")</f>
        <v>MFL - German GCSE</v>
      </c>
      <c r="V6" s="5" t="str">
        <f ca="1">IF(AH6&gt;0,INDEX(curriculum, MATCH(V$1,Quals!$A$1:$A$29,0)+RANDBETWEEN(0,5),2),"")</f>
        <v>DT Graphics GCSE</v>
      </c>
      <c r="W6" s="5" t="str">
        <f ca="1">IF(AH6&gt;1,INDEX(curriculum, MATCH(W$1,Quals!$A$1:$A$29,0)+RANDBETWEEN(0,5),2),"")</f>
        <v>DT Textiles GCSE</v>
      </c>
      <c r="X6" s="5" t="str">
        <f ca="1">IF(AI6&gt;0,INDEX(curriculum, MATCH(X$1,Quals!$A$1:$A$29,0)+RANDBETWEEN(0,1),2),"")</f>
        <v>BTEC H&amp;SC</v>
      </c>
      <c r="Y6" s="5" t="str">
        <f ca="1">IF(AI6&gt;1,INDEX(curriculum, MATCH(X$1,Quals!$A$1:$A$29,0)+RANDBETWEEN(0,1),2),"")</f>
        <v/>
      </c>
      <c r="Z6" s="6">
        <f t="shared" ca="1" si="10"/>
        <v>2</v>
      </c>
      <c r="AA6" s="6">
        <f t="shared" ca="1" si="11"/>
        <v>2</v>
      </c>
      <c r="AB6" s="6">
        <f t="shared" ca="1" si="2"/>
        <v>1</v>
      </c>
      <c r="AC6" s="6">
        <f t="shared" ca="1" si="12"/>
        <v>1</v>
      </c>
      <c r="AD6" s="5">
        <f t="shared" ca="1" si="2"/>
        <v>1</v>
      </c>
      <c r="AE6" s="5">
        <f t="shared" ca="1" si="13"/>
        <v>2</v>
      </c>
      <c r="AF6" s="5">
        <f t="shared" ca="1" si="14"/>
        <v>0</v>
      </c>
      <c r="AG6" s="5">
        <f t="shared" ca="1" si="14"/>
        <v>2</v>
      </c>
      <c r="AH6" s="5">
        <f t="shared" ca="1" si="15"/>
        <v>2</v>
      </c>
      <c r="AI6" s="5">
        <f t="shared" ca="1" si="16"/>
        <v>1</v>
      </c>
    </row>
    <row r="7" spans="1:35" x14ac:dyDescent="0.25">
      <c r="A7">
        <v>5006</v>
      </c>
      <c r="B7" t="s">
        <v>7</v>
      </c>
      <c r="C7" t="str">
        <f t="shared" ca="1" si="3"/>
        <v>¬English AS Level¬¬¬</v>
      </c>
      <c r="D7" t="str">
        <f t="shared" ca="1" si="4"/>
        <v>¬Maths AS Level¬¬</v>
      </c>
      <c r="E7" t="str">
        <f t="shared" ca="1" si="5"/>
        <v>¬Science (Core) GCSE¬Science Additional GCSE¬¬</v>
      </c>
      <c r="F7" t="str">
        <f t="shared" ca="1" si="6"/>
        <v>¬Geography GCSE¬¬</v>
      </c>
      <c r="G7" t="str">
        <f t="shared" ca="1" si="7"/>
        <v>¬MFL - Spanish GCSE¬¬</v>
      </c>
      <c r="H7" s="5" t="str">
        <f t="shared" ca="1" si="8"/>
        <v>¬DT ResMat GCSE¬DT Textiles GCSE¬</v>
      </c>
      <c r="I7" s="5" t="str">
        <f t="shared" ca="1" si="9"/>
        <v>¬BTEC H&amp;SC¬Art GCSE¬</v>
      </c>
      <c r="J7" s="5" t="str">
        <f ca="1">INDEX(curriculum, MATCH(J$1&amp;Z7,Quals!$A$1:$A$29,0),2)</f>
        <v>English AS Level</v>
      </c>
      <c r="K7" s="5" t="str">
        <f ca="1">IF($AA7&gt;1,IF(INDEX(curriculum, MATCH(K$1&amp;$Z7,Quals!$A$1:$A$29,0)+1,1)=K$1&amp;$Z7,INDEX(curriculum, MATCH(K$1&amp;$Z7,Quals!$A$1:$A$29,0)+1,2),""),"")</f>
        <v/>
      </c>
      <c r="L7" s="5" t="str">
        <f t="shared" ca="1" si="0"/>
        <v/>
      </c>
      <c r="M7" s="5" t="str">
        <f ca="1">INDEX(curriculum, MATCH(M$1&amp;$AB7,Quals!$A$1:$A$29,0),2)</f>
        <v>Maths AS Level</v>
      </c>
      <c r="N7" s="5" t="str">
        <f ca="1">IF($AC7&gt;1,IF(INDEX(curriculum, MATCH(N$1&amp;$AB7,Quals!$A$1:$A$29,0)+1,1)=N$1&amp;$AB7,INDEX(curriculum, MATCH(N$1&amp;$AB7,Quals!$A$1:$A$29,0)+1,2),""),"")</f>
        <v/>
      </c>
      <c r="O7" s="5" t="str">
        <f ca="1">INDEX(curriculum, MATCH(O$1&amp;$AD7,Quals!$A$1:$A$29,0),2)</f>
        <v>Science (Core) GCSE</v>
      </c>
      <c r="P7" s="5" t="str">
        <f ca="1">IF($AE7&gt;1,IF(INDEX(curriculum, MATCH(P$1&amp;$AD7,Quals!$A$1:$A$29,0)+1,1)=P$1&amp;$AD7,INDEX(curriculum, MATCH(P$1&amp;$AD7,Quals!$A$1:$A$29,0)+1,2),""),"")</f>
        <v>Science Additional GCSE</v>
      </c>
      <c r="Q7" s="5" t="str">
        <f t="shared" ca="1" si="1"/>
        <v/>
      </c>
      <c r="R7" s="5" t="str">
        <f ca="1">IF(AF7&gt;0,INDEX(curriculum, MATCH(R$1,Quals!$A$1:$A$29,0)+RANDBETWEEN(0,2),2),"")</f>
        <v>Geography GCSE</v>
      </c>
      <c r="S7" s="5" t="str">
        <f ca="1">IF(AF7&gt;1,INDEX(curriculum, MATCH(R$1,Quals!$A$1:$A$29,0)+RANDBETWEEN(0,2),2),"")</f>
        <v/>
      </c>
      <c r="T7" s="5" t="str">
        <f ca="1">IF(AG7&gt;0,INDEX(curriculum, MATCH(T$1,Quals!$A$1:$A$29,0)+RANDBETWEEN(0,2),2),"")</f>
        <v>MFL - Spanish GCSE</v>
      </c>
      <c r="U7" s="5" t="str">
        <f ca="1">IF(AG7&gt;1,INDEX(curriculum, MATCH(T$1,Quals!$A$1:$A$29,0)+RANDBETWEEN(0,2),2),"")</f>
        <v/>
      </c>
      <c r="V7" s="5" t="str">
        <f ca="1">IF(AH7&gt;0,INDEX(curriculum, MATCH(V$1,Quals!$A$1:$A$29,0)+RANDBETWEEN(0,5),2),"")</f>
        <v>DT ResMat GCSE</v>
      </c>
      <c r="W7" s="5" t="str">
        <f ca="1">IF(AH7&gt;1,INDEX(curriculum, MATCH(W$1,Quals!$A$1:$A$29,0)+RANDBETWEEN(0,5),2),"")</f>
        <v>DT Textiles GCSE</v>
      </c>
      <c r="X7" s="5" t="str">
        <f ca="1">IF(AI7&gt;0,INDEX(curriculum, MATCH(X$1,Quals!$A$1:$A$29,0)+RANDBETWEEN(0,1),2),"")</f>
        <v>BTEC H&amp;SC</v>
      </c>
      <c r="Y7" s="5" t="str">
        <f ca="1">IF(AI7&gt;1,INDEX(curriculum, MATCH(X$1,Quals!$A$1:$A$29,0)+RANDBETWEEN(0,1),2),"")</f>
        <v>Art GCSE</v>
      </c>
      <c r="Z7" s="6">
        <f t="shared" ca="1" si="10"/>
        <v>3</v>
      </c>
      <c r="AA7" s="6">
        <f t="shared" ca="1" si="11"/>
        <v>2</v>
      </c>
      <c r="AB7" s="6">
        <f t="shared" ca="1" si="2"/>
        <v>3</v>
      </c>
      <c r="AC7" s="6">
        <f t="shared" ca="1" si="12"/>
        <v>2</v>
      </c>
      <c r="AD7" s="5">
        <f t="shared" ca="1" si="2"/>
        <v>2</v>
      </c>
      <c r="AE7" s="5">
        <f t="shared" ca="1" si="13"/>
        <v>3</v>
      </c>
      <c r="AF7" s="5">
        <f t="shared" ca="1" si="14"/>
        <v>1</v>
      </c>
      <c r="AG7" s="5">
        <f t="shared" ca="1" si="14"/>
        <v>1</v>
      </c>
      <c r="AH7" s="5">
        <f t="shared" ca="1" si="15"/>
        <v>2</v>
      </c>
      <c r="AI7" s="5">
        <f t="shared" ca="1" si="16"/>
        <v>2</v>
      </c>
    </row>
    <row r="8" spans="1:35" x14ac:dyDescent="0.25">
      <c r="A8">
        <v>5007</v>
      </c>
      <c r="B8" t="s">
        <v>8</v>
      </c>
      <c r="C8" t="str">
        <f t="shared" ca="1" si="3"/>
        <v>¬English Lang GCSE¬¬¬</v>
      </c>
      <c r="D8" t="str">
        <f t="shared" ca="1" si="4"/>
        <v>¬Maths AS Level¬¬</v>
      </c>
      <c r="E8" t="str">
        <f t="shared" ca="1" si="5"/>
        <v>¬Sci - Biology GCSE¬Sci - Chemistry GCSE¬Sci - Physics GCSE¬</v>
      </c>
      <c r="F8" t="str">
        <f t="shared" ca="1" si="6"/>
        <v>¬History GCSE¬¬</v>
      </c>
      <c r="G8" t="str">
        <f t="shared" ca="1" si="7"/>
        <v>¬MFL - French GCSE¬¬</v>
      </c>
      <c r="H8" s="5" t="str">
        <f t="shared" ca="1" si="8"/>
        <v>¬DT ResMat GCSE¬¬</v>
      </c>
      <c r="I8" s="5" t="str">
        <f t="shared" ca="1" si="9"/>
        <v>¬¬¬</v>
      </c>
      <c r="J8" s="5" t="str">
        <f ca="1">INDEX(curriculum, MATCH(J$1&amp;Z8,Quals!$A$1:$A$29,0),2)</f>
        <v>English Lang GCSE</v>
      </c>
      <c r="K8" s="5" t="str">
        <f ca="1">IF($AA8&gt;1,IF(INDEX(curriculum, MATCH(K$1&amp;$Z8,Quals!$A$1:$A$29,0)+1,1)=K$1&amp;$Z8,INDEX(curriculum, MATCH(K$1&amp;$Z8,Quals!$A$1:$A$29,0)+1,2),""),"")</f>
        <v/>
      </c>
      <c r="L8" s="5" t="str">
        <f t="shared" ca="1" si="0"/>
        <v/>
      </c>
      <c r="M8" s="5" t="str">
        <f ca="1">INDEX(curriculum, MATCH(M$1&amp;$AB8,Quals!$A$1:$A$29,0),2)</f>
        <v>Maths AS Level</v>
      </c>
      <c r="N8" s="5" t="str">
        <f ca="1">IF($AC8&gt;1,IF(INDEX(curriculum, MATCH(N$1&amp;$AB8,Quals!$A$1:$A$29,0)+1,1)=N$1&amp;$AB8,INDEX(curriculum, MATCH(N$1&amp;$AB8,Quals!$A$1:$A$29,0)+1,2),""),"")</f>
        <v/>
      </c>
      <c r="O8" s="5" t="str">
        <f ca="1">INDEX(curriculum, MATCH(O$1&amp;$AD8,Quals!$A$1:$A$29,0),2)</f>
        <v>Sci - Biology GCSE</v>
      </c>
      <c r="P8" s="5" t="str">
        <f ca="1">IF($AE8&gt;1,IF(INDEX(curriculum, MATCH(P$1&amp;$AD8,Quals!$A$1:$A$29,0)+1,1)=P$1&amp;$AD8,INDEX(curriculum, MATCH(P$1&amp;$AD8,Quals!$A$1:$A$29,0)+1,2),""),"")</f>
        <v>Sci - Chemistry GCSE</v>
      </c>
      <c r="Q8" s="5" t="str">
        <f t="shared" ca="1" si="1"/>
        <v>Sci - Physics GCSE</v>
      </c>
      <c r="R8" s="5" t="str">
        <f ca="1">IF(AF8&gt;0,INDEX(curriculum, MATCH(R$1,Quals!$A$1:$A$29,0)+RANDBETWEEN(0,2),2),"")</f>
        <v>History GCSE</v>
      </c>
      <c r="S8" s="5" t="str">
        <f ca="1">IF(AF8&gt;1,INDEX(curriculum, MATCH(R$1,Quals!$A$1:$A$29,0)+RANDBETWEEN(0,2),2),"")</f>
        <v/>
      </c>
      <c r="T8" s="5" t="str">
        <f ca="1">IF(AG8&gt;0,INDEX(curriculum, MATCH(T$1,Quals!$A$1:$A$29,0)+RANDBETWEEN(0,2),2),"")</f>
        <v>MFL - French GCSE</v>
      </c>
      <c r="U8" s="5" t="str">
        <f ca="1">IF(AG8&gt;1,INDEX(curriculum, MATCH(T$1,Quals!$A$1:$A$29,0)+RANDBETWEEN(0,2),2),"")</f>
        <v/>
      </c>
      <c r="V8" s="5" t="str">
        <f ca="1">IF(AH8&gt;0,INDEX(curriculum, MATCH(V$1,Quals!$A$1:$A$29,0)+RANDBETWEEN(0,5),2),"")</f>
        <v>DT ResMat GCSE</v>
      </c>
      <c r="W8" s="5" t="str">
        <f ca="1">IF(AH8&gt;1,INDEX(curriculum, MATCH(W$1,Quals!$A$1:$A$29,0)+RANDBETWEEN(0,5),2),"")</f>
        <v/>
      </c>
      <c r="X8" s="5" t="str">
        <f ca="1">IF(AI8&gt;0,INDEX(curriculum, MATCH(X$1,Quals!$A$1:$A$29,0)+RANDBETWEEN(0,1),2),"")</f>
        <v/>
      </c>
      <c r="Y8" s="5" t="str">
        <f ca="1">IF(AI8&gt;1,INDEX(curriculum, MATCH(X$1,Quals!$A$1:$A$29,0)+RANDBETWEEN(0,1),2),"")</f>
        <v/>
      </c>
      <c r="Z8" s="6">
        <f t="shared" ca="1" si="10"/>
        <v>1</v>
      </c>
      <c r="AA8" s="6">
        <f t="shared" ca="1" si="11"/>
        <v>1</v>
      </c>
      <c r="AB8" s="6">
        <f t="shared" ca="1" si="2"/>
        <v>3</v>
      </c>
      <c r="AC8" s="6">
        <f t="shared" ca="1" si="12"/>
        <v>2</v>
      </c>
      <c r="AD8" s="5">
        <f t="shared" ca="1" si="2"/>
        <v>1</v>
      </c>
      <c r="AE8" s="5">
        <f t="shared" ca="1" si="13"/>
        <v>3</v>
      </c>
      <c r="AF8" s="5">
        <f t="shared" ca="1" si="14"/>
        <v>1</v>
      </c>
      <c r="AG8" s="5">
        <f t="shared" ca="1" si="14"/>
        <v>1</v>
      </c>
      <c r="AH8" s="5">
        <f t="shared" ca="1" si="15"/>
        <v>1</v>
      </c>
      <c r="AI8" s="5">
        <f t="shared" ca="1" si="16"/>
        <v>0</v>
      </c>
    </row>
    <row r="9" spans="1:35" x14ac:dyDescent="0.25">
      <c r="A9">
        <v>5008</v>
      </c>
      <c r="B9" t="s">
        <v>9</v>
      </c>
      <c r="C9" t="str">
        <f t="shared" ca="1" si="3"/>
        <v>¬English Lang GCSE¬English Lit GCSE¬¬</v>
      </c>
      <c r="D9" t="str">
        <f t="shared" ca="1" si="4"/>
        <v>¬Maths AS Level¬¬</v>
      </c>
      <c r="E9" t="str">
        <f t="shared" ca="1" si="5"/>
        <v>¬Science (Core) GCSE¬Science Additional GCSE¬¬</v>
      </c>
      <c r="F9" t="str">
        <f t="shared" ca="1" si="6"/>
        <v>¬Geography GCSE¬¬</v>
      </c>
      <c r="G9" t="str">
        <f t="shared" ca="1" si="7"/>
        <v>¬MFL - French GCSE¬¬</v>
      </c>
      <c r="H9" s="5" t="str">
        <f t="shared" ca="1" si="8"/>
        <v>¬DT Food GCSE¬DT ResMat GCSE¬</v>
      </c>
      <c r="I9" s="5" t="str">
        <f t="shared" ca="1" si="9"/>
        <v>¬Art GCSE¬BTEC H&amp;SC¬</v>
      </c>
      <c r="J9" s="5" t="str">
        <f ca="1">INDEX(curriculum, MATCH(J$1&amp;Z9,Quals!$A$1:$A$29,0),2)</f>
        <v>English Lang GCSE</v>
      </c>
      <c r="K9" s="5" t="str">
        <f ca="1">IF($AA9&gt;1,IF(INDEX(curriculum, MATCH(K$1&amp;$Z9,Quals!$A$1:$A$29,0)+1,1)=K$1&amp;$Z9,INDEX(curriculum, MATCH(K$1&amp;$Z9,Quals!$A$1:$A$29,0)+1,2),""),"")</f>
        <v>English Lit GCSE</v>
      </c>
      <c r="L9" s="5" t="str">
        <f t="shared" ca="1" si="0"/>
        <v/>
      </c>
      <c r="M9" s="5" t="str">
        <f ca="1">INDEX(curriculum, MATCH(M$1&amp;$AB9,Quals!$A$1:$A$29,0),2)</f>
        <v>Maths AS Level</v>
      </c>
      <c r="N9" s="5" t="str">
        <f ca="1">IF($AC9&gt;1,IF(INDEX(curriculum, MATCH(N$1&amp;$AB9,Quals!$A$1:$A$29,0)+1,1)=N$1&amp;$AB9,INDEX(curriculum, MATCH(N$1&amp;$AB9,Quals!$A$1:$A$29,0)+1,2),""),"")</f>
        <v/>
      </c>
      <c r="O9" s="5" t="str">
        <f ca="1">INDEX(curriculum, MATCH(O$1&amp;$AD9,Quals!$A$1:$A$29,0),2)</f>
        <v>Science (Core) GCSE</v>
      </c>
      <c r="P9" s="5" t="str">
        <f ca="1">IF($AE9&gt;1,IF(INDEX(curriculum, MATCH(P$1&amp;$AD9,Quals!$A$1:$A$29,0)+1,1)=P$1&amp;$AD9,INDEX(curriculum, MATCH(P$1&amp;$AD9,Quals!$A$1:$A$29,0)+1,2),""),"")</f>
        <v>Science Additional GCSE</v>
      </c>
      <c r="Q9" s="5" t="str">
        <f t="shared" ca="1" si="1"/>
        <v/>
      </c>
      <c r="R9" s="5" t="str">
        <f ca="1">IF(AF9&gt;0,INDEX(curriculum, MATCH(R$1,Quals!$A$1:$A$29,0)+RANDBETWEEN(0,2),2),"")</f>
        <v>Geography GCSE</v>
      </c>
      <c r="S9" s="5" t="str">
        <f ca="1">IF(AF9&gt;1,INDEX(curriculum, MATCH(R$1,Quals!$A$1:$A$29,0)+RANDBETWEEN(0,2),2),"")</f>
        <v/>
      </c>
      <c r="T9" s="5" t="str">
        <f ca="1">IF(AG9&gt;0,INDEX(curriculum, MATCH(T$1,Quals!$A$1:$A$29,0)+RANDBETWEEN(0,2),2),"")</f>
        <v>MFL - French GCSE</v>
      </c>
      <c r="U9" s="5" t="str">
        <f ca="1">IF(AG9&gt;1,INDEX(curriculum, MATCH(T$1,Quals!$A$1:$A$29,0)+RANDBETWEEN(0,2),2),"")</f>
        <v/>
      </c>
      <c r="V9" s="5" t="str">
        <f ca="1">IF(AH9&gt;0,INDEX(curriculum, MATCH(V$1,Quals!$A$1:$A$29,0)+RANDBETWEEN(0,5),2),"")</f>
        <v>DT Food GCSE</v>
      </c>
      <c r="W9" s="5" t="str">
        <f ca="1">IF(AH9&gt;1,INDEX(curriculum, MATCH(W$1,Quals!$A$1:$A$29,0)+RANDBETWEEN(0,5),2),"")</f>
        <v>DT ResMat GCSE</v>
      </c>
      <c r="X9" s="5" t="str">
        <f ca="1">IF(AI9&gt;0,INDEX(curriculum, MATCH(X$1,Quals!$A$1:$A$29,0)+RANDBETWEEN(0,1),2),"")</f>
        <v>Art GCSE</v>
      </c>
      <c r="Y9" s="5" t="str">
        <f ca="1">IF(AI9&gt;1,INDEX(curriculum, MATCH(X$1,Quals!$A$1:$A$29,0)+RANDBETWEEN(0,1),2),"")</f>
        <v>BTEC H&amp;SC</v>
      </c>
      <c r="Z9" s="6">
        <f t="shared" ca="1" si="10"/>
        <v>1</v>
      </c>
      <c r="AA9" s="6">
        <f t="shared" ca="1" si="11"/>
        <v>2</v>
      </c>
      <c r="AB9" s="6">
        <f t="shared" ca="1" si="2"/>
        <v>3</v>
      </c>
      <c r="AC9" s="6">
        <f t="shared" ca="1" si="12"/>
        <v>2</v>
      </c>
      <c r="AD9" s="5">
        <f t="shared" ca="1" si="2"/>
        <v>2</v>
      </c>
      <c r="AE9" s="5">
        <f t="shared" ca="1" si="13"/>
        <v>2</v>
      </c>
      <c r="AF9" s="5">
        <f t="shared" ca="1" si="14"/>
        <v>1</v>
      </c>
      <c r="AG9" s="5">
        <f t="shared" ca="1" si="14"/>
        <v>1</v>
      </c>
      <c r="AH9" s="5">
        <f t="shared" ca="1" si="15"/>
        <v>2</v>
      </c>
      <c r="AI9" s="5">
        <f t="shared" ca="1" si="16"/>
        <v>2</v>
      </c>
    </row>
    <row r="10" spans="1:35" x14ac:dyDescent="0.25">
      <c r="A10">
        <v>5009</v>
      </c>
      <c r="B10" t="s">
        <v>10</v>
      </c>
      <c r="C10" t="str">
        <f t="shared" ca="1" si="3"/>
        <v>¬English AS Level¬¬¬</v>
      </c>
      <c r="D10" t="str">
        <f t="shared" ca="1" si="4"/>
        <v>¬Maths - GCSE¬¬</v>
      </c>
      <c r="E10" t="str">
        <f t="shared" ca="1" si="5"/>
        <v>¬Sci - Biology GCSE¬¬¬</v>
      </c>
      <c r="F10" t="str">
        <f t="shared" ca="1" si="6"/>
        <v>¬Geography GCSE¬¬</v>
      </c>
      <c r="G10" t="str">
        <f t="shared" ca="1" si="7"/>
        <v>¬MFL - Spanish GCSE¬¬</v>
      </c>
      <c r="H10" s="5" t="str">
        <f t="shared" ca="1" si="8"/>
        <v>¬DT Graphics GCSE¬BTEC ICT¬</v>
      </c>
      <c r="I10" s="5" t="str">
        <f t="shared" ca="1" si="9"/>
        <v>¬Art GCSE¬¬</v>
      </c>
      <c r="J10" s="5" t="str">
        <f ca="1">INDEX(curriculum, MATCH(J$1&amp;Z10,Quals!$A$1:$A$29,0),2)</f>
        <v>English AS Level</v>
      </c>
      <c r="K10" s="5" t="str">
        <f ca="1">IF($AA10&gt;1,IF(INDEX(curriculum, MATCH(K$1&amp;$Z10,Quals!$A$1:$A$29,0)+1,1)=K$1&amp;$Z10,INDEX(curriculum, MATCH(K$1&amp;$Z10,Quals!$A$1:$A$29,0)+1,2),""),"")</f>
        <v/>
      </c>
      <c r="L10" s="5" t="str">
        <f t="shared" ca="1" si="0"/>
        <v/>
      </c>
      <c r="M10" s="5" t="str">
        <f ca="1">INDEX(curriculum, MATCH(M$1&amp;$AB10,Quals!$A$1:$A$29,0),2)</f>
        <v>Maths - GCSE</v>
      </c>
      <c r="N10" s="5" t="str">
        <f ca="1">IF($AC10&gt;1,IF(INDEX(curriculum, MATCH(N$1&amp;$AB10,Quals!$A$1:$A$29,0)+1,1)=N$1&amp;$AB10,INDEX(curriculum, MATCH(N$1&amp;$AB10,Quals!$A$1:$A$29,0)+1,2),""),"")</f>
        <v/>
      </c>
      <c r="O10" s="5" t="str">
        <f ca="1">INDEX(curriculum, MATCH(O$1&amp;$AD10,Quals!$A$1:$A$29,0),2)</f>
        <v>Sci - Biology GCSE</v>
      </c>
      <c r="P10" s="5" t="str">
        <f ca="1">IF($AE10&gt;1,IF(INDEX(curriculum, MATCH(P$1&amp;$AD10,Quals!$A$1:$A$29,0)+1,1)=P$1&amp;$AD10,INDEX(curriculum, MATCH(P$1&amp;$AD10,Quals!$A$1:$A$29,0)+1,2),""),"")</f>
        <v/>
      </c>
      <c r="Q10" s="5" t="str">
        <f t="shared" ca="1" si="1"/>
        <v/>
      </c>
      <c r="R10" s="5" t="str">
        <f ca="1">IF(AF10&gt;0,INDEX(curriculum, MATCH(R$1,Quals!$A$1:$A$29,0)+RANDBETWEEN(0,2),2),"")</f>
        <v>Geography GCSE</v>
      </c>
      <c r="S10" s="5" t="str">
        <f ca="1">IF(AF10&gt;1,INDEX(curriculum, MATCH(R$1,Quals!$A$1:$A$29,0)+RANDBETWEEN(0,2),2),"")</f>
        <v/>
      </c>
      <c r="T10" s="5" t="str">
        <f ca="1">IF(AG10&gt;0,INDEX(curriculum, MATCH(T$1,Quals!$A$1:$A$29,0)+RANDBETWEEN(0,2),2),"")</f>
        <v>MFL - Spanish GCSE</v>
      </c>
      <c r="U10" s="5" t="str">
        <f ca="1">IF(AG10&gt;1,INDEX(curriculum, MATCH(T$1,Quals!$A$1:$A$29,0)+RANDBETWEEN(0,2),2),"")</f>
        <v/>
      </c>
      <c r="V10" s="5" t="str">
        <f ca="1">IF(AH10&gt;0,INDEX(curriculum, MATCH(V$1,Quals!$A$1:$A$29,0)+RANDBETWEEN(0,5),2),"")</f>
        <v>DT Graphics GCSE</v>
      </c>
      <c r="W10" s="5" t="str">
        <f ca="1">IF(AH10&gt;1,INDEX(curriculum, MATCH(W$1,Quals!$A$1:$A$29,0)+RANDBETWEEN(0,5),2),"")</f>
        <v>BTEC ICT</v>
      </c>
      <c r="X10" s="5" t="str">
        <f ca="1">IF(AI10&gt;0,INDEX(curriculum, MATCH(X$1,Quals!$A$1:$A$29,0)+RANDBETWEEN(0,1),2),"")</f>
        <v>Art GCSE</v>
      </c>
      <c r="Y10" s="5" t="str">
        <f ca="1">IF(AI10&gt;1,INDEX(curriculum, MATCH(X$1,Quals!$A$1:$A$29,0)+RANDBETWEEN(0,1),2),"")</f>
        <v/>
      </c>
      <c r="Z10" s="6">
        <f t="shared" ca="1" si="10"/>
        <v>3</v>
      </c>
      <c r="AA10" s="6">
        <f t="shared" ca="1" si="11"/>
        <v>3</v>
      </c>
      <c r="AB10" s="6">
        <f t="shared" ca="1" si="2"/>
        <v>1</v>
      </c>
      <c r="AC10" s="6">
        <f t="shared" ca="1" si="12"/>
        <v>1</v>
      </c>
      <c r="AD10" s="5">
        <f t="shared" ca="1" si="2"/>
        <v>1</v>
      </c>
      <c r="AE10" s="5">
        <f t="shared" ca="1" si="13"/>
        <v>1</v>
      </c>
      <c r="AF10" s="5">
        <f t="shared" ca="1" si="14"/>
        <v>1</v>
      </c>
      <c r="AG10" s="5">
        <f t="shared" ca="1" si="14"/>
        <v>1</v>
      </c>
      <c r="AH10" s="5">
        <f t="shared" ca="1" si="15"/>
        <v>2</v>
      </c>
      <c r="AI10" s="5">
        <f t="shared" ca="1" si="16"/>
        <v>1</v>
      </c>
    </row>
    <row r="11" spans="1:35" x14ac:dyDescent="0.25">
      <c r="A11">
        <v>5010</v>
      </c>
      <c r="B11" t="s">
        <v>11</v>
      </c>
      <c r="C11" t="str">
        <f t="shared" ca="1" si="3"/>
        <v>¬English Lang GCSE¬English Lit GCSE¬¬</v>
      </c>
      <c r="D11" t="str">
        <f t="shared" ca="1" si="4"/>
        <v>¬Maths AS Level¬¬</v>
      </c>
      <c r="E11" t="str">
        <f t="shared" ca="1" si="5"/>
        <v>¬Sci - Biology GCSE¬Sci - Chemistry GCSE¬Sci - Physics GCSE¬</v>
      </c>
      <c r="F11" t="str">
        <f t="shared" ca="1" si="6"/>
        <v>¬Business Studies GCSE¬¬</v>
      </c>
      <c r="G11" t="str">
        <f t="shared" ca="1" si="7"/>
        <v>¬MFL - French GCSE¬¬</v>
      </c>
      <c r="H11" s="5" t="str">
        <f t="shared" ca="1" si="8"/>
        <v>¬DT Food GCSE¬DT Textiles GCSE¬</v>
      </c>
      <c r="I11" s="5" t="str">
        <f t="shared" ca="1" si="9"/>
        <v>¬Art GCSE¬¬</v>
      </c>
      <c r="J11" s="5" t="str">
        <f ca="1">INDEX(curriculum, MATCH(J$1&amp;Z11,Quals!$A$1:$A$29,0),2)</f>
        <v>English Lang GCSE</v>
      </c>
      <c r="K11" s="5" t="str">
        <f ca="1">IF($AA11&gt;1,IF(INDEX(curriculum, MATCH(K$1&amp;$Z11,Quals!$A$1:$A$29,0)+1,1)=K$1&amp;$Z11,INDEX(curriculum, MATCH(K$1&amp;$Z11,Quals!$A$1:$A$29,0)+1,2),""),"")</f>
        <v>English Lit GCSE</v>
      </c>
      <c r="L11" s="5" t="str">
        <f t="shared" ca="1" si="0"/>
        <v/>
      </c>
      <c r="M11" s="5" t="str">
        <f ca="1">INDEX(curriculum, MATCH(M$1&amp;$AB11,Quals!$A$1:$A$29,0),2)</f>
        <v>Maths AS Level</v>
      </c>
      <c r="N11" s="5" t="str">
        <f ca="1">IF($AC11&gt;1,IF(INDEX(curriculum, MATCH(N$1&amp;$AB11,Quals!$A$1:$A$29,0)+1,1)=N$1&amp;$AB11,INDEX(curriculum, MATCH(N$1&amp;$AB11,Quals!$A$1:$A$29,0)+1,2),""),"")</f>
        <v/>
      </c>
      <c r="O11" s="5" t="str">
        <f ca="1">INDEX(curriculum, MATCH(O$1&amp;$AD11,Quals!$A$1:$A$29,0),2)</f>
        <v>Sci - Biology GCSE</v>
      </c>
      <c r="P11" s="5" t="str">
        <f ca="1">IF($AE11&gt;1,IF(INDEX(curriculum, MATCH(P$1&amp;$AD11,Quals!$A$1:$A$29,0)+1,1)=P$1&amp;$AD11,INDEX(curriculum, MATCH(P$1&amp;$AD11,Quals!$A$1:$A$29,0)+1,2),""),"")</f>
        <v>Sci - Chemistry GCSE</v>
      </c>
      <c r="Q11" s="5" t="str">
        <f t="shared" ca="1" si="1"/>
        <v>Sci - Physics GCSE</v>
      </c>
      <c r="R11" s="5" t="str">
        <f ca="1">IF(AF11&gt;0,INDEX(curriculum, MATCH(R$1,Quals!$A$1:$A$29,0)+RANDBETWEEN(0,2),2),"")</f>
        <v>Business Studies GCSE</v>
      </c>
      <c r="S11" s="5" t="str">
        <f ca="1">IF(AF11&gt;1,INDEX(curriculum, MATCH(R$1,Quals!$A$1:$A$29,0)+RANDBETWEEN(0,2),2),"")</f>
        <v/>
      </c>
      <c r="T11" s="5" t="str">
        <f ca="1">IF(AG11&gt;0,INDEX(curriculum, MATCH(T$1,Quals!$A$1:$A$29,0)+RANDBETWEEN(0,2),2),"")</f>
        <v>MFL - French GCSE</v>
      </c>
      <c r="U11" s="5" t="str">
        <f ca="1">IF(AG11&gt;1,INDEX(curriculum, MATCH(T$1,Quals!$A$1:$A$29,0)+RANDBETWEEN(0,2),2),"")</f>
        <v/>
      </c>
      <c r="V11" s="5" t="str">
        <f ca="1">IF(AH11&gt;0,INDEX(curriculum, MATCH(V$1,Quals!$A$1:$A$29,0)+RANDBETWEEN(0,5),2),"")</f>
        <v>DT Food GCSE</v>
      </c>
      <c r="W11" s="5" t="str">
        <f ca="1">IF(AH11&gt;1,INDEX(curriculum, MATCH(W$1,Quals!$A$1:$A$29,0)+RANDBETWEEN(0,5),2),"")</f>
        <v>DT Textiles GCSE</v>
      </c>
      <c r="X11" s="5" t="str">
        <f ca="1">IF(AI11&gt;0,INDEX(curriculum, MATCH(X$1,Quals!$A$1:$A$29,0)+RANDBETWEEN(0,1),2),"")</f>
        <v>Art GCSE</v>
      </c>
      <c r="Y11" s="5" t="str">
        <f ca="1">IF(AI11&gt;1,INDEX(curriculum, MATCH(X$1,Quals!$A$1:$A$29,0)+RANDBETWEEN(0,1),2),"")</f>
        <v/>
      </c>
      <c r="Z11" s="6">
        <f t="shared" ca="1" si="10"/>
        <v>1</v>
      </c>
      <c r="AA11" s="6">
        <f t="shared" ca="1" si="11"/>
        <v>2</v>
      </c>
      <c r="AB11" s="6">
        <f t="shared" ca="1" si="2"/>
        <v>3</v>
      </c>
      <c r="AC11" s="6">
        <f t="shared" ca="1" si="12"/>
        <v>2</v>
      </c>
      <c r="AD11" s="5">
        <f t="shared" ca="1" si="2"/>
        <v>1</v>
      </c>
      <c r="AE11" s="5">
        <f t="shared" ca="1" si="13"/>
        <v>3</v>
      </c>
      <c r="AF11" s="5">
        <f t="shared" ca="1" si="14"/>
        <v>1</v>
      </c>
      <c r="AG11" s="5">
        <f t="shared" ca="1" si="14"/>
        <v>1</v>
      </c>
      <c r="AH11" s="5">
        <f t="shared" ca="1" si="15"/>
        <v>2</v>
      </c>
      <c r="AI11" s="5">
        <f t="shared" ca="1" si="16"/>
        <v>1</v>
      </c>
    </row>
    <row r="12" spans="1:35" x14ac:dyDescent="0.25">
      <c r="A12">
        <v>5011</v>
      </c>
      <c r="B12" t="s">
        <v>12</v>
      </c>
      <c r="C12" t="str">
        <f t="shared" ca="1" si="3"/>
        <v>¬English Old GCSE¬¬¬</v>
      </c>
      <c r="D12" t="str">
        <f t="shared" ca="1" si="4"/>
        <v>¬Maths - GCSE¬¬</v>
      </c>
      <c r="E12" t="str">
        <f t="shared" ca="1" si="5"/>
        <v>¬Science (Core) GCSE¬¬¬</v>
      </c>
      <c r="F12" t="str">
        <f t="shared" ca="1" si="6"/>
        <v>¬Business Studies GCSE¬¬</v>
      </c>
      <c r="G12" t="str">
        <f t="shared" ca="1" si="7"/>
        <v>¬MFL - German GCSE¬MFL - French GCSE¬</v>
      </c>
      <c r="H12" s="5" t="str">
        <f t="shared" ca="1" si="8"/>
        <v>¬Computing GCSE¬¬</v>
      </c>
      <c r="I12" s="5" t="str">
        <f t="shared" ca="1" si="9"/>
        <v>¬BTEC H&amp;SC¬¬</v>
      </c>
      <c r="J12" s="5" t="str">
        <f ca="1">INDEX(curriculum, MATCH(J$1&amp;Z12,Quals!$A$1:$A$29,0),2)</f>
        <v>English Old GCSE</v>
      </c>
      <c r="K12" s="5" t="str">
        <f ca="1">IF($AA12&gt;1,IF(INDEX(curriculum, MATCH(K$1&amp;$Z12,Quals!$A$1:$A$29,0)+1,1)=K$1&amp;$Z12,INDEX(curriculum, MATCH(K$1&amp;$Z12,Quals!$A$1:$A$29,0)+1,2),""),"")</f>
        <v/>
      </c>
      <c r="L12" s="5" t="str">
        <f t="shared" ca="1" si="0"/>
        <v/>
      </c>
      <c r="M12" s="5" t="str">
        <f ca="1">INDEX(curriculum, MATCH(M$1&amp;$AB12,Quals!$A$1:$A$29,0),2)</f>
        <v>Maths - GCSE</v>
      </c>
      <c r="N12" s="5" t="str">
        <f ca="1">IF($AC12&gt;1,IF(INDEX(curriculum, MATCH(N$1&amp;$AB12,Quals!$A$1:$A$29,0)+1,1)=N$1&amp;$AB12,INDEX(curriculum, MATCH(N$1&amp;$AB12,Quals!$A$1:$A$29,0)+1,2),""),"")</f>
        <v/>
      </c>
      <c r="O12" s="5" t="str">
        <f ca="1">INDEX(curriculum, MATCH(O$1&amp;$AD12,Quals!$A$1:$A$29,0),2)</f>
        <v>Science (Core) GCSE</v>
      </c>
      <c r="P12" s="5" t="str">
        <f ca="1">IF($AE12&gt;1,IF(INDEX(curriculum, MATCH(P$1&amp;$AD12,Quals!$A$1:$A$29,0)+1,1)=P$1&amp;$AD12,INDEX(curriculum, MATCH(P$1&amp;$AD12,Quals!$A$1:$A$29,0)+1,2),""),"")</f>
        <v/>
      </c>
      <c r="Q12" s="5" t="str">
        <f t="shared" ca="1" si="1"/>
        <v/>
      </c>
      <c r="R12" s="5" t="str">
        <f ca="1">IF(AF12&gt;0,INDEX(curriculum, MATCH(R$1,Quals!$A$1:$A$29,0)+RANDBETWEEN(0,2),2),"")</f>
        <v>Business Studies GCSE</v>
      </c>
      <c r="S12" s="5" t="str">
        <f ca="1">IF(AF12&gt;1,INDEX(curriculum, MATCH(R$1,Quals!$A$1:$A$29,0)+RANDBETWEEN(0,2),2),"")</f>
        <v/>
      </c>
      <c r="T12" s="5" t="str">
        <f ca="1">IF(AG12&gt;0,INDEX(curriculum, MATCH(T$1,Quals!$A$1:$A$29,0)+RANDBETWEEN(0,2),2),"")</f>
        <v>MFL - German GCSE</v>
      </c>
      <c r="U12" s="5" t="str">
        <f ca="1">IF(AG12&gt;1,INDEX(curriculum, MATCH(T$1,Quals!$A$1:$A$29,0)+RANDBETWEEN(0,2),2),"")</f>
        <v>MFL - French GCSE</v>
      </c>
      <c r="V12" s="5" t="str">
        <f ca="1">IF(AH12&gt;0,INDEX(curriculum, MATCH(V$1,Quals!$A$1:$A$29,0)+RANDBETWEEN(0,5),2),"")</f>
        <v>Computing GCSE</v>
      </c>
      <c r="W12" s="5" t="str">
        <f ca="1">IF(AH12&gt;1,INDEX(curriculum, MATCH(W$1,Quals!$A$1:$A$29,0)+RANDBETWEEN(0,5),2),"")</f>
        <v/>
      </c>
      <c r="X12" s="5" t="str">
        <f ca="1">IF(AI12&gt;0,INDEX(curriculum, MATCH(X$1,Quals!$A$1:$A$29,0)+RANDBETWEEN(0,1),2),"")</f>
        <v>BTEC H&amp;SC</v>
      </c>
      <c r="Y12" s="5" t="str">
        <f ca="1">IF(AI12&gt;1,INDEX(curriculum, MATCH(X$1,Quals!$A$1:$A$29,0)+RANDBETWEEN(0,1),2),"")</f>
        <v/>
      </c>
      <c r="Z12" s="6">
        <f t="shared" ca="1" si="10"/>
        <v>2</v>
      </c>
      <c r="AA12" s="6">
        <f t="shared" ca="1" si="11"/>
        <v>2</v>
      </c>
      <c r="AB12" s="6">
        <f t="shared" ca="1" si="2"/>
        <v>1</v>
      </c>
      <c r="AC12" s="6">
        <f t="shared" ca="1" si="12"/>
        <v>1</v>
      </c>
      <c r="AD12" s="5">
        <f t="shared" ca="1" si="2"/>
        <v>2</v>
      </c>
      <c r="AE12" s="5">
        <f t="shared" ca="1" si="13"/>
        <v>1</v>
      </c>
      <c r="AF12" s="5">
        <f t="shared" ca="1" si="14"/>
        <v>1</v>
      </c>
      <c r="AG12" s="5">
        <f t="shared" ca="1" si="14"/>
        <v>2</v>
      </c>
      <c r="AH12" s="5">
        <f t="shared" ca="1" si="15"/>
        <v>1</v>
      </c>
      <c r="AI12" s="5">
        <f t="shared" ca="1" si="16"/>
        <v>1</v>
      </c>
    </row>
    <row r="13" spans="1:35" x14ac:dyDescent="0.25">
      <c r="A13">
        <v>5012</v>
      </c>
      <c r="B13" t="s">
        <v>13</v>
      </c>
      <c r="C13" t="str">
        <f t="shared" ca="1" si="3"/>
        <v>¬English Lang GCSE¬English Lit GCSE¬¬</v>
      </c>
      <c r="D13" t="str">
        <f t="shared" ca="1" si="4"/>
        <v>¬Maths AS Level¬¬</v>
      </c>
      <c r="E13" t="str">
        <f t="shared" ca="1" si="5"/>
        <v>¬Science (Core) GCSE¬Science Additional GCSE¬¬</v>
      </c>
      <c r="F13" t="str">
        <f t="shared" ca="1" si="6"/>
        <v>¬History GCSE¬History GCSE¬</v>
      </c>
      <c r="G13" t="str">
        <f t="shared" ca="1" si="7"/>
        <v>¬MFL - Spanish GCSE¬¬</v>
      </c>
      <c r="H13" s="5" t="str">
        <f t="shared" ca="1" si="8"/>
        <v>¬¬¬</v>
      </c>
      <c r="I13" s="5" t="str">
        <f t="shared" ca="1" si="9"/>
        <v>¬Art GCSE¬BTEC H&amp;SC¬</v>
      </c>
      <c r="J13" s="5" t="str">
        <f ca="1">INDEX(curriculum, MATCH(J$1&amp;Z13,Quals!$A$1:$A$29,0),2)</f>
        <v>English Lang GCSE</v>
      </c>
      <c r="K13" s="5" t="str">
        <f ca="1">IF($AA13&gt;1,IF(INDEX(curriculum, MATCH(K$1&amp;$Z13,Quals!$A$1:$A$29,0)+1,1)=K$1&amp;$Z13,INDEX(curriculum, MATCH(K$1&amp;$Z13,Quals!$A$1:$A$29,0)+1,2),""),"")</f>
        <v>English Lit GCSE</v>
      </c>
      <c r="L13" s="5" t="str">
        <f t="shared" ca="1" si="0"/>
        <v/>
      </c>
      <c r="M13" s="5" t="str">
        <f ca="1">INDEX(curriculum, MATCH(M$1&amp;$AB13,Quals!$A$1:$A$29,0),2)</f>
        <v>Maths AS Level</v>
      </c>
      <c r="N13" s="5" t="str">
        <f ca="1">IF($AC13&gt;1,IF(INDEX(curriculum, MATCH(N$1&amp;$AB13,Quals!$A$1:$A$29,0)+1,1)=N$1&amp;$AB13,INDEX(curriculum, MATCH(N$1&amp;$AB13,Quals!$A$1:$A$29,0)+1,2),""),"")</f>
        <v/>
      </c>
      <c r="O13" s="5" t="str">
        <f ca="1">INDEX(curriculum, MATCH(O$1&amp;$AD13,Quals!$A$1:$A$29,0),2)</f>
        <v>Science (Core) GCSE</v>
      </c>
      <c r="P13" s="5" t="str">
        <f ca="1">IF($AE13&gt;1,IF(INDEX(curriculum, MATCH(P$1&amp;$AD13,Quals!$A$1:$A$29,0)+1,1)=P$1&amp;$AD13,INDEX(curriculum, MATCH(P$1&amp;$AD13,Quals!$A$1:$A$29,0)+1,2),""),"")</f>
        <v>Science Additional GCSE</v>
      </c>
      <c r="Q13" s="5" t="str">
        <f t="shared" ca="1" si="1"/>
        <v/>
      </c>
      <c r="R13" s="5" t="str">
        <f ca="1">IF(AF13&gt;0,INDEX(curriculum, MATCH(R$1,Quals!$A$1:$A$29,0)+RANDBETWEEN(0,2),2),"")</f>
        <v>History GCSE</v>
      </c>
      <c r="S13" s="5" t="str">
        <f ca="1">IF(AF13&gt;1,INDEX(curriculum, MATCH(R$1,Quals!$A$1:$A$29,0)+RANDBETWEEN(0,2),2),"")</f>
        <v>History GCSE</v>
      </c>
      <c r="T13" s="5" t="str">
        <f ca="1">IF(AG13&gt;0,INDEX(curriculum, MATCH(T$1,Quals!$A$1:$A$29,0)+RANDBETWEEN(0,2),2),"")</f>
        <v>MFL - Spanish GCSE</v>
      </c>
      <c r="U13" s="5" t="str">
        <f ca="1">IF(AG13&gt;1,INDEX(curriculum, MATCH(T$1,Quals!$A$1:$A$29,0)+RANDBETWEEN(0,2),2),"")</f>
        <v/>
      </c>
      <c r="V13" s="5" t="str">
        <f ca="1">IF(AH13&gt;0,INDEX(curriculum, MATCH(V$1,Quals!$A$1:$A$29,0)+RANDBETWEEN(0,5),2),"")</f>
        <v/>
      </c>
      <c r="W13" s="5" t="str">
        <f ca="1">IF(AH13&gt;1,INDEX(curriculum, MATCH(W$1,Quals!$A$1:$A$29,0)+RANDBETWEEN(0,5),2),"")</f>
        <v/>
      </c>
      <c r="X13" s="5" t="str">
        <f ca="1">IF(AI13&gt;0,INDEX(curriculum, MATCH(X$1,Quals!$A$1:$A$29,0)+RANDBETWEEN(0,1),2),"")</f>
        <v>Art GCSE</v>
      </c>
      <c r="Y13" s="5" t="str">
        <f ca="1">IF(AI13&gt;1,INDEX(curriculum, MATCH(X$1,Quals!$A$1:$A$29,0)+RANDBETWEEN(0,1),2),"")</f>
        <v>BTEC H&amp;SC</v>
      </c>
      <c r="Z13" s="6">
        <f t="shared" ca="1" si="10"/>
        <v>1</v>
      </c>
      <c r="AA13" s="6">
        <f t="shared" ca="1" si="11"/>
        <v>2</v>
      </c>
      <c r="AB13" s="6">
        <f t="shared" ca="1" si="2"/>
        <v>3</v>
      </c>
      <c r="AC13" s="6">
        <f t="shared" ca="1" si="12"/>
        <v>1</v>
      </c>
      <c r="AD13" s="5">
        <f t="shared" ca="1" si="2"/>
        <v>2</v>
      </c>
      <c r="AE13" s="5">
        <f t="shared" ca="1" si="13"/>
        <v>2</v>
      </c>
      <c r="AF13" s="5">
        <f t="shared" ca="1" si="14"/>
        <v>2</v>
      </c>
      <c r="AG13" s="5">
        <f t="shared" ca="1" si="14"/>
        <v>1</v>
      </c>
      <c r="AH13" s="5">
        <f t="shared" ca="1" si="15"/>
        <v>0</v>
      </c>
      <c r="AI13" s="5">
        <f t="shared" ca="1" si="16"/>
        <v>2</v>
      </c>
    </row>
    <row r="14" spans="1:35" x14ac:dyDescent="0.25">
      <c r="A14">
        <v>5013</v>
      </c>
      <c r="B14" t="s">
        <v>14</v>
      </c>
      <c r="C14" t="str">
        <f t="shared" ca="1" si="3"/>
        <v>¬English Lang GCSE¬English Lit GCSE¬¬</v>
      </c>
      <c r="D14" t="str">
        <f t="shared" ca="1" si="4"/>
        <v>¬Maths - Further GCSE¬¬</v>
      </c>
      <c r="E14" t="str">
        <f t="shared" ca="1" si="5"/>
        <v>¬Science (Core) GCSE¬¬¬</v>
      </c>
      <c r="F14" t="str">
        <f t="shared" ca="1" si="6"/>
        <v>¬Business Studies GCSE¬¬</v>
      </c>
      <c r="G14" t="str">
        <f t="shared" ca="1" si="7"/>
        <v>¬MFL - Spanish GCSE¬¬</v>
      </c>
      <c r="H14" s="5" t="str">
        <f t="shared" ca="1" si="8"/>
        <v>¬DT ResMat GCSE¬DT Food GCSE¬</v>
      </c>
      <c r="I14" s="5" t="str">
        <f t="shared" ca="1" si="9"/>
        <v>¬Art GCSE¬¬</v>
      </c>
      <c r="J14" s="5" t="str">
        <f ca="1">INDEX(curriculum, MATCH(J$1&amp;Z14,Quals!$A$1:$A$29,0),2)</f>
        <v>English Lang GCSE</v>
      </c>
      <c r="K14" s="5" t="str">
        <f ca="1">IF($AA14&gt;1,IF(INDEX(curriculum, MATCH(K$1&amp;$Z14,Quals!$A$1:$A$29,0)+1,1)=K$1&amp;$Z14,INDEX(curriculum, MATCH(K$1&amp;$Z14,Quals!$A$1:$A$29,0)+1,2),""),"")</f>
        <v>English Lit GCSE</v>
      </c>
      <c r="L14" s="5" t="str">
        <f t="shared" ca="1" si="0"/>
        <v/>
      </c>
      <c r="M14" s="5" t="str">
        <f ca="1">INDEX(curriculum, MATCH(M$1&amp;$AB14,Quals!$A$1:$A$29,0),2)</f>
        <v>Maths - Further GCSE</v>
      </c>
      <c r="N14" s="5" t="str">
        <f ca="1">IF($AC14&gt;1,IF(INDEX(curriculum, MATCH(N$1&amp;$AB14,Quals!$A$1:$A$29,0)+1,1)=N$1&amp;$AB14,INDEX(curriculum, MATCH(N$1&amp;$AB14,Quals!$A$1:$A$29,0)+1,2),""),"")</f>
        <v/>
      </c>
      <c r="O14" s="5" t="str">
        <f ca="1">INDEX(curriculum, MATCH(O$1&amp;$AD14,Quals!$A$1:$A$29,0),2)</f>
        <v>Science (Core) GCSE</v>
      </c>
      <c r="P14" s="5" t="str">
        <f ca="1">IF($AE14&gt;1,IF(INDEX(curriculum, MATCH(P$1&amp;$AD14,Quals!$A$1:$A$29,0)+1,1)=P$1&amp;$AD14,INDEX(curriculum, MATCH(P$1&amp;$AD14,Quals!$A$1:$A$29,0)+1,2),""),"")</f>
        <v/>
      </c>
      <c r="Q14" s="5" t="str">
        <f t="shared" ca="1" si="1"/>
        <v/>
      </c>
      <c r="R14" s="5" t="str">
        <f ca="1">IF(AF14&gt;0,INDEX(curriculum, MATCH(R$1,Quals!$A$1:$A$29,0)+RANDBETWEEN(0,2),2),"")</f>
        <v>Business Studies GCSE</v>
      </c>
      <c r="S14" s="5" t="str">
        <f ca="1">IF(AF14&gt;1,INDEX(curriculum, MATCH(R$1,Quals!$A$1:$A$29,0)+RANDBETWEEN(0,2),2),"")</f>
        <v/>
      </c>
      <c r="T14" s="5" t="str">
        <f ca="1">IF(AG14&gt;0,INDEX(curriculum, MATCH(T$1,Quals!$A$1:$A$29,0)+RANDBETWEEN(0,2),2),"")</f>
        <v>MFL - Spanish GCSE</v>
      </c>
      <c r="U14" s="5" t="str">
        <f ca="1">IF(AG14&gt;1,INDEX(curriculum, MATCH(T$1,Quals!$A$1:$A$29,0)+RANDBETWEEN(0,2),2),"")</f>
        <v/>
      </c>
      <c r="V14" s="5" t="str">
        <f ca="1">IF(AH14&gt;0,INDEX(curriculum, MATCH(V$1,Quals!$A$1:$A$29,0)+RANDBETWEEN(0,5),2),"")</f>
        <v>DT ResMat GCSE</v>
      </c>
      <c r="W14" s="5" t="str">
        <f ca="1">IF(AH14&gt;1,INDEX(curriculum, MATCH(W$1,Quals!$A$1:$A$29,0)+RANDBETWEEN(0,5),2),"")</f>
        <v>DT Food GCSE</v>
      </c>
      <c r="X14" s="5" t="str">
        <f ca="1">IF(AI14&gt;0,INDEX(curriculum, MATCH(X$1,Quals!$A$1:$A$29,0)+RANDBETWEEN(0,1),2),"")</f>
        <v>Art GCSE</v>
      </c>
      <c r="Y14" s="5" t="str">
        <f ca="1">IF(AI14&gt;1,INDEX(curriculum, MATCH(X$1,Quals!$A$1:$A$29,0)+RANDBETWEEN(0,1),2),"")</f>
        <v/>
      </c>
      <c r="Z14" s="6">
        <f t="shared" ca="1" si="10"/>
        <v>1</v>
      </c>
      <c r="AA14" s="6">
        <f t="shared" ca="1" si="11"/>
        <v>2</v>
      </c>
      <c r="AB14" s="6">
        <f t="shared" ca="1" si="2"/>
        <v>2</v>
      </c>
      <c r="AC14" s="6">
        <f t="shared" ca="1" si="12"/>
        <v>1</v>
      </c>
      <c r="AD14" s="5">
        <f t="shared" ca="1" si="2"/>
        <v>2</v>
      </c>
      <c r="AE14" s="5">
        <f t="shared" ca="1" si="13"/>
        <v>1</v>
      </c>
      <c r="AF14" s="5">
        <f t="shared" ca="1" si="14"/>
        <v>1</v>
      </c>
      <c r="AG14" s="5">
        <f t="shared" ca="1" si="14"/>
        <v>1</v>
      </c>
      <c r="AH14" s="5">
        <f t="shared" ca="1" si="15"/>
        <v>2</v>
      </c>
      <c r="AI14" s="5">
        <f t="shared" ca="1" si="16"/>
        <v>1</v>
      </c>
    </row>
    <row r="15" spans="1:35" x14ac:dyDescent="0.25">
      <c r="A15">
        <v>5014</v>
      </c>
      <c r="B15" t="s">
        <v>15</v>
      </c>
      <c r="C15" t="str">
        <f t="shared" ca="1" si="3"/>
        <v>¬English Lang GCSE¬English Lit GCSE¬¬</v>
      </c>
      <c r="D15" t="str">
        <f t="shared" ca="1" si="4"/>
        <v>¬Maths AS Level¬¬</v>
      </c>
      <c r="E15" t="str">
        <f t="shared" ca="1" si="5"/>
        <v>¬Science Double GCSE¬¬¬</v>
      </c>
      <c r="F15" t="str">
        <f t="shared" ca="1" si="6"/>
        <v>¬Business Studies GCSE¬Business Studies GCSE¬</v>
      </c>
      <c r="G15" t="str">
        <f t="shared" ca="1" si="7"/>
        <v>¬MFL - Spanish GCSE¬¬</v>
      </c>
      <c r="H15" s="5" t="str">
        <f t="shared" ca="1" si="8"/>
        <v>¬DT Food GCSE¬¬</v>
      </c>
      <c r="I15" s="5" t="str">
        <f t="shared" ca="1" si="9"/>
        <v>¬Art GCSE¬¬</v>
      </c>
      <c r="J15" s="5" t="str">
        <f ca="1">INDEX(curriculum, MATCH(J$1&amp;Z15,Quals!$A$1:$A$29,0),2)</f>
        <v>English Lang GCSE</v>
      </c>
      <c r="K15" s="5" t="str">
        <f ca="1">IF($AA15&gt;1,IF(INDEX(curriculum, MATCH(K$1&amp;$Z15,Quals!$A$1:$A$29,0)+1,1)=K$1&amp;$Z15,INDEX(curriculum, MATCH(K$1&amp;$Z15,Quals!$A$1:$A$29,0)+1,2),""),"")</f>
        <v>English Lit GCSE</v>
      </c>
      <c r="L15" s="5" t="str">
        <f t="shared" ca="1" si="0"/>
        <v/>
      </c>
      <c r="M15" s="5" t="str">
        <f ca="1">INDEX(curriculum, MATCH(M$1&amp;$AB15,Quals!$A$1:$A$29,0),2)</f>
        <v>Maths AS Level</v>
      </c>
      <c r="N15" s="5" t="str">
        <f ca="1">IF($AC15&gt;1,IF(INDEX(curriculum, MATCH(N$1&amp;$AB15,Quals!$A$1:$A$29,0)+1,1)=N$1&amp;$AB15,INDEX(curriculum, MATCH(N$1&amp;$AB15,Quals!$A$1:$A$29,0)+1,2),""),"")</f>
        <v/>
      </c>
      <c r="O15" s="5" t="str">
        <f ca="1">INDEX(curriculum, MATCH(O$1&amp;$AD15,Quals!$A$1:$A$29,0),2)</f>
        <v>Science Double GCSE</v>
      </c>
      <c r="P15" s="5" t="str">
        <f ca="1">IF($AE15&gt;1,IF(INDEX(curriculum, MATCH(P$1&amp;$AD15,Quals!$A$1:$A$29,0)+1,1)=P$1&amp;$AD15,INDEX(curriculum, MATCH(P$1&amp;$AD15,Quals!$A$1:$A$29,0)+1,2),""),"")</f>
        <v/>
      </c>
      <c r="Q15" s="5" t="str">
        <f t="shared" ca="1" si="1"/>
        <v/>
      </c>
      <c r="R15" s="5" t="str">
        <f ca="1">IF(AF15&gt;0,INDEX(curriculum, MATCH(R$1,Quals!$A$1:$A$29,0)+RANDBETWEEN(0,2),2),"")</f>
        <v>Business Studies GCSE</v>
      </c>
      <c r="S15" s="5" t="str">
        <f ca="1">IF(AF15&gt;1,INDEX(curriculum, MATCH(R$1,Quals!$A$1:$A$29,0)+RANDBETWEEN(0,2),2),"")</f>
        <v>Business Studies GCSE</v>
      </c>
      <c r="T15" s="5" t="str">
        <f ca="1">IF(AG15&gt;0,INDEX(curriculum, MATCH(T$1,Quals!$A$1:$A$29,0)+RANDBETWEEN(0,2),2),"")</f>
        <v>MFL - Spanish GCSE</v>
      </c>
      <c r="U15" s="5" t="str">
        <f ca="1">IF(AG15&gt;1,INDEX(curriculum, MATCH(T$1,Quals!$A$1:$A$29,0)+RANDBETWEEN(0,2),2),"")</f>
        <v/>
      </c>
      <c r="V15" s="5" t="str">
        <f ca="1">IF(AH15&gt;0,INDEX(curriculum, MATCH(V$1,Quals!$A$1:$A$29,0)+RANDBETWEEN(0,5),2),"")</f>
        <v>DT Food GCSE</v>
      </c>
      <c r="W15" s="5" t="str">
        <f ca="1">IF(AH15&gt;1,INDEX(curriculum, MATCH(W$1,Quals!$A$1:$A$29,0)+RANDBETWEEN(0,5),2),"")</f>
        <v/>
      </c>
      <c r="X15" s="5" t="str">
        <f ca="1">IF(AI15&gt;0,INDEX(curriculum, MATCH(X$1,Quals!$A$1:$A$29,0)+RANDBETWEEN(0,1),2),"")</f>
        <v>Art GCSE</v>
      </c>
      <c r="Y15" s="5" t="str">
        <f ca="1">IF(AI15&gt;1,INDEX(curriculum, MATCH(X$1,Quals!$A$1:$A$29,0)+RANDBETWEEN(0,1),2),"")</f>
        <v/>
      </c>
      <c r="Z15" s="6">
        <f t="shared" ca="1" si="10"/>
        <v>1</v>
      </c>
      <c r="AA15" s="6">
        <f t="shared" ca="1" si="11"/>
        <v>2</v>
      </c>
      <c r="AB15" s="6">
        <f t="shared" ca="1" si="2"/>
        <v>3</v>
      </c>
      <c r="AC15" s="6">
        <f t="shared" ca="1" si="12"/>
        <v>1</v>
      </c>
      <c r="AD15" s="5">
        <f t="shared" ca="1" si="2"/>
        <v>3</v>
      </c>
      <c r="AE15" s="5">
        <f t="shared" ca="1" si="13"/>
        <v>2</v>
      </c>
      <c r="AF15" s="5">
        <f t="shared" ca="1" si="14"/>
        <v>2</v>
      </c>
      <c r="AG15" s="5">
        <f t="shared" ca="1" si="14"/>
        <v>1</v>
      </c>
      <c r="AH15" s="5">
        <f t="shared" ca="1" si="15"/>
        <v>1</v>
      </c>
      <c r="AI15" s="5">
        <f t="shared" ca="1" si="16"/>
        <v>1</v>
      </c>
    </row>
    <row r="16" spans="1:35" x14ac:dyDescent="0.25">
      <c r="A16">
        <v>5015</v>
      </c>
      <c r="B16" t="s">
        <v>16</v>
      </c>
      <c r="C16" t="str">
        <f t="shared" ca="1" si="3"/>
        <v>¬English Old GCSE¬¬¬</v>
      </c>
      <c r="D16" t="str">
        <f t="shared" ca="1" si="4"/>
        <v>¬Maths AS Level¬¬</v>
      </c>
      <c r="E16" t="str">
        <f t="shared" ca="1" si="5"/>
        <v>¬Sci - Biology GCSE¬Sci - Chemistry GCSE¬Sci - Physics GCSE¬</v>
      </c>
      <c r="F16" t="str">
        <f t="shared" ca="1" si="6"/>
        <v>¬Geography GCSE¬¬</v>
      </c>
      <c r="G16" t="str">
        <f t="shared" ca="1" si="7"/>
        <v>¬¬¬</v>
      </c>
      <c r="H16" s="5" t="str">
        <f t="shared" ca="1" si="8"/>
        <v>¬BTEC ICT¬¬</v>
      </c>
      <c r="I16" s="5" t="str">
        <f t="shared" ca="1" si="9"/>
        <v>¬BTEC H&amp;SC¬¬</v>
      </c>
      <c r="J16" s="5" t="str">
        <f ca="1">INDEX(curriculum, MATCH(J$1&amp;Z16,Quals!$A$1:$A$29,0),2)</f>
        <v>English Old GCSE</v>
      </c>
      <c r="K16" s="5" t="str">
        <f ca="1">IF($AA16&gt;1,IF(INDEX(curriculum, MATCH(K$1&amp;$Z16,Quals!$A$1:$A$29,0)+1,1)=K$1&amp;$Z16,INDEX(curriculum, MATCH(K$1&amp;$Z16,Quals!$A$1:$A$29,0)+1,2),""),"")</f>
        <v/>
      </c>
      <c r="L16" s="5" t="str">
        <f t="shared" ca="1" si="0"/>
        <v/>
      </c>
      <c r="M16" s="5" t="str">
        <f ca="1">INDEX(curriculum, MATCH(M$1&amp;$AB16,Quals!$A$1:$A$29,0),2)</f>
        <v>Maths AS Level</v>
      </c>
      <c r="N16" s="5" t="str">
        <f ca="1">IF($AC16&gt;1,IF(INDEX(curriculum, MATCH(N$1&amp;$AB16,Quals!$A$1:$A$29,0)+1,1)=N$1&amp;$AB16,INDEX(curriculum, MATCH(N$1&amp;$AB16,Quals!$A$1:$A$29,0)+1,2),""),"")</f>
        <v/>
      </c>
      <c r="O16" s="5" t="str">
        <f ca="1">INDEX(curriculum, MATCH(O$1&amp;$AD16,Quals!$A$1:$A$29,0),2)</f>
        <v>Sci - Biology GCSE</v>
      </c>
      <c r="P16" s="5" t="str">
        <f ca="1">IF($AE16&gt;1,IF(INDEX(curriculum, MATCH(P$1&amp;$AD16,Quals!$A$1:$A$29,0)+1,1)=P$1&amp;$AD16,INDEX(curriculum, MATCH(P$1&amp;$AD16,Quals!$A$1:$A$29,0)+1,2),""),"")</f>
        <v>Sci - Chemistry GCSE</v>
      </c>
      <c r="Q16" s="5" t="str">
        <f t="shared" ca="1" si="1"/>
        <v>Sci - Physics GCSE</v>
      </c>
      <c r="R16" s="5" t="str">
        <f ca="1">IF(AF16&gt;0,INDEX(curriculum, MATCH(R$1,Quals!$A$1:$A$29,0)+RANDBETWEEN(0,2),2),"")</f>
        <v>Geography GCSE</v>
      </c>
      <c r="S16" s="5" t="str">
        <f ca="1">IF(AF16&gt;1,INDEX(curriculum, MATCH(R$1,Quals!$A$1:$A$29,0)+RANDBETWEEN(0,2),2),"")</f>
        <v/>
      </c>
      <c r="T16" s="5" t="str">
        <f ca="1">IF(AG16&gt;0,INDEX(curriculum, MATCH(T$1,Quals!$A$1:$A$29,0)+RANDBETWEEN(0,2),2),"")</f>
        <v/>
      </c>
      <c r="U16" s="5" t="str">
        <f ca="1">IF(AG16&gt;1,INDEX(curriculum, MATCH(T$1,Quals!$A$1:$A$29,0)+RANDBETWEEN(0,2),2),"")</f>
        <v/>
      </c>
      <c r="V16" s="5" t="str">
        <f ca="1">IF(AH16&gt;0,INDEX(curriculum, MATCH(V$1,Quals!$A$1:$A$29,0)+RANDBETWEEN(0,5),2),"")</f>
        <v>BTEC ICT</v>
      </c>
      <c r="W16" s="5" t="str">
        <f ca="1">IF(AH16&gt;1,INDEX(curriculum, MATCH(W$1,Quals!$A$1:$A$29,0)+RANDBETWEEN(0,5),2),"")</f>
        <v/>
      </c>
      <c r="X16" s="5" t="str">
        <f ca="1">IF(AI16&gt;0,INDEX(curriculum, MATCH(X$1,Quals!$A$1:$A$29,0)+RANDBETWEEN(0,1),2),"")</f>
        <v>BTEC H&amp;SC</v>
      </c>
      <c r="Y16" s="5" t="str">
        <f ca="1">IF(AI16&gt;1,INDEX(curriculum, MATCH(X$1,Quals!$A$1:$A$29,0)+RANDBETWEEN(0,1),2),"")</f>
        <v/>
      </c>
      <c r="Z16" s="6">
        <f t="shared" ca="1" si="10"/>
        <v>2</v>
      </c>
      <c r="AA16" s="6">
        <f t="shared" ca="1" si="11"/>
        <v>2</v>
      </c>
      <c r="AB16" s="6">
        <f t="shared" ca="1" si="2"/>
        <v>3</v>
      </c>
      <c r="AC16" s="6">
        <f t="shared" ca="1" si="12"/>
        <v>1</v>
      </c>
      <c r="AD16" s="5">
        <f t="shared" ca="1" si="2"/>
        <v>1</v>
      </c>
      <c r="AE16" s="5">
        <f t="shared" ca="1" si="13"/>
        <v>3</v>
      </c>
      <c r="AF16" s="5">
        <f t="shared" ca="1" si="14"/>
        <v>1</v>
      </c>
      <c r="AG16" s="5">
        <f t="shared" ca="1" si="14"/>
        <v>0</v>
      </c>
      <c r="AH16" s="5">
        <f t="shared" ca="1" si="15"/>
        <v>1</v>
      </c>
      <c r="AI16" s="5">
        <f t="shared" ca="1" si="16"/>
        <v>1</v>
      </c>
    </row>
    <row r="17" spans="1:35" x14ac:dyDescent="0.25">
      <c r="A17">
        <v>5016</v>
      </c>
      <c r="B17" t="s">
        <v>17</v>
      </c>
      <c r="C17" t="str">
        <f t="shared" ca="1" si="3"/>
        <v>¬English Old GCSE¬¬¬</v>
      </c>
      <c r="D17" t="str">
        <f t="shared" ca="1" si="4"/>
        <v>¬Maths - GCSE¬¬</v>
      </c>
      <c r="E17" t="str">
        <f t="shared" ca="1" si="5"/>
        <v>¬Sci - Biology GCSE¬Sci - Chemistry GCSE¬¬</v>
      </c>
      <c r="F17" t="str">
        <f t="shared" ca="1" si="6"/>
        <v>¬History GCSE¬History GCSE¬</v>
      </c>
      <c r="G17" t="str">
        <f t="shared" ca="1" si="7"/>
        <v>¬MFL - German GCSE¬MFL - German GCSE¬</v>
      </c>
      <c r="H17" s="5" t="str">
        <f t="shared" ca="1" si="8"/>
        <v>¬DT Graphics GCSE¬DT ResMat GCSE¬</v>
      </c>
      <c r="I17" s="5" t="str">
        <f t="shared" ca="1" si="9"/>
        <v>¬Art GCSE¬¬</v>
      </c>
      <c r="J17" s="5" t="str">
        <f ca="1">INDEX(curriculum, MATCH(J$1&amp;Z17,Quals!$A$1:$A$29,0),2)</f>
        <v>English Old GCSE</v>
      </c>
      <c r="K17" s="5" t="str">
        <f ca="1">IF($AA17&gt;1,IF(INDEX(curriculum, MATCH(K$1&amp;$Z17,Quals!$A$1:$A$29,0)+1,1)=K$1&amp;$Z17,INDEX(curriculum, MATCH(K$1&amp;$Z17,Quals!$A$1:$A$29,0)+1,2),""),"")</f>
        <v/>
      </c>
      <c r="L17" s="5" t="str">
        <f t="shared" ca="1" si="0"/>
        <v/>
      </c>
      <c r="M17" s="5" t="str">
        <f ca="1">INDEX(curriculum, MATCH(M$1&amp;$AB17,Quals!$A$1:$A$29,0),2)</f>
        <v>Maths - GCSE</v>
      </c>
      <c r="N17" s="5" t="str">
        <f ca="1">IF($AC17&gt;1,IF(INDEX(curriculum, MATCH(N$1&amp;$AB17,Quals!$A$1:$A$29,0)+1,1)=N$1&amp;$AB17,INDEX(curriculum, MATCH(N$1&amp;$AB17,Quals!$A$1:$A$29,0)+1,2),""),"")</f>
        <v/>
      </c>
      <c r="O17" s="5" t="str">
        <f ca="1">INDEX(curriculum, MATCH(O$1&amp;$AD17,Quals!$A$1:$A$29,0),2)</f>
        <v>Sci - Biology GCSE</v>
      </c>
      <c r="P17" s="5" t="str">
        <f ca="1">IF($AE17&gt;1,IF(INDEX(curriculum, MATCH(P$1&amp;$AD17,Quals!$A$1:$A$29,0)+1,1)=P$1&amp;$AD17,INDEX(curriculum, MATCH(P$1&amp;$AD17,Quals!$A$1:$A$29,0)+1,2),""),"")</f>
        <v>Sci - Chemistry GCSE</v>
      </c>
      <c r="Q17" s="5" t="str">
        <f t="shared" ca="1" si="1"/>
        <v/>
      </c>
      <c r="R17" s="5" t="str">
        <f ca="1">IF(AF17&gt;0,INDEX(curriculum, MATCH(R$1,Quals!$A$1:$A$29,0)+RANDBETWEEN(0,2),2),"")</f>
        <v>History GCSE</v>
      </c>
      <c r="S17" s="5" t="str">
        <f ca="1">IF(AF17&gt;1,INDEX(curriculum, MATCH(R$1,Quals!$A$1:$A$29,0)+RANDBETWEEN(0,2),2),"")</f>
        <v>History GCSE</v>
      </c>
      <c r="T17" s="5" t="str">
        <f ca="1">IF(AG17&gt;0,INDEX(curriculum, MATCH(T$1,Quals!$A$1:$A$29,0)+RANDBETWEEN(0,2),2),"")</f>
        <v>MFL - German GCSE</v>
      </c>
      <c r="U17" s="5" t="str">
        <f ca="1">IF(AG17&gt;1,INDEX(curriculum, MATCH(T$1,Quals!$A$1:$A$29,0)+RANDBETWEEN(0,2),2),"")</f>
        <v>MFL - German GCSE</v>
      </c>
      <c r="V17" s="5" t="str">
        <f ca="1">IF(AH17&gt;0,INDEX(curriculum, MATCH(V$1,Quals!$A$1:$A$29,0)+RANDBETWEEN(0,5),2),"")</f>
        <v>DT Graphics GCSE</v>
      </c>
      <c r="W17" s="5" t="str">
        <f ca="1">IF(AH17&gt;1,INDEX(curriculum, MATCH(W$1,Quals!$A$1:$A$29,0)+RANDBETWEEN(0,5),2),"")</f>
        <v>DT ResMat GCSE</v>
      </c>
      <c r="X17" s="5" t="str">
        <f ca="1">IF(AI17&gt;0,INDEX(curriculum, MATCH(X$1,Quals!$A$1:$A$29,0)+RANDBETWEEN(0,1),2),"")</f>
        <v>Art GCSE</v>
      </c>
      <c r="Y17" s="5" t="str">
        <f ca="1">IF(AI17&gt;1,INDEX(curriculum, MATCH(X$1,Quals!$A$1:$A$29,0)+RANDBETWEEN(0,1),2),"")</f>
        <v/>
      </c>
      <c r="Z17" s="6">
        <f t="shared" ca="1" si="10"/>
        <v>2</v>
      </c>
      <c r="AA17" s="6">
        <f t="shared" ca="1" si="11"/>
        <v>2</v>
      </c>
      <c r="AB17" s="6">
        <f t="shared" ca="1" si="2"/>
        <v>1</v>
      </c>
      <c r="AC17" s="6">
        <f t="shared" ca="1" si="12"/>
        <v>2</v>
      </c>
      <c r="AD17" s="5">
        <f t="shared" ca="1" si="2"/>
        <v>1</v>
      </c>
      <c r="AE17" s="5">
        <f t="shared" ca="1" si="13"/>
        <v>2</v>
      </c>
      <c r="AF17" s="5">
        <f t="shared" ca="1" si="14"/>
        <v>2</v>
      </c>
      <c r="AG17" s="5">
        <f t="shared" ca="1" si="14"/>
        <v>2</v>
      </c>
      <c r="AH17" s="5">
        <f t="shared" ca="1" si="15"/>
        <v>2</v>
      </c>
      <c r="AI17" s="5">
        <f t="shared" ca="1" si="16"/>
        <v>1</v>
      </c>
    </row>
    <row r="18" spans="1:35" x14ac:dyDescent="0.25">
      <c r="A18">
        <v>5017</v>
      </c>
      <c r="B18" t="s">
        <v>18</v>
      </c>
      <c r="C18" t="str">
        <f t="shared" ca="1" si="3"/>
        <v>¬English Old GCSE¬¬¬</v>
      </c>
      <c r="D18" t="str">
        <f t="shared" ca="1" si="4"/>
        <v>¬Maths - Further GCSE¬Maths - Statistics GCSE¬</v>
      </c>
      <c r="E18" t="str">
        <f t="shared" ca="1" si="5"/>
        <v>¬Science Double GCSE¬¬¬</v>
      </c>
      <c r="F18" t="str">
        <f t="shared" ca="1" si="6"/>
        <v>¬Geography GCSE¬Business Studies GCSE¬</v>
      </c>
      <c r="G18" t="str">
        <f t="shared" ca="1" si="7"/>
        <v>¬MFL - French GCSE¬MFL - Spanish GCSE¬</v>
      </c>
      <c r="H18" s="5" t="str">
        <f t="shared" ca="1" si="8"/>
        <v>¬DT ResMat GCSE¬¬</v>
      </c>
      <c r="I18" s="5" t="str">
        <f t="shared" ca="1" si="9"/>
        <v>¬Art GCSE¬Art GCSE¬</v>
      </c>
      <c r="J18" s="5" t="str">
        <f ca="1">INDEX(curriculum, MATCH(J$1&amp;Z18,Quals!$A$1:$A$29,0),2)</f>
        <v>English Old GCSE</v>
      </c>
      <c r="K18" s="5" t="str">
        <f ca="1">IF($AA18&gt;1,IF(INDEX(curriculum, MATCH(K$1&amp;$Z18,Quals!$A$1:$A$29,0)+1,1)=K$1&amp;$Z18,INDEX(curriculum, MATCH(K$1&amp;$Z18,Quals!$A$1:$A$29,0)+1,2),""),"")</f>
        <v/>
      </c>
      <c r="L18" s="5" t="str">
        <f t="shared" ca="1" si="0"/>
        <v/>
      </c>
      <c r="M18" s="5" t="str">
        <f ca="1">INDEX(curriculum, MATCH(M$1&amp;$AB18,Quals!$A$1:$A$29,0),2)</f>
        <v>Maths - Further GCSE</v>
      </c>
      <c r="N18" s="5" t="str">
        <f ca="1">IF($AC18&gt;1,IF(INDEX(curriculum, MATCH(N$1&amp;$AB18,Quals!$A$1:$A$29,0)+1,1)=N$1&amp;$AB18,INDEX(curriculum, MATCH(N$1&amp;$AB18,Quals!$A$1:$A$29,0)+1,2),""),"")</f>
        <v>Maths - Statistics GCSE</v>
      </c>
      <c r="O18" s="5" t="str">
        <f ca="1">INDEX(curriculum, MATCH(O$1&amp;$AD18,Quals!$A$1:$A$29,0),2)</f>
        <v>Science Double GCSE</v>
      </c>
      <c r="P18" s="5" t="str">
        <f ca="1">IF($AE18&gt;1,IF(INDEX(curriculum, MATCH(P$1&amp;$AD18,Quals!$A$1:$A$29,0)+1,1)=P$1&amp;$AD18,INDEX(curriculum, MATCH(P$1&amp;$AD18,Quals!$A$1:$A$29,0)+1,2),""),"")</f>
        <v/>
      </c>
      <c r="Q18" s="5" t="str">
        <f t="shared" ca="1" si="1"/>
        <v/>
      </c>
      <c r="R18" s="5" t="str">
        <f ca="1">IF(AF18&gt;0,INDEX(curriculum, MATCH(R$1,Quals!$A$1:$A$29,0)+RANDBETWEEN(0,2),2),"")</f>
        <v>Geography GCSE</v>
      </c>
      <c r="S18" s="5" t="str">
        <f ca="1">IF(AF18&gt;1,INDEX(curriculum, MATCH(R$1,Quals!$A$1:$A$29,0)+RANDBETWEEN(0,2),2),"")</f>
        <v>Business Studies GCSE</v>
      </c>
      <c r="T18" s="5" t="str">
        <f ca="1">IF(AG18&gt;0,INDEX(curriculum, MATCH(T$1,Quals!$A$1:$A$29,0)+RANDBETWEEN(0,2),2),"")</f>
        <v>MFL - French GCSE</v>
      </c>
      <c r="U18" s="5" t="str">
        <f ca="1">IF(AG18&gt;1,INDEX(curriculum, MATCH(T$1,Quals!$A$1:$A$29,0)+RANDBETWEEN(0,2),2),"")</f>
        <v>MFL - Spanish GCSE</v>
      </c>
      <c r="V18" s="5" t="str">
        <f ca="1">IF(AH18&gt;0,INDEX(curriculum, MATCH(V$1,Quals!$A$1:$A$29,0)+RANDBETWEEN(0,5),2),"")</f>
        <v>DT ResMat GCSE</v>
      </c>
      <c r="W18" s="5" t="str">
        <f ca="1">IF(AH18&gt;1,INDEX(curriculum, MATCH(W$1,Quals!$A$1:$A$29,0)+RANDBETWEEN(0,5),2),"")</f>
        <v/>
      </c>
      <c r="X18" s="5" t="str">
        <f ca="1">IF(AI18&gt;0,INDEX(curriculum, MATCH(X$1,Quals!$A$1:$A$29,0)+RANDBETWEEN(0,1),2),"")</f>
        <v>Art GCSE</v>
      </c>
      <c r="Y18" s="5" t="str">
        <f ca="1">IF(AI18&gt;1,INDEX(curriculum, MATCH(X$1,Quals!$A$1:$A$29,0)+RANDBETWEEN(0,1),2),"")</f>
        <v>Art GCSE</v>
      </c>
      <c r="Z18" s="6">
        <f t="shared" ca="1" si="10"/>
        <v>2</v>
      </c>
      <c r="AA18" s="6">
        <f t="shared" ca="1" si="11"/>
        <v>2</v>
      </c>
      <c r="AB18" s="6">
        <f t="shared" ca="1" si="2"/>
        <v>2</v>
      </c>
      <c r="AC18" s="6">
        <f t="shared" ca="1" si="12"/>
        <v>2</v>
      </c>
      <c r="AD18" s="5">
        <f t="shared" ca="1" si="2"/>
        <v>3</v>
      </c>
      <c r="AE18" s="5">
        <f t="shared" ca="1" si="13"/>
        <v>2</v>
      </c>
      <c r="AF18" s="5">
        <f t="shared" ca="1" si="14"/>
        <v>2</v>
      </c>
      <c r="AG18" s="5">
        <f t="shared" ca="1" si="14"/>
        <v>2</v>
      </c>
      <c r="AH18" s="5">
        <f t="shared" ca="1" si="15"/>
        <v>1</v>
      </c>
      <c r="AI18" s="5">
        <f t="shared" ca="1" si="16"/>
        <v>2</v>
      </c>
    </row>
    <row r="19" spans="1:35" x14ac:dyDescent="0.25">
      <c r="A19">
        <v>5018</v>
      </c>
      <c r="B19" t="s">
        <v>19</v>
      </c>
      <c r="C19" t="str">
        <f t="shared" ca="1" si="3"/>
        <v>¬English Old GCSE¬¬¬</v>
      </c>
      <c r="D19" t="str">
        <f t="shared" ca="1" si="4"/>
        <v>¬Maths AS Level¬¬</v>
      </c>
      <c r="E19" t="str">
        <f t="shared" ca="1" si="5"/>
        <v>¬Science Double GCSE¬¬¬</v>
      </c>
      <c r="F19" t="str">
        <f t="shared" ca="1" si="6"/>
        <v>¬Business Studies GCSE¬¬</v>
      </c>
      <c r="G19" t="str">
        <f t="shared" ca="1" si="7"/>
        <v>¬MFL - Spanish GCSE¬¬</v>
      </c>
      <c r="H19" s="5" t="str">
        <f t="shared" ca="1" si="8"/>
        <v>¬DT Textiles GCSE¬DT Graphics GCSE¬</v>
      </c>
      <c r="I19" s="5" t="str">
        <f t="shared" ca="1" si="9"/>
        <v>¬Art GCSE¬¬</v>
      </c>
      <c r="J19" s="5" t="str">
        <f ca="1">INDEX(curriculum, MATCH(J$1&amp;Z19,Quals!$A$1:$A$29,0),2)</f>
        <v>English Old GCSE</v>
      </c>
      <c r="K19" s="5" t="str">
        <f ca="1">IF($AA19&gt;1,IF(INDEX(curriculum, MATCH(K$1&amp;$Z19,Quals!$A$1:$A$29,0)+1,1)=K$1&amp;$Z19,INDEX(curriculum, MATCH(K$1&amp;$Z19,Quals!$A$1:$A$29,0)+1,2),""),"")</f>
        <v/>
      </c>
      <c r="L19" s="5" t="str">
        <f t="shared" ca="1" si="0"/>
        <v/>
      </c>
      <c r="M19" s="5" t="str">
        <f ca="1">INDEX(curriculum, MATCH(M$1&amp;$AB19,Quals!$A$1:$A$29,0),2)</f>
        <v>Maths AS Level</v>
      </c>
      <c r="N19" s="5" t="str">
        <f ca="1">IF($AC19&gt;1,IF(INDEX(curriculum, MATCH(N$1&amp;$AB19,Quals!$A$1:$A$29,0)+1,1)=N$1&amp;$AB19,INDEX(curriculum, MATCH(N$1&amp;$AB19,Quals!$A$1:$A$29,0)+1,2),""),"")</f>
        <v/>
      </c>
      <c r="O19" s="5" t="str">
        <f ca="1">INDEX(curriculum, MATCH(O$1&amp;$AD19,Quals!$A$1:$A$29,0),2)</f>
        <v>Science Double GCSE</v>
      </c>
      <c r="P19" s="5" t="str">
        <f ca="1">IF($AE19&gt;1,IF(INDEX(curriculum, MATCH(P$1&amp;$AD19,Quals!$A$1:$A$29,0)+1,1)=P$1&amp;$AD19,INDEX(curriculum, MATCH(P$1&amp;$AD19,Quals!$A$1:$A$29,0)+1,2),""),"")</f>
        <v/>
      </c>
      <c r="Q19" s="5" t="str">
        <f t="shared" ca="1" si="1"/>
        <v/>
      </c>
      <c r="R19" s="5" t="str">
        <f ca="1">IF(AF19&gt;0,INDEX(curriculum, MATCH(R$1,Quals!$A$1:$A$29,0)+RANDBETWEEN(0,2),2),"")</f>
        <v>Business Studies GCSE</v>
      </c>
      <c r="S19" s="5" t="str">
        <f ca="1">IF(AF19&gt;1,INDEX(curriculum, MATCH(R$1,Quals!$A$1:$A$29,0)+RANDBETWEEN(0,2),2),"")</f>
        <v/>
      </c>
      <c r="T19" s="5" t="str">
        <f ca="1">IF(AG19&gt;0,INDEX(curriculum, MATCH(T$1,Quals!$A$1:$A$29,0)+RANDBETWEEN(0,2),2),"")</f>
        <v>MFL - Spanish GCSE</v>
      </c>
      <c r="U19" s="5" t="str">
        <f ca="1">IF(AG19&gt;1,INDEX(curriculum, MATCH(T$1,Quals!$A$1:$A$29,0)+RANDBETWEEN(0,2),2),"")</f>
        <v/>
      </c>
      <c r="V19" s="5" t="str">
        <f ca="1">IF(AH19&gt;0,INDEX(curriculum, MATCH(V$1,Quals!$A$1:$A$29,0)+RANDBETWEEN(0,5),2),"")</f>
        <v>DT Textiles GCSE</v>
      </c>
      <c r="W19" s="5" t="str">
        <f ca="1">IF(AH19&gt;1,INDEX(curriculum, MATCH(W$1,Quals!$A$1:$A$29,0)+RANDBETWEEN(0,5),2),"")</f>
        <v>DT Graphics GCSE</v>
      </c>
      <c r="X19" s="5" t="str">
        <f ca="1">IF(AI19&gt;0,INDEX(curriculum, MATCH(X$1,Quals!$A$1:$A$29,0)+RANDBETWEEN(0,1),2),"")</f>
        <v>Art GCSE</v>
      </c>
      <c r="Y19" s="5" t="str">
        <f ca="1">IF(AI19&gt;1,INDEX(curriculum, MATCH(X$1,Quals!$A$1:$A$29,0)+RANDBETWEEN(0,1),2),"")</f>
        <v/>
      </c>
      <c r="Z19" s="6">
        <f t="shared" ca="1" si="10"/>
        <v>2</v>
      </c>
      <c r="AA19" s="6">
        <f t="shared" ca="1" si="11"/>
        <v>1</v>
      </c>
      <c r="AB19" s="6">
        <f t="shared" ca="1" si="2"/>
        <v>3</v>
      </c>
      <c r="AC19" s="6">
        <f t="shared" ca="1" si="12"/>
        <v>2</v>
      </c>
      <c r="AD19" s="5">
        <f t="shared" ca="1" si="2"/>
        <v>3</v>
      </c>
      <c r="AE19" s="5">
        <f t="shared" ca="1" si="13"/>
        <v>2</v>
      </c>
      <c r="AF19" s="5">
        <f t="shared" ca="1" si="14"/>
        <v>1</v>
      </c>
      <c r="AG19" s="5">
        <f t="shared" ca="1" si="14"/>
        <v>1</v>
      </c>
      <c r="AH19" s="5">
        <f t="shared" ca="1" si="15"/>
        <v>2</v>
      </c>
      <c r="AI19" s="5">
        <f t="shared" ca="1" si="16"/>
        <v>1</v>
      </c>
    </row>
    <row r="20" spans="1:35" x14ac:dyDescent="0.25">
      <c r="A20">
        <v>5019</v>
      </c>
      <c r="B20" t="s">
        <v>20</v>
      </c>
      <c r="C20" t="str">
        <f t="shared" ca="1" si="3"/>
        <v>¬English Old GCSE¬¬¬</v>
      </c>
      <c r="D20" t="str">
        <f t="shared" ca="1" si="4"/>
        <v>¬Maths - Further GCSE¬Maths - Statistics GCSE¬</v>
      </c>
      <c r="E20" t="str">
        <f t="shared" ca="1" si="5"/>
        <v>¬Science Double GCSE¬¬¬</v>
      </c>
      <c r="F20" t="str">
        <f t="shared" ca="1" si="6"/>
        <v>¬History GCSE¬Business Studies GCSE¬</v>
      </c>
      <c r="G20" t="str">
        <f t="shared" ca="1" si="7"/>
        <v>¬MFL - Spanish GCSE¬¬</v>
      </c>
      <c r="H20" s="5" t="str">
        <f t="shared" ca="1" si="8"/>
        <v>¬DT ResMat GCSE¬¬</v>
      </c>
      <c r="I20" s="5" t="str">
        <f t="shared" ca="1" si="9"/>
        <v>¬¬¬</v>
      </c>
      <c r="J20" s="5" t="str">
        <f ca="1">INDEX(curriculum, MATCH(J$1&amp;Z20,Quals!$A$1:$A$29,0),2)</f>
        <v>English Old GCSE</v>
      </c>
      <c r="K20" s="5" t="str">
        <f ca="1">IF($AA20&gt;1,IF(INDEX(curriculum, MATCH(K$1&amp;$Z20,Quals!$A$1:$A$29,0)+1,1)=K$1&amp;$Z20,INDEX(curriculum, MATCH(K$1&amp;$Z20,Quals!$A$1:$A$29,0)+1,2),""),"")</f>
        <v/>
      </c>
      <c r="L20" s="5" t="str">
        <f t="shared" ca="1" si="0"/>
        <v/>
      </c>
      <c r="M20" s="5" t="str">
        <f ca="1">INDEX(curriculum, MATCH(M$1&amp;$AB20,Quals!$A$1:$A$29,0),2)</f>
        <v>Maths - Further GCSE</v>
      </c>
      <c r="N20" s="5" t="str">
        <f ca="1">IF($AC20&gt;1,IF(INDEX(curriculum, MATCH(N$1&amp;$AB20,Quals!$A$1:$A$29,0)+1,1)=N$1&amp;$AB20,INDEX(curriculum, MATCH(N$1&amp;$AB20,Quals!$A$1:$A$29,0)+1,2),""),"")</f>
        <v>Maths - Statistics GCSE</v>
      </c>
      <c r="O20" s="5" t="str">
        <f ca="1">INDEX(curriculum, MATCH(O$1&amp;$AD20,Quals!$A$1:$A$29,0),2)</f>
        <v>Science Double GCSE</v>
      </c>
      <c r="P20" s="5" t="str">
        <f ca="1">IF($AE20&gt;1,IF(INDEX(curriculum, MATCH(P$1&amp;$AD20,Quals!$A$1:$A$29,0)+1,1)=P$1&amp;$AD20,INDEX(curriculum, MATCH(P$1&amp;$AD20,Quals!$A$1:$A$29,0)+1,2),""),"")</f>
        <v/>
      </c>
      <c r="Q20" s="5" t="str">
        <f t="shared" ca="1" si="1"/>
        <v/>
      </c>
      <c r="R20" s="5" t="str">
        <f ca="1">IF(AF20&gt;0,INDEX(curriculum, MATCH(R$1,Quals!$A$1:$A$29,0)+RANDBETWEEN(0,2),2),"")</f>
        <v>History GCSE</v>
      </c>
      <c r="S20" s="5" t="str">
        <f ca="1">IF(AF20&gt;1,INDEX(curriculum, MATCH(R$1,Quals!$A$1:$A$29,0)+RANDBETWEEN(0,2),2),"")</f>
        <v>Business Studies GCSE</v>
      </c>
      <c r="T20" s="5" t="str">
        <f ca="1">IF(AG20&gt;0,INDEX(curriculum, MATCH(T$1,Quals!$A$1:$A$29,0)+RANDBETWEEN(0,2),2),"")</f>
        <v>MFL - Spanish GCSE</v>
      </c>
      <c r="U20" s="5" t="str">
        <f ca="1">IF(AG20&gt;1,INDEX(curriculum, MATCH(T$1,Quals!$A$1:$A$29,0)+RANDBETWEEN(0,2),2),"")</f>
        <v/>
      </c>
      <c r="V20" s="5" t="str">
        <f ca="1">IF(AH20&gt;0,INDEX(curriculum, MATCH(V$1,Quals!$A$1:$A$29,0)+RANDBETWEEN(0,5),2),"")</f>
        <v>DT ResMat GCSE</v>
      </c>
      <c r="W20" s="5" t="str">
        <f ca="1">IF(AH20&gt;1,INDEX(curriculum, MATCH(W$1,Quals!$A$1:$A$29,0)+RANDBETWEEN(0,5),2),"")</f>
        <v/>
      </c>
      <c r="X20" s="5" t="str">
        <f ca="1">IF(AI20&gt;0,INDEX(curriculum, MATCH(X$1,Quals!$A$1:$A$29,0)+RANDBETWEEN(0,1),2),"")</f>
        <v/>
      </c>
      <c r="Y20" s="5" t="str">
        <f ca="1">IF(AI20&gt;1,INDEX(curriculum, MATCH(X$1,Quals!$A$1:$A$29,0)+RANDBETWEEN(0,1),2),"")</f>
        <v/>
      </c>
      <c r="Z20" s="6">
        <f t="shared" ca="1" si="10"/>
        <v>2</v>
      </c>
      <c r="AA20" s="6">
        <f t="shared" ca="1" si="11"/>
        <v>2</v>
      </c>
      <c r="AB20" s="6">
        <f t="shared" ca="1" si="2"/>
        <v>2</v>
      </c>
      <c r="AC20" s="6">
        <f t="shared" ca="1" si="12"/>
        <v>2</v>
      </c>
      <c r="AD20" s="5">
        <f t="shared" ca="1" si="2"/>
        <v>3</v>
      </c>
      <c r="AE20" s="5">
        <f t="shared" ca="1" si="13"/>
        <v>3</v>
      </c>
      <c r="AF20" s="5">
        <f t="shared" ca="1" si="14"/>
        <v>2</v>
      </c>
      <c r="AG20" s="5">
        <f t="shared" ca="1" si="14"/>
        <v>1</v>
      </c>
      <c r="AH20" s="5">
        <f t="shared" ca="1" si="15"/>
        <v>1</v>
      </c>
      <c r="AI20" s="5">
        <f t="shared" ca="1" si="16"/>
        <v>0</v>
      </c>
    </row>
    <row r="21" spans="1:35" x14ac:dyDescent="0.25">
      <c r="A21">
        <v>5020</v>
      </c>
      <c r="B21" t="s">
        <v>21</v>
      </c>
      <c r="C21" t="str">
        <f t="shared" ca="1" si="3"/>
        <v>¬English AS Level¬¬¬</v>
      </c>
      <c r="D21" t="str">
        <f t="shared" ca="1" si="4"/>
        <v>¬Maths - GCSE¬¬</v>
      </c>
      <c r="E21" t="str">
        <f t="shared" ca="1" si="5"/>
        <v>¬Science Double GCSE¬¬¬</v>
      </c>
      <c r="F21" t="str">
        <f t="shared" ca="1" si="6"/>
        <v>¬Business Studies GCSE¬Business Studies GCSE¬</v>
      </c>
      <c r="G21" t="str">
        <f t="shared" ca="1" si="7"/>
        <v>¬MFL - German GCSE¬¬</v>
      </c>
      <c r="H21" s="5" t="str">
        <f t="shared" ca="1" si="8"/>
        <v>¬DT Food GCSE¬DT Graphics GCSE¬</v>
      </c>
      <c r="I21" s="5" t="str">
        <f t="shared" ca="1" si="9"/>
        <v>¬BTEC H&amp;SC¬Art GCSE¬</v>
      </c>
      <c r="J21" s="5" t="str">
        <f ca="1">INDEX(curriculum, MATCH(J$1&amp;Z21,Quals!$A$1:$A$29,0),2)</f>
        <v>English AS Level</v>
      </c>
      <c r="K21" s="5" t="str">
        <f ca="1">IF($AA21&gt;1,IF(INDEX(curriculum, MATCH(K$1&amp;$Z21,Quals!$A$1:$A$29,0)+1,1)=K$1&amp;$Z21,INDEX(curriculum, MATCH(K$1&amp;$Z21,Quals!$A$1:$A$29,0)+1,2),""),"")</f>
        <v/>
      </c>
      <c r="L21" s="5" t="str">
        <f t="shared" ca="1" si="0"/>
        <v/>
      </c>
      <c r="M21" s="5" t="str">
        <f ca="1">INDEX(curriculum, MATCH(M$1&amp;$AB21,Quals!$A$1:$A$29,0),2)</f>
        <v>Maths - GCSE</v>
      </c>
      <c r="N21" s="5" t="str">
        <f ca="1">IF($AC21&gt;1,IF(INDEX(curriculum, MATCH(N$1&amp;$AB21,Quals!$A$1:$A$29,0)+1,1)=N$1&amp;$AB21,INDEX(curriculum, MATCH(N$1&amp;$AB21,Quals!$A$1:$A$29,0)+1,2),""),"")</f>
        <v/>
      </c>
      <c r="O21" s="5" t="str">
        <f ca="1">INDEX(curriculum, MATCH(O$1&amp;$AD21,Quals!$A$1:$A$29,0),2)</f>
        <v>Science Double GCSE</v>
      </c>
      <c r="P21" s="5" t="str">
        <f ca="1">IF($AE21&gt;1,IF(INDEX(curriculum, MATCH(P$1&amp;$AD21,Quals!$A$1:$A$29,0)+1,1)=P$1&amp;$AD21,INDEX(curriculum, MATCH(P$1&amp;$AD21,Quals!$A$1:$A$29,0)+1,2),""),"")</f>
        <v/>
      </c>
      <c r="Q21" s="5" t="str">
        <f t="shared" ca="1" si="1"/>
        <v/>
      </c>
      <c r="R21" s="5" t="str">
        <f ca="1">IF(AF21&gt;0,INDEX(curriculum, MATCH(R$1,Quals!$A$1:$A$29,0)+RANDBETWEEN(0,2),2),"")</f>
        <v>Business Studies GCSE</v>
      </c>
      <c r="S21" s="5" t="str">
        <f ca="1">IF(AF21&gt;1,INDEX(curriculum, MATCH(R$1,Quals!$A$1:$A$29,0)+RANDBETWEEN(0,2),2),"")</f>
        <v>Business Studies GCSE</v>
      </c>
      <c r="T21" s="5" t="str">
        <f ca="1">IF(AG21&gt;0,INDEX(curriculum, MATCH(T$1,Quals!$A$1:$A$29,0)+RANDBETWEEN(0,2),2),"")</f>
        <v>MFL - German GCSE</v>
      </c>
      <c r="U21" s="5" t="str">
        <f ca="1">IF(AG21&gt;1,INDEX(curriculum, MATCH(T$1,Quals!$A$1:$A$29,0)+RANDBETWEEN(0,2),2),"")</f>
        <v/>
      </c>
      <c r="V21" s="5" t="str">
        <f ca="1">IF(AH21&gt;0,INDEX(curriculum, MATCH(V$1,Quals!$A$1:$A$29,0)+RANDBETWEEN(0,5),2),"")</f>
        <v>DT Food GCSE</v>
      </c>
      <c r="W21" s="5" t="str">
        <f ca="1">IF(AH21&gt;1,INDEX(curriculum, MATCH(W$1,Quals!$A$1:$A$29,0)+RANDBETWEEN(0,5),2),"")</f>
        <v>DT Graphics GCSE</v>
      </c>
      <c r="X21" s="5" t="str">
        <f ca="1">IF(AI21&gt;0,INDEX(curriculum, MATCH(X$1,Quals!$A$1:$A$29,0)+RANDBETWEEN(0,1),2),"")</f>
        <v>BTEC H&amp;SC</v>
      </c>
      <c r="Y21" s="5" t="str">
        <f ca="1">IF(AI21&gt;1,INDEX(curriculum, MATCH(X$1,Quals!$A$1:$A$29,0)+RANDBETWEEN(0,1),2),"")</f>
        <v>Art GCSE</v>
      </c>
      <c r="Z21" s="6">
        <f t="shared" ca="1" si="10"/>
        <v>3</v>
      </c>
      <c r="AA21" s="6">
        <f t="shared" ca="1" si="11"/>
        <v>2</v>
      </c>
      <c r="AB21" s="6">
        <f t="shared" ca="1" si="2"/>
        <v>1</v>
      </c>
      <c r="AC21" s="6">
        <f t="shared" ca="1" si="12"/>
        <v>2</v>
      </c>
      <c r="AD21" s="5">
        <f t="shared" ca="1" si="2"/>
        <v>3</v>
      </c>
      <c r="AE21" s="5">
        <f t="shared" ca="1" si="13"/>
        <v>2</v>
      </c>
      <c r="AF21" s="5">
        <f t="shared" ca="1" si="14"/>
        <v>2</v>
      </c>
      <c r="AG21" s="5">
        <f t="shared" ca="1" si="14"/>
        <v>1</v>
      </c>
      <c r="AH21" s="5">
        <f t="shared" ca="1" si="15"/>
        <v>2</v>
      </c>
      <c r="AI21" s="5">
        <f t="shared" ca="1" si="16"/>
        <v>2</v>
      </c>
    </row>
    <row r="22" spans="1:35" x14ac:dyDescent="0.25">
      <c r="A22">
        <v>5021</v>
      </c>
      <c r="B22" t="s">
        <v>22</v>
      </c>
      <c r="C22" t="str">
        <f t="shared" ca="1" si="3"/>
        <v>¬English Lang GCSE¬English Lit GCSE¬¬</v>
      </c>
      <c r="D22" t="str">
        <f t="shared" ca="1" si="4"/>
        <v>¬Maths - Further GCSE¬Maths - Statistics GCSE¬</v>
      </c>
      <c r="E22" t="str">
        <f t="shared" ca="1" si="5"/>
        <v>¬Science Double GCSE¬¬¬</v>
      </c>
      <c r="F22" t="str">
        <f t="shared" ca="1" si="6"/>
        <v>¬Geography GCSE¬Geography GCSE¬</v>
      </c>
      <c r="G22" t="str">
        <f t="shared" ca="1" si="7"/>
        <v>¬MFL - French GCSE¬MFL - French GCSE¬</v>
      </c>
      <c r="H22" s="5" t="str">
        <f t="shared" ca="1" si="8"/>
        <v>¬DT Textiles GCSE¬¬</v>
      </c>
      <c r="I22" s="5" t="str">
        <f t="shared" ca="1" si="9"/>
        <v>¬Art GCSE¬BTEC H&amp;SC¬</v>
      </c>
      <c r="J22" s="5" t="str">
        <f ca="1">INDEX(curriculum, MATCH(J$1&amp;Z22,Quals!$A$1:$A$29,0),2)</f>
        <v>English Lang GCSE</v>
      </c>
      <c r="K22" s="5" t="str">
        <f ca="1">IF($AA22&gt;1,IF(INDEX(curriculum, MATCH(K$1&amp;$Z22,Quals!$A$1:$A$29,0)+1,1)=K$1&amp;$Z22,INDEX(curriculum, MATCH(K$1&amp;$Z22,Quals!$A$1:$A$29,0)+1,2),""),"")</f>
        <v>English Lit GCSE</v>
      </c>
      <c r="L22" s="5" t="str">
        <f t="shared" ca="1" si="0"/>
        <v/>
      </c>
      <c r="M22" s="5" t="str">
        <f ca="1">INDEX(curriculum, MATCH(M$1&amp;$AB22,Quals!$A$1:$A$29,0),2)</f>
        <v>Maths - Further GCSE</v>
      </c>
      <c r="N22" s="5" t="str">
        <f ca="1">IF($AC22&gt;1,IF(INDEX(curriculum, MATCH(N$1&amp;$AB22,Quals!$A$1:$A$29,0)+1,1)=N$1&amp;$AB22,INDEX(curriculum, MATCH(N$1&amp;$AB22,Quals!$A$1:$A$29,0)+1,2),""),"")</f>
        <v>Maths - Statistics GCSE</v>
      </c>
      <c r="O22" s="5" t="str">
        <f ca="1">INDEX(curriculum, MATCH(O$1&amp;$AD22,Quals!$A$1:$A$29,0),2)</f>
        <v>Science Double GCSE</v>
      </c>
      <c r="P22" s="5" t="str">
        <f ca="1">IF($AE22&gt;1,IF(INDEX(curriculum, MATCH(P$1&amp;$AD22,Quals!$A$1:$A$29,0)+1,1)=P$1&amp;$AD22,INDEX(curriculum, MATCH(P$1&amp;$AD22,Quals!$A$1:$A$29,0)+1,2),""),"")</f>
        <v/>
      </c>
      <c r="Q22" s="5" t="str">
        <f t="shared" ca="1" si="1"/>
        <v/>
      </c>
      <c r="R22" s="5" t="str">
        <f ca="1">IF(AF22&gt;0,INDEX(curriculum, MATCH(R$1,Quals!$A$1:$A$29,0)+RANDBETWEEN(0,2),2),"")</f>
        <v>Geography GCSE</v>
      </c>
      <c r="S22" s="5" t="str">
        <f ca="1">IF(AF22&gt;1,INDEX(curriculum, MATCH(R$1,Quals!$A$1:$A$29,0)+RANDBETWEEN(0,2),2),"")</f>
        <v>Geography GCSE</v>
      </c>
      <c r="T22" s="5" t="str">
        <f ca="1">IF(AG22&gt;0,INDEX(curriculum, MATCH(T$1,Quals!$A$1:$A$29,0)+RANDBETWEEN(0,2),2),"")</f>
        <v>MFL - French GCSE</v>
      </c>
      <c r="U22" s="5" t="str">
        <f ca="1">IF(AG22&gt;1,INDEX(curriculum, MATCH(T$1,Quals!$A$1:$A$29,0)+RANDBETWEEN(0,2),2),"")</f>
        <v>MFL - French GCSE</v>
      </c>
      <c r="V22" s="5" t="str">
        <f ca="1">IF(AH22&gt;0,INDEX(curriculum, MATCH(V$1,Quals!$A$1:$A$29,0)+RANDBETWEEN(0,5),2),"")</f>
        <v>DT Textiles GCSE</v>
      </c>
      <c r="W22" s="5" t="str">
        <f ca="1">IF(AH22&gt;1,INDEX(curriculum, MATCH(W$1,Quals!$A$1:$A$29,0)+RANDBETWEEN(0,5),2),"")</f>
        <v/>
      </c>
      <c r="X22" s="5" t="str">
        <f ca="1">IF(AI22&gt;0,INDEX(curriculum, MATCH(X$1,Quals!$A$1:$A$29,0)+RANDBETWEEN(0,1),2),"")</f>
        <v>Art GCSE</v>
      </c>
      <c r="Y22" s="5" t="str">
        <f ca="1">IF(AI22&gt;1,INDEX(curriculum, MATCH(X$1,Quals!$A$1:$A$29,0)+RANDBETWEEN(0,1),2),"")</f>
        <v>BTEC H&amp;SC</v>
      </c>
      <c r="Z22" s="6">
        <f t="shared" ca="1" si="10"/>
        <v>1</v>
      </c>
      <c r="AA22" s="6">
        <f t="shared" ca="1" si="11"/>
        <v>2</v>
      </c>
      <c r="AB22" s="6">
        <f t="shared" ca="1" si="10"/>
        <v>2</v>
      </c>
      <c r="AC22" s="6">
        <f t="shared" ca="1" si="12"/>
        <v>2</v>
      </c>
      <c r="AD22" s="5">
        <f t="shared" ca="1" si="10"/>
        <v>3</v>
      </c>
      <c r="AE22" s="5">
        <f t="shared" ca="1" si="13"/>
        <v>3</v>
      </c>
      <c r="AF22" s="5">
        <f t="shared" ca="1" si="14"/>
        <v>2</v>
      </c>
      <c r="AG22" s="5">
        <f t="shared" ca="1" si="14"/>
        <v>2</v>
      </c>
      <c r="AH22" s="5">
        <f t="shared" ca="1" si="15"/>
        <v>1</v>
      </c>
      <c r="AI22" s="5">
        <f t="shared" ca="1" si="16"/>
        <v>2</v>
      </c>
    </row>
    <row r="23" spans="1:35" x14ac:dyDescent="0.25">
      <c r="A23">
        <v>5022</v>
      </c>
      <c r="B23" t="s">
        <v>23</v>
      </c>
      <c r="C23" t="str">
        <f t="shared" ca="1" si="3"/>
        <v>¬English Lang GCSE¬English Lit GCSE¬¬</v>
      </c>
      <c r="D23" t="str">
        <f t="shared" ca="1" si="4"/>
        <v>¬Maths - Further GCSE¬¬</v>
      </c>
      <c r="E23" t="str">
        <f t="shared" ca="1" si="5"/>
        <v>¬Science Double GCSE¬¬¬</v>
      </c>
      <c r="F23" t="str">
        <f t="shared" ca="1" si="6"/>
        <v>¬History GCSE¬Business Studies GCSE¬</v>
      </c>
      <c r="G23" t="str">
        <f t="shared" ca="1" si="7"/>
        <v>¬MFL - French GCSE¬¬</v>
      </c>
      <c r="H23" s="5" t="str">
        <f t="shared" ca="1" si="8"/>
        <v>¬DT ResMat GCSE¬DT ResMat GCSE¬</v>
      </c>
      <c r="I23" s="5" t="str">
        <f t="shared" ca="1" si="9"/>
        <v>¬¬¬</v>
      </c>
      <c r="J23" s="5" t="str">
        <f ca="1">INDEX(curriculum, MATCH(J$1&amp;Z23,Quals!$A$1:$A$29,0),2)</f>
        <v>English Lang GCSE</v>
      </c>
      <c r="K23" s="5" t="str">
        <f ca="1">IF($AA23&gt;1,IF(INDEX(curriculum, MATCH(K$1&amp;$Z23,Quals!$A$1:$A$29,0)+1,1)=K$1&amp;$Z23,INDEX(curriculum, MATCH(K$1&amp;$Z23,Quals!$A$1:$A$29,0)+1,2),""),"")</f>
        <v>English Lit GCSE</v>
      </c>
      <c r="L23" s="5" t="str">
        <f t="shared" ca="1" si="0"/>
        <v/>
      </c>
      <c r="M23" s="5" t="str">
        <f ca="1">INDEX(curriculum, MATCH(M$1&amp;$AB23,Quals!$A$1:$A$29,0),2)</f>
        <v>Maths - Further GCSE</v>
      </c>
      <c r="N23" s="5" t="str">
        <f ca="1">IF($AC23&gt;1,IF(INDEX(curriculum, MATCH(N$1&amp;$AB23,Quals!$A$1:$A$29,0)+1,1)=N$1&amp;$AB23,INDEX(curriculum, MATCH(N$1&amp;$AB23,Quals!$A$1:$A$29,0)+1,2),""),"")</f>
        <v/>
      </c>
      <c r="O23" s="5" t="str">
        <f ca="1">INDEX(curriculum, MATCH(O$1&amp;$AD23,Quals!$A$1:$A$29,0),2)</f>
        <v>Science Double GCSE</v>
      </c>
      <c r="P23" s="5" t="str">
        <f ca="1">IF($AE23&gt;1,IF(INDEX(curriculum, MATCH(P$1&amp;$AD23,Quals!$A$1:$A$29,0)+1,1)=P$1&amp;$AD23,INDEX(curriculum, MATCH(P$1&amp;$AD23,Quals!$A$1:$A$29,0)+1,2),""),"")</f>
        <v/>
      </c>
      <c r="Q23" s="5" t="str">
        <f t="shared" ca="1" si="1"/>
        <v/>
      </c>
      <c r="R23" s="5" t="str">
        <f ca="1">IF(AF23&gt;0,INDEX(curriculum, MATCH(R$1,Quals!$A$1:$A$29,0)+RANDBETWEEN(0,2),2),"")</f>
        <v>History GCSE</v>
      </c>
      <c r="S23" s="5" t="str">
        <f ca="1">IF(AF23&gt;1,INDEX(curriculum, MATCH(R$1,Quals!$A$1:$A$29,0)+RANDBETWEEN(0,2),2),"")</f>
        <v>Business Studies GCSE</v>
      </c>
      <c r="T23" s="5" t="str">
        <f ca="1">IF(AG23&gt;0,INDEX(curriculum, MATCH(T$1,Quals!$A$1:$A$29,0)+RANDBETWEEN(0,2),2),"")</f>
        <v>MFL - French GCSE</v>
      </c>
      <c r="U23" s="5" t="str">
        <f ca="1">IF(AG23&gt;1,INDEX(curriculum, MATCH(T$1,Quals!$A$1:$A$29,0)+RANDBETWEEN(0,2),2),"")</f>
        <v/>
      </c>
      <c r="V23" s="5" t="str">
        <f ca="1">IF(AH23&gt;0,INDEX(curriculum, MATCH(V$1,Quals!$A$1:$A$29,0)+RANDBETWEEN(0,5),2),"")</f>
        <v>DT ResMat GCSE</v>
      </c>
      <c r="W23" s="5" t="str">
        <f ca="1">IF(AH23&gt;1,INDEX(curriculum, MATCH(W$1,Quals!$A$1:$A$29,0)+RANDBETWEEN(0,5),2),"")</f>
        <v>DT ResMat GCSE</v>
      </c>
      <c r="X23" s="5" t="str">
        <f ca="1">IF(AI23&gt;0,INDEX(curriculum, MATCH(X$1,Quals!$A$1:$A$29,0)+RANDBETWEEN(0,1),2),"")</f>
        <v/>
      </c>
      <c r="Y23" s="5" t="str">
        <f ca="1">IF(AI23&gt;1,INDEX(curriculum, MATCH(X$1,Quals!$A$1:$A$29,0)+RANDBETWEEN(0,1),2),"")</f>
        <v/>
      </c>
      <c r="Z23" s="6">
        <f t="shared" ref="Z23:AD48" ca="1" si="17">RANDBETWEEN(1,3)</f>
        <v>1</v>
      </c>
      <c r="AA23" s="6">
        <f t="shared" ca="1" si="11"/>
        <v>2</v>
      </c>
      <c r="AB23" s="6">
        <f t="shared" ca="1" si="17"/>
        <v>2</v>
      </c>
      <c r="AC23" s="6">
        <f t="shared" ca="1" si="12"/>
        <v>1</v>
      </c>
      <c r="AD23" s="5">
        <f t="shared" ca="1" si="17"/>
        <v>3</v>
      </c>
      <c r="AE23" s="5">
        <f t="shared" ca="1" si="13"/>
        <v>2</v>
      </c>
      <c r="AF23" s="5">
        <f t="shared" ca="1" si="14"/>
        <v>2</v>
      </c>
      <c r="AG23" s="5">
        <f t="shared" ca="1" si="14"/>
        <v>1</v>
      </c>
      <c r="AH23" s="5">
        <f t="shared" ca="1" si="15"/>
        <v>3</v>
      </c>
      <c r="AI23" s="5">
        <f t="shared" ca="1" si="16"/>
        <v>0</v>
      </c>
    </row>
    <row r="24" spans="1:35" x14ac:dyDescent="0.25">
      <c r="A24">
        <v>5023</v>
      </c>
      <c r="B24" t="s">
        <v>24</v>
      </c>
      <c r="C24" t="str">
        <f t="shared" ca="1" si="3"/>
        <v>¬English Old GCSE¬¬¬</v>
      </c>
      <c r="D24" t="str">
        <f t="shared" ca="1" si="4"/>
        <v>¬Maths - GCSE¬¬</v>
      </c>
      <c r="E24" t="str">
        <f t="shared" ca="1" si="5"/>
        <v>¬Science (Core) GCSE¬Science Additional GCSE¬¬</v>
      </c>
      <c r="F24" t="str">
        <f t="shared" ca="1" si="6"/>
        <v>¬Business Studies GCSE¬Geography GCSE¬</v>
      </c>
      <c r="G24" t="str">
        <f t="shared" ca="1" si="7"/>
        <v>¬MFL - Spanish GCSE¬MFL - Spanish GCSE¬</v>
      </c>
      <c r="H24" s="5" t="str">
        <f t="shared" ca="1" si="8"/>
        <v>¬DT ResMat GCSE¬¬</v>
      </c>
      <c r="I24" s="5" t="str">
        <f t="shared" ca="1" si="9"/>
        <v>¬BTEC H&amp;SC¬¬</v>
      </c>
      <c r="J24" s="5" t="str">
        <f ca="1">INDEX(curriculum, MATCH(J$1&amp;Z24,Quals!$A$1:$A$29,0),2)</f>
        <v>English Old GCSE</v>
      </c>
      <c r="K24" s="5" t="str">
        <f ca="1">IF($AA24&gt;1,IF(INDEX(curriculum, MATCH(K$1&amp;$Z24,Quals!$A$1:$A$29,0)+1,1)=K$1&amp;$Z24,INDEX(curriculum, MATCH(K$1&amp;$Z24,Quals!$A$1:$A$29,0)+1,2),""),"")</f>
        <v/>
      </c>
      <c r="L24" s="5" t="str">
        <f t="shared" ca="1" si="0"/>
        <v/>
      </c>
      <c r="M24" s="5" t="str">
        <f ca="1">INDEX(curriculum, MATCH(M$1&amp;$AB24,Quals!$A$1:$A$29,0),2)</f>
        <v>Maths - GCSE</v>
      </c>
      <c r="N24" s="5" t="str">
        <f ca="1">IF($AC24&gt;1,IF(INDEX(curriculum, MATCH(N$1&amp;$AB24,Quals!$A$1:$A$29,0)+1,1)=N$1&amp;$AB24,INDEX(curriculum, MATCH(N$1&amp;$AB24,Quals!$A$1:$A$29,0)+1,2),""),"")</f>
        <v/>
      </c>
      <c r="O24" s="5" t="str">
        <f ca="1">INDEX(curriculum, MATCH(O$1&amp;$AD24,Quals!$A$1:$A$29,0),2)</f>
        <v>Science (Core) GCSE</v>
      </c>
      <c r="P24" s="5" t="str">
        <f ca="1">IF($AE24&gt;1,IF(INDEX(curriculum, MATCH(P$1&amp;$AD24,Quals!$A$1:$A$29,0)+1,1)=P$1&amp;$AD24,INDEX(curriculum, MATCH(P$1&amp;$AD24,Quals!$A$1:$A$29,0)+1,2),""),"")</f>
        <v>Science Additional GCSE</v>
      </c>
      <c r="Q24" s="5" t="str">
        <f t="shared" ca="1" si="1"/>
        <v/>
      </c>
      <c r="R24" s="5" t="str">
        <f ca="1">IF(AF24&gt;0,INDEX(curriculum, MATCH(R$1,Quals!$A$1:$A$29,0)+RANDBETWEEN(0,2),2),"")</f>
        <v>Business Studies GCSE</v>
      </c>
      <c r="S24" s="5" t="str">
        <f ca="1">IF(AF24&gt;1,INDEX(curriculum, MATCH(R$1,Quals!$A$1:$A$29,0)+RANDBETWEEN(0,2),2),"")</f>
        <v>Geography GCSE</v>
      </c>
      <c r="T24" s="5" t="str">
        <f ca="1">IF(AG24&gt;0,INDEX(curriculum, MATCH(T$1,Quals!$A$1:$A$29,0)+RANDBETWEEN(0,2),2),"")</f>
        <v>MFL - Spanish GCSE</v>
      </c>
      <c r="U24" s="5" t="str">
        <f ca="1">IF(AG24&gt;1,INDEX(curriculum, MATCH(T$1,Quals!$A$1:$A$29,0)+RANDBETWEEN(0,2),2),"")</f>
        <v>MFL - Spanish GCSE</v>
      </c>
      <c r="V24" s="5" t="str">
        <f ca="1">IF(AH24&gt;0,INDEX(curriculum, MATCH(V$1,Quals!$A$1:$A$29,0)+RANDBETWEEN(0,5),2),"")</f>
        <v>DT ResMat GCSE</v>
      </c>
      <c r="W24" s="5" t="str">
        <f ca="1">IF(AH24&gt;1,INDEX(curriculum, MATCH(W$1,Quals!$A$1:$A$29,0)+RANDBETWEEN(0,5),2),"")</f>
        <v/>
      </c>
      <c r="X24" s="5" t="str">
        <f ca="1">IF(AI24&gt;0,INDEX(curriculum, MATCH(X$1,Quals!$A$1:$A$29,0)+RANDBETWEEN(0,1),2),"")</f>
        <v>BTEC H&amp;SC</v>
      </c>
      <c r="Y24" s="5" t="str">
        <f ca="1">IF(AI24&gt;1,INDEX(curriculum, MATCH(X$1,Quals!$A$1:$A$29,0)+RANDBETWEEN(0,1),2),"")</f>
        <v/>
      </c>
      <c r="Z24" s="6">
        <f t="shared" ca="1" si="17"/>
        <v>2</v>
      </c>
      <c r="AA24" s="6">
        <f t="shared" ca="1" si="11"/>
        <v>2</v>
      </c>
      <c r="AB24" s="6">
        <f t="shared" ca="1" si="17"/>
        <v>1</v>
      </c>
      <c r="AC24" s="6">
        <f t="shared" ca="1" si="12"/>
        <v>2</v>
      </c>
      <c r="AD24" s="5">
        <f t="shared" ca="1" si="17"/>
        <v>2</v>
      </c>
      <c r="AE24" s="5">
        <f t="shared" ca="1" si="13"/>
        <v>3</v>
      </c>
      <c r="AF24" s="5">
        <f t="shared" ca="1" si="14"/>
        <v>2</v>
      </c>
      <c r="AG24" s="5">
        <f t="shared" ca="1" si="14"/>
        <v>2</v>
      </c>
      <c r="AH24" s="5">
        <f t="shared" ca="1" si="15"/>
        <v>1</v>
      </c>
      <c r="AI24" s="5">
        <f t="shared" ca="1" si="16"/>
        <v>1</v>
      </c>
    </row>
    <row r="25" spans="1:35" x14ac:dyDescent="0.25">
      <c r="A25">
        <v>5024</v>
      </c>
      <c r="B25" t="s">
        <v>25</v>
      </c>
      <c r="C25" t="str">
        <f t="shared" ca="1" si="3"/>
        <v>¬English AS Level¬¬¬</v>
      </c>
      <c r="D25" t="str">
        <f t="shared" ca="1" si="4"/>
        <v>¬Maths AS Level¬¬</v>
      </c>
      <c r="E25" t="str">
        <f t="shared" ca="1" si="5"/>
        <v>¬Science (Core) GCSE¬Science Additional GCSE¬¬</v>
      </c>
      <c r="F25" t="str">
        <f t="shared" ca="1" si="6"/>
        <v>¬Geography GCSE¬¬</v>
      </c>
      <c r="G25" t="str">
        <f t="shared" ca="1" si="7"/>
        <v>¬MFL - Spanish GCSE¬MFL - French GCSE¬</v>
      </c>
      <c r="H25" s="5" t="str">
        <f t="shared" ca="1" si="8"/>
        <v>¬DT Textiles GCSE¬¬</v>
      </c>
      <c r="I25" s="5" t="str">
        <f t="shared" ca="1" si="9"/>
        <v>¬Art GCSE¬¬</v>
      </c>
      <c r="J25" s="5" t="str">
        <f ca="1">INDEX(curriculum, MATCH(J$1&amp;Z25,Quals!$A$1:$A$29,0),2)</f>
        <v>English AS Level</v>
      </c>
      <c r="K25" s="5" t="str">
        <f ca="1">IF($AA25&gt;1,IF(INDEX(curriculum, MATCH(K$1&amp;$Z25,Quals!$A$1:$A$29,0)+1,1)=K$1&amp;$Z25,INDEX(curriculum, MATCH(K$1&amp;$Z25,Quals!$A$1:$A$29,0)+1,2),""),"")</f>
        <v/>
      </c>
      <c r="L25" s="5" t="str">
        <f t="shared" ca="1" si="0"/>
        <v/>
      </c>
      <c r="M25" s="5" t="str">
        <f ca="1">INDEX(curriculum, MATCH(M$1&amp;$AB25,Quals!$A$1:$A$29,0),2)</f>
        <v>Maths AS Level</v>
      </c>
      <c r="N25" s="5" t="str">
        <f ca="1">IF($AC25&gt;1,IF(INDEX(curriculum, MATCH(N$1&amp;$AB25,Quals!$A$1:$A$29,0)+1,1)=N$1&amp;$AB25,INDEX(curriculum, MATCH(N$1&amp;$AB25,Quals!$A$1:$A$29,0)+1,2),""),"")</f>
        <v/>
      </c>
      <c r="O25" s="5" t="str">
        <f ca="1">INDEX(curriculum, MATCH(O$1&amp;$AD25,Quals!$A$1:$A$29,0),2)</f>
        <v>Science (Core) GCSE</v>
      </c>
      <c r="P25" s="5" t="str">
        <f ca="1">IF($AE25&gt;1,IF(INDEX(curriculum, MATCH(P$1&amp;$AD25,Quals!$A$1:$A$29,0)+1,1)=P$1&amp;$AD25,INDEX(curriculum, MATCH(P$1&amp;$AD25,Quals!$A$1:$A$29,0)+1,2),""),"")</f>
        <v>Science Additional GCSE</v>
      </c>
      <c r="Q25" s="5" t="str">
        <f t="shared" ca="1" si="1"/>
        <v/>
      </c>
      <c r="R25" s="5" t="str">
        <f ca="1">IF(AF25&gt;0,INDEX(curriculum, MATCH(R$1,Quals!$A$1:$A$29,0)+RANDBETWEEN(0,2),2),"")</f>
        <v>Geography GCSE</v>
      </c>
      <c r="S25" s="5" t="str">
        <f ca="1">IF(AF25&gt;1,INDEX(curriculum, MATCH(R$1,Quals!$A$1:$A$29,0)+RANDBETWEEN(0,2),2),"")</f>
        <v/>
      </c>
      <c r="T25" s="5" t="str">
        <f ca="1">IF(AG25&gt;0,INDEX(curriculum, MATCH(T$1,Quals!$A$1:$A$29,0)+RANDBETWEEN(0,2),2),"")</f>
        <v>MFL - Spanish GCSE</v>
      </c>
      <c r="U25" s="5" t="str">
        <f ca="1">IF(AG25&gt;1,INDEX(curriculum, MATCH(T$1,Quals!$A$1:$A$29,0)+RANDBETWEEN(0,2),2),"")</f>
        <v>MFL - French GCSE</v>
      </c>
      <c r="V25" s="5" t="str">
        <f ca="1">IF(AH25&gt;0,INDEX(curriculum, MATCH(V$1,Quals!$A$1:$A$29,0)+RANDBETWEEN(0,5),2),"")</f>
        <v>DT Textiles GCSE</v>
      </c>
      <c r="W25" s="5" t="str">
        <f ca="1">IF(AH25&gt;1,INDEX(curriculum, MATCH(W$1,Quals!$A$1:$A$29,0)+RANDBETWEEN(0,5),2),"")</f>
        <v/>
      </c>
      <c r="X25" s="5" t="str">
        <f ca="1">IF(AI25&gt;0,INDEX(curriculum, MATCH(X$1,Quals!$A$1:$A$29,0)+RANDBETWEEN(0,1),2),"")</f>
        <v>Art GCSE</v>
      </c>
      <c r="Y25" s="5" t="str">
        <f ca="1">IF(AI25&gt;1,INDEX(curriculum, MATCH(X$1,Quals!$A$1:$A$29,0)+RANDBETWEEN(0,1),2),"")</f>
        <v/>
      </c>
      <c r="Z25" s="6">
        <f t="shared" ca="1" si="17"/>
        <v>3</v>
      </c>
      <c r="AA25" s="6">
        <f t="shared" ca="1" si="11"/>
        <v>2</v>
      </c>
      <c r="AB25" s="6">
        <f t="shared" ca="1" si="17"/>
        <v>3</v>
      </c>
      <c r="AC25" s="6">
        <f t="shared" ca="1" si="12"/>
        <v>2</v>
      </c>
      <c r="AD25" s="5">
        <f t="shared" ca="1" si="17"/>
        <v>2</v>
      </c>
      <c r="AE25" s="5">
        <f t="shared" ca="1" si="13"/>
        <v>2</v>
      </c>
      <c r="AF25" s="5">
        <f t="shared" ca="1" si="14"/>
        <v>1</v>
      </c>
      <c r="AG25" s="5">
        <f t="shared" ca="1" si="14"/>
        <v>2</v>
      </c>
      <c r="AH25" s="5">
        <f t="shared" ca="1" si="15"/>
        <v>1</v>
      </c>
      <c r="AI25" s="5">
        <f t="shared" ca="1" si="16"/>
        <v>1</v>
      </c>
    </row>
    <row r="26" spans="1:35" x14ac:dyDescent="0.25">
      <c r="A26">
        <v>5025</v>
      </c>
      <c r="B26" t="s">
        <v>26</v>
      </c>
      <c r="C26" t="str">
        <f t="shared" ca="1" si="3"/>
        <v>¬English Old GCSE¬¬¬</v>
      </c>
      <c r="D26" t="str">
        <f t="shared" ca="1" si="4"/>
        <v>¬Maths - Further GCSE¬Maths - Statistics GCSE¬</v>
      </c>
      <c r="E26" t="str">
        <f t="shared" ca="1" si="5"/>
        <v>¬Sci - Biology GCSE¬Sci - Chemistry GCSE¬¬</v>
      </c>
      <c r="F26" t="str">
        <f t="shared" ca="1" si="6"/>
        <v>¬¬¬</v>
      </c>
      <c r="G26" t="str">
        <f t="shared" ca="1" si="7"/>
        <v>¬MFL - Spanish GCSE¬¬</v>
      </c>
      <c r="H26" s="5" t="str">
        <f t="shared" ca="1" si="8"/>
        <v>¬¬¬</v>
      </c>
      <c r="I26" s="5" t="str">
        <f t="shared" ca="1" si="9"/>
        <v>¬Art GCSE¬¬</v>
      </c>
      <c r="J26" s="5" t="str">
        <f ca="1">INDEX(curriculum, MATCH(J$1&amp;Z26,Quals!$A$1:$A$29,0),2)</f>
        <v>English Old GCSE</v>
      </c>
      <c r="K26" s="5" t="str">
        <f ca="1">IF($AA26&gt;1,IF(INDEX(curriculum, MATCH(K$1&amp;$Z26,Quals!$A$1:$A$29,0)+1,1)=K$1&amp;$Z26,INDEX(curriculum, MATCH(K$1&amp;$Z26,Quals!$A$1:$A$29,0)+1,2),""),"")</f>
        <v/>
      </c>
      <c r="L26" s="5" t="str">
        <f t="shared" ca="1" si="0"/>
        <v/>
      </c>
      <c r="M26" s="5" t="str">
        <f ca="1">INDEX(curriculum, MATCH(M$1&amp;$AB26,Quals!$A$1:$A$29,0),2)</f>
        <v>Maths - Further GCSE</v>
      </c>
      <c r="N26" s="5" t="str">
        <f ca="1">IF($AC26&gt;1,IF(INDEX(curriculum, MATCH(N$1&amp;$AB26,Quals!$A$1:$A$29,0)+1,1)=N$1&amp;$AB26,INDEX(curriculum, MATCH(N$1&amp;$AB26,Quals!$A$1:$A$29,0)+1,2),""),"")</f>
        <v>Maths - Statistics GCSE</v>
      </c>
      <c r="O26" s="5" t="str">
        <f ca="1">INDEX(curriculum, MATCH(O$1&amp;$AD26,Quals!$A$1:$A$29,0),2)</f>
        <v>Sci - Biology GCSE</v>
      </c>
      <c r="P26" s="5" t="str">
        <f ca="1">IF($AE26&gt;1,IF(INDEX(curriculum, MATCH(P$1&amp;$AD26,Quals!$A$1:$A$29,0)+1,1)=P$1&amp;$AD26,INDEX(curriculum, MATCH(P$1&amp;$AD26,Quals!$A$1:$A$29,0)+1,2),""),"")</f>
        <v>Sci - Chemistry GCSE</v>
      </c>
      <c r="Q26" s="5" t="str">
        <f t="shared" ca="1" si="1"/>
        <v/>
      </c>
      <c r="R26" s="5" t="str">
        <f ca="1">IF(AF26&gt;0,INDEX(curriculum, MATCH(R$1,Quals!$A$1:$A$29,0)+RANDBETWEEN(0,2),2),"")</f>
        <v/>
      </c>
      <c r="S26" s="5" t="str">
        <f ca="1">IF(AF26&gt;1,INDEX(curriculum, MATCH(R$1,Quals!$A$1:$A$29,0)+RANDBETWEEN(0,2),2),"")</f>
        <v/>
      </c>
      <c r="T26" s="5" t="str">
        <f ca="1">IF(AG26&gt;0,INDEX(curriculum, MATCH(T$1,Quals!$A$1:$A$29,0)+RANDBETWEEN(0,2),2),"")</f>
        <v>MFL - Spanish GCSE</v>
      </c>
      <c r="U26" s="5" t="str">
        <f ca="1">IF(AG26&gt;1,INDEX(curriculum, MATCH(T$1,Quals!$A$1:$A$29,0)+RANDBETWEEN(0,2),2),"")</f>
        <v/>
      </c>
      <c r="V26" s="5" t="str">
        <f ca="1">IF(AH26&gt;0,INDEX(curriculum, MATCH(V$1,Quals!$A$1:$A$29,0)+RANDBETWEEN(0,5),2),"")</f>
        <v/>
      </c>
      <c r="W26" s="5" t="str">
        <f ca="1">IF(AH26&gt;1,INDEX(curriculum, MATCH(W$1,Quals!$A$1:$A$29,0)+RANDBETWEEN(0,5),2),"")</f>
        <v/>
      </c>
      <c r="X26" s="5" t="str">
        <f ca="1">IF(AI26&gt;0,INDEX(curriculum, MATCH(X$1,Quals!$A$1:$A$29,0)+RANDBETWEEN(0,1),2),"")</f>
        <v>Art GCSE</v>
      </c>
      <c r="Y26" s="5" t="str">
        <f ca="1">IF(AI26&gt;1,INDEX(curriculum, MATCH(X$1,Quals!$A$1:$A$29,0)+RANDBETWEEN(0,1),2),"")</f>
        <v/>
      </c>
      <c r="Z26" s="6">
        <f t="shared" ca="1" si="17"/>
        <v>2</v>
      </c>
      <c r="AA26" s="6">
        <f t="shared" ca="1" si="11"/>
        <v>2</v>
      </c>
      <c r="AB26" s="6">
        <f t="shared" ca="1" si="17"/>
        <v>2</v>
      </c>
      <c r="AC26" s="6">
        <f t="shared" ca="1" si="12"/>
        <v>2</v>
      </c>
      <c r="AD26" s="5">
        <f t="shared" ca="1" si="17"/>
        <v>1</v>
      </c>
      <c r="AE26" s="5">
        <f t="shared" ca="1" si="13"/>
        <v>2</v>
      </c>
      <c r="AF26" s="5">
        <f t="shared" ca="1" si="14"/>
        <v>0</v>
      </c>
      <c r="AG26" s="5">
        <f t="shared" ca="1" si="14"/>
        <v>1</v>
      </c>
      <c r="AH26" s="5">
        <f t="shared" ca="1" si="15"/>
        <v>0</v>
      </c>
      <c r="AI26" s="5">
        <f t="shared" ca="1" si="16"/>
        <v>1</v>
      </c>
    </row>
    <row r="27" spans="1:35" x14ac:dyDescent="0.25">
      <c r="A27">
        <v>5026</v>
      </c>
      <c r="B27" t="s">
        <v>27</v>
      </c>
      <c r="C27" t="str">
        <f t="shared" ca="1" si="3"/>
        <v>¬English AS Level¬¬¬</v>
      </c>
      <c r="D27" t="str">
        <f t="shared" ca="1" si="4"/>
        <v>¬Maths - Further GCSE¬Maths - Statistics GCSE¬</v>
      </c>
      <c r="E27" t="str">
        <f t="shared" ca="1" si="5"/>
        <v>¬Science Double GCSE¬¬¬</v>
      </c>
      <c r="F27" t="str">
        <f t="shared" ca="1" si="6"/>
        <v>¬History GCSE¬¬</v>
      </c>
      <c r="G27" t="str">
        <f t="shared" ca="1" si="7"/>
        <v>¬MFL - German GCSE¬MFL - German GCSE¬</v>
      </c>
      <c r="H27" s="5" t="str">
        <f t="shared" ca="1" si="8"/>
        <v>¬DT Textiles GCSE¬¬</v>
      </c>
      <c r="I27" s="5" t="str">
        <f t="shared" ca="1" si="9"/>
        <v>¬BTEC H&amp;SC¬¬</v>
      </c>
      <c r="J27" s="5" t="str">
        <f ca="1">INDEX(curriculum, MATCH(J$1&amp;Z27,Quals!$A$1:$A$29,0),2)</f>
        <v>English AS Level</v>
      </c>
      <c r="K27" s="5" t="str">
        <f ca="1">IF($AA27&gt;1,IF(INDEX(curriculum, MATCH(K$1&amp;$Z27,Quals!$A$1:$A$29,0)+1,1)=K$1&amp;$Z27,INDEX(curriculum, MATCH(K$1&amp;$Z27,Quals!$A$1:$A$29,0)+1,2),""),"")</f>
        <v/>
      </c>
      <c r="L27" s="5" t="str">
        <f t="shared" ca="1" si="0"/>
        <v/>
      </c>
      <c r="M27" s="5" t="str">
        <f ca="1">INDEX(curriculum, MATCH(M$1&amp;$AB27,Quals!$A$1:$A$29,0),2)</f>
        <v>Maths - Further GCSE</v>
      </c>
      <c r="N27" s="5" t="str">
        <f ca="1">IF($AC27&gt;1,IF(INDEX(curriculum, MATCH(N$1&amp;$AB27,Quals!$A$1:$A$29,0)+1,1)=N$1&amp;$AB27,INDEX(curriculum, MATCH(N$1&amp;$AB27,Quals!$A$1:$A$29,0)+1,2),""),"")</f>
        <v>Maths - Statistics GCSE</v>
      </c>
      <c r="O27" s="5" t="str">
        <f ca="1">INDEX(curriculum, MATCH(O$1&amp;$AD27,Quals!$A$1:$A$29,0),2)</f>
        <v>Science Double GCSE</v>
      </c>
      <c r="P27" s="5" t="str">
        <f ca="1">IF($AE27&gt;1,IF(INDEX(curriculum, MATCH(P$1&amp;$AD27,Quals!$A$1:$A$29,0)+1,1)=P$1&amp;$AD27,INDEX(curriculum, MATCH(P$1&amp;$AD27,Quals!$A$1:$A$29,0)+1,2),""),"")</f>
        <v/>
      </c>
      <c r="Q27" s="5" t="str">
        <f t="shared" ca="1" si="1"/>
        <v/>
      </c>
      <c r="R27" s="5" t="str">
        <f ca="1">IF(AF27&gt;0,INDEX(curriculum, MATCH(R$1,Quals!$A$1:$A$29,0)+RANDBETWEEN(0,2),2),"")</f>
        <v>History GCSE</v>
      </c>
      <c r="S27" s="5" t="str">
        <f ca="1">IF(AF27&gt;1,INDEX(curriculum, MATCH(R$1,Quals!$A$1:$A$29,0)+RANDBETWEEN(0,2),2),"")</f>
        <v/>
      </c>
      <c r="T27" s="5" t="str">
        <f ca="1">IF(AG27&gt;0,INDEX(curriculum, MATCH(T$1,Quals!$A$1:$A$29,0)+RANDBETWEEN(0,2),2),"")</f>
        <v>MFL - German GCSE</v>
      </c>
      <c r="U27" s="5" t="str">
        <f ca="1">IF(AG27&gt;1,INDEX(curriculum, MATCH(T$1,Quals!$A$1:$A$29,0)+RANDBETWEEN(0,2),2),"")</f>
        <v>MFL - German GCSE</v>
      </c>
      <c r="V27" s="5" t="str">
        <f ca="1">IF(AH27&gt;0,INDEX(curriculum, MATCH(V$1,Quals!$A$1:$A$29,0)+RANDBETWEEN(0,5),2),"")</f>
        <v>DT Textiles GCSE</v>
      </c>
      <c r="W27" s="5" t="str">
        <f ca="1">IF(AH27&gt;1,INDEX(curriculum, MATCH(W$1,Quals!$A$1:$A$29,0)+RANDBETWEEN(0,5),2),"")</f>
        <v/>
      </c>
      <c r="X27" s="5" t="str">
        <f ca="1">IF(AI27&gt;0,INDEX(curriculum, MATCH(X$1,Quals!$A$1:$A$29,0)+RANDBETWEEN(0,1),2),"")</f>
        <v>BTEC H&amp;SC</v>
      </c>
      <c r="Y27" s="5" t="str">
        <f ca="1">IF(AI27&gt;1,INDEX(curriculum, MATCH(X$1,Quals!$A$1:$A$29,0)+RANDBETWEEN(0,1),2),"")</f>
        <v/>
      </c>
      <c r="Z27" s="6">
        <f t="shared" ca="1" si="17"/>
        <v>3</v>
      </c>
      <c r="AA27" s="6">
        <f t="shared" ca="1" si="11"/>
        <v>1</v>
      </c>
      <c r="AB27" s="6">
        <f t="shared" ca="1" si="17"/>
        <v>2</v>
      </c>
      <c r="AC27" s="6">
        <f t="shared" ca="1" si="12"/>
        <v>2</v>
      </c>
      <c r="AD27" s="5">
        <f t="shared" ca="1" si="17"/>
        <v>3</v>
      </c>
      <c r="AE27" s="5">
        <f t="shared" ca="1" si="13"/>
        <v>2</v>
      </c>
      <c r="AF27" s="5">
        <f t="shared" ca="1" si="14"/>
        <v>1</v>
      </c>
      <c r="AG27" s="5">
        <f t="shared" ca="1" si="14"/>
        <v>2</v>
      </c>
      <c r="AH27" s="5">
        <f t="shared" ca="1" si="15"/>
        <v>1</v>
      </c>
      <c r="AI27" s="5">
        <f t="shared" ca="1" si="16"/>
        <v>1</v>
      </c>
    </row>
    <row r="28" spans="1:35" x14ac:dyDescent="0.25">
      <c r="A28">
        <v>5027</v>
      </c>
      <c r="B28" t="s">
        <v>28</v>
      </c>
      <c r="C28" t="str">
        <f t="shared" ca="1" si="3"/>
        <v>¬English AS Level¬¬¬</v>
      </c>
      <c r="D28" t="str">
        <f t="shared" ca="1" si="4"/>
        <v>¬Maths - Further GCSE¬¬</v>
      </c>
      <c r="E28" t="str">
        <f t="shared" ca="1" si="5"/>
        <v>¬Sci - Biology GCSE¬Sci - Chemistry GCSE¬Sci - Physics GCSE¬</v>
      </c>
      <c r="F28" t="str">
        <f t="shared" ca="1" si="6"/>
        <v>¬History GCSE¬¬</v>
      </c>
      <c r="G28" t="str">
        <f t="shared" ca="1" si="7"/>
        <v>¬MFL - Spanish GCSE¬MFL - Spanish GCSE¬</v>
      </c>
      <c r="H28" s="5" t="str">
        <f t="shared" ca="1" si="8"/>
        <v>¬Computing GCSE¬DT ResMat GCSE¬</v>
      </c>
      <c r="I28" s="5" t="str">
        <f t="shared" ca="1" si="9"/>
        <v>¬Art GCSE¬BTEC H&amp;SC¬</v>
      </c>
      <c r="J28" s="5" t="str">
        <f ca="1">INDEX(curriculum, MATCH(J$1&amp;Z28,Quals!$A$1:$A$29,0),2)</f>
        <v>English AS Level</v>
      </c>
      <c r="K28" s="5" t="str">
        <f ca="1">IF($AA28&gt;1,IF(INDEX(curriculum, MATCH(K$1&amp;$Z28,Quals!$A$1:$A$29,0)+1,1)=K$1&amp;$Z28,INDEX(curriculum, MATCH(K$1&amp;$Z28,Quals!$A$1:$A$29,0)+1,2),""),"")</f>
        <v/>
      </c>
      <c r="L28" s="5" t="str">
        <f t="shared" ca="1" si="0"/>
        <v/>
      </c>
      <c r="M28" s="5" t="str">
        <f ca="1">INDEX(curriculum, MATCH(M$1&amp;$AB28,Quals!$A$1:$A$29,0),2)</f>
        <v>Maths - Further GCSE</v>
      </c>
      <c r="N28" s="5" t="str">
        <f ca="1">IF($AC28&gt;1,IF(INDEX(curriculum, MATCH(N$1&amp;$AB28,Quals!$A$1:$A$29,0)+1,1)=N$1&amp;$AB28,INDEX(curriculum, MATCH(N$1&amp;$AB28,Quals!$A$1:$A$29,0)+1,2),""),"")</f>
        <v/>
      </c>
      <c r="O28" s="5" t="str">
        <f ca="1">INDEX(curriculum, MATCH(O$1&amp;$AD28,Quals!$A$1:$A$29,0),2)</f>
        <v>Sci - Biology GCSE</v>
      </c>
      <c r="P28" s="5" t="str">
        <f ca="1">IF($AE28&gt;1,IF(INDEX(curriculum, MATCH(P$1&amp;$AD28,Quals!$A$1:$A$29,0)+1,1)=P$1&amp;$AD28,INDEX(curriculum, MATCH(P$1&amp;$AD28,Quals!$A$1:$A$29,0)+1,2),""),"")</f>
        <v>Sci - Chemistry GCSE</v>
      </c>
      <c r="Q28" s="5" t="str">
        <f t="shared" ca="1" si="1"/>
        <v>Sci - Physics GCSE</v>
      </c>
      <c r="R28" s="5" t="str">
        <f ca="1">IF(AF28&gt;0,INDEX(curriculum, MATCH(R$1,Quals!$A$1:$A$29,0)+RANDBETWEEN(0,2),2),"")</f>
        <v>History GCSE</v>
      </c>
      <c r="S28" s="5" t="str">
        <f ca="1">IF(AF28&gt;1,INDEX(curriculum, MATCH(R$1,Quals!$A$1:$A$29,0)+RANDBETWEEN(0,2),2),"")</f>
        <v/>
      </c>
      <c r="T28" s="5" t="str">
        <f ca="1">IF(AG28&gt;0,INDEX(curriculum, MATCH(T$1,Quals!$A$1:$A$29,0)+RANDBETWEEN(0,2),2),"")</f>
        <v>MFL - Spanish GCSE</v>
      </c>
      <c r="U28" s="5" t="str">
        <f ca="1">IF(AG28&gt;1,INDEX(curriculum, MATCH(T$1,Quals!$A$1:$A$29,0)+RANDBETWEEN(0,2),2),"")</f>
        <v>MFL - Spanish GCSE</v>
      </c>
      <c r="V28" s="5" t="str">
        <f ca="1">IF(AH28&gt;0,INDEX(curriculum, MATCH(V$1,Quals!$A$1:$A$29,0)+RANDBETWEEN(0,5),2),"")</f>
        <v>Computing GCSE</v>
      </c>
      <c r="W28" s="5" t="str">
        <f ca="1">IF(AH28&gt;1,INDEX(curriculum, MATCH(W$1,Quals!$A$1:$A$29,0)+RANDBETWEEN(0,5),2),"")</f>
        <v>DT ResMat GCSE</v>
      </c>
      <c r="X28" s="5" t="str">
        <f ca="1">IF(AI28&gt;0,INDEX(curriculum, MATCH(X$1,Quals!$A$1:$A$29,0)+RANDBETWEEN(0,1),2),"")</f>
        <v>Art GCSE</v>
      </c>
      <c r="Y28" s="5" t="str">
        <f ca="1">IF(AI28&gt;1,INDEX(curriculum, MATCH(X$1,Quals!$A$1:$A$29,0)+RANDBETWEEN(0,1),2),"")</f>
        <v>BTEC H&amp;SC</v>
      </c>
      <c r="Z28" s="6">
        <f t="shared" ca="1" si="17"/>
        <v>3</v>
      </c>
      <c r="AA28" s="6">
        <f t="shared" ca="1" si="11"/>
        <v>2</v>
      </c>
      <c r="AB28" s="6">
        <f t="shared" ca="1" si="17"/>
        <v>2</v>
      </c>
      <c r="AC28" s="6">
        <f t="shared" ca="1" si="12"/>
        <v>1</v>
      </c>
      <c r="AD28" s="5">
        <f t="shared" ca="1" si="17"/>
        <v>1</v>
      </c>
      <c r="AE28" s="5">
        <f t="shared" ca="1" si="13"/>
        <v>3</v>
      </c>
      <c r="AF28" s="5">
        <f t="shared" ca="1" si="14"/>
        <v>1</v>
      </c>
      <c r="AG28" s="5">
        <f t="shared" ca="1" si="14"/>
        <v>2</v>
      </c>
      <c r="AH28" s="5">
        <f t="shared" ca="1" si="15"/>
        <v>3</v>
      </c>
      <c r="AI28" s="5">
        <f t="shared" ca="1" si="16"/>
        <v>2</v>
      </c>
    </row>
    <row r="29" spans="1:35" x14ac:dyDescent="0.25">
      <c r="A29">
        <v>5028</v>
      </c>
      <c r="B29" t="s">
        <v>29</v>
      </c>
      <c r="C29" t="str">
        <f t="shared" ca="1" si="3"/>
        <v>¬English Lang GCSE¬English Lit GCSE¬¬</v>
      </c>
      <c r="D29" t="str">
        <f t="shared" ca="1" si="4"/>
        <v>¬Maths AS Level¬¬</v>
      </c>
      <c r="E29" t="str">
        <f t="shared" ca="1" si="5"/>
        <v>¬Sci - Biology GCSE¬Sci - Chemistry GCSE¬Sci - Physics GCSE¬</v>
      </c>
      <c r="F29" t="str">
        <f t="shared" ca="1" si="6"/>
        <v>¬Geography GCSE¬¬</v>
      </c>
      <c r="G29" t="str">
        <f t="shared" ca="1" si="7"/>
        <v>¬MFL - French GCSE¬MFL - German GCSE¬</v>
      </c>
      <c r="H29" s="5" t="str">
        <f t="shared" ca="1" si="8"/>
        <v>¬BTEC ICT¬Computing GCSE¬</v>
      </c>
      <c r="I29" s="5" t="str">
        <f t="shared" ca="1" si="9"/>
        <v>¬BTEC H&amp;SC¬¬</v>
      </c>
      <c r="J29" s="5" t="str">
        <f ca="1">INDEX(curriculum, MATCH(J$1&amp;Z29,Quals!$A$1:$A$29,0),2)</f>
        <v>English Lang GCSE</v>
      </c>
      <c r="K29" s="5" t="str">
        <f ca="1">IF($AA29&gt;1,IF(INDEX(curriculum, MATCH(K$1&amp;$Z29,Quals!$A$1:$A$29,0)+1,1)=K$1&amp;$Z29,INDEX(curriculum, MATCH(K$1&amp;$Z29,Quals!$A$1:$A$29,0)+1,2),""),"")</f>
        <v>English Lit GCSE</v>
      </c>
      <c r="L29" s="5" t="str">
        <f t="shared" ca="1" si="0"/>
        <v/>
      </c>
      <c r="M29" s="5" t="str">
        <f ca="1">INDEX(curriculum, MATCH(M$1&amp;$AB29,Quals!$A$1:$A$29,0),2)</f>
        <v>Maths AS Level</v>
      </c>
      <c r="N29" s="5" t="str">
        <f ca="1">IF($AC29&gt;1,IF(INDEX(curriculum, MATCH(N$1&amp;$AB29,Quals!$A$1:$A$29,0)+1,1)=N$1&amp;$AB29,INDEX(curriculum, MATCH(N$1&amp;$AB29,Quals!$A$1:$A$29,0)+1,2),""),"")</f>
        <v/>
      </c>
      <c r="O29" s="5" t="str">
        <f ca="1">INDEX(curriculum, MATCH(O$1&amp;$AD29,Quals!$A$1:$A$29,0),2)</f>
        <v>Sci - Biology GCSE</v>
      </c>
      <c r="P29" s="5" t="str">
        <f ca="1">IF($AE29&gt;1,IF(INDEX(curriculum, MATCH(P$1&amp;$AD29,Quals!$A$1:$A$29,0)+1,1)=P$1&amp;$AD29,INDEX(curriculum, MATCH(P$1&amp;$AD29,Quals!$A$1:$A$29,0)+1,2),""),"")</f>
        <v>Sci - Chemistry GCSE</v>
      </c>
      <c r="Q29" s="5" t="str">
        <f t="shared" ca="1" si="1"/>
        <v>Sci - Physics GCSE</v>
      </c>
      <c r="R29" s="5" t="str">
        <f ca="1">IF(AF29&gt;0,INDEX(curriculum, MATCH(R$1,Quals!$A$1:$A$29,0)+RANDBETWEEN(0,2),2),"")</f>
        <v>Geography GCSE</v>
      </c>
      <c r="S29" s="5" t="str">
        <f ca="1">IF(AF29&gt;1,INDEX(curriculum, MATCH(R$1,Quals!$A$1:$A$29,0)+RANDBETWEEN(0,2),2),"")</f>
        <v/>
      </c>
      <c r="T29" s="5" t="str">
        <f ca="1">IF(AG29&gt;0,INDEX(curriculum, MATCH(T$1,Quals!$A$1:$A$29,0)+RANDBETWEEN(0,2),2),"")</f>
        <v>MFL - French GCSE</v>
      </c>
      <c r="U29" s="5" t="str">
        <f ca="1">IF(AG29&gt;1,INDEX(curriculum, MATCH(T$1,Quals!$A$1:$A$29,0)+RANDBETWEEN(0,2),2),"")</f>
        <v>MFL - German GCSE</v>
      </c>
      <c r="V29" s="5" t="str">
        <f ca="1">IF(AH29&gt;0,INDEX(curriculum, MATCH(V$1,Quals!$A$1:$A$29,0)+RANDBETWEEN(0,5),2),"")</f>
        <v>BTEC ICT</v>
      </c>
      <c r="W29" s="5" t="str">
        <f ca="1">IF(AH29&gt;1,INDEX(curriculum, MATCH(W$1,Quals!$A$1:$A$29,0)+RANDBETWEEN(0,5),2),"")</f>
        <v>Computing GCSE</v>
      </c>
      <c r="X29" s="5" t="str">
        <f ca="1">IF(AI29&gt;0,INDEX(curriculum, MATCH(X$1,Quals!$A$1:$A$29,0)+RANDBETWEEN(0,1),2),"")</f>
        <v>BTEC H&amp;SC</v>
      </c>
      <c r="Y29" s="5" t="str">
        <f ca="1">IF(AI29&gt;1,INDEX(curriculum, MATCH(X$1,Quals!$A$1:$A$29,0)+RANDBETWEEN(0,1),2),"")</f>
        <v/>
      </c>
      <c r="Z29" s="6">
        <f t="shared" ca="1" si="17"/>
        <v>1</v>
      </c>
      <c r="AA29" s="6">
        <f t="shared" ca="1" si="11"/>
        <v>2</v>
      </c>
      <c r="AB29" s="6">
        <f t="shared" ca="1" si="17"/>
        <v>3</v>
      </c>
      <c r="AC29" s="6">
        <f t="shared" ca="1" si="12"/>
        <v>2</v>
      </c>
      <c r="AD29" s="5">
        <f t="shared" ca="1" si="17"/>
        <v>1</v>
      </c>
      <c r="AE29" s="5">
        <f t="shared" ca="1" si="13"/>
        <v>3</v>
      </c>
      <c r="AF29" s="5">
        <f t="shared" ca="1" si="14"/>
        <v>1</v>
      </c>
      <c r="AG29" s="5">
        <f t="shared" ca="1" si="14"/>
        <v>2</v>
      </c>
      <c r="AH29" s="5">
        <f t="shared" ca="1" si="15"/>
        <v>2</v>
      </c>
      <c r="AI29" s="5">
        <f t="shared" ca="1" si="16"/>
        <v>1</v>
      </c>
    </row>
    <row r="30" spans="1:35" x14ac:dyDescent="0.25">
      <c r="A30">
        <v>5029</v>
      </c>
      <c r="B30" t="s">
        <v>30</v>
      </c>
      <c r="C30" t="str">
        <f t="shared" ca="1" si="3"/>
        <v>¬English AS Level¬¬¬</v>
      </c>
      <c r="D30" t="str">
        <f t="shared" ca="1" si="4"/>
        <v>¬Maths - Further GCSE¬¬</v>
      </c>
      <c r="E30" t="str">
        <f t="shared" ca="1" si="5"/>
        <v>¬Sci - Biology GCSE¬Sci - Chemistry GCSE¬Sci - Physics GCSE¬</v>
      </c>
      <c r="F30" t="str">
        <f t="shared" ca="1" si="6"/>
        <v>¬Business Studies GCSE¬History GCSE¬</v>
      </c>
      <c r="G30" t="str">
        <f t="shared" ca="1" si="7"/>
        <v>¬MFL - French GCSE¬¬</v>
      </c>
      <c r="H30" s="5" t="str">
        <f t="shared" ca="1" si="8"/>
        <v>¬Computing GCSE¬DT Textiles GCSE¬</v>
      </c>
      <c r="I30" s="5" t="str">
        <f t="shared" ca="1" si="9"/>
        <v>¬Art GCSE¬¬</v>
      </c>
      <c r="J30" s="5" t="str">
        <f ca="1">INDEX(curriculum, MATCH(J$1&amp;Z30,Quals!$A$1:$A$29,0),2)</f>
        <v>English AS Level</v>
      </c>
      <c r="K30" s="5" t="str">
        <f ca="1">IF($AA30&gt;1,IF(INDEX(curriculum, MATCH(K$1&amp;$Z30,Quals!$A$1:$A$29,0)+1,1)=K$1&amp;$Z30,INDEX(curriculum, MATCH(K$1&amp;$Z30,Quals!$A$1:$A$29,0)+1,2),""),"")</f>
        <v/>
      </c>
      <c r="L30" s="5" t="str">
        <f t="shared" ca="1" si="0"/>
        <v/>
      </c>
      <c r="M30" s="5" t="str">
        <f ca="1">INDEX(curriculum, MATCH(M$1&amp;$AB30,Quals!$A$1:$A$29,0),2)</f>
        <v>Maths - Further GCSE</v>
      </c>
      <c r="N30" s="5" t="str">
        <f ca="1">IF($AC30&gt;1,IF(INDEX(curriculum, MATCH(N$1&amp;$AB30,Quals!$A$1:$A$29,0)+1,1)=N$1&amp;$AB30,INDEX(curriculum, MATCH(N$1&amp;$AB30,Quals!$A$1:$A$29,0)+1,2),""),"")</f>
        <v/>
      </c>
      <c r="O30" s="5" t="str">
        <f ca="1">INDEX(curriculum, MATCH(O$1&amp;$AD30,Quals!$A$1:$A$29,0),2)</f>
        <v>Sci - Biology GCSE</v>
      </c>
      <c r="P30" s="5" t="str">
        <f ca="1">IF($AE30&gt;1,IF(INDEX(curriculum, MATCH(P$1&amp;$AD30,Quals!$A$1:$A$29,0)+1,1)=P$1&amp;$AD30,INDEX(curriculum, MATCH(P$1&amp;$AD30,Quals!$A$1:$A$29,0)+1,2),""),"")</f>
        <v>Sci - Chemistry GCSE</v>
      </c>
      <c r="Q30" s="5" t="str">
        <f t="shared" ca="1" si="1"/>
        <v>Sci - Physics GCSE</v>
      </c>
      <c r="R30" s="5" t="str">
        <f ca="1">IF(AF30&gt;0,INDEX(curriculum, MATCH(R$1,Quals!$A$1:$A$29,0)+RANDBETWEEN(0,2),2),"")</f>
        <v>Business Studies GCSE</v>
      </c>
      <c r="S30" s="5" t="str">
        <f ca="1">IF(AF30&gt;1,INDEX(curriculum, MATCH(R$1,Quals!$A$1:$A$29,0)+RANDBETWEEN(0,2),2),"")</f>
        <v>History GCSE</v>
      </c>
      <c r="T30" s="5" t="str">
        <f ca="1">IF(AG30&gt;0,INDEX(curriculum, MATCH(T$1,Quals!$A$1:$A$29,0)+RANDBETWEEN(0,2),2),"")</f>
        <v>MFL - French GCSE</v>
      </c>
      <c r="U30" s="5" t="str">
        <f ca="1">IF(AG30&gt;1,INDEX(curriculum, MATCH(T$1,Quals!$A$1:$A$29,0)+RANDBETWEEN(0,2),2),"")</f>
        <v/>
      </c>
      <c r="V30" s="5" t="str">
        <f ca="1">IF(AH30&gt;0,INDEX(curriculum, MATCH(V$1,Quals!$A$1:$A$29,0)+RANDBETWEEN(0,5),2),"")</f>
        <v>Computing GCSE</v>
      </c>
      <c r="W30" s="5" t="str">
        <f ca="1">IF(AH30&gt;1,INDEX(curriculum, MATCH(W$1,Quals!$A$1:$A$29,0)+RANDBETWEEN(0,5),2),"")</f>
        <v>DT Textiles GCSE</v>
      </c>
      <c r="X30" s="5" t="str">
        <f ca="1">IF(AI30&gt;0,INDEX(curriculum, MATCH(X$1,Quals!$A$1:$A$29,0)+RANDBETWEEN(0,1),2),"")</f>
        <v>Art GCSE</v>
      </c>
      <c r="Y30" s="5" t="str">
        <f ca="1">IF(AI30&gt;1,INDEX(curriculum, MATCH(X$1,Quals!$A$1:$A$29,0)+RANDBETWEEN(0,1),2),"")</f>
        <v/>
      </c>
      <c r="Z30" s="6">
        <f t="shared" ca="1" si="17"/>
        <v>3</v>
      </c>
      <c r="AA30" s="6">
        <f t="shared" ca="1" si="11"/>
        <v>3</v>
      </c>
      <c r="AB30" s="6">
        <f t="shared" ca="1" si="17"/>
        <v>2</v>
      </c>
      <c r="AC30" s="6">
        <f t="shared" ca="1" si="12"/>
        <v>1</v>
      </c>
      <c r="AD30" s="5">
        <f t="shared" ca="1" si="17"/>
        <v>1</v>
      </c>
      <c r="AE30" s="5">
        <f t="shared" ca="1" si="13"/>
        <v>3</v>
      </c>
      <c r="AF30" s="5">
        <f t="shared" ca="1" si="14"/>
        <v>2</v>
      </c>
      <c r="AG30" s="5">
        <f t="shared" ca="1" si="14"/>
        <v>1</v>
      </c>
      <c r="AH30" s="5">
        <f t="shared" ca="1" si="15"/>
        <v>2</v>
      </c>
      <c r="AI30" s="5">
        <f t="shared" ca="1" si="16"/>
        <v>1</v>
      </c>
    </row>
    <row r="31" spans="1:35" x14ac:dyDescent="0.25">
      <c r="A31">
        <v>5030</v>
      </c>
      <c r="B31" t="s">
        <v>31</v>
      </c>
      <c r="C31" t="str">
        <f t="shared" ca="1" si="3"/>
        <v>¬English Old GCSE¬¬¬</v>
      </c>
      <c r="D31" t="str">
        <f t="shared" ca="1" si="4"/>
        <v>¬Maths AS Level¬¬</v>
      </c>
      <c r="E31" t="str">
        <f t="shared" ca="1" si="5"/>
        <v>¬Science Double GCSE¬¬¬</v>
      </c>
      <c r="F31" t="str">
        <f t="shared" ca="1" si="6"/>
        <v>¬Business Studies GCSE¬¬</v>
      </c>
      <c r="G31" t="str">
        <f t="shared" ca="1" si="7"/>
        <v>¬MFL - Spanish GCSE¬MFL - German GCSE¬</v>
      </c>
      <c r="H31" s="5" t="str">
        <f t="shared" ca="1" si="8"/>
        <v>¬BTEC ICT¬BTEC ICT¬</v>
      </c>
      <c r="I31" s="5" t="str">
        <f t="shared" ca="1" si="9"/>
        <v>¬Art GCSE¬BTEC H&amp;SC¬</v>
      </c>
      <c r="J31" s="5" t="str">
        <f ca="1">INDEX(curriculum, MATCH(J$1&amp;Z31,Quals!$A$1:$A$29,0),2)</f>
        <v>English Old GCSE</v>
      </c>
      <c r="K31" s="5" t="str">
        <f ca="1">IF($AA31&gt;1,IF(INDEX(curriculum, MATCH(K$1&amp;$Z31,Quals!$A$1:$A$29,0)+1,1)=K$1&amp;$Z31,INDEX(curriculum, MATCH(K$1&amp;$Z31,Quals!$A$1:$A$29,0)+1,2),""),"")</f>
        <v/>
      </c>
      <c r="L31" s="5" t="str">
        <f t="shared" ca="1" si="0"/>
        <v/>
      </c>
      <c r="M31" s="5" t="str">
        <f ca="1">INDEX(curriculum, MATCH(M$1&amp;$AB31,Quals!$A$1:$A$29,0),2)</f>
        <v>Maths AS Level</v>
      </c>
      <c r="N31" s="5" t="str">
        <f ca="1">IF($AC31&gt;1,IF(INDEX(curriculum, MATCH(N$1&amp;$AB31,Quals!$A$1:$A$29,0)+1,1)=N$1&amp;$AB31,INDEX(curriculum, MATCH(N$1&amp;$AB31,Quals!$A$1:$A$29,0)+1,2),""),"")</f>
        <v/>
      </c>
      <c r="O31" s="5" t="str">
        <f ca="1">INDEX(curriculum, MATCH(O$1&amp;$AD31,Quals!$A$1:$A$29,0),2)</f>
        <v>Science Double GCSE</v>
      </c>
      <c r="P31" s="5" t="str">
        <f ca="1">IF($AE31&gt;1,IF(INDEX(curriculum, MATCH(P$1&amp;$AD31,Quals!$A$1:$A$29,0)+1,1)=P$1&amp;$AD31,INDEX(curriculum, MATCH(P$1&amp;$AD31,Quals!$A$1:$A$29,0)+1,2),""),"")</f>
        <v/>
      </c>
      <c r="Q31" s="5" t="str">
        <f t="shared" ca="1" si="1"/>
        <v/>
      </c>
      <c r="R31" s="5" t="str">
        <f ca="1">IF(AF31&gt;0,INDEX(curriculum, MATCH(R$1,Quals!$A$1:$A$29,0)+RANDBETWEEN(0,2),2),"")</f>
        <v>Business Studies GCSE</v>
      </c>
      <c r="S31" s="5" t="str">
        <f ca="1">IF(AF31&gt;1,INDEX(curriculum, MATCH(R$1,Quals!$A$1:$A$29,0)+RANDBETWEEN(0,2),2),"")</f>
        <v/>
      </c>
      <c r="T31" s="5" t="str">
        <f ca="1">IF(AG31&gt;0,INDEX(curriculum, MATCH(T$1,Quals!$A$1:$A$29,0)+RANDBETWEEN(0,2),2),"")</f>
        <v>MFL - Spanish GCSE</v>
      </c>
      <c r="U31" s="5" t="str">
        <f ca="1">IF(AG31&gt;1,INDEX(curriculum, MATCH(T$1,Quals!$A$1:$A$29,0)+RANDBETWEEN(0,2),2),"")</f>
        <v>MFL - German GCSE</v>
      </c>
      <c r="V31" s="5" t="str">
        <f ca="1">IF(AH31&gt;0,INDEX(curriculum, MATCH(V$1,Quals!$A$1:$A$29,0)+RANDBETWEEN(0,5),2),"")</f>
        <v>BTEC ICT</v>
      </c>
      <c r="W31" s="5" t="str">
        <f ca="1">IF(AH31&gt;1,INDEX(curriculum, MATCH(W$1,Quals!$A$1:$A$29,0)+RANDBETWEEN(0,5),2),"")</f>
        <v>BTEC ICT</v>
      </c>
      <c r="X31" s="5" t="str">
        <f ca="1">IF(AI31&gt;0,INDEX(curriculum, MATCH(X$1,Quals!$A$1:$A$29,0)+RANDBETWEEN(0,1),2),"")</f>
        <v>Art GCSE</v>
      </c>
      <c r="Y31" s="5" t="str">
        <f ca="1">IF(AI31&gt;1,INDEX(curriculum, MATCH(X$1,Quals!$A$1:$A$29,0)+RANDBETWEEN(0,1),2),"")</f>
        <v>BTEC H&amp;SC</v>
      </c>
      <c r="Z31" s="6">
        <f t="shared" ca="1" si="17"/>
        <v>2</v>
      </c>
      <c r="AA31" s="6">
        <f t="shared" ca="1" si="11"/>
        <v>3</v>
      </c>
      <c r="AB31" s="6">
        <f t="shared" ca="1" si="17"/>
        <v>3</v>
      </c>
      <c r="AC31" s="6">
        <f t="shared" ca="1" si="12"/>
        <v>1</v>
      </c>
      <c r="AD31" s="5">
        <f t="shared" ca="1" si="17"/>
        <v>3</v>
      </c>
      <c r="AE31" s="5">
        <f t="shared" ca="1" si="13"/>
        <v>3</v>
      </c>
      <c r="AF31" s="5">
        <f t="shared" ca="1" si="14"/>
        <v>1</v>
      </c>
      <c r="AG31" s="5">
        <f t="shared" ca="1" si="14"/>
        <v>2</v>
      </c>
      <c r="AH31" s="5">
        <f t="shared" ca="1" si="15"/>
        <v>2</v>
      </c>
      <c r="AI31" s="5">
        <f t="shared" ca="1" si="16"/>
        <v>2</v>
      </c>
    </row>
    <row r="32" spans="1:35" x14ac:dyDescent="0.25">
      <c r="A32">
        <v>5031</v>
      </c>
      <c r="B32" t="s">
        <v>32</v>
      </c>
      <c r="C32" t="str">
        <f t="shared" ca="1" si="3"/>
        <v>¬English Lang GCSE¬English Lit GCSE¬¬</v>
      </c>
      <c r="D32" t="str">
        <f t="shared" ca="1" si="4"/>
        <v>¬Maths - Further GCSE¬¬</v>
      </c>
      <c r="E32" t="str">
        <f t="shared" ca="1" si="5"/>
        <v>¬Sci - Biology GCSE¬¬¬</v>
      </c>
      <c r="F32" t="str">
        <f t="shared" ca="1" si="6"/>
        <v>¬Business Studies GCSE¬History GCSE¬</v>
      </c>
      <c r="G32" t="str">
        <f t="shared" ca="1" si="7"/>
        <v>¬MFL - Spanish GCSE¬¬</v>
      </c>
      <c r="H32" s="5" t="str">
        <f t="shared" ca="1" si="8"/>
        <v>¬BTEC ICT¬DT Textiles GCSE¬</v>
      </c>
      <c r="I32" s="5" t="str">
        <f t="shared" ca="1" si="9"/>
        <v>¬¬¬</v>
      </c>
      <c r="J32" s="5" t="str">
        <f ca="1">INDEX(curriculum, MATCH(J$1&amp;Z32,Quals!$A$1:$A$29,0),2)</f>
        <v>English Lang GCSE</v>
      </c>
      <c r="K32" s="5" t="str">
        <f ca="1">IF($AA32&gt;1,IF(INDEX(curriculum, MATCH(K$1&amp;$Z32,Quals!$A$1:$A$29,0)+1,1)=K$1&amp;$Z32,INDEX(curriculum, MATCH(K$1&amp;$Z32,Quals!$A$1:$A$29,0)+1,2),""),"")</f>
        <v>English Lit GCSE</v>
      </c>
      <c r="L32" s="5" t="str">
        <f t="shared" ca="1" si="0"/>
        <v/>
      </c>
      <c r="M32" s="5" t="str">
        <f ca="1">INDEX(curriculum, MATCH(M$1&amp;$AB32,Quals!$A$1:$A$29,0),2)</f>
        <v>Maths - Further GCSE</v>
      </c>
      <c r="N32" s="5" t="str">
        <f ca="1">IF($AC32&gt;1,IF(INDEX(curriculum, MATCH(N$1&amp;$AB32,Quals!$A$1:$A$29,0)+1,1)=N$1&amp;$AB32,INDEX(curriculum, MATCH(N$1&amp;$AB32,Quals!$A$1:$A$29,0)+1,2),""),"")</f>
        <v/>
      </c>
      <c r="O32" s="5" t="str">
        <f ca="1">INDEX(curriculum, MATCH(O$1&amp;$AD32,Quals!$A$1:$A$29,0),2)</f>
        <v>Sci - Biology GCSE</v>
      </c>
      <c r="P32" s="5" t="str">
        <f ca="1">IF($AE32&gt;1,IF(INDEX(curriculum, MATCH(P$1&amp;$AD32,Quals!$A$1:$A$29,0)+1,1)=P$1&amp;$AD32,INDEX(curriculum, MATCH(P$1&amp;$AD32,Quals!$A$1:$A$29,0)+1,2),""),"")</f>
        <v/>
      </c>
      <c r="Q32" s="5" t="str">
        <f t="shared" ca="1" si="1"/>
        <v/>
      </c>
      <c r="R32" s="5" t="str">
        <f ca="1">IF(AF32&gt;0,INDEX(curriculum, MATCH(R$1,Quals!$A$1:$A$29,0)+RANDBETWEEN(0,2),2),"")</f>
        <v>Business Studies GCSE</v>
      </c>
      <c r="S32" s="5" t="str">
        <f ca="1">IF(AF32&gt;1,INDEX(curriculum, MATCH(R$1,Quals!$A$1:$A$29,0)+RANDBETWEEN(0,2),2),"")</f>
        <v>History GCSE</v>
      </c>
      <c r="T32" s="5" t="str">
        <f ca="1">IF(AG32&gt;0,INDEX(curriculum, MATCH(T$1,Quals!$A$1:$A$29,0)+RANDBETWEEN(0,2),2),"")</f>
        <v>MFL - Spanish GCSE</v>
      </c>
      <c r="U32" s="5" t="str">
        <f ca="1">IF(AG32&gt;1,INDEX(curriculum, MATCH(T$1,Quals!$A$1:$A$29,0)+RANDBETWEEN(0,2),2),"")</f>
        <v/>
      </c>
      <c r="V32" s="5" t="str">
        <f ca="1">IF(AH32&gt;0,INDEX(curriculum, MATCH(V$1,Quals!$A$1:$A$29,0)+RANDBETWEEN(0,5),2),"")</f>
        <v>BTEC ICT</v>
      </c>
      <c r="W32" s="5" t="str">
        <f ca="1">IF(AH32&gt;1,INDEX(curriculum, MATCH(W$1,Quals!$A$1:$A$29,0)+RANDBETWEEN(0,5),2),"")</f>
        <v>DT Textiles GCSE</v>
      </c>
      <c r="X32" s="5" t="str">
        <f ca="1">IF(AI32&gt;0,INDEX(curriculum, MATCH(X$1,Quals!$A$1:$A$29,0)+RANDBETWEEN(0,1),2),"")</f>
        <v/>
      </c>
      <c r="Y32" s="5" t="str">
        <f ca="1">IF(AI32&gt;1,INDEX(curriculum, MATCH(X$1,Quals!$A$1:$A$29,0)+RANDBETWEEN(0,1),2),"")</f>
        <v/>
      </c>
      <c r="Z32" s="6">
        <f t="shared" ca="1" si="17"/>
        <v>1</v>
      </c>
      <c r="AA32" s="6">
        <f t="shared" ca="1" si="11"/>
        <v>2</v>
      </c>
      <c r="AB32" s="6">
        <f t="shared" ca="1" si="17"/>
        <v>2</v>
      </c>
      <c r="AC32" s="6">
        <f t="shared" ca="1" si="12"/>
        <v>1</v>
      </c>
      <c r="AD32" s="5">
        <f t="shared" ca="1" si="17"/>
        <v>1</v>
      </c>
      <c r="AE32" s="5">
        <f t="shared" ca="1" si="13"/>
        <v>1</v>
      </c>
      <c r="AF32" s="5">
        <f t="shared" ca="1" si="14"/>
        <v>2</v>
      </c>
      <c r="AG32" s="5">
        <f t="shared" ca="1" si="14"/>
        <v>1</v>
      </c>
      <c r="AH32" s="5">
        <f t="shared" ca="1" si="15"/>
        <v>2</v>
      </c>
      <c r="AI32" s="5">
        <f t="shared" ca="1" si="16"/>
        <v>0</v>
      </c>
    </row>
    <row r="33" spans="1:35" x14ac:dyDescent="0.25">
      <c r="A33">
        <v>5032</v>
      </c>
      <c r="B33" t="s">
        <v>33</v>
      </c>
      <c r="C33" t="str">
        <f t="shared" ca="1" si="3"/>
        <v>¬English Lang GCSE¬English Lit GCSE¬¬</v>
      </c>
      <c r="D33" t="str">
        <f t="shared" ca="1" si="4"/>
        <v>¬Maths - GCSE¬¬</v>
      </c>
      <c r="E33" t="str">
        <f t="shared" ca="1" si="5"/>
        <v>¬Sci - Biology GCSE¬Sci - Chemistry GCSE¬Sci - Physics GCSE¬</v>
      </c>
      <c r="F33" t="str">
        <f t="shared" ca="1" si="6"/>
        <v>¬History GCSE¬Geography GCSE¬</v>
      </c>
      <c r="G33" t="str">
        <f t="shared" ca="1" si="7"/>
        <v>¬MFL - French GCSE¬MFL - German GCSE¬</v>
      </c>
      <c r="H33" s="5" t="str">
        <f t="shared" ca="1" si="8"/>
        <v>¬DT Graphics GCSE¬¬</v>
      </c>
      <c r="I33" s="5" t="str">
        <f t="shared" ca="1" si="9"/>
        <v>¬Art GCSE¬BTEC H&amp;SC¬</v>
      </c>
      <c r="J33" s="5" t="str">
        <f ca="1">INDEX(curriculum, MATCH(J$1&amp;Z33,Quals!$A$1:$A$29,0),2)</f>
        <v>English Lang GCSE</v>
      </c>
      <c r="K33" s="5" t="str">
        <f ca="1">IF($AA33&gt;1,IF(INDEX(curriculum, MATCH(K$1&amp;$Z33,Quals!$A$1:$A$29,0)+1,1)=K$1&amp;$Z33,INDEX(curriculum, MATCH(K$1&amp;$Z33,Quals!$A$1:$A$29,0)+1,2),""),"")</f>
        <v>English Lit GCSE</v>
      </c>
      <c r="L33" s="5" t="str">
        <f t="shared" ca="1" si="0"/>
        <v/>
      </c>
      <c r="M33" s="5" t="str">
        <f ca="1">INDEX(curriculum, MATCH(M$1&amp;$AB33,Quals!$A$1:$A$29,0),2)</f>
        <v>Maths - GCSE</v>
      </c>
      <c r="N33" s="5" t="str">
        <f ca="1">IF($AC33&gt;1,IF(INDEX(curriculum, MATCH(N$1&amp;$AB33,Quals!$A$1:$A$29,0)+1,1)=N$1&amp;$AB33,INDEX(curriculum, MATCH(N$1&amp;$AB33,Quals!$A$1:$A$29,0)+1,2),""),"")</f>
        <v/>
      </c>
      <c r="O33" s="5" t="str">
        <f ca="1">INDEX(curriculum, MATCH(O$1&amp;$AD33,Quals!$A$1:$A$29,0),2)</f>
        <v>Sci - Biology GCSE</v>
      </c>
      <c r="P33" s="5" t="str">
        <f ca="1">IF($AE33&gt;1,IF(INDEX(curriculum, MATCH(P$1&amp;$AD33,Quals!$A$1:$A$29,0)+1,1)=P$1&amp;$AD33,INDEX(curriculum, MATCH(P$1&amp;$AD33,Quals!$A$1:$A$29,0)+1,2),""),"")</f>
        <v>Sci - Chemistry GCSE</v>
      </c>
      <c r="Q33" s="5" t="str">
        <f t="shared" ca="1" si="1"/>
        <v>Sci - Physics GCSE</v>
      </c>
      <c r="R33" s="5" t="str">
        <f ca="1">IF(AF33&gt;0,INDEX(curriculum, MATCH(R$1,Quals!$A$1:$A$29,0)+RANDBETWEEN(0,2),2),"")</f>
        <v>History GCSE</v>
      </c>
      <c r="S33" s="5" t="str">
        <f ca="1">IF(AF33&gt;1,INDEX(curriculum, MATCH(R$1,Quals!$A$1:$A$29,0)+RANDBETWEEN(0,2),2),"")</f>
        <v>Geography GCSE</v>
      </c>
      <c r="T33" s="5" t="str">
        <f ca="1">IF(AG33&gt;0,INDEX(curriculum, MATCH(T$1,Quals!$A$1:$A$29,0)+RANDBETWEEN(0,2),2),"")</f>
        <v>MFL - French GCSE</v>
      </c>
      <c r="U33" s="5" t="str">
        <f ca="1">IF(AG33&gt;1,INDEX(curriculum, MATCH(T$1,Quals!$A$1:$A$29,0)+RANDBETWEEN(0,2),2),"")</f>
        <v>MFL - German GCSE</v>
      </c>
      <c r="V33" s="5" t="str">
        <f ca="1">IF(AH33&gt;0,INDEX(curriculum, MATCH(V$1,Quals!$A$1:$A$29,0)+RANDBETWEEN(0,5),2),"")</f>
        <v>DT Graphics GCSE</v>
      </c>
      <c r="W33" s="5" t="str">
        <f ca="1">IF(AH33&gt;1,INDEX(curriculum, MATCH(W$1,Quals!$A$1:$A$29,0)+RANDBETWEEN(0,5),2),"")</f>
        <v/>
      </c>
      <c r="X33" s="5" t="str">
        <f ca="1">IF(AI33&gt;0,INDEX(curriculum, MATCH(X$1,Quals!$A$1:$A$29,0)+RANDBETWEEN(0,1),2),"")</f>
        <v>Art GCSE</v>
      </c>
      <c r="Y33" s="5" t="str">
        <f ca="1">IF(AI33&gt;1,INDEX(curriculum, MATCH(X$1,Quals!$A$1:$A$29,0)+RANDBETWEEN(0,1),2),"")</f>
        <v>BTEC H&amp;SC</v>
      </c>
      <c r="Z33" s="6">
        <f t="shared" ca="1" si="17"/>
        <v>1</v>
      </c>
      <c r="AA33" s="6">
        <f t="shared" ca="1" si="11"/>
        <v>2</v>
      </c>
      <c r="AB33" s="6">
        <f t="shared" ca="1" si="17"/>
        <v>1</v>
      </c>
      <c r="AC33" s="6">
        <f t="shared" ca="1" si="12"/>
        <v>1</v>
      </c>
      <c r="AD33" s="5">
        <f t="shared" ca="1" si="17"/>
        <v>1</v>
      </c>
      <c r="AE33" s="5">
        <f t="shared" ca="1" si="13"/>
        <v>3</v>
      </c>
      <c r="AF33" s="5">
        <f t="shared" ca="1" si="14"/>
        <v>2</v>
      </c>
      <c r="AG33" s="5">
        <f t="shared" ca="1" si="14"/>
        <v>2</v>
      </c>
      <c r="AH33" s="5">
        <f t="shared" ca="1" si="15"/>
        <v>1</v>
      </c>
      <c r="AI33" s="5">
        <f t="shared" ca="1" si="16"/>
        <v>2</v>
      </c>
    </row>
    <row r="34" spans="1:35" x14ac:dyDescent="0.25">
      <c r="A34">
        <v>5033</v>
      </c>
      <c r="B34" t="s">
        <v>34</v>
      </c>
      <c r="C34" t="str">
        <f t="shared" ca="1" si="3"/>
        <v>¬English Lang GCSE¬English Lit GCSE¬¬</v>
      </c>
      <c r="D34" t="str">
        <f t="shared" ca="1" si="4"/>
        <v>¬Maths - GCSE¬¬</v>
      </c>
      <c r="E34" t="str">
        <f t="shared" ca="1" si="5"/>
        <v>¬Sci - Biology GCSE¬Sci - Chemistry GCSE¬¬</v>
      </c>
      <c r="F34" t="str">
        <f t="shared" ca="1" si="6"/>
        <v>¬Business Studies GCSE¬¬</v>
      </c>
      <c r="G34" t="str">
        <f t="shared" ca="1" si="7"/>
        <v>¬MFL - French GCSE¬¬</v>
      </c>
      <c r="H34" s="5" t="str">
        <f t="shared" ca="1" si="8"/>
        <v>¬DT Graphics GCSE¬¬</v>
      </c>
      <c r="I34" s="5" t="str">
        <f t="shared" ca="1" si="9"/>
        <v>¬Art GCSE¬¬</v>
      </c>
      <c r="J34" s="5" t="str">
        <f ca="1">INDEX(curriculum, MATCH(J$1&amp;Z34,Quals!$A$1:$A$29,0),2)</f>
        <v>English Lang GCSE</v>
      </c>
      <c r="K34" s="5" t="str">
        <f ca="1">IF($AA34&gt;1,IF(INDEX(curriculum, MATCH(K$1&amp;$Z34,Quals!$A$1:$A$29,0)+1,1)=K$1&amp;$Z34,INDEX(curriculum, MATCH(K$1&amp;$Z34,Quals!$A$1:$A$29,0)+1,2),""),"")</f>
        <v>English Lit GCSE</v>
      </c>
      <c r="L34" s="5" t="str">
        <f t="shared" ca="1" si="0"/>
        <v/>
      </c>
      <c r="M34" s="5" t="str">
        <f ca="1">INDEX(curriculum, MATCH(M$1&amp;$AB34,Quals!$A$1:$A$29,0),2)</f>
        <v>Maths - GCSE</v>
      </c>
      <c r="N34" s="5" t="str">
        <f ca="1">IF($AC34&gt;1,IF(INDEX(curriculum, MATCH(N$1&amp;$AB34,Quals!$A$1:$A$29,0)+1,1)=N$1&amp;$AB34,INDEX(curriculum, MATCH(N$1&amp;$AB34,Quals!$A$1:$A$29,0)+1,2),""),"")</f>
        <v/>
      </c>
      <c r="O34" s="5" t="str">
        <f ca="1">INDEX(curriculum, MATCH(O$1&amp;$AD34,Quals!$A$1:$A$29,0),2)</f>
        <v>Sci - Biology GCSE</v>
      </c>
      <c r="P34" s="5" t="str">
        <f ca="1">IF($AE34&gt;1,IF(INDEX(curriculum, MATCH(P$1&amp;$AD34,Quals!$A$1:$A$29,0)+1,1)=P$1&amp;$AD34,INDEX(curriculum, MATCH(P$1&amp;$AD34,Quals!$A$1:$A$29,0)+1,2),""),"")</f>
        <v>Sci - Chemistry GCSE</v>
      </c>
      <c r="Q34" s="5" t="str">
        <f t="shared" ca="1" si="1"/>
        <v/>
      </c>
      <c r="R34" s="5" t="str">
        <f ca="1">IF(AF34&gt;0,INDEX(curriculum, MATCH(R$1,Quals!$A$1:$A$29,0)+RANDBETWEEN(0,2),2),"")</f>
        <v>Business Studies GCSE</v>
      </c>
      <c r="S34" s="5" t="str">
        <f ca="1">IF(AF34&gt;1,INDEX(curriculum, MATCH(R$1,Quals!$A$1:$A$29,0)+RANDBETWEEN(0,2),2),"")</f>
        <v/>
      </c>
      <c r="T34" s="5" t="str">
        <f ca="1">IF(AG34&gt;0,INDEX(curriculum, MATCH(T$1,Quals!$A$1:$A$29,0)+RANDBETWEEN(0,2),2),"")</f>
        <v>MFL - French GCSE</v>
      </c>
      <c r="U34" s="5" t="str">
        <f ca="1">IF(AG34&gt;1,INDEX(curriculum, MATCH(T$1,Quals!$A$1:$A$29,0)+RANDBETWEEN(0,2),2),"")</f>
        <v/>
      </c>
      <c r="V34" s="5" t="str">
        <f ca="1">IF(AH34&gt;0,INDEX(curriculum, MATCH(V$1,Quals!$A$1:$A$29,0)+RANDBETWEEN(0,5),2),"")</f>
        <v>DT Graphics GCSE</v>
      </c>
      <c r="W34" s="5" t="str">
        <f ca="1">IF(AH34&gt;1,INDEX(curriculum, MATCH(W$1,Quals!$A$1:$A$29,0)+RANDBETWEEN(0,5),2),"")</f>
        <v/>
      </c>
      <c r="X34" s="5" t="str">
        <f ca="1">IF(AI34&gt;0,INDEX(curriculum, MATCH(X$1,Quals!$A$1:$A$29,0)+RANDBETWEEN(0,1),2),"")</f>
        <v>Art GCSE</v>
      </c>
      <c r="Y34" s="5" t="str">
        <f ca="1">IF(AI34&gt;1,INDEX(curriculum, MATCH(X$1,Quals!$A$1:$A$29,0)+RANDBETWEEN(0,1),2),"")</f>
        <v/>
      </c>
      <c r="Z34" s="6">
        <f t="shared" ca="1" si="17"/>
        <v>1</v>
      </c>
      <c r="AA34" s="6">
        <f t="shared" ca="1" si="11"/>
        <v>2</v>
      </c>
      <c r="AB34" s="6">
        <f t="shared" ca="1" si="17"/>
        <v>1</v>
      </c>
      <c r="AC34" s="6">
        <f t="shared" ca="1" si="12"/>
        <v>2</v>
      </c>
      <c r="AD34" s="5">
        <f t="shared" ca="1" si="17"/>
        <v>1</v>
      </c>
      <c r="AE34" s="5">
        <f t="shared" ca="1" si="13"/>
        <v>2</v>
      </c>
      <c r="AF34" s="5">
        <f t="shared" ca="1" si="14"/>
        <v>1</v>
      </c>
      <c r="AG34" s="5">
        <f t="shared" ca="1" si="14"/>
        <v>1</v>
      </c>
      <c r="AH34" s="5">
        <f t="shared" ca="1" si="15"/>
        <v>1</v>
      </c>
      <c r="AI34" s="5">
        <f t="shared" ca="1" si="16"/>
        <v>1</v>
      </c>
    </row>
    <row r="35" spans="1:35" x14ac:dyDescent="0.25">
      <c r="A35">
        <v>5034</v>
      </c>
      <c r="B35" t="s">
        <v>35</v>
      </c>
      <c r="C35" t="str">
        <f t="shared" ca="1" si="3"/>
        <v>¬English Old GCSE¬¬¬</v>
      </c>
      <c r="D35" t="str">
        <f t="shared" ca="1" si="4"/>
        <v>¬Maths - GCSE¬¬</v>
      </c>
      <c r="E35" t="str">
        <f t="shared" ca="1" si="5"/>
        <v>¬Sci - Biology GCSE¬Sci - Chemistry GCSE¬¬</v>
      </c>
      <c r="F35" t="str">
        <f t="shared" ca="1" si="6"/>
        <v>¬History GCSE¬¬</v>
      </c>
      <c r="G35" t="str">
        <f t="shared" ca="1" si="7"/>
        <v>¬MFL - German GCSE¬MFL - German GCSE¬</v>
      </c>
      <c r="H35" s="5" t="str">
        <f t="shared" ca="1" si="8"/>
        <v>¬DT Textiles GCSE¬¬</v>
      </c>
      <c r="I35" s="5" t="str">
        <f t="shared" ca="1" si="9"/>
        <v>¬BTEC H&amp;SC¬¬</v>
      </c>
      <c r="J35" s="5" t="str">
        <f ca="1">INDEX(curriculum, MATCH(J$1&amp;Z35,Quals!$A$1:$A$29,0),2)</f>
        <v>English Old GCSE</v>
      </c>
      <c r="K35" s="5" t="str">
        <f ca="1">IF($AA35&gt;1,IF(INDEX(curriculum, MATCH(K$1&amp;$Z35,Quals!$A$1:$A$29,0)+1,1)=K$1&amp;$Z35,INDEX(curriculum, MATCH(K$1&amp;$Z35,Quals!$A$1:$A$29,0)+1,2),""),"")</f>
        <v/>
      </c>
      <c r="L35" s="5" t="str">
        <f t="shared" ca="1" si="0"/>
        <v/>
      </c>
      <c r="M35" s="5" t="str">
        <f ca="1">INDEX(curriculum, MATCH(M$1&amp;$AB35,Quals!$A$1:$A$29,0),2)</f>
        <v>Maths - GCSE</v>
      </c>
      <c r="N35" s="5" t="str">
        <f ca="1">IF($AC35&gt;1,IF(INDEX(curriculum, MATCH(N$1&amp;$AB35,Quals!$A$1:$A$29,0)+1,1)=N$1&amp;$AB35,INDEX(curriculum, MATCH(N$1&amp;$AB35,Quals!$A$1:$A$29,0)+1,2),""),"")</f>
        <v/>
      </c>
      <c r="O35" s="5" t="str">
        <f ca="1">INDEX(curriculum, MATCH(O$1&amp;$AD35,Quals!$A$1:$A$29,0),2)</f>
        <v>Sci - Biology GCSE</v>
      </c>
      <c r="P35" s="5" t="str">
        <f ca="1">IF($AE35&gt;1,IF(INDEX(curriculum, MATCH(P$1&amp;$AD35,Quals!$A$1:$A$29,0)+1,1)=P$1&amp;$AD35,INDEX(curriculum, MATCH(P$1&amp;$AD35,Quals!$A$1:$A$29,0)+1,2),""),"")</f>
        <v>Sci - Chemistry GCSE</v>
      </c>
      <c r="Q35" s="5" t="str">
        <f t="shared" ca="1" si="1"/>
        <v/>
      </c>
      <c r="R35" s="5" t="str">
        <f ca="1">IF(AF35&gt;0,INDEX(curriculum, MATCH(R$1,Quals!$A$1:$A$29,0)+RANDBETWEEN(0,2),2),"")</f>
        <v>History GCSE</v>
      </c>
      <c r="S35" s="5" t="str">
        <f ca="1">IF(AF35&gt;1,INDEX(curriculum, MATCH(R$1,Quals!$A$1:$A$29,0)+RANDBETWEEN(0,2),2),"")</f>
        <v/>
      </c>
      <c r="T35" s="5" t="str">
        <f ca="1">IF(AG35&gt;0,INDEX(curriculum, MATCH(T$1,Quals!$A$1:$A$29,0)+RANDBETWEEN(0,2),2),"")</f>
        <v>MFL - German GCSE</v>
      </c>
      <c r="U35" s="5" t="str">
        <f ca="1">IF(AG35&gt;1,INDEX(curriculum, MATCH(T$1,Quals!$A$1:$A$29,0)+RANDBETWEEN(0,2),2),"")</f>
        <v>MFL - German GCSE</v>
      </c>
      <c r="V35" s="5" t="str">
        <f ca="1">IF(AH35&gt;0,INDEX(curriculum, MATCH(V$1,Quals!$A$1:$A$29,0)+RANDBETWEEN(0,5),2),"")</f>
        <v>DT Textiles GCSE</v>
      </c>
      <c r="W35" s="5" t="str">
        <f ca="1">IF(AH35&gt;1,INDEX(curriculum, MATCH(W$1,Quals!$A$1:$A$29,0)+RANDBETWEEN(0,5),2),"")</f>
        <v/>
      </c>
      <c r="X35" s="5" t="str">
        <f ca="1">IF(AI35&gt;0,INDEX(curriculum, MATCH(X$1,Quals!$A$1:$A$29,0)+RANDBETWEEN(0,1),2),"")</f>
        <v>BTEC H&amp;SC</v>
      </c>
      <c r="Y35" s="5" t="str">
        <f ca="1">IF(AI35&gt;1,INDEX(curriculum, MATCH(X$1,Quals!$A$1:$A$29,0)+RANDBETWEEN(0,1),2),"")</f>
        <v/>
      </c>
      <c r="Z35" s="6">
        <f t="shared" ca="1" si="17"/>
        <v>2</v>
      </c>
      <c r="AA35" s="6">
        <f t="shared" ca="1" si="11"/>
        <v>2</v>
      </c>
      <c r="AB35" s="6">
        <f t="shared" ca="1" si="17"/>
        <v>1</v>
      </c>
      <c r="AC35" s="6">
        <f t="shared" ca="1" si="12"/>
        <v>1</v>
      </c>
      <c r="AD35" s="5">
        <f t="shared" ca="1" si="17"/>
        <v>1</v>
      </c>
      <c r="AE35" s="5">
        <f t="shared" ca="1" si="13"/>
        <v>2</v>
      </c>
      <c r="AF35" s="5">
        <f t="shared" ca="1" si="14"/>
        <v>1</v>
      </c>
      <c r="AG35" s="5">
        <f t="shared" ca="1" si="14"/>
        <v>2</v>
      </c>
      <c r="AH35" s="5">
        <f t="shared" ca="1" si="15"/>
        <v>1</v>
      </c>
      <c r="AI35" s="5">
        <f t="shared" ca="1" si="16"/>
        <v>1</v>
      </c>
    </row>
    <row r="36" spans="1:35" x14ac:dyDescent="0.25">
      <c r="A36">
        <v>5035</v>
      </c>
      <c r="B36" t="s">
        <v>36</v>
      </c>
      <c r="C36" t="str">
        <f t="shared" ca="1" si="3"/>
        <v>¬English Lang GCSE¬English Lit GCSE¬¬</v>
      </c>
      <c r="D36" t="str">
        <f t="shared" ca="1" si="4"/>
        <v>¬Maths - GCSE¬¬</v>
      </c>
      <c r="E36" t="str">
        <f t="shared" ca="1" si="5"/>
        <v>¬Science Double GCSE¬¬¬</v>
      </c>
      <c r="F36" t="str">
        <f t="shared" ca="1" si="6"/>
        <v>¬¬¬</v>
      </c>
      <c r="G36" t="str">
        <f t="shared" ca="1" si="7"/>
        <v>¬MFL - Spanish GCSE¬MFL - German GCSE¬</v>
      </c>
      <c r="H36" s="5" t="str">
        <f t="shared" ca="1" si="8"/>
        <v>¬DT Textiles GCSE¬¬</v>
      </c>
      <c r="I36" s="5" t="str">
        <f t="shared" ca="1" si="9"/>
        <v>¬Art GCSE¬¬</v>
      </c>
      <c r="J36" s="5" t="str">
        <f ca="1">INDEX(curriculum, MATCH(J$1&amp;Z36,Quals!$A$1:$A$29,0),2)</f>
        <v>English Lang GCSE</v>
      </c>
      <c r="K36" s="5" t="str">
        <f ca="1">IF($AA36&gt;1,IF(INDEX(curriculum, MATCH(K$1&amp;$Z36,Quals!$A$1:$A$29,0)+1,1)=K$1&amp;$Z36,INDEX(curriculum, MATCH(K$1&amp;$Z36,Quals!$A$1:$A$29,0)+1,2),""),"")</f>
        <v>English Lit GCSE</v>
      </c>
      <c r="L36" s="5" t="str">
        <f t="shared" ca="1" si="0"/>
        <v/>
      </c>
      <c r="M36" s="5" t="str">
        <f ca="1">INDEX(curriculum, MATCH(M$1&amp;$AB36,Quals!$A$1:$A$29,0),2)</f>
        <v>Maths - GCSE</v>
      </c>
      <c r="N36" s="5" t="str">
        <f ca="1">IF($AC36&gt;1,IF(INDEX(curriculum, MATCH(N$1&amp;$AB36,Quals!$A$1:$A$29,0)+1,1)=N$1&amp;$AB36,INDEX(curriculum, MATCH(N$1&amp;$AB36,Quals!$A$1:$A$29,0)+1,2),""),"")</f>
        <v/>
      </c>
      <c r="O36" s="5" t="str">
        <f ca="1">INDEX(curriculum, MATCH(O$1&amp;$AD36,Quals!$A$1:$A$29,0),2)</f>
        <v>Science Double GCSE</v>
      </c>
      <c r="P36" s="5" t="str">
        <f ca="1">IF($AE36&gt;1,IF(INDEX(curriculum, MATCH(P$1&amp;$AD36,Quals!$A$1:$A$29,0)+1,1)=P$1&amp;$AD36,INDEX(curriculum, MATCH(P$1&amp;$AD36,Quals!$A$1:$A$29,0)+1,2),""),"")</f>
        <v/>
      </c>
      <c r="Q36" s="5" t="str">
        <f t="shared" ca="1" si="1"/>
        <v/>
      </c>
      <c r="R36" s="5" t="str">
        <f ca="1">IF(AF36&gt;0,INDEX(curriculum, MATCH(R$1,Quals!$A$1:$A$29,0)+RANDBETWEEN(0,2),2),"")</f>
        <v/>
      </c>
      <c r="S36" s="5" t="str">
        <f ca="1">IF(AF36&gt;1,INDEX(curriculum, MATCH(R$1,Quals!$A$1:$A$29,0)+RANDBETWEEN(0,2),2),"")</f>
        <v/>
      </c>
      <c r="T36" s="5" t="str">
        <f ca="1">IF(AG36&gt;0,INDEX(curriculum, MATCH(T$1,Quals!$A$1:$A$29,0)+RANDBETWEEN(0,2),2),"")</f>
        <v>MFL - Spanish GCSE</v>
      </c>
      <c r="U36" s="5" t="str">
        <f ca="1">IF(AG36&gt;1,INDEX(curriculum, MATCH(T$1,Quals!$A$1:$A$29,0)+RANDBETWEEN(0,2),2),"")</f>
        <v>MFL - German GCSE</v>
      </c>
      <c r="V36" s="5" t="str">
        <f ca="1">IF(AH36&gt;0,INDEX(curriculum, MATCH(V$1,Quals!$A$1:$A$29,0)+RANDBETWEEN(0,5),2),"")</f>
        <v>DT Textiles GCSE</v>
      </c>
      <c r="W36" s="5" t="str">
        <f ca="1">IF(AH36&gt;1,INDEX(curriculum, MATCH(W$1,Quals!$A$1:$A$29,0)+RANDBETWEEN(0,5),2),"")</f>
        <v/>
      </c>
      <c r="X36" s="5" t="str">
        <f ca="1">IF(AI36&gt;0,INDEX(curriculum, MATCH(X$1,Quals!$A$1:$A$29,0)+RANDBETWEEN(0,1),2),"")</f>
        <v>Art GCSE</v>
      </c>
      <c r="Y36" s="5" t="str">
        <f ca="1">IF(AI36&gt;1,INDEX(curriculum, MATCH(X$1,Quals!$A$1:$A$29,0)+RANDBETWEEN(0,1),2),"")</f>
        <v/>
      </c>
      <c r="Z36" s="6">
        <f t="shared" ca="1" si="17"/>
        <v>1</v>
      </c>
      <c r="AA36" s="6">
        <f t="shared" ca="1" si="11"/>
        <v>2</v>
      </c>
      <c r="AB36" s="6">
        <f t="shared" ca="1" si="17"/>
        <v>1</v>
      </c>
      <c r="AC36" s="6">
        <f t="shared" ca="1" si="12"/>
        <v>1</v>
      </c>
      <c r="AD36" s="5">
        <f t="shared" ca="1" si="17"/>
        <v>3</v>
      </c>
      <c r="AE36" s="5">
        <f t="shared" ca="1" si="13"/>
        <v>3</v>
      </c>
      <c r="AF36" s="5">
        <f t="shared" ca="1" si="14"/>
        <v>0</v>
      </c>
      <c r="AG36" s="5">
        <f t="shared" ca="1" si="14"/>
        <v>2</v>
      </c>
      <c r="AH36" s="5">
        <f t="shared" ca="1" si="15"/>
        <v>1</v>
      </c>
      <c r="AI36" s="5">
        <f t="shared" ca="1" si="16"/>
        <v>1</v>
      </c>
    </row>
    <row r="37" spans="1:35" x14ac:dyDescent="0.25">
      <c r="A37">
        <v>5036</v>
      </c>
      <c r="B37" t="s">
        <v>37</v>
      </c>
      <c r="C37" t="str">
        <f t="shared" ca="1" si="3"/>
        <v>¬English AS Level¬¬¬</v>
      </c>
      <c r="D37" t="str">
        <f t="shared" ca="1" si="4"/>
        <v>¬Maths AS Level¬¬</v>
      </c>
      <c r="E37" t="str">
        <f t="shared" ca="1" si="5"/>
        <v>¬Science (Core) GCSE¬¬¬</v>
      </c>
      <c r="F37" t="str">
        <f t="shared" ca="1" si="6"/>
        <v>¬Business Studies GCSE¬Geography GCSE¬</v>
      </c>
      <c r="G37" t="str">
        <f t="shared" ca="1" si="7"/>
        <v>¬MFL - German GCSE¬¬</v>
      </c>
      <c r="H37" s="5" t="str">
        <f t="shared" ca="1" si="8"/>
        <v>¬BTEC ICT¬BTEC ICT¬</v>
      </c>
      <c r="I37" s="5" t="str">
        <f t="shared" ca="1" si="9"/>
        <v>¬Art GCSE¬Art GCSE¬</v>
      </c>
      <c r="J37" s="5" t="str">
        <f ca="1">INDEX(curriculum, MATCH(J$1&amp;Z37,Quals!$A$1:$A$29,0),2)</f>
        <v>English AS Level</v>
      </c>
      <c r="K37" s="5" t="str">
        <f ca="1">IF($AA37&gt;1,IF(INDEX(curriculum, MATCH(K$1&amp;$Z37,Quals!$A$1:$A$29,0)+1,1)=K$1&amp;$Z37,INDEX(curriculum, MATCH(K$1&amp;$Z37,Quals!$A$1:$A$29,0)+1,2),""),"")</f>
        <v/>
      </c>
      <c r="L37" s="5" t="str">
        <f t="shared" ca="1" si="0"/>
        <v/>
      </c>
      <c r="M37" s="5" t="str">
        <f ca="1">INDEX(curriculum, MATCH(M$1&amp;$AB37,Quals!$A$1:$A$29,0),2)</f>
        <v>Maths AS Level</v>
      </c>
      <c r="N37" s="5" t="str">
        <f ca="1">IF($AC37&gt;1,IF(INDEX(curriculum, MATCH(N$1&amp;$AB37,Quals!$A$1:$A$29,0)+1,1)=N$1&amp;$AB37,INDEX(curriculum, MATCH(N$1&amp;$AB37,Quals!$A$1:$A$29,0)+1,2),""),"")</f>
        <v/>
      </c>
      <c r="O37" s="5" t="str">
        <f ca="1">INDEX(curriculum, MATCH(O$1&amp;$AD37,Quals!$A$1:$A$29,0),2)</f>
        <v>Science (Core) GCSE</v>
      </c>
      <c r="P37" s="5" t="str">
        <f ca="1">IF($AE37&gt;1,IF(INDEX(curriculum, MATCH(P$1&amp;$AD37,Quals!$A$1:$A$29,0)+1,1)=P$1&amp;$AD37,INDEX(curriculum, MATCH(P$1&amp;$AD37,Quals!$A$1:$A$29,0)+1,2),""),"")</f>
        <v/>
      </c>
      <c r="Q37" s="5" t="str">
        <f t="shared" ca="1" si="1"/>
        <v/>
      </c>
      <c r="R37" s="5" t="str">
        <f ca="1">IF(AF37&gt;0,INDEX(curriculum, MATCH(R$1,Quals!$A$1:$A$29,0)+RANDBETWEEN(0,2),2),"")</f>
        <v>Business Studies GCSE</v>
      </c>
      <c r="S37" s="5" t="str">
        <f ca="1">IF(AF37&gt;1,INDEX(curriculum, MATCH(R$1,Quals!$A$1:$A$29,0)+RANDBETWEEN(0,2),2),"")</f>
        <v>Geography GCSE</v>
      </c>
      <c r="T37" s="5" t="str">
        <f ca="1">IF(AG37&gt;0,INDEX(curriculum, MATCH(T$1,Quals!$A$1:$A$29,0)+RANDBETWEEN(0,2),2),"")</f>
        <v>MFL - German GCSE</v>
      </c>
      <c r="U37" s="5" t="str">
        <f ca="1">IF(AG37&gt;1,INDEX(curriculum, MATCH(T$1,Quals!$A$1:$A$29,0)+RANDBETWEEN(0,2),2),"")</f>
        <v/>
      </c>
      <c r="V37" s="5" t="str">
        <f ca="1">IF(AH37&gt;0,INDEX(curriculum, MATCH(V$1,Quals!$A$1:$A$29,0)+RANDBETWEEN(0,5),2),"")</f>
        <v>BTEC ICT</v>
      </c>
      <c r="W37" s="5" t="str">
        <f ca="1">IF(AH37&gt;1,INDEX(curriculum, MATCH(W$1,Quals!$A$1:$A$29,0)+RANDBETWEEN(0,5),2),"")</f>
        <v>BTEC ICT</v>
      </c>
      <c r="X37" s="5" t="str">
        <f ca="1">IF(AI37&gt;0,INDEX(curriculum, MATCH(X$1,Quals!$A$1:$A$29,0)+RANDBETWEEN(0,1),2),"")</f>
        <v>Art GCSE</v>
      </c>
      <c r="Y37" s="5" t="str">
        <f ca="1">IF(AI37&gt;1,INDEX(curriculum, MATCH(X$1,Quals!$A$1:$A$29,0)+RANDBETWEEN(0,1),2),"")</f>
        <v>Art GCSE</v>
      </c>
      <c r="Z37" s="6">
        <f t="shared" ca="1" si="17"/>
        <v>3</v>
      </c>
      <c r="AA37" s="6">
        <f t="shared" ca="1" si="11"/>
        <v>2</v>
      </c>
      <c r="AB37" s="6">
        <f t="shared" ca="1" si="17"/>
        <v>3</v>
      </c>
      <c r="AC37" s="6">
        <f t="shared" ca="1" si="12"/>
        <v>1</v>
      </c>
      <c r="AD37" s="5">
        <f t="shared" ca="1" si="17"/>
        <v>2</v>
      </c>
      <c r="AE37" s="5">
        <f t="shared" ca="1" si="13"/>
        <v>1</v>
      </c>
      <c r="AF37" s="5">
        <f t="shared" ca="1" si="14"/>
        <v>2</v>
      </c>
      <c r="AG37" s="5">
        <f t="shared" ca="1" si="14"/>
        <v>1</v>
      </c>
      <c r="AH37" s="5">
        <f t="shared" ca="1" si="15"/>
        <v>2</v>
      </c>
      <c r="AI37" s="5">
        <f t="shared" ca="1" si="16"/>
        <v>2</v>
      </c>
    </row>
    <row r="38" spans="1:35" x14ac:dyDescent="0.25">
      <c r="A38">
        <v>5037</v>
      </c>
      <c r="B38" t="s">
        <v>38</v>
      </c>
      <c r="C38" t="str">
        <f t="shared" ca="1" si="3"/>
        <v>¬English Old GCSE¬¬¬</v>
      </c>
      <c r="D38" t="str">
        <f t="shared" ca="1" si="4"/>
        <v>¬Maths - Further GCSE¬¬</v>
      </c>
      <c r="E38" t="str">
        <f t="shared" ca="1" si="5"/>
        <v>¬Science (Core) GCSE¬Science Additional GCSE¬¬</v>
      </c>
      <c r="F38" t="str">
        <f t="shared" ca="1" si="6"/>
        <v>¬Business Studies GCSE¬¬</v>
      </c>
      <c r="G38" t="str">
        <f t="shared" ca="1" si="7"/>
        <v>¬MFL - Spanish GCSE¬¬</v>
      </c>
      <c r="H38" s="5" t="str">
        <f t="shared" ca="1" si="8"/>
        <v>¬DT Textiles GCSE¬DT Food GCSE¬</v>
      </c>
      <c r="I38" s="5" t="str">
        <f t="shared" ca="1" si="9"/>
        <v>¬Art GCSE¬¬</v>
      </c>
      <c r="J38" s="5" t="str">
        <f ca="1">INDEX(curriculum, MATCH(J$1&amp;Z38,Quals!$A$1:$A$29,0),2)</f>
        <v>English Old GCSE</v>
      </c>
      <c r="K38" s="5" t="str">
        <f ca="1">IF($AA38&gt;1,IF(INDEX(curriculum, MATCH(K$1&amp;$Z38,Quals!$A$1:$A$29,0)+1,1)=K$1&amp;$Z38,INDEX(curriculum, MATCH(K$1&amp;$Z38,Quals!$A$1:$A$29,0)+1,2),""),"")</f>
        <v/>
      </c>
      <c r="L38" s="5" t="str">
        <f t="shared" ca="1" si="0"/>
        <v/>
      </c>
      <c r="M38" s="5" t="str">
        <f ca="1">INDEX(curriculum, MATCH(M$1&amp;$AB38,Quals!$A$1:$A$29,0),2)</f>
        <v>Maths - Further GCSE</v>
      </c>
      <c r="N38" s="5" t="str">
        <f ca="1">IF($AC38&gt;1,IF(INDEX(curriculum, MATCH(N$1&amp;$AB38,Quals!$A$1:$A$29,0)+1,1)=N$1&amp;$AB38,INDEX(curriculum, MATCH(N$1&amp;$AB38,Quals!$A$1:$A$29,0)+1,2),""),"")</f>
        <v/>
      </c>
      <c r="O38" s="5" t="str">
        <f ca="1">INDEX(curriculum, MATCH(O$1&amp;$AD38,Quals!$A$1:$A$29,0),2)</f>
        <v>Science (Core) GCSE</v>
      </c>
      <c r="P38" s="5" t="str">
        <f ca="1">IF($AE38&gt;1,IF(INDEX(curriculum, MATCH(P$1&amp;$AD38,Quals!$A$1:$A$29,0)+1,1)=P$1&amp;$AD38,INDEX(curriculum, MATCH(P$1&amp;$AD38,Quals!$A$1:$A$29,0)+1,2),""),"")</f>
        <v>Science Additional GCSE</v>
      </c>
      <c r="Q38" s="5" t="str">
        <f t="shared" ca="1" si="1"/>
        <v/>
      </c>
      <c r="R38" s="5" t="str">
        <f ca="1">IF(AF38&gt;0,INDEX(curriculum, MATCH(R$1,Quals!$A$1:$A$29,0)+RANDBETWEEN(0,2),2),"")</f>
        <v>Business Studies GCSE</v>
      </c>
      <c r="S38" s="5" t="str">
        <f ca="1">IF(AF38&gt;1,INDEX(curriculum, MATCH(R$1,Quals!$A$1:$A$29,0)+RANDBETWEEN(0,2),2),"")</f>
        <v/>
      </c>
      <c r="T38" s="5" t="str">
        <f ca="1">IF(AG38&gt;0,INDEX(curriculum, MATCH(T$1,Quals!$A$1:$A$29,0)+RANDBETWEEN(0,2),2),"")</f>
        <v>MFL - Spanish GCSE</v>
      </c>
      <c r="U38" s="5" t="str">
        <f ca="1">IF(AG38&gt;1,INDEX(curriculum, MATCH(T$1,Quals!$A$1:$A$29,0)+RANDBETWEEN(0,2),2),"")</f>
        <v/>
      </c>
      <c r="V38" s="5" t="str">
        <f ca="1">IF(AH38&gt;0,INDEX(curriculum, MATCH(V$1,Quals!$A$1:$A$29,0)+RANDBETWEEN(0,5),2),"")</f>
        <v>DT Textiles GCSE</v>
      </c>
      <c r="W38" s="5" t="str">
        <f ca="1">IF(AH38&gt;1,INDEX(curriculum, MATCH(W$1,Quals!$A$1:$A$29,0)+RANDBETWEEN(0,5),2),"")</f>
        <v>DT Food GCSE</v>
      </c>
      <c r="X38" s="5" t="str">
        <f ca="1">IF(AI38&gt;0,INDEX(curriculum, MATCH(X$1,Quals!$A$1:$A$29,0)+RANDBETWEEN(0,1),2),"")</f>
        <v>Art GCSE</v>
      </c>
      <c r="Y38" s="5" t="str">
        <f ca="1">IF(AI38&gt;1,INDEX(curriculum, MATCH(X$1,Quals!$A$1:$A$29,0)+RANDBETWEEN(0,1),2),"")</f>
        <v/>
      </c>
      <c r="Z38" s="6">
        <f t="shared" ca="1" si="17"/>
        <v>2</v>
      </c>
      <c r="AA38" s="6">
        <f t="shared" ca="1" si="11"/>
        <v>1</v>
      </c>
      <c r="AB38" s="6">
        <f t="shared" ca="1" si="17"/>
        <v>2</v>
      </c>
      <c r="AC38" s="6">
        <f t="shared" ca="1" si="12"/>
        <v>1</v>
      </c>
      <c r="AD38" s="5">
        <f t="shared" ca="1" si="17"/>
        <v>2</v>
      </c>
      <c r="AE38" s="5">
        <f t="shared" ca="1" si="13"/>
        <v>2</v>
      </c>
      <c r="AF38" s="5">
        <f t="shared" ca="1" si="14"/>
        <v>1</v>
      </c>
      <c r="AG38" s="5">
        <f t="shared" ca="1" si="14"/>
        <v>1</v>
      </c>
      <c r="AH38" s="5">
        <f t="shared" ca="1" si="15"/>
        <v>2</v>
      </c>
      <c r="AI38" s="5">
        <f t="shared" ca="1" si="16"/>
        <v>1</v>
      </c>
    </row>
    <row r="39" spans="1:35" x14ac:dyDescent="0.25">
      <c r="A39">
        <v>5038</v>
      </c>
      <c r="B39" t="s">
        <v>39</v>
      </c>
      <c r="C39" t="str">
        <f t="shared" ca="1" si="3"/>
        <v>¬English AS Level¬¬¬</v>
      </c>
      <c r="D39" t="str">
        <f t="shared" ca="1" si="4"/>
        <v>¬Maths - GCSE¬¬</v>
      </c>
      <c r="E39" t="str">
        <f t="shared" ca="1" si="5"/>
        <v>¬Science Double GCSE¬¬¬</v>
      </c>
      <c r="F39" t="str">
        <f t="shared" ca="1" si="6"/>
        <v>¬History GCSE¬¬</v>
      </c>
      <c r="G39" t="str">
        <f t="shared" ca="1" si="7"/>
        <v>¬MFL - Spanish GCSE¬¬</v>
      </c>
      <c r="H39" s="5" t="str">
        <f t="shared" ca="1" si="8"/>
        <v>¬BTEC ICT¬Computing GCSE¬</v>
      </c>
      <c r="I39" s="5" t="str">
        <f t="shared" ca="1" si="9"/>
        <v>¬¬¬</v>
      </c>
      <c r="J39" s="5" t="str">
        <f ca="1">INDEX(curriculum, MATCH(J$1&amp;Z39,Quals!$A$1:$A$29,0),2)</f>
        <v>English AS Level</v>
      </c>
      <c r="K39" s="5" t="str">
        <f ca="1">IF($AA39&gt;1,IF(INDEX(curriculum, MATCH(K$1&amp;$Z39,Quals!$A$1:$A$29,0)+1,1)=K$1&amp;$Z39,INDEX(curriculum, MATCH(K$1&amp;$Z39,Quals!$A$1:$A$29,0)+1,2),""),"")</f>
        <v/>
      </c>
      <c r="L39" s="5" t="str">
        <f t="shared" ca="1" si="0"/>
        <v/>
      </c>
      <c r="M39" s="5" t="str">
        <f ca="1">INDEX(curriculum, MATCH(M$1&amp;$AB39,Quals!$A$1:$A$29,0),2)</f>
        <v>Maths - GCSE</v>
      </c>
      <c r="N39" s="5" t="str">
        <f ca="1">IF($AC39&gt;1,IF(INDEX(curriculum, MATCH(N$1&amp;$AB39,Quals!$A$1:$A$29,0)+1,1)=N$1&amp;$AB39,INDEX(curriculum, MATCH(N$1&amp;$AB39,Quals!$A$1:$A$29,0)+1,2),""),"")</f>
        <v/>
      </c>
      <c r="O39" s="5" t="str">
        <f ca="1">INDEX(curriculum, MATCH(O$1&amp;$AD39,Quals!$A$1:$A$29,0),2)</f>
        <v>Science Double GCSE</v>
      </c>
      <c r="P39" s="5" t="str">
        <f ca="1">IF($AE39&gt;1,IF(INDEX(curriculum, MATCH(P$1&amp;$AD39,Quals!$A$1:$A$29,0)+1,1)=P$1&amp;$AD39,INDEX(curriculum, MATCH(P$1&amp;$AD39,Quals!$A$1:$A$29,0)+1,2),""),"")</f>
        <v/>
      </c>
      <c r="Q39" s="5" t="str">
        <f t="shared" ca="1" si="1"/>
        <v/>
      </c>
      <c r="R39" s="5" t="str">
        <f ca="1">IF(AF39&gt;0,INDEX(curriculum, MATCH(R$1,Quals!$A$1:$A$29,0)+RANDBETWEEN(0,2),2),"")</f>
        <v>History GCSE</v>
      </c>
      <c r="S39" s="5" t="str">
        <f ca="1">IF(AF39&gt;1,INDEX(curriculum, MATCH(R$1,Quals!$A$1:$A$29,0)+RANDBETWEEN(0,2),2),"")</f>
        <v/>
      </c>
      <c r="T39" s="5" t="str">
        <f ca="1">IF(AG39&gt;0,INDEX(curriculum, MATCH(T$1,Quals!$A$1:$A$29,0)+RANDBETWEEN(0,2),2),"")</f>
        <v>MFL - Spanish GCSE</v>
      </c>
      <c r="U39" s="5" t="str">
        <f ca="1">IF(AG39&gt;1,INDEX(curriculum, MATCH(T$1,Quals!$A$1:$A$29,0)+RANDBETWEEN(0,2),2),"")</f>
        <v/>
      </c>
      <c r="V39" s="5" t="str">
        <f ca="1">IF(AH39&gt;0,INDEX(curriculum, MATCH(V$1,Quals!$A$1:$A$29,0)+RANDBETWEEN(0,5),2),"")</f>
        <v>BTEC ICT</v>
      </c>
      <c r="W39" s="5" t="str">
        <f ca="1">IF(AH39&gt;1,INDEX(curriculum, MATCH(W$1,Quals!$A$1:$A$29,0)+RANDBETWEEN(0,5),2),"")</f>
        <v>Computing GCSE</v>
      </c>
      <c r="X39" s="5" t="str">
        <f ca="1">IF(AI39&gt;0,INDEX(curriculum, MATCH(X$1,Quals!$A$1:$A$29,0)+RANDBETWEEN(0,1),2),"")</f>
        <v/>
      </c>
      <c r="Y39" s="5" t="str">
        <f ca="1">IF(AI39&gt;1,INDEX(curriculum, MATCH(X$1,Quals!$A$1:$A$29,0)+RANDBETWEEN(0,1),2),"")</f>
        <v/>
      </c>
      <c r="Z39" s="6">
        <f t="shared" ca="1" si="17"/>
        <v>3</v>
      </c>
      <c r="AA39" s="6">
        <f t="shared" ca="1" si="11"/>
        <v>2</v>
      </c>
      <c r="AB39" s="6">
        <f t="shared" ca="1" si="17"/>
        <v>1</v>
      </c>
      <c r="AC39" s="6">
        <f t="shared" ca="1" si="12"/>
        <v>1</v>
      </c>
      <c r="AD39" s="5">
        <f t="shared" ca="1" si="17"/>
        <v>3</v>
      </c>
      <c r="AE39" s="5">
        <f t="shared" ca="1" si="13"/>
        <v>2</v>
      </c>
      <c r="AF39" s="5">
        <f t="shared" ca="1" si="14"/>
        <v>1</v>
      </c>
      <c r="AG39" s="5">
        <f t="shared" ca="1" si="14"/>
        <v>1</v>
      </c>
      <c r="AH39" s="5">
        <f t="shared" ca="1" si="15"/>
        <v>2</v>
      </c>
      <c r="AI39" s="5">
        <f t="shared" ca="1" si="16"/>
        <v>0</v>
      </c>
    </row>
    <row r="40" spans="1:35" x14ac:dyDescent="0.25">
      <c r="A40">
        <v>5039</v>
      </c>
      <c r="B40" t="s">
        <v>40</v>
      </c>
      <c r="C40" t="str">
        <f t="shared" ca="1" si="3"/>
        <v>¬English AS Level¬¬¬</v>
      </c>
      <c r="D40" t="str">
        <f t="shared" ca="1" si="4"/>
        <v>¬Maths AS Level¬¬</v>
      </c>
      <c r="E40" t="str">
        <f t="shared" ca="1" si="5"/>
        <v>¬Sci - Biology GCSE¬Sci - Chemistry GCSE¬Sci - Physics GCSE¬</v>
      </c>
      <c r="F40" t="str">
        <f t="shared" ca="1" si="6"/>
        <v>¬Business Studies GCSE¬¬</v>
      </c>
      <c r="G40" t="str">
        <f t="shared" ca="1" si="7"/>
        <v>¬MFL - German GCSE¬MFL - French GCSE¬</v>
      </c>
      <c r="H40" s="5" t="str">
        <f t="shared" ca="1" si="8"/>
        <v>¬Computing GCSE¬¬</v>
      </c>
      <c r="I40" s="5" t="str">
        <f t="shared" ca="1" si="9"/>
        <v>¬BTEC H&amp;SC¬¬</v>
      </c>
      <c r="J40" s="5" t="str">
        <f ca="1">INDEX(curriculum, MATCH(J$1&amp;Z40,Quals!$A$1:$A$29,0),2)</f>
        <v>English AS Level</v>
      </c>
      <c r="K40" s="5" t="str">
        <f ca="1">IF($AA40&gt;1,IF(INDEX(curriculum, MATCH(K$1&amp;$Z40,Quals!$A$1:$A$29,0)+1,1)=K$1&amp;$Z40,INDEX(curriculum, MATCH(K$1&amp;$Z40,Quals!$A$1:$A$29,0)+1,2),""),"")</f>
        <v/>
      </c>
      <c r="L40" s="5" t="str">
        <f t="shared" ca="1" si="0"/>
        <v/>
      </c>
      <c r="M40" s="5" t="str">
        <f ca="1">INDEX(curriculum, MATCH(M$1&amp;$AB40,Quals!$A$1:$A$29,0),2)</f>
        <v>Maths AS Level</v>
      </c>
      <c r="N40" s="5" t="str">
        <f ca="1">IF($AC40&gt;1,IF(INDEX(curriculum, MATCH(N$1&amp;$AB40,Quals!$A$1:$A$29,0)+1,1)=N$1&amp;$AB40,INDEX(curriculum, MATCH(N$1&amp;$AB40,Quals!$A$1:$A$29,0)+1,2),""),"")</f>
        <v/>
      </c>
      <c r="O40" s="5" t="str">
        <f ca="1">INDEX(curriculum, MATCH(O$1&amp;$AD40,Quals!$A$1:$A$29,0),2)</f>
        <v>Sci - Biology GCSE</v>
      </c>
      <c r="P40" s="5" t="str">
        <f ca="1">IF($AE40&gt;1,IF(INDEX(curriculum, MATCH(P$1&amp;$AD40,Quals!$A$1:$A$29,0)+1,1)=P$1&amp;$AD40,INDEX(curriculum, MATCH(P$1&amp;$AD40,Quals!$A$1:$A$29,0)+1,2),""),"")</f>
        <v>Sci - Chemistry GCSE</v>
      </c>
      <c r="Q40" s="5" t="str">
        <f t="shared" ca="1" si="1"/>
        <v>Sci - Physics GCSE</v>
      </c>
      <c r="R40" s="5" t="str">
        <f ca="1">IF(AF40&gt;0,INDEX(curriculum, MATCH(R$1,Quals!$A$1:$A$29,0)+RANDBETWEEN(0,2),2),"")</f>
        <v>Business Studies GCSE</v>
      </c>
      <c r="S40" s="5" t="str">
        <f ca="1">IF(AF40&gt;1,INDEX(curriculum, MATCH(R$1,Quals!$A$1:$A$29,0)+RANDBETWEEN(0,2),2),"")</f>
        <v/>
      </c>
      <c r="T40" s="5" t="str">
        <f ca="1">IF(AG40&gt;0,INDEX(curriculum, MATCH(T$1,Quals!$A$1:$A$29,0)+RANDBETWEEN(0,2),2),"")</f>
        <v>MFL - German GCSE</v>
      </c>
      <c r="U40" s="5" t="str">
        <f ca="1">IF(AG40&gt;1,INDEX(curriculum, MATCH(T$1,Quals!$A$1:$A$29,0)+RANDBETWEEN(0,2),2),"")</f>
        <v>MFL - French GCSE</v>
      </c>
      <c r="V40" s="5" t="str">
        <f ca="1">IF(AH40&gt;0,INDEX(curriculum, MATCH(V$1,Quals!$A$1:$A$29,0)+RANDBETWEEN(0,5),2),"")</f>
        <v>Computing GCSE</v>
      </c>
      <c r="W40" s="5" t="str">
        <f ca="1">IF(AH40&gt;1,INDEX(curriculum, MATCH(W$1,Quals!$A$1:$A$29,0)+RANDBETWEEN(0,5),2),"")</f>
        <v/>
      </c>
      <c r="X40" s="5" t="str">
        <f ca="1">IF(AI40&gt;0,INDEX(curriculum, MATCH(X$1,Quals!$A$1:$A$29,0)+RANDBETWEEN(0,1),2),"")</f>
        <v>BTEC H&amp;SC</v>
      </c>
      <c r="Y40" s="5" t="str">
        <f ca="1">IF(AI40&gt;1,INDEX(curriculum, MATCH(X$1,Quals!$A$1:$A$29,0)+RANDBETWEEN(0,1),2),"")</f>
        <v/>
      </c>
      <c r="Z40" s="6">
        <f t="shared" ca="1" si="17"/>
        <v>3</v>
      </c>
      <c r="AA40" s="6">
        <f t="shared" ca="1" si="11"/>
        <v>2</v>
      </c>
      <c r="AB40" s="6">
        <f t="shared" ca="1" si="17"/>
        <v>3</v>
      </c>
      <c r="AC40" s="6">
        <f t="shared" ca="1" si="12"/>
        <v>1</v>
      </c>
      <c r="AD40" s="5">
        <f t="shared" ca="1" si="17"/>
        <v>1</v>
      </c>
      <c r="AE40" s="5">
        <f t="shared" ca="1" si="13"/>
        <v>3</v>
      </c>
      <c r="AF40" s="5">
        <f t="shared" ca="1" si="14"/>
        <v>1</v>
      </c>
      <c r="AG40" s="5">
        <f t="shared" ca="1" si="14"/>
        <v>2</v>
      </c>
      <c r="AH40" s="5">
        <f t="shared" ca="1" si="15"/>
        <v>1</v>
      </c>
      <c r="AI40" s="5">
        <f t="shared" ca="1" si="16"/>
        <v>1</v>
      </c>
    </row>
    <row r="41" spans="1:35" x14ac:dyDescent="0.25">
      <c r="A41">
        <v>5040</v>
      </c>
      <c r="B41" t="s">
        <v>41</v>
      </c>
      <c r="C41" t="str">
        <f t="shared" ca="1" si="3"/>
        <v>¬English Old GCSE¬¬¬</v>
      </c>
      <c r="D41" t="str">
        <f t="shared" ca="1" si="4"/>
        <v>¬Maths - Further GCSE¬Maths - Statistics GCSE¬</v>
      </c>
      <c r="E41" t="str">
        <f t="shared" ca="1" si="5"/>
        <v>¬Science (Core) GCSE¬Science Additional GCSE¬¬</v>
      </c>
      <c r="F41" t="str">
        <f t="shared" ca="1" si="6"/>
        <v>¬Business Studies GCSE¬Business Studies GCSE¬</v>
      </c>
      <c r="G41" t="str">
        <f t="shared" ca="1" si="7"/>
        <v>¬MFL - Spanish GCSE¬MFL - Spanish GCSE¬</v>
      </c>
      <c r="H41" s="5" t="str">
        <f t="shared" ca="1" si="8"/>
        <v>¬DT ResMat GCSE¬DT Graphics GCSE¬</v>
      </c>
      <c r="I41" s="5" t="str">
        <f t="shared" ca="1" si="9"/>
        <v>¬Art GCSE¬¬</v>
      </c>
      <c r="J41" s="5" t="str">
        <f ca="1">INDEX(curriculum, MATCH(J$1&amp;Z41,Quals!$A$1:$A$29,0),2)</f>
        <v>English Old GCSE</v>
      </c>
      <c r="K41" s="5" t="str">
        <f ca="1">IF($AA41&gt;1,IF(INDEX(curriculum, MATCH(K$1&amp;$Z41,Quals!$A$1:$A$29,0)+1,1)=K$1&amp;$Z41,INDEX(curriculum, MATCH(K$1&amp;$Z41,Quals!$A$1:$A$29,0)+1,2),""),"")</f>
        <v/>
      </c>
      <c r="L41" s="5" t="str">
        <f t="shared" ca="1" si="0"/>
        <v/>
      </c>
      <c r="M41" s="5" t="str">
        <f ca="1">INDEX(curriculum, MATCH(M$1&amp;$AB41,Quals!$A$1:$A$29,0),2)</f>
        <v>Maths - Further GCSE</v>
      </c>
      <c r="N41" s="5" t="str">
        <f ca="1">IF($AC41&gt;1,IF(INDEX(curriculum, MATCH(N$1&amp;$AB41,Quals!$A$1:$A$29,0)+1,1)=N$1&amp;$AB41,INDEX(curriculum, MATCH(N$1&amp;$AB41,Quals!$A$1:$A$29,0)+1,2),""),"")</f>
        <v>Maths - Statistics GCSE</v>
      </c>
      <c r="O41" s="5" t="str">
        <f ca="1">INDEX(curriculum, MATCH(O$1&amp;$AD41,Quals!$A$1:$A$29,0),2)</f>
        <v>Science (Core) GCSE</v>
      </c>
      <c r="P41" s="5" t="str">
        <f ca="1">IF($AE41&gt;1,IF(INDEX(curriculum, MATCH(P$1&amp;$AD41,Quals!$A$1:$A$29,0)+1,1)=P$1&amp;$AD41,INDEX(curriculum, MATCH(P$1&amp;$AD41,Quals!$A$1:$A$29,0)+1,2),""),"")</f>
        <v>Science Additional GCSE</v>
      </c>
      <c r="Q41" s="5" t="str">
        <f t="shared" ca="1" si="1"/>
        <v/>
      </c>
      <c r="R41" s="5" t="str">
        <f ca="1">IF(AF41&gt;0,INDEX(curriculum, MATCH(R$1,Quals!$A$1:$A$29,0)+RANDBETWEEN(0,2),2),"")</f>
        <v>Business Studies GCSE</v>
      </c>
      <c r="S41" s="5" t="str">
        <f ca="1">IF(AF41&gt;1,INDEX(curriculum, MATCH(R$1,Quals!$A$1:$A$29,0)+RANDBETWEEN(0,2),2),"")</f>
        <v>Business Studies GCSE</v>
      </c>
      <c r="T41" s="5" t="str">
        <f ca="1">IF(AG41&gt;0,INDEX(curriculum, MATCH(T$1,Quals!$A$1:$A$29,0)+RANDBETWEEN(0,2),2),"")</f>
        <v>MFL - Spanish GCSE</v>
      </c>
      <c r="U41" s="5" t="str">
        <f ca="1">IF(AG41&gt;1,INDEX(curriculum, MATCH(T$1,Quals!$A$1:$A$29,0)+RANDBETWEEN(0,2),2),"")</f>
        <v>MFL - Spanish GCSE</v>
      </c>
      <c r="V41" s="5" t="str">
        <f ca="1">IF(AH41&gt;0,INDEX(curriculum, MATCH(V$1,Quals!$A$1:$A$29,0)+RANDBETWEEN(0,5),2),"")</f>
        <v>DT ResMat GCSE</v>
      </c>
      <c r="W41" s="5" t="str">
        <f ca="1">IF(AH41&gt;1,INDEX(curriculum, MATCH(W$1,Quals!$A$1:$A$29,0)+RANDBETWEEN(0,5),2),"")</f>
        <v>DT Graphics GCSE</v>
      </c>
      <c r="X41" s="5" t="str">
        <f ca="1">IF(AI41&gt;0,INDEX(curriculum, MATCH(X$1,Quals!$A$1:$A$29,0)+RANDBETWEEN(0,1),2),"")</f>
        <v>Art GCSE</v>
      </c>
      <c r="Y41" s="5" t="str">
        <f ca="1">IF(AI41&gt;1,INDEX(curriculum, MATCH(X$1,Quals!$A$1:$A$29,0)+RANDBETWEEN(0,1),2),"")</f>
        <v/>
      </c>
      <c r="Z41" s="6">
        <f t="shared" ca="1" si="17"/>
        <v>2</v>
      </c>
      <c r="AA41" s="6">
        <f t="shared" ca="1" si="11"/>
        <v>2</v>
      </c>
      <c r="AB41" s="6">
        <f t="shared" ca="1" si="17"/>
        <v>2</v>
      </c>
      <c r="AC41" s="6">
        <f t="shared" ca="1" si="12"/>
        <v>2</v>
      </c>
      <c r="AD41" s="5">
        <f t="shared" ca="1" si="17"/>
        <v>2</v>
      </c>
      <c r="AE41" s="5">
        <f t="shared" ca="1" si="13"/>
        <v>2</v>
      </c>
      <c r="AF41" s="5">
        <f t="shared" ca="1" si="14"/>
        <v>2</v>
      </c>
      <c r="AG41" s="5">
        <f t="shared" ca="1" si="14"/>
        <v>2</v>
      </c>
      <c r="AH41" s="5">
        <f t="shared" ca="1" si="15"/>
        <v>2</v>
      </c>
      <c r="AI41" s="5">
        <f t="shared" ca="1" si="16"/>
        <v>1</v>
      </c>
    </row>
    <row r="42" spans="1:35" x14ac:dyDescent="0.25">
      <c r="A42">
        <v>5041</v>
      </c>
      <c r="B42" t="s">
        <v>42</v>
      </c>
      <c r="C42" t="str">
        <f t="shared" ca="1" si="3"/>
        <v>¬English AS Level¬¬¬</v>
      </c>
      <c r="D42" t="str">
        <f t="shared" ca="1" si="4"/>
        <v>¬Maths AS Level¬¬</v>
      </c>
      <c r="E42" t="str">
        <f t="shared" ca="1" si="5"/>
        <v>¬Science Double GCSE¬¬¬</v>
      </c>
      <c r="F42" t="str">
        <f t="shared" ca="1" si="6"/>
        <v>¬Business Studies GCSE¬Business Studies GCSE¬</v>
      </c>
      <c r="G42" t="str">
        <f t="shared" ca="1" si="7"/>
        <v>¬MFL - Spanish GCSE¬¬</v>
      </c>
      <c r="H42" s="5" t="str">
        <f t="shared" ca="1" si="8"/>
        <v>¬Computing GCSE¬BTEC ICT¬</v>
      </c>
      <c r="I42" s="5" t="str">
        <f t="shared" ca="1" si="9"/>
        <v>¬Art GCSE¬Art GCSE¬</v>
      </c>
      <c r="J42" s="5" t="str">
        <f ca="1">INDEX(curriculum, MATCH(J$1&amp;Z42,Quals!$A$1:$A$29,0),2)</f>
        <v>English AS Level</v>
      </c>
      <c r="K42" s="5" t="str">
        <f ca="1">IF($AA42&gt;1,IF(INDEX(curriculum, MATCH(K$1&amp;$Z42,Quals!$A$1:$A$29,0)+1,1)=K$1&amp;$Z42,INDEX(curriculum, MATCH(K$1&amp;$Z42,Quals!$A$1:$A$29,0)+1,2),""),"")</f>
        <v/>
      </c>
      <c r="L42" s="5" t="str">
        <f t="shared" ca="1" si="0"/>
        <v/>
      </c>
      <c r="M42" s="5" t="str">
        <f ca="1">INDEX(curriculum, MATCH(M$1&amp;$AB42,Quals!$A$1:$A$29,0),2)</f>
        <v>Maths AS Level</v>
      </c>
      <c r="N42" s="5" t="str">
        <f ca="1">IF($AC42&gt;1,IF(INDEX(curriculum, MATCH(N$1&amp;$AB42,Quals!$A$1:$A$29,0)+1,1)=N$1&amp;$AB42,INDEX(curriculum, MATCH(N$1&amp;$AB42,Quals!$A$1:$A$29,0)+1,2),""),"")</f>
        <v/>
      </c>
      <c r="O42" s="5" t="str">
        <f ca="1">INDEX(curriculum, MATCH(O$1&amp;$AD42,Quals!$A$1:$A$29,0),2)</f>
        <v>Science Double GCSE</v>
      </c>
      <c r="P42" s="5" t="str">
        <f ca="1">IF($AE42&gt;1,IF(INDEX(curriculum, MATCH(P$1&amp;$AD42,Quals!$A$1:$A$29,0)+1,1)=P$1&amp;$AD42,INDEX(curriculum, MATCH(P$1&amp;$AD42,Quals!$A$1:$A$29,0)+1,2),""),"")</f>
        <v/>
      </c>
      <c r="Q42" s="5" t="str">
        <f t="shared" ca="1" si="1"/>
        <v/>
      </c>
      <c r="R42" s="5" t="str">
        <f ca="1">IF(AF42&gt;0,INDEX(curriculum, MATCH(R$1,Quals!$A$1:$A$29,0)+RANDBETWEEN(0,2),2),"")</f>
        <v>Business Studies GCSE</v>
      </c>
      <c r="S42" s="5" t="str">
        <f ca="1">IF(AF42&gt;1,INDEX(curriculum, MATCH(R$1,Quals!$A$1:$A$29,0)+RANDBETWEEN(0,2),2),"")</f>
        <v>Business Studies GCSE</v>
      </c>
      <c r="T42" s="5" t="str">
        <f ca="1">IF(AG42&gt;0,INDEX(curriculum, MATCH(T$1,Quals!$A$1:$A$29,0)+RANDBETWEEN(0,2),2),"")</f>
        <v>MFL - Spanish GCSE</v>
      </c>
      <c r="U42" s="5" t="str">
        <f ca="1">IF(AG42&gt;1,INDEX(curriculum, MATCH(T$1,Quals!$A$1:$A$29,0)+RANDBETWEEN(0,2),2),"")</f>
        <v/>
      </c>
      <c r="V42" s="5" t="str">
        <f ca="1">IF(AH42&gt;0,INDEX(curriculum, MATCH(V$1,Quals!$A$1:$A$29,0)+RANDBETWEEN(0,5),2),"")</f>
        <v>Computing GCSE</v>
      </c>
      <c r="W42" s="5" t="str">
        <f ca="1">IF(AH42&gt;1,INDEX(curriculum, MATCH(W$1,Quals!$A$1:$A$29,0)+RANDBETWEEN(0,5),2),"")</f>
        <v>BTEC ICT</v>
      </c>
      <c r="X42" s="5" t="str">
        <f ca="1">IF(AI42&gt;0,INDEX(curriculum, MATCH(X$1,Quals!$A$1:$A$29,0)+RANDBETWEEN(0,1),2),"")</f>
        <v>Art GCSE</v>
      </c>
      <c r="Y42" s="5" t="str">
        <f ca="1">IF(AI42&gt;1,INDEX(curriculum, MATCH(X$1,Quals!$A$1:$A$29,0)+RANDBETWEEN(0,1),2),"")</f>
        <v>Art GCSE</v>
      </c>
      <c r="Z42" s="6">
        <f t="shared" ca="1" si="17"/>
        <v>3</v>
      </c>
      <c r="AA42" s="6">
        <f t="shared" ca="1" si="11"/>
        <v>2</v>
      </c>
      <c r="AB42" s="6">
        <f t="shared" ca="1" si="17"/>
        <v>3</v>
      </c>
      <c r="AC42" s="6">
        <f t="shared" ca="1" si="12"/>
        <v>1</v>
      </c>
      <c r="AD42" s="5">
        <f t="shared" ca="1" si="17"/>
        <v>3</v>
      </c>
      <c r="AE42" s="5">
        <f t="shared" ca="1" si="13"/>
        <v>3</v>
      </c>
      <c r="AF42" s="5">
        <f t="shared" ca="1" si="14"/>
        <v>2</v>
      </c>
      <c r="AG42" s="5">
        <f t="shared" ca="1" si="14"/>
        <v>1</v>
      </c>
      <c r="AH42" s="5">
        <f t="shared" ca="1" si="15"/>
        <v>2</v>
      </c>
      <c r="AI42" s="5">
        <f t="shared" ca="1" si="16"/>
        <v>2</v>
      </c>
    </row>
    <row r="43" spans="1:35" x14ac:dyDescent="0.25">
      <c r="A43">
        <v>5042</v>
      </c>
      <c r="B43" t="s">
        <v>43</v>
      </c>
      <c r="C43" t="str">
        <f t="shared" ca="1" si="3"/>
        <v>¬English Lang GCSE¬English Lit GCSE¬¬</v>
      </c>
      <c r="D43" t="str">
        <f t="shared" ca="1" si="4"/>
        <v>¬Maths AS Level¬¬</v>
      </c>
      <c r="E43" t="str">
        <f t="shared" ca="1" si="5"/>
        <v>¬Science (Core) GCSE¬Science Additional GCSE¬¬</v>
      </c>
      <c r="F43" t="str">
        <f t="shared" ca="1" si="6"/>
        <v>¬Business Studies GCSE¬¬</v>
      </c>
      <c r="G43" t="str">
        <f t="shared" ca="1" si="7"/>
        <v>¬MFL - Spanish GCSE¬MFL - Spanish GCSE¬</v>
      </c>
      <c r="H43" s="5" t="str">
        <f t="shared" ca="1" si="8"/>
        <v>¬DT Graphics GCSE¬DT Food GCSE¬</v>
      </c>
      <c r="I43" s="5" t="str">
        <f t="shared" ca="1" si="9"/>
        <v>¬BTEC H&amp;SC¬¬</v>
      </c>
      <c r="J43" s="5" t="str">
        <f ca="1">INDEX(curriculum, MATCH(J$1&amp;Z43,Quals!$A$1:$A$29,0),2)</f>
        <v>English Lang GCSE</v>
      </c>
      <c r="K43" s="5" t="str">
        <f ca="1">IF($AA43&gt;1,IF(INDEX(curriculum, MATCH(K$1&amp;$Z43,Quals!$A$1:$A$29,0)+1,1)=K$1&amp;$Z43,INDEX(curriculum, MATCH(K$1&amp;$Z43,Quals!$A$1:$A$29,0)+1,2),""),"")</f>
        <v>English Lit GCSE</v>
      </c>
      <c r="L43" s="5" t="str">
        <f t="shared" ca="1" si="0"/>
        <v/>
      </c>
      <c r="M43" s="5" t="str">
        <f ca="1">INDEX(curriculum, MATCH(M$1&amp;$AB43,Quals!$A$1:$A$29,0),2)</f>
        <v>Maths AS Level</v>
      </c>
      <c r="N43" s="5" t="str">
        <f ca="1">IF($AC43&gt;1,IF(INDEX(curriculum, MATCH(N$1&amp;$AB43,Quals!$A$1:$A$29,0)+1,1)=N$1&amp;$AB43,INDEX(curriculum, MATCH(N$1&amp;$AB43,Quals!$A$1:$A$29,0)+1,2),""),"")</f>
        <v/>
      </c>
      <c r="O43" s="5" t="str">
        <f ca="1">INDEX(curriculum, MATCH(O$1&amp;$AD43,Quals!$A$1:$A$29,0),2)</f>
        <v>Science (Core) GCSE</v>
      </c>
      <c r="P43" s="5" t="str">
        <f ca="1">IF($AE43&gt;1,IF(INDEX(curriculum, MATCH(P$1&amp;$AD43,Quals!$A$1:$A$29,0)+1,1)=P$1&amp;$AD43,INDEX(curriculum, MATCH(P$1&amp;$AD43,Quals!$A$1:$A$29,0)+1,2),""),"")</f>
        <v>Science Additional GCSE</v>
      </c>
      <c r="Q43" s="5" t="str">
        <f t="shared" ca="1" si="1"/>
        <v/>
      </c>
      <c r="R43" s="5" t="str">
        <f ca="1">IF(AF43&gt;0,INDEX(curriculum, MATCH(R$1,Quals!$A$1:$A$29,0)+RANDBETWEEN(0,2),2),"")</f>
        <v>Business Studies GCSE</v>
      </c>
      <c r="S43" s="5" t="str">
        <f ca="1">IF(AF43&gt;1,INDEX(curriculum, MATCH(R$1,Quals!$A$1:$A$29,0)+RANDBETWEEN(0,2),2),"")</f>
        <v/>
      </c>
      <c r="T43" s="5" t="str">
        <f ca="1">IF(AG43&gt;0,INDEX(curriculum, MATCH(T$1,Quals!$A$1:$A$29,0)+RANDBETWEEN(0,2),2),"")</f>
        <v>MFL - Spanish GCSE</v>
      </c>
      <c r="U43" s="5" t="str">
        <f ca="1">IF(AG43&gt;1,INDEX(curriculum, MATCH(T$1,Quals!$A$1:$A$29,0)+RANDBETWEEN(0,2),2),"")</f>
        <v>MFL - Spanish GCSE</v>
      </c>
      <c r="V43" s="5" t="str">
        <f ca="1">IF(AH43&gt;0,INDEX(curriculum, MATCH(V$1,Quals!$A$1:$A$29,0)+RANDBETWEEN(0,5),2),"")</f>
        <v>DT Graphics GCSE</v>
      </c>
      <c r="W43" s="5" t="str">
        <f ca="1">IF(AH43&gt;1,INDEX(curriculum, MATCH(W$1,Quals!$A$1:$A$29,0)+RANDBETWEEN(0,5),2),"")</f>
        <v>DT Food GCSE</v>
      </c>
      <c r="X43" s="5" t="str">
        <f ca="1">IF(AI43&gt;0,INDEX(curriculum, MATCH(X$1,Quals!$A$1:$A$29,0)+RANDBETWEEN(0,1),2),"")</f>
        <v>BTEC H&amp;SC</v>
      </c>
      <c r="Y43" s="5" t="str">
        <f ca="1">IF(AI43&gt;1,INDEX(curriculum, MATCH(X$1,Quals!$A$1:$A$29,0)+RANDBETWEEN(0,1),2),"")</f>
        <v/>
      </c>
      <c r="Z43" s="6">
        <f t="shared" ca="1" si="17"/>
        <v>1</v>
      </c>
      <c r="AA43" s="6">
        <f t="shared" ca="1" si="11"/>
        <v>2</v>
      </c>
      <c r="AB43" s="6">
        <f t="shared" ca="1" si="17"/>
        <v>3</v>
      </c>
      <c r="AC43" s="6">
        <f t="shared" ca="1" si="12"/>
        <v>1</v>
      </c>
      <c r="AD43" s="5">
        <f t="shared" ca="1" si="17"/>
        <v>2</v>
      </c>
      <c r="AE43" s="5">
        <f t="shared" ca="1" si="13"/>
        <v>2</v>
      </c>
      <c r="AF43" s="5">
        <f t="shared" ca="1" si="14"/>
        <v>1</v>
      </c>
      <c r="AG43" s="5">
        <f t="shared" ca="1" si="14"/>
        <v>2</v>
      </c>
      <c r="AH43" s="5">
        <f t="shared" ca="1" si="15"/>
        <v>2</v>
      </c>
      <c r="AI43" s="5">
        <f t="shared" ca="1" si="16"/>
        <v>1</v>
      </c>
    </row>
    <row r="44" spans="1:35" x14ac:dyDescent="0.25">
      <c r="A44">
        <v>5043</v>
      </c>
      <c r="B44" t="s">
        <v>44</v>
      </c>
      <c r="C44" t="str">
        <f t="shared" ca="1" si="3"/>
        <v>¬English Lang GCSE¬English Lit GCSE¬¬</v>
      </c>
      <c r="D44" t="str">
        <f t="shared" ca="1" si="4"/>
        <v>¬Maths AS Level¬¬</v>
      </c>
      <c r="E44" t="str">
        <f t="shared" ca="1" si="5"/>
        <v>¬Science (Core) GCSE¬Science Additional GCSE¬¬</v>
      </c>
      <c r="F44" t="str">
        <f t="shared" ca="1" si="6"/>
        <v>¬¬¬</v>
      </c>
      <c r="G44" t="str">
        <f t="shared" ca="1" si="7"/>
        <v>¬MFL - French GCSE¬¬</v>
      </c>
      <c r="H44" s="5" t="str">
        <f t="shared" ca="1" si="8"/>
        <v>¬Computing GCSE¬¬</v>
      </c>
      <c r="I44" s="5" t="str">
        <f t="shared" ca="1" si="9"/>
        <v>¬Art GCSE¬Art GCSE¬</v>
      </c>
      <c r="J44" s="5" t="str">
        <f ca="1">INDEX(curriculum, MATCH(J$1&amp;Z44,Quals!$A$1:$A$29,0),2)</f>
        <v>English Lang GCSE</v>
      </c>
      <c r="K44" s="5" t="str">
        <f ca="1">IF($AA44&gt;1,IF(INDEX(curriculum, MATCH(K$1&amp;$Z44,Quals!$A$1:$A$29,0)+1,1)=K$1&amp;$Z44,INDEX(curriculum, MATCH(K$1&amp;$Z44,Quals!$A$1:$A$29,0)+1,2),""),"")</f>
        <v>English Lit GCSE</v>
      </c>
      <c r="L44" s="5" t="str">
        <f t="shared" ca="1" si="0"/>
        <v/>
      </c>
      <c r="M44" s="5" t="str">
        <f ca="1">INDEX(curriculum, MATCH(M$1&amp;$AB44,Quals!$A$1:$A$29,0),2)</f>
        <v>Maths AS Level</v>
      </c>
      <c r="N44" s="5" t="str">
        <f ca="1">IF($AC44&gt;1,IF(INDEX(curriculum, MATCH(N$1&amp;$AB44,Quals!$A$1:$A$29,0)+1,1)=N$1&amp;$AB44,INDEX(curriculum, MATCH(N$1&amp;$AB44,Quals!$A$1:$A$29,0)+1,2),""),"")</f>
        <v/>
      </c>
      <c r="O44" s="5" t="str">
        <f ca="1">INDEX(curriculum, MATCH(O$1&amp;$AD44,Quals!$A$1:$A$29,0),2)</f>
        <v>Science (Core) GCSE</v>
      </c>
      <c r="P44" s="5" t="str">
        <f ca="1">IF($AE44&gt;1,IF(INDEX(curriculum, MATCH(P$1&amp;$AD44,Quals!$A$1:$A$29,0)+1,1)=P$1&amp;$AD44,INDEX(curriculum, MATCH(P$1&amp;$AD44,Quals!$A$1:$A$29,0)+1,2),""),"")</f>
        <v>Science Additional GCSE</v>
      </c>
      <c r="Q44" s="5" t="str">
        <f t="shared" ca="1" si="1"/>
        <v/>
      </c>
      <c r="R44" s="5" t="str">
        <f ca="1">IF(AF44&gt;0,INDEX(curriculum, MATCH(R$1,Quals!$A$1:$A$29,0)+RANDBETWEEN(0,2),2),"")</f>
        <v/>
      </c>
      <c r="S44" s="5" t="str">
        <f ca="1">IF(AF44&gt;1,INDEX(curriculum, MATCH(R$1,Quals!$A$1:$A$29,0)+RANDBETWEEN(0,2),2),"")</f>
        <v/>
      </c>
      <c r="T44" s="5" t="str">
        <f ca="1">IF(AG44&gt;0,INDEX(curriculum, MATCH(T$1,Quals!$A$1:$A$29,0)+RANDBETWEEN(0,2),2),"")</f>
        <v>MFL - French GCSE</v>
      </c>
      <c r="U44" s="5" t="str">
        <f ca="1">IF(AG44&gt;1,INDEX(curriculum, MATCH(T$1,Quals!$A$1:$A$29,0)+RANDBETWEEN(0,2),2),"")</f>
        <v/>
      </c>
      <c r="V44" s="5" t="str">
        <f ca="1">IF(AH44&gt;0,INDEX(curriculum, MATCH(V$1,Quals!$A$1:$A$29,0)+RANDBETWEEN(0,5),2),"")</f>
        <v>Computing GCSE</v>
      </c>
      <c r="W44" s="5" t="str">
        <f ca="1">IF(AH44&gt;1,INDEX(curriculum, MATCH(W$1,Quals!$A$1:$A$29,0)+RANDBETWEEN(0,5),2),"")</f>
        <v/>
      </c>
      <c r="X44" s="5" t="str">
        <f ca="1">IF(AI44&gt;0,INDEX(curriculum, MATCH(X$1,Quals!$A$1:$A$29,0)+RANDBETWEEN(0,1),2),"")</f>
        <v>Art GCSE</v>
      </c>
      <c r="Y44" s="5" t="str">
        <f ca="1">IF(AI44&gt;1,INDEX(curriculum, MATCH(X$1,Quals!$A$1:$A$29,0)+RANDBETWEEN(0,1),2),"")</f>
        <v>Art GCSE</v>
      </c>
      <c r="Z44" s="6">
        <f t="shared" ca="1" si="17"/>
        <v>1</v>
      </c>
      <c r="AA44" s="6">
        <f t="shared" ca="1" si="11"/>
        <v>2</v>
      </c>
      <c r="AB44" s="6">
        <f t="shared" ca="1" si="17"/>
        <v>3</v>
      </c>
      <c r="AC44" s="6">
        <f t="shared" ca="1" si="12"/>
        <v>1</v>
      </c>
      <c r="AD44" s="5">
        <f t="shared" ca="1" si="17"/>
        <v>2</v>
      </c>
      <c r="AE44" s="5">
        <f t="shared" ca="1" si="13"/>
        <v>3</v>
      </c>
      <c r="AF44" s="5">
        <f t="shared" ca="1" si="14"/>
        <v>0</v>
      </c>
      <c r="AG44" s="5">
        <f t="shared" ca="1" si="14"/>
        <v>1</v>
      </c>
      <c r="AH44" s="5">
        <f t="shared" ca="1" si="15"/>
        <v>1</v>
      </c>
      <c r="AI44" s="5">
        <f t="shared" ca="1" si="16"/>
        <v>2</v>
      </c>
    </row>
    <row r="45" spans="1:35" x14ac:dyDescent="0.25">
      <c r="A45">
        <v>5044</v>
      </c>
      <c r="B45" t="s">
        <v>45</v>
      </c>
      <c r="C45" t="str">
        <f t="shared" ca="1" si="3"/>
        <v>¬English Old GCSE¬¬¬</v>
      </c>
      <c r="D45" t="str">
        <f t="shared" ca="1" si="4"/>
        <v>¬Maths - Further GCSE¬¬</v>
      </c>
      <c r="E45" t="str">
        <f t="shared" ca="1" si="5"/>
        <v>¬Sci - Biology GCSE¬Sci - Chemistry GCSE¬Sci - Physics GCSE¬</v>
      </c>
      <c r="F45" t="str">
        <f t="shared" ca="1" si="6"/>
        <v>¬Business Studies GCSE¬Geography GCSE¬</v>
      </c>
      <c r="G45" t="str">
        <f t="shared" ca="1" si="7"/>
        <v>¬MFL - Spanish GCSE¬MFL - Spanish GCSE¬</v>
      </c>
      <c r="H45" s="5" t="str">
        <f t="shared" ca="1" si="8"/>
        <v>¬Computing GCSE¬BTEC ICT¬</v>
      </c>
      <c r="I45" s="5" t="str">
        <f t="shared" ca="1" si="9"/>
        <v>¬BTEC H&amp;SC¬Art GCSE¬</v>
      </c>
      <c r="J45" s="5" t="str">
        <f ca="1">INDEX(curriculum, MATCH(J$1&amp;Z45,Quals!$A$1:$A$29,0),2)</f>
        <v>English Old GCSE</v>
      </c>
      <c r="K45" s="5" t="str">
        <f ca="1">IF($AA45&gt;1,IF(INDEX(curriculum, MATCH(K$1&amp;$Z45,Quals!$A$1:$A$29,0)+1,1)=K$1&amp;$Z45,INDEX(curriculum, MATCH(K$1&amp;$Z45,Quals!$A$1:$A$29,0)+1,2),""),"")</f>
        <v/>
      </c>
      <c r="L45" s="5" t="str">
        <f t="shared" ca="1" si="0"/>
        <v/>
      </c>
      <c r="M45" s="5" t="str">
        <f ca="1">INDEX(curriculum, MATCH(M$1&amp;$AB45,Quals!$A$1:$A$29,0),2)</f>
        <v>Maths - Further GCSE</v>
      </c>
      <c r="N45" s="5" t="str">
        <f ca="1">IF($AC45&gt;1,IF(INDEX(curriculum, MATCH(N$1&amp;$AB45,Quals!$A$1:$A$29,0)+1,1)=N$1&amp;$AB45,INDEX(curriculum, MATCH(N$1&amp;$AB45,Quals!$A$1:$A$29,0)+1,2),""),"")</f>
        <v/>
      </c>
      <c r="O45" s="5" t="str">
        <f ca="1">INDEX(curriculum, MATCH(O$1&amp;$AD45,Quals!$A$1:$A$29,0),2)</f>
        <v>Sci - Biology GCSE</v>
      </c>
      <c r="P45" s="5" t="str">
        <f ca="1">IF($AE45&gt;1,IF(INDEX(curriculum, MATCH(P$1&amp;$AD45,Quals!$A$1:$A$29,0)+1,1)=P$1&amp;$AD45,INDEX(curriculum, MATCH(P$1&amp;$AD45,Quals!$A$1:$A$29,0)+1,2),""),"")</f>
        <v>Sci - Chemistry GCSE</v>
      </c>
      <c r="Q45" s="5" t="str">
        <f t="shared" ca="1" si="1"/>
        <v>Sci - Physics GCSE</v>
      </c>
      <c r="R45" s="5" t="str">
        <f ca="1">IF(AF45&gt;0,INDEX(curriculum, MATCH(R$1,Quals!$A$1:$A$29,0)+RANDBETWEEN(0,2),2),"")</f>
        <v>Business Studies GCSE</v>
      </c>
      <c r="S45" s="5" t="str">
        <f ca="1">IF(AF45&gt;1,INDEX(curriculum, MATCH(R$1,Quals!$A$1:$A$29,0)+RANDBETWEEN(0,2),2),"")</f>
        <v>Geography GCSE</v>
      </c>
      <c r="T45" s="5" t="str">
        <f ca="1">IF(AG45&gt;0,INDEX(curriculum, MATCH(T$1,Quals!$A$1:$A$29,0)+RANDBETWEEN(0,2),2),"")</f>
        <v>MFL - Spanish GCSE</v>
      </c>
      <c r="U45" s="5" t="str">
        <f ca="1">IF(AG45&gt;1,INDEX(curriculum, MATCH(T$1,Quals!$A$1:$A$29,0)+RANDBETWEEN(0,2),2),"")</f>
        <v>MFL - Spanish GCSE</v>
      </c>
      <c r="V45" s="5" t="str">
        <f ca="1">IF(AH45&gt;0,INDEX(curriculum, MATCH(V$1,Quals!$A$1:$A$29,0)+RANDBETWEEN(0,5),2),"")</f>
        <v>Computing GCSE</v>
      </c>
      <c r="W45" s="5" t="str">
        <f ca="1">IF(AH45&gt;1,INDEX(curriculum, MATCH(W$1,Quals!$A$1:$A$29,0)+RANDBETWEEN(0,5),2),"")</f>
        <v>BTEC ICT</v>
      </c>
      <c r="X45" s="5" t="str">
        <f ca="1">IF(AI45&gt;0,INDEX(curriculum, MATCH(X$1,Quals!$A$1:$A$29,0)+RANDBETWEEN(0,1),2),"")</f>
        <v>BTEC H&amp;SC</v>
      </c>
      <c r="Y45" s="5" t="str">
        <f ca="1">IF(AI45&gt;1,INDEX(curriculum, MATCH(X$1,Quals!$A$1:$A$29,0)+RANDBETWEEN(0,1),2),"")</f>
        <v>Art GCSE</v>
      </c>
      <c r="Z45" s="6">
        <f t="shared" ca="1" si="17"/>
        <v>2</v>
      </c>
      <c r="AA45" s="6">
        <f t="shared" ca="1" si="11"/>
        <v>2</v>
      </c>
      <c r="AB45" s="6">
        <f t="shared" ca="1" si="17"/>
        <v>2</v>
      </c>
      <c r="AC45" s="6">
        <f t="shared" ca="1" si="12"/>
        <v>1</v>
      </c>
      <c r="AD45" s="5">
        <f t="shared" ca="1" si="17"/>
        <v>1</v>
      </c>
      <c r="AE45" s="5">
        <f t="shared" ca="1" si="13"/>
        <v>3</v>
      </c>
      <c r="AF45" s="5">
        <f t="shared" ca="1" si="14"/>
        <v>2</v>
      </c>
      <c r="AG45" s="5">
        <f t="shared" ca="1" si="14"/>
        <v>2</v>
      </c>
      <c r="AH45" s="5">
        <f t="shared" ca="1" si="15"/>
        <v>3</v>
      </c>
      <c r="AI45" s="5">
        <f t="shared" ca="1" si="16"/>
        <v>2</v>
      </c>
    </row>
    <row r="46" spans="1:35" x14ac:dyDescent="0.25">
      <c r="A46">
        <v>5045</v>
      </c>
      <c r="B46" t="s">
        <v>46</v>
      </c>
      <c r="C46" t="str">
        <f t="shared" ca="1" si="3"/>
        <v>¬English Lang GCSE¬English Lit GCSE¬¬</v>
      </c>
      <c r="D46" t="str">
        <f t="shared" ca="1" si="4"/>
        <v>¬Maths - GCSE¬¬</v>
      </c>
      <c r="E46" t="str">
        <f t="shared" ca="1" si="5"/>
        <v>¬Science (Core) GCSE¬Science Additional GCSE¬¬</v>
      </c>
      <c r="F46" t="str">
        <f t="shared" ca="1" si="6"/>
        <v>¬History GCSE¬¬</v>
      </c>
      <c r="G46" t="str">
        <f t="shared" ca="1" si="7"/>
        <v>¬MFL - Spanish GCSE¬¬</v>
      </c>
      <c r="H46" s="5" t="str">
        <f t="shared" ca="1" si="8"/>
        <v>¬BTEC ICT¬¬</v>
      </c>
      <c r="I46" s="5" t="str">
        <f t="shared" ca="1" si="9"/>
        <v>¬Art GCSE¬¬</v>
      </c>
      <c r="J46" s="5" t="str">
        <f ca="1">INDEX(curriculum, MATCH(J$1&amp;Z46,Quals!$A$1:$A$29,0),2)</f>
        <v>English Lang GCSE</v>
      </c>
      <c r="K46" s="5" t="str">
        <f ca="1">IF($AA46&gt;1,IF(INDEX(curriculum, MATCH(K$1&amp;$Z46,Quals!$A$1:$A$29,0)+1,1)=K$1&amp;$Z46,INDEX(curriculum, MATCH(K$1&amp;$Z46,Quals!$A$1:$A$29,0)+1,2),""),"")</f>
        <v>English Lit GCSE</v>
      </c>
      <c r="L46" s="5" t="str">
        <f t="shared" ca="1" si="0"/>
        <v/>
      </c>
      <c r="M46" s="5" t="str">
        <f ca="1">INDEX(curriculum, MATCH(M$1&amp;$AB46,Quals!$A$1:$A$29,0),2)</f>
        <v>Maths - GCSE</v>
      </c>
      <c r="N46" s="5" t="str">
        <f ca="1">IF($AC46&gt;1,IF(INDEX(curriculum, MATCH(N$1&amp;$AB46,Quals!$A$1:$A$29,0)+1,1)=N$1&amp;$AB46,INDEX(curriculum, MATCH(N$1&amp;$AB46,Quals!$A$1:$A$29,0)+1,2),""),"")</f>
        <v/>
      </c>
      <c r="O46" s="5" t="str">
        <f ca="1">INDEX(curriculum, MATCH(O$1&amp;$AD46,Quals!$A$1:$A$29,0),2)</f>
        <v>Science (Core) GCSE</v>
      </c>
      <c r="P46" s="5" t="str">
        <f ca="1">IF($AE46&gt;1,IF(INDEX(curriculum, MATCH(P$1&amp;$AD46,Quals!$A$1:$A$29,0)+1,1)=P$1&amp;$AD46,INDEX(curriculum, MATCH(P$1&amp;$AD46,Quals!$A$1:$A$29,0)+1,2),""),"")</f>
        <v>Science Additional GCSE</v>
      </c>
      <c r="Q46" s="5" t="str">
        <f t="shared" ca="1" si="1"/>
        <v/>
      </c>
      <c r="R46" s="5" t="str">
        <f ca="1">IF(AF46&gt;0,INDEX(curriculum, MATCH(R$1,Quals!$A$1:$A$29,0)+RANDBETWEEN(0,2),2),"")</f>
        <v>History GCSE</v>
      </c>
      <c r="S46" s="5" t="str">
        <f ca="1">IF(AF46&gt;1,INDEX(curriculum, MATCH(R$1,Quals!$A$1:$A$29,0)+RANDBETWEEN(0,2),2),"")</f>
        <v/>
      </c>
      <c r="T46" s="5" t="str">
        <f ca="1">IF(AG46&gt;0,INDEX(curriculum, MATCH(T$1,Quals!$A$1:$A$29,0)+RANDBETWEEN(0,2),2),"")</f>
        <v>MFL - Spanish GCSE</v>
      </c>
      <c r="U46" s="5" t="str">
        <f ca="1">IF(AG46&gt;1,INDEX(curriculum, MATCH(T$1,Quals!$A$1:$A$29,0)+RANDBETWEEN(0,2),2),"")</f>
        <v/>
      </c>
      <c r="V46" s="5" t="str">
        <f ca="1">IF(AH46&gt;0,INDEX(curriculum, MATCH(V$1,Quals!$A$1:$A$29,0)+RANDBETWEEN(0,5),2),"")</f>
        <v>BTEC ICT</v>
      </c>
      <c r="W46" s="5" t="str">
        <f ca="1">IF(AH46&gt;1,INDEX(curriculum, MATCH(W$1,Quals!$A$1:$A$29,0)+RANDBETWEEN(0,5),2),"")</f>
        <v/>
      </c>
      <c r="X46" s="5" t="str">
        <f ca="1">IF(AI46&gt;0,INDEX(curriculum, MATCH(X$1,Quals!$A$1:$A$29,0)+RANDBETWEEN(0,1),2),"")</f>
        <v>Art GCSE</v>
      </c>
      <c r="Y46" s="5" t="str">
        <f ca="1">IF(AI46&gt;1,INDEX(curriculum, MATCH(X$1,Quals!$A$1:$A$29,0)+RANDBETWEEN(0,1),2),"")</f>
        <v/>
      </c>
      <c r="Z46" s="6">
        <f t="shared" ca="1" si="17"/>
        <v>1</v>
      </c>
      <c r="AA46" s="6">
        <f t="shared" ca="1" si="11"/>
        <v>2</v>
      </c>
      <c r="AB46" s="6">
        <f t="shared" ca="1" si="17"/>
        <v>1</v>
      </c>
      <c r="AC46" s="6">
        <f t="shared" ca="1" si="12"/>
        <v>2</v>
      </c>
      <c r="AD46" s="5">
        <f t="shared" ca="1" si="17"/>
        <v>2</v>
      </c>
      <c r="AE46" s="5">
        <f t="shared" ca="1" si="13"/>
        <v>3</v>
      </c>
      <c r="AF46" s="5">
        <f t="shared" ca="1" si="14"/>
        <v>1</v>
      </c>
      <c r="AG46" s="5">
        <f t="shared" ca="1" si="14"/>
        <v>1</v>
      </c>
      <c r="AH46" s="5">
        <f t="shared" ca="1" si="15"/>
        <v>1</v>
      </c>
      <c r="AI46" s="5">
        <f t="shared" ca="1" si="16"/>
        <v>1</v>
      </c>
    </row>
    <row r="47" spans="1:35" x14ac:dyDescent="0.25">
      <c r="A47">
        <v>5046</v>
      </c>
      <c r="B47" t="s">
        <v>47</v>
      </c>
      <c r="C47" t="str">
        <f t="shared" ca="1" si="3"/>
        <v>¬English AS Level¬¬¬</v>
      </c>
      <c r="D47" t="str">
        <f t="shared" ca="1" si="4"/>
        <v>¬Maths - GCSE¬¬</v>
      </c>
      <c r="E47" t="str">
        <f t="shared" ca="1" si="5"/>
        <v>¬Science (Core) GCSE¬Science Additional GCSE¬¬</v>
      </c>
      <c r="F47" t="str">
        <f t="shared" ca="1" si="6"/>
        <v>¬Business Studies GCSE¬¬</v>
      </c>
      <c r="G47" t="str">
        <f t="shared" ca="1" si="7"/>
        <v>¬MFL - German GCSE¬MFL - French GCSE¬</v>
      </c>
      <c r="H47" s="5" t="str">
        <f t="shared" ca="1" si="8"/>
        <v>¬DT Food GCSE¬¬</v>
      </c>
      <c r="I47" s="5" t="str">
        <f t="shared" ca="1" si="9"/>
        <v>¬BTEC H&amp;SC¬Art GCSE¬</v>
      </c>
      <c r="J47" s="5" t="str">
        <f ca="1">INDEX(curriculum, MATCH(J$1&amp;Z47,Quals!$A$1:$A$29,0),2)</f>
        <v>English AS Level</v>
      </c>
      <c r="K47" s="5" t="str">
        <f ca="1">IF($AA47&gt;1,IF(INDEX(curriculum, MATCH(K$1&amp;$Z47,Quals!$A$1:$A$29,0)+1,1)=K$1&amp;$Z47,INDEX(curriculum, MATCH(K$1&amp;$Z47,Quals!$A$1:$A$29,0)+1,2),""),"")</f>
        <v/>
      </c>
      <c r="L47" s="5" t="str">
        <f t="shared" ca="1" si="0"/>
        <v/>
      </c>
      <c r="M47" s="5" t="str">
        <f ca="1">INDEX(curriculum, MATCH(M$1&amp;$AB47,Quals!$A$1:$A$29,0),2)</f>
        <v>Maths - GCSE</v>
      </c>
      <c r="N47" s="5" t="str">
        <f ca="1">IF($AC47&gt;1,IF(INDEX(curriculum, MATCH(N$1&amp;$AB47,Quals!$A$1:$A$29,0)+1,1)=N$1&amp;$AB47,INDEX(curriculum, MATCH(N$1&amp;$AB47,Quals!$A$1:$A$29,0)+1,2),""),"")</f>
        <v/>
      </c>
      <c r="O47" s="5" t="str">
        <f ca="1">INDEX(curriculum, MATCH(O$1&amp;$AD47,Quals!$A$1:$A$29,0),2)</f>
        <v>Science (Core) GCSE</v>
      </c>
      <c r="P47" s="5" t="str">
        <f ca="1">IF($AE47&gt;1,IF(INDEX(curriculum, MATCH(P$1&amp;$AD47,Quals!$A$1:$A$29,0)+1,1)=P$1&amp;$AD47,INDEX(curriculum, MATCH(P$1&amp;$AD47,Quals!$A$1:$A$29,0)+1,2),""),"")</f>
        <v>Science Additional GCSE</v>
      </c>
      <c r="Q47" s="5" t="str">
        <f t="shared" ca="1" si="1"/>
        <v/>
      </c>
      <c r="R47" s="5" t="str">
        <f ca="1">IF(AF47&gt;0,INDEX(curriculum, MATCH(R$1,Quals!$A$1:$A$29,0)+RANDBETWEEN(0,2),2),"")</f>
        <v>Business Studies GCSE</v>
      </c>
      <c r="S47" s="5" t="str">
        <f ca="1">IF(AF47&gt;1,INDEX(curriculum, MATCH(R$1,Quals!$A$1:$A$29,0)+RANDBETWEEN(0,2),2),"")</f>
        <v/>
      </c>
      <c r="T47" s="5" t="str">
        <f ca="1">IF(AG47&gt;0,INDEX(curriculum, MATCH(T$1,Quals!$A$1:$A$29,0)+RANDBETWEEN(0,2),2),"")</f>
        <v>MFL - German GCSE</v>
      </c>
      <c r="U47" s="5" t="str">
        <f ca="1">IF(AG47&gt;1,INDEX(curriculum, MATCH(T$1,Quals!$A$1:$A$29,0)+RANDBETWEEN(0,2),2),"")</f>
        <v>MFL - French GCSE</v>
      </c>
      <c r="V47" s="5" t="str">
        <f ca="1">IF(AH47&gt;0,INDEX(curriculum, MATCH(V$1,Quals!$A$1:$A$29,0)+RANDBETWEEN(0,5),2),"")</f>
        <v>DT Food GCSE</v>
      </c>
      <c r="W47" s="5" t="str">
        <f ca="1">IF(AH47&gt;1,INDEX(curriculum, MATCH(W$1,Quals!$A$1:$A$29,0)+RANDBETWEEN(0,5),2),"")</f>
        <v/>
      </c>
      <c r="X47" s="5" t="str">
        <f ca="1">IF(AI47&gt;0,INDEX(curriculum, MATCH(X$1,Quals!$A$1:$A$29,0)+RANDBETWEEN(0,1),2),"")</f>
        <v>BTEC H&amp;SC</v>
      </c>
      <c r="Y47" s="5" t="str">
        <f ca="1">IF(AI47&gt;1,INDEX(curriculum, MATCH(X$1,Quals!$A$1:$A$29,0)+RANDBETWEEN(0,1),2),"")</f>
        <v>Art GCSE</v>
      </c>
      <c r="Z47" s="6">
        <f t="shared" ca="1" si="17"/>
        <v>3</v>
      </c>
      <c r="AA47" s="6">
        <f t="shared" ca="1" si="11"/>
        <v>2</v>
      </c>
      <c r="AB47" s="6">
        <f t="shared" ca="1" si="17"/>
        <v>1</v>
      </c>
      <c r="AC47" s="6">
        <f t="shared" ca="1" si="12"/>
        <v>1</v>
      </c>
      <c r="AD47" s="5">
        <f t="shared" ca="1" si="17"/>
        <v>2</v>
      </c>
      <c r="AE47" s="5">
        <f t="shared" ca="1" si="13"/>
        <v>2</v>
      </c>
      <c r="AF47" s="5">
        <f t="shared" ca="1" si="14"/>
        <v>1</v>
      </c>
      <c r="AG47" s="5">
        <f t="shared" ca="1" si="14"/>
        <v>2</v>
      </c>
      <c r="AH47" s="5">
        <f t="shared" ca="1" si="15"/>
        <v>1</v>
      </c>
      <c r="AI47" s="5">
        <f t="shared" ca="1" si="16"/>
        <v>2</v>
      </c>
    </row>
    <row r="48" spans="1:35" x14ac:dyDescent="0.25">
      <c r="A48">
        <v>5047</v>
      </c>
      <c r="B48" t="s">
        <v>48</v>
      </c>
      <c r="C48" t="str">
        <f t="shared" ca="1" si="3"/>
        <v>¬English AS Level¬¬¬</v>
      </c>
      <c r="D48" t="str">
        <f t="shared" ca="1" si="4"/>
        <v>¬Maths - Further GCSE¬Maths - Statistics GCSE¬</v>
      </c>
      <c r="E48" t="str">
        <f t="shared" ca="1" si="5"/>
        <v>¬Sci - Biology GCSE¬Sci - Chemistry GCSE¬¬</v>
      </c>
      <c r="F48" t="str">
        <f t="shared" ca="1" si="6"/>
        <v>¬Geography GCSE¬Business Studies GCSE¬</v>
      </c>
      <c r="G48" t="str">
        <f t="shared" ca="1" si="7"/>
        <v>¬MFL - German GCSE¬¬</v>
      </c>
      <c r="H48" s="5" t="str">
        <f t="shared" ca="1" si="8"/>
        <v>¬Computing GCSE¬Computing GCSE¬</v>
      </c>
      <c r="I48" s="5" t="str">
        <f t="shared" ca="1" si="9"/>
        <v>¬BTEC H&amp;SC¬¬</v>
      </c>
      <c r="J48" s="5" t="str">
        <f ca="1">INDEX(curriculum, MATCH(J$1&amp;Z48,Quals!$A$1:$A$29,0),2)</f>
        <v>English AS Level</v>
      </c>
      <c r="K48" s="5" t="str">
        <f ca="1">IF($AA48&gt;1,IF(INDEX(curriculum, MATCH(K$1&amp;$Z48,Quals!$A$1:$A$29,0)+1,1)=K$1&amp;$Z48,INDEX(curriculum, MATCH(K$1&amp;$Z48,Quals!$A$1:$A$29,0)+1,2),""),"")</f>
        <v/>
      </c>
      <c r="L48" s="5" t="str">
        <f t="shared" ca="1" si="0"/>
        <v/>
      </c>
      <c r="M48" s="5" t="str">
        <f ca="1">INDEX(curriculum, MATCH(M$1&amp;$AB48,Quals!$A$1:$A$29,0),2)</f>
        <v>Maths - Further GCSE</v>
      </c>
      <c r="N48" s="5" t="str">
        <f ca="1">IF($AC48&gt;1,IF(INDEX(curriculum, MATCH(N$1&amp;$AB48,Quals!$A$1:$A$29,0)+1,1)=N$1&amp;$AB48,INDEX(curriculum, MATCH(N$1&amp;$AB48,Quals!$A$1:$A$29,0)+1,2),""),"")</f>
        <v>Maths - Statistics GCSE</v>
      </c>
      <c r="O48" s="5" t="str">
        <f ca="1">INDEX(curriculum, MATCH(O$1&amp;$AD48,Quals!$A$1:$A$29,0),2)</f>
        <v>Sci - Biology GCSE</v>
      </c>
      <c r="P48" s="5" t="str">
        <f ca="1">IF($AE48&gt;1,IF(INDEX(curriculum, MATCH(P$1&amp;$AD48,Quals!$A$1:$A$29,0)+1,1)=P$1&amp;$AD48,INDEX(curriculum, MATCH(P$1&amp;$AD48,Quals!$A$1:$A$29,0)+1,2),""),"")</f>
        <v>Sci - Chemistry GCSE</v>
      </c>
      <c r="Q48" s="5" t="str">
        <f t="shared" ca="1" si="1"/>
        <v/>
      </c>
      <c r="R48" s="5" t="str">
        <f ca="1">IF(AF48&gt;0,INDEX(curriculum, MATCH(R$1,Quals!$A$1:$A$29,0)+RANDBETWEEN(0,2),2),"")</f>
        <v>Geography GCSE</v>
      </c>
      <c r="S48" s="5" t="str">
        <f ca="1">IF(AF48&gt;1,INDEX(curriculum, MATCH(R$1,Quals!$A$1:$A$29,0)+RANDBETWEEN(0,2),2),"")</f>
        <v>Business Studies GCSE</v>
      </c>
      <c r="T48" s="5" t="str">
        <f ca="1">IF(AG48&gt;0,INDEX(curriculum, MATCH(T$1,Quals!$A$1:$A$29,0)+RANDBETWEEN(0,2),2),"")</f>
        <v>MFL - German GCSE</v>
      </c>
      <c r="U48" s="5" t="str">
        <f ca="1">IF(AG48&gt;1,INDEX(curriculum, MATCH(T$1,Quals!$A$1:$A$29,0)+RANDBETWEEN(0,2),2),"")</f>
        <v/>
      </c>
      <c r="V48" s="5" t="str">
        <f ca="1">IF(AH48&gt;0,INDEX(curriculum, MATCH(V$1,Quals!$A$1:$A$29,0)+RANDBETWEEN(0,5),2),"")</f>
        <v>Computing GCSE</v>
      </c>
      <c r="W48" s="5" t="str">
        <f ca="1">IF(AH48&gt;1,INDEX(curriculum, MATCH(W$1,Quals!$A$1:$A$29,0)+RANDBETWEEN(0,5),2),"")</f>
        <v>Computing GCSE</v>
      </c>
      <c r="X48" s="5" t="str">
        <f ca="1">IF(AI48&gt;0,INDEX(curriculum, MATCH(X$1,Quals!$A$1:$A$29,0)+RANDBETWEEN(0,1),2),"")</f>
        <v>BTEC H&amp;SC</v>
      </c>
      <c r="Y48" s="5" t="str">
        <f ca="1">IF(AI48&gt;1,INDEX(curriculum, MATCH(X$1,Quals!$A$1:$A$29,0)+RANDBETWEEN(0,1),2),"")</f>
        <v/>
      </c>
      <c r="Z48" s="6">
        <f t="shared" ca="1" si="17"/>
        <v>3</v>
      </c>
      <c r="AA48" s="6">
        <f t="shared" ca="1" si="11"/>
        <v>3</v>
      </c>
      <c r="AB48" s="6">
        <f t="shared" ca="1" si="17"/>
        <v>2</v>
      </c>
      <c r="AC48" s="6">
        <f t="shared" ca="1" si="12"/>
        <v>2</v>
      </c>
      <c r="AD48" s="5">
        <f t="shared" ca="1" si="17"/>
        <v>1</v>
      </c>
      <c r="AE48" s="5">
        <f t="shared" ca="1" si="13"/>
        <v>2</v>
      </c>
      <c r="AF48" s="5">
        <f t="shared" ca="1" si="14"/>
        <v>2</v>
      </c>
      <c r="AG48" s="5">
        <f t="shared" ca="1" si="14"/>
        <v>1</v>
      </c>
      <c r="AH48" s="5">
        <f t="shared" ca="1" si="15"/>
        <v>3</v>
      </c>
      <c r="AI48" s="5">
        <f t="shared" ca="1" si="1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R31" sqref="R31"/>
    </sheetView>
  </sheetViews>
  <sheetFormatPr defaultRowHeight="15" x14ac:dyDescent="0.25"/>
  <cols>
    <col min="1" max="1" width="15.85546875" customWidth="1"/>
    <col min="2" max="3" width="38.42578125" customWidth="1"/>
  </cols>
  <sheetData>
    <row r="1" spans="1:18" x14ac:dyDescent="0.25">
      <c r="A1" t="s">
        <v>82</v>
      </c>
      <c r="B1" t="s">
        <v>52</v>
      </c>
      <c r="C1" t="s">
        <v>53</v>
      </c>
      <c r="F1" t="s">
        <v>124</v>
      </c>
      <c r="G1">
        <v>17</v>
      </c>
      <c r="K1" t="s">
        <v>77</v>
      </c>
      <c r="L1">
        <v>26</v>
      </c>
      <c r="P1" t="s">
        <v>81</v>
      </c>
      <c r="Q1">
        <v>29</v>
      </c>
    </row>
    <row r="2" spans="1:18" x14ac:dyDescent="0.25">
      <c r="A2" t="s">
        <v>83</v>
      </c>
      <c r="B2" t="s">
        <v>61</v>
      </c>
      <c r="C2" t="s">
        <v>81</v>
      </c>
      <c r="E2" t="s">
        <v>111</v>
      </c>
      <c r="F2" t="str">
        <f t="shared" ref="F2:F18" si="0">IF(E2="",LEFT(F1,LEN(F1)-1)&amp;G2,E2&amp;G2)</f>
        <v>A+</v>
      </c>
      <c r="G2" t="s">
        <v>118</v>
      </c>
      <c r="H2">
        <v>10.75</v>
      </c>
      <c r="J2" t="s">
        <v>121</v>
      </c>
      <c r="K2" t="str">
        <f>IF(J2="",LEFT(K1,LEN(K1)-1)&amp;L2,J2&amp;L2)</f>
        <v>A*+</v>
      </c>
      <c r="L2" t="s">
        <v>118</v>
      </c>
      <c r="M2">
        <v>8.5</v>
      </c>
      <c r="O2">
        <v>9</v>
      </c>
      <c r="P2" t="str">
        <f>IF(O2="",LEFT(P1,LEN(P1)-1)&amp;Q2,O2&amp;Q2)</f>
        <v>9+</v>
      </c>
      <c r="Q2" t="s">
        <v>118</v>
      </c>
      <c r="R2">
        <v>9</v>
      </c>
    </row>
    <row r="3" spans="1:18" x14ac:dyDescent="0.25">
      <c r="A3" t="s">
        <v>83</v>
      </c>
      <c r="B3" t="s">
        <v>63</v>
      </c>
      <c r="C3" t="s">
        <v>81</v>
      </c>
      <c r="F3" t="str">
        <f t="shared" si="0"/>
        <v>A=</v>
      </c>
      <c r="G3" t="s">
        <v>119</v>
      </c>
      <c r="H3">
        <v>10.75</v>
      </c>
      <c r="K3" t="str">
        <f t="shared" ref="K3:K27" si="1">IF(J3="",LEFT(K2,LEN(K2)-1)&amp;L3,J3&amp;L3)</f>
        <v>A*=</v>
      </c>
      <c r="L3" t="s">
        <v>119</v>
      </c>
      <c r="M3">
        <v>8.5</v>
      </c>
      <c r="P3" t="str">
        <f t="shared" ref="P3:P30" si="2">IF(O3="",LEFT(P2,LEN(P2)-1)&amp;Q3,O3&amp;Q3)</f>
        <v>9=</v>
      </c>
      <c r="Q3" t="s">
        <v>119</v>
      </c>
      <c r="R3">
        <v>9</v>
      </c>
    </row>
    <row r="4" spans="1:18" x14ac:dyDescent="0.25">
      <c r="A4" t="s">
        <v>93</v>
      </c>
      <c r="B4" t="s">
        <v>90</v>
      </c>
      <c r="C4" t="s">
        <v>77</v>
      </c>
      <c r="F4" t="str">
        <f t="shared" si="0"/>
        <v>A-</v>
      </c>
      <c r="G4" t="s">
        <v>120</v>
      </c>
      <c r="H4">
        <v>10.75</v>
      </c>
      <c r="K4" t="str">
        <f t="shared" si="1"/>
        <v>A*-</v>
      </c>
      <c r="L4" t="s">
        <v>120</v>
      </c>
      <c r="M4">
        <v>8.5</v>
      </c>
      <c r="P4" t="str">
        <f t="shared" si="2"/>
        <v>9-</v>
      </c>
      <c r="Q4" t="s">
        <v>120</v>
      </c>
      <c r="R4">
        <v>9</v>
      </c>
    </row>
    <row r="5" spans="1:18" x14ac:dyDescent="0.25">
      <c r="A5" t="s">
        <v>92</v>
      </c>
      <c r="B5" t="s">
        <v>62</v>
      </c>
      <c r="C5" t="s">
        <v>124</v>
      </c>
      <c r="E5" t="s">
        <v>112</v>
      </c>
      <c r="F5" t="str">
        <f t="shared" si="0"/>
        <v>B+</v>
      </c>
      <c r="G5" t="s">
        <v>118</v>
      </c>
      <c r="H5">
        <v>8.8800000000000008</v>
      </c>
      <c r="J5" t="s">
        <v>111</v>
      </c>
      <c r="K5" t="str">
        <f t="shared" si="1"/>
        <v>A+</v>
      </c>
      <c r="L5" t="s">
        <v>118</v>
      </c>
      <c r="M5">
        <v>7</v>
      </c>
      <c r="O5">
        <v>8</v>
      </c>
      <c r="P5" t="str">
        <f t="shared" si="2"/>
        <v>8+</v>
      </c>
      <c r="Q5" t="s">
        <v>118</v>
      </c>
      <c r="R5">
        <v>8</v>
      </c>
    </row>
    <row r="6" spans="1:18" x14ac:dyDescent="0.25">
      <c r="A6" t="s">
        <v>94</v>
      </c>
      <c r="B6" t="s">
        <v>55</v>
      </c>
      <c r="C6" t="s">
        <v>77</v>
      </c>
      <c r="F6" t="str">
        <f t="shared" si="0"/>
        <v>B=</v>
      </c>
      <c r="G6" t="s">
        <v>119</v>
      </c>
      <c r="H6">
        <v>8.8800000000000008</v>
      </c>
      <c r="K6" t="str">
        <f t="shared" si="1"/>
        <v>A=</v>
      </c>
      <c r="L6" t="s">
        <v>119</v>
      </c>
      <c r="M6">
        <v>7</v>
      </c>
      <c r="P6" t="str">
        <f t="shared" si="2"/>
        <v>8=</v>
      </c>
      <c r="Q6" t="s">
        <v>119</v>
      </c>
      <c r="R6">
        <v>8</v>
      </c>
    </row>
    <row r="7" spans="1:18" x14ac:dyDescent="0.25">
      <c r="A7" t="s">
        <v>94</v>
      </c>
      <c r="B7" t="s">
        <v>64</v>
      </c>
      <c r="C7" t="s">
        <v>77</v>
      </c>
      <c r="F7" t="str">
        <f t="shared" si="0"/>
        <v>B-</v>
      </c>
      <c r="G7" t="s">
        <v>120</v>
      </c>
      <c r="H7">
        <v>8.8800000000000008</v>
      </c>
      <c r="K7" t="str">
        <f t="shared" si="1"/>
        <v>A-</v>
      </c>
      <c r="L7" t="s">
        <v>120</v>
      </c>
      <c r="M7">
        <v>7</v>
      </c>
      <c r="P7" t="str">
        <f t="shared" si="2"/>
        <v>8-</v>
      </c>
      <c r="Q7" t="s">
        <v>120</v>
      </c>
      <c r="R7">
        <v>8</v>
      </c>
    </row>
    <row r="8" spans="1:18" x14ac:dyDescent="0.25">
      <c r="A8" t="s">
        <v>94</v>
      </c>
      <c r="B8" t="s">
        <v>65</v>
      </c>
      <c r="C8" t="s">
        <v>77</v>
      </c>
      <c r="E8" t="s">
        <v>113</v>
      </c>
      <c r="F8" t="str">
        <f t="shared" si="0"/>
        <v>C+</v>
      </c>
      <c r="G8" t="s">
        <v>118</v>
      </c>
      <c r="H8">
        <v>7</v>
      </c>
      <c r="J8" t="s">
        <v>112</v>
      </c>
      <c r="K8" t="str">
        <f t="shared" si="1"/>
        <v>B+</v>
      </c>
      <c r="L8" t="s">
        <v>118</v>
      </c>
      <c r="M8">
        <v>5.5</v>
      </c>
      <c r="O8">
        <v>7</v>
      </c>
      <c r="P8" t="str">
        <f t="shared" si="2"/>
        <v>7+</v>
      </c>
      <c r="Q8" t="s">
        <v>118</v>
      </c>
      <c r="R8">
        <v>7</v>
      </c>
    </row>
    <row r="9" spans="1:18" x14ac:dyDescent="0.25">
      <c r="A9" t="s">
        <v>84</v>
      </c>
      <c r="B9" t="s">
        <v>74</v>
      </c>
      <c r="C9" t="s">
        <v>81</v>
      </c>
      <c r="F9" t="str">
        <f t="shared" si="0"/>
        <v>C=</v>
      </c>
      <c r="G9" t="s">
        <v>119</v>
      </c>
      <c r="H9">
        <v>7</v>
      </c>
      <c r="K9" t="str">
        <f t="shared" si="1"/>
        <v>B=</v>
      </c>
      <c r="L9" t="s">
        <v>119</v>
      </c>
      <c r="M9">
        <v>5.5</v>
      </c>
      <c r="P9" t="str">
        <f t="shared" si="2"/>
        <v>7=</v>
      </c>
      <c r="Q9" t="s">
        <v>119</v>
      </c>
      <c r="R9">
        <v>7</v>
      </c>
    </row>
    <row r="10" spans="1:18" x14ac:dyDescent="0.25">
      <c r="A10" t="s">
        <v>95</v>
      </c>
      <c r="B10" t="s">
        <v>75</v>
      </c>
      <c r="C10" t="s">
        <v>81</v>
      </c>
      <c r="F10" t="str">
        <f t="shared" si="0"/>
        <v>C-</v>
      </c>
      <c r="G10" t="s">
        <v>120</v>
      </c>
      <c r="H10">
        <v>7</v>
      </c>
      <c r="K10" t="str">
        <f t="shared" si="1"/>
        <v>B-</v>
      </c>
      <c r="L10" t="s">
        <v>120</v>
      </c>
      <c r="M10">
        <v>5.5</v>
      </c>
      <c r="P10" t="str">
        <f t="shared" si="2"/>
        <v>7-</v>
      </c>
      <c r="Q10" t="s">
        <v>120</v>
      </c>
      <c r="R10">
        <v>7</v>
      </c>
    </row>
    <row r="11" spans="1:18" x14ac:dyDescent="0.25">
      <c r="A11" t="s">
        <v>95</v>
      </c>
      <c r="B11" t="s">
        <v>76</v>
      </c>
      <c r="C11" t="s">
        <v>81</v>
      </c>
      <c r="E11" t="s">
        <v>114</v>
      </c>
      <c r="F11" t="str">
        <f t="shared" si="0"/>
        <v>D+</v>
      </c>
      <c r="G11" t="s">
        <v>118</v>
      </c>
      <c r="H11">
        <v>5.13</v>
      </c>
      <c r="J11" t="s">
        <v>113</v>
      </c>
      <c r="K11" t="str">
        <f t="shared" si="1"/>
        <v>C+</v>
      </c>
      <c r="L11" t="s">
        <v>118</v>
      </c>
      <c r="M11">
        <v>4</v>
      </c>
      <c r="O11">
        <v>6</v>
      </c>
      <c r="P11" t="str">
        <f t="shared" si="2"/>
        <v>6+</v>
      </c>
      <c r="Q11" t="s">
        <v>118</v>
      </c>
      <c r="R11">
        <v>6</v>
      </c>
    </row>
    <row r="12" spans="1:18" x14ac:dyDescent="0.25">
      <c r="A12" t="s">
        <v>96</v>
      </c>
      <c r="B12" t="s">
        <v>73</v>
      </c>
      <c r="C12" t="s">
        <v>124</v>
      </c>
      <c r="F12" t="str">
        <f t="shared" si="0"/>
        <v>D=</v>
      </c>
      <c r="G12" t="s">
        <v>119</v>
      </c>
      <c r="H12">
        <v>5.13</v>
      </c>
      <c r="K12" t="str">
        <f t="shared" si="1"/>
        <v>C=</v>
      </c>
      <c r="L12" t="s">
        <v>119</v>
      </c>
      <c r="M12">
        <v>4</v>
      </c>
      <c r="P12" t="str">
        <f t="shared" si="2"/>
        <v>6=</v>
      </c>
      <c r="Q12" t="s">
        <v>119</v>
      </c>
      <c r="R12">
        <v>6</v>
      </c>
    </row>
    <row r="13" spans="1:18" x14ac:dyDescent="0.25">
      <c r="A13" t="s">
        <v>88</v>
      </c>
      <c r="B13" t="s">
        <v>78</v>
      </c>
      <c r="C13" t="s">
        <v>77</v>
      </c>
      <c r="F13" t="str">
        <f t="shared" si="0"/>
        <v>D-</v>
      </c>
      <c r="G13" t="s">
        <v>120</v>
      </c>
      <c r="H13">
        <v>5.13</v>
      </c>
      <c r="K13" t="str">
        <f t="shared" si="1"/>
        <v>C-</v>
      </c>
      <c r="L13" t="s">
        <v>120</v>
      </c>
      <c r="M13">
        <v>4</v>
      </c>
      <c r="P13" t="str">
        <f t="shared" si="2"/>
        <v>6-</v>
      </c>
      <c r="Q13" t="s">
        <v>120</v>
      </c>
      <c r="R13">
        <v>6</v>
      </c>
    </row>
    <row r="14" spans="1:18" x14ac:dyDescent="0.25">
      <c r="A14" t="s">
        <v>88</v>
      </c>
      <c r="B14" t="s">
        <v>79</v>
      </c>
      <c r="C14" t="s">
        <v>77</v>
      </c>
      <c r="E14" t="s">
        <v>115</v>
      </c>
      <c r="F14" t="str">
        <f t="shared" si="0"/>
        <v>E+</v>
      </c>
      <c r="G14" t="s">
        <v>118</v>
      </c>
      <c r="H14">
        <v>3.5</v>
      </c>
      <c r="J14" t="s">
        <v>114</v>
      </c>
      <c r="K14" t="str">
        <f t="shared" si="1"/>
        <v>D+</v>
      </c>
      <c r="L14" t="s">
        <v>118</v>
      </c>
      <c r="M14">
        <v>3</v>
      </c>
      <c r="O14">
        <v>5</v>
      </c>
      <c r="P14" t="str">
        <f t="shared" si="2"/>
        <v>5+</v>
      </c>
      <c r="Q14" t="s">
        <v>118</v>
      </c>
      <c r="R14">
        <v>5</v>
      </c>
    </row>
    <row r="15" spans="1:18" x14ac:dyDescent="0.25">
      <c r="A15" t="s">
        <v>88</v>
      </c>
      <c r="B15" t="s">
        <v>80</v>
      </c>
      <c r="C15" t="s">
        <v>77</v>
      </c>
      <c r="F15" t="str">
        <f t="shared" si="0"/>
        <v>E=</v>
      </c>
      <c r="G15" t="s">
        <v>119</v>
      </c>
      <c r="H15">
        <v>3.5</v>
      </c>
      <c r="K15" t="str">
        <f t="shared" si="1"/>
        <v>D=</v>
      </c>
      <c r="L15" t="s">
        <v>119</v>
      </c>
      <c r="M15">
        <v>3</v>
      </c>
      <c r="P15" t="str">
        <f t="shared" si="2"/>
        <v>5=</v>
      </c>
      <c r="Q15" t="s">
        <v>119</v>
      </c>
      <c r="R15">
        <v>5</v>
      </c>
    </row>
    <row r="16" spans="1:18" x14ac:dyDescent="0.25">
      <c r="A16" t="s">
        <v>97</v>
      </c>
      <c r="B16" t="s">
        <v>54</v>
      </c>
      <c r="C16" t="s">
        <v>77</v>
      </c>
      <c r="F16" t="str">
        <f t="shared" si="0"/>
        <v>E-</v>
      </c>
      <c r="G16" t="s">
        <v>120</v>
      </c>
      <c r="H16">
        <v>3.5</v>
      </c>
      <c r="K16" t="str">
        <f t="shared" si="1"/>
        <v>D-</v>
      </c>
      <c r="L16" t="s">
        <v>120</v>
      </c>
      <c r="M16">
        <v>3</v>
      </c>
      <c r="P16" t="str">
        <f t="shared" si="2"/>
        <v>5-</v>
      </c>
      <c r="Q16" t="s">
        <v>120</v>
      </c>
      <c r="R16">
        <v>5</v>
      </c>
    </row>
    <row r="17" spans="1:18" x14ac:dyDescent="0.25">
      <c r="A17" t="s">
        <v>97</v>
      </c>
      <c r="B17" t="s">
        <v>67</v>
      </c>
      <c r="C17" t="s">
        <v>77</v>
      </c>
      <c r="E17" t="s">
        <v>116</v>
      </c>
      <c r="F17" t="str">
        <f t="shared" si="0"/>
        <v>U</v>
      </c>
      <c r="H17">
        <v>0</v>
      </c>
      <c r="J17" t="s">
        <v>115</v>
      </c>
      <c r="K17" t="str">
        <f t="shared" si="1"/>
        <v>E+</v>
      </c>
      <c r="L17" t="s">
        <v>118</v>
      </c>
      <c r="M17">
        <v>2</v>
      </c>
      <c r="O17">
        <v>4</v>
      </c>
      <c r="P17" t="str">
        <f t="shared" si="2"/>
        <v>4+</v>
      </c>
      <c r="Q17" t="s">
        <v>118</v>
      </c>
      <c r="R17">
        <v>4</v>
      </c>
    </row>
    <row r="18" spans="1:18" x14ac:dyDescent="0.25">
      <c r="A18" t="s">
        <v>85</v>
      </c>
      <c r="B18" t="s">
        <v>68</v>
      </c>
      <c r="C18" t="s">
        <v>77</v>
      </c>
      <c r="E18" t="s">
        <v>117</v>
      </c>
      <c r="F18" t="str">
        <f t="shared" si="0"/>
        <v>X</v>
      </c>
      <c r="H18">
        <v>0</v>
      </c>
      <c r="K18" t="str">
        <f t="shared" si="1"/>
        <v>E=</v>
      </c>
      <c r="L18" t="s">
        <v>119</v>
      </c>
      <c r="M18">
        <v>2</v>
      </c>
      <c r="P18" t="str">
        <f t="shared" si="2"/>
        <v>4=</v>
      </c>
      <c r="Q18" t="s">
        <v>119</v>
      </c>
      <c r="R18">
        <v>4</v>
      </c>
    </row>
    <row r="19" spans="1:18" x14ac:dyDescent="0.25">
      <c r="A19" t="s">
        <v>85</v>
      </c>
      <c r="B19" t="s">
        <v>69</v>
      </c>
      <c r="C19" t="s">
        <v>77</v>
      </c>
      <c r="K19" t="str">
        <f t="shared" si="1"/>
        <v>E-</v>
      </c>
      <c r="L19" t="s">
        <v>120</v>
      </c>
      <c r="M19">
        <v>2</v>
      </c>
      <c r="P19" t="str">
        <f t="shared" si="2"/>
        <v>4-</v>
      </c>
      <c r="Q19" t="s">
        <v>120</v>
      </c>
      <c r="R19">
        <v>4</v>
      </c>
    </row>
    <row r="20" spans="1:18" x14ac:dyDescent="0.25">
      <c r="A20" t="s">
        <v>85</v>
      </c>
      <c r="B20" t="s">
        <v>70</v>
      </c>
      <c r="C20" t="s">
        <v>77</v>
      </c>
      <c r="J20" t="s">
        <v>122</v>
      </c>
      <c r="K20" t="str">
        <f t="shared" si="1"/>
        <v>F+</v>
      </c>
      <c r="L20" t="s">
        <v>118</v>
      </c>
      <c r="M20">
        <v>1.5</v>
      </c>
      <c r="O20">
        <v>3</v>
      </c>
      <c r="P20" t="str">
        <f t="shared" si="2"/>
        <v>3+</v>
      </c>
      <c r="Q20" t="s">
        <v>118</v>
      </c>
      <c r="R20">
        <v>3</v>
      </c>
    </row>
    <row r="21" spans="1:18" x14ac:dyDescent="0.25">
      <c r="A21" t="s">
        <v>98</v>
      </c>
      <c r="B21" t="s">
        <v>71</v>
      </c>
      <c r="C21" t="s">
        <v>77</v>
      </c>
      <c r="K21" t="str">
        <f t="shared" si="1"/>
        <v>F=</v>
      </c>
      <c r="L21" t="s">
        <v>119</v>
      </c>
      <c r="M21">
        <v>1.5</v>
      </c>
      <c r="P21" t="str">
        <f t="shared" si="2"/>
        <v>3=</v>
      </c>
      <c r="Q21" t="s">
        <v>119</v>
      </c>
      <c r="R21">
        <v>3</v>
      </c>
    </row>
    <row r="22" spans="1:18" x14ac:dyDescent="0.25">
      <c r="A22" t="s">
        <v>98</v>
      </c>
      <c r="B22" t="s">
        <v>72</v>
      </c>
      <c r="C22" t="s">
        <v>77</v>
      </c>
      <c r="K22" t="str">
        <f t="shared" si="1"/>
        <v>F-</v>
      </c>
      <c r="L22" t="s">
        <v>120</v>
      </c>
      <c r="M22">
        <v>1.5</v>
      </c>
      <c r="P22" t="str">
        <f t="shared" si="2"/>
        <v>3-</v>
      </c>
      <c r="Q22" t="s">
        <v>120</v>
      </c>
      <c r="R22">
        <v>3</v>
      </c>
    </row>
    <row r="23" spans="1:18" x14ac:dyDescent="0.25">
      <c r="A23" t="s">
        <v>100</v>
      </c>
      <c r="B23" t="s">
        <v>99</v>
      </c>
      <c r="C23" t="s">
        <v>81</v>
      </c>
      <c r="J23" t="s">
        <v>123</v>
      </c>
      <c r="K23" t="str">
        <f t="shared" si="1"/>
        <v>G+</v>
      </c>
      <c r="L23" t="s">
        <v>118</v>
      </c>
      <c r="M23">
        <v>1</v>
      </c>
      <c r="O23">
        <v>2</v>
      </c>
      <c r="P23" t="str">
        <f t="shared" si="2"/>
        <v>2+</v>
      </c>
      <c r="Q23" t="s">
        <v>118</v>
      </c>
      <c r="R23">
        <v>2</v>
      </c>
    </row>
    <row r="24" spans="1:18" x14ac:dyDescent="0.25">
      <c r="A24" t="s">
        <v>91</v>
      </c>
      <c r="B24" t="s">
        <v>56</v>
      </c>
      <c r="C24" t="s">
        <v>77</v>
      </c>
      <c r="K24" t="str">
        <f t="shared" si="1"/>
        <v>G=</v>
      </c>
      <c r="L24" t="s">
        <v>119</v>
      </c>
      <c r="M24">
        <v>1</v>
      </c>
      <c r="P24" t="str">
        <f t="shared" si="2"/>
        <v>2=</v>
      </c>
      <c r="Q24" t="s">
        <v>119</v>
      </c>
      <c r="R24">
        <v>2</v>
      </c>
    </row>
    <row r="25" spans="1:18" x14ac:dyDescent="0.25">
      <c r="A25" t="s">
        <v>91</v>
      </c>
      <c r="B25" t="s">
        <v>57</v>
      </c>
      <c r="C25" t="s">
        <v>77</v>
      </c>
      <c r="K25" t="str">
        <f t="shared" si="1"/>
        <v>G-</v>
      </c>
      <c r="L25" t="s">
        <v>120</v>
      </c>
      <c r="M25">
        <v>1</v>
      </c>
      <c r="P25" t="str">
        <f t="shared" si="2"/>
        <v>2-</v>
      </c>
      <c r="Q25" t="s">
        <v>120</v>
      </c>
      <c r="R25">
        <v>2</v>
      </c>
    </row>
    <row r="26" spans="1:18" x14ac:dyDescent="0.25">
      <c r="A26" t="s">
        <v>91</v>
      </c>
      <c r="B26" t="s">
        <v>60</v>
      </c>
      <c r="C26" t="s">
        <v>77</v>
      </c>
      <c r="J26" t="s">
        <v>116</v>
      </c>
      <c r="K26" t="str">
        <f t="shared" si="1"/>
        <v>U</v>
      </c>
      <c r="M26">
        <v>0</v>
      </c>
      <c r="O26">
        <v>1</v>
      </c>
      <c r="P26" t="str">
        <f t="shared" si="2"/>
        <v>1+</v>
      </c>
      <c r="Q26" t="s">
        <v>118</v>
      </c>
      <c r="R26">
        <v>1</v>
      </c>
    </row>
    <row r="27" spans="1:18" x14ac:dyDescent="0.25">
      <c r="A27" t="s">
        <v>91</v>
      </c>
      <c r="B27" t="s">
        <v>58</v>
      </c>
      <c r="C27" t="s">
        <v>77</v>
      </c>
      <c r="J27" t="s">
        <v>117</v>
      </c>
      <c r="K27" t="str">
        <f t="shared" si="1"/>
        <v>X</v>
      </c>
      <c r="M27">
        <v>0</v>
      </c>
      <c r="P27" t="str">
        <f t="shared" si="2"/>
        <v>1=</v>
      </c>
      <c r="Q27" t="s">
        <v>119</v>
      </c>
      <c r="R27">
        <v>1</v>
      </c>
    </row>
    <row r="28" spans="1:18" x14ac:dyDescent="0.25">
      <c r="A28" t="s">
        <v>91</v>
      </c>
      <c r="B28" t="s">
        <v>59</v>
      </c>
      <c r="C28" t="s">
        <v>77</v>
      </c>
      <c r="P28" t="str">
        <f t="shared" si="2"/>
        <v>1-</v>
      </c>
      <c r="Q28" t="s">
        <v>120</v>
      </c>
      <c r="R28">
        <v>1</v>
      </c>
    </row>
    <row r="29" spans="1:18" x14ac:dyDescent="0.25">
      <c r="A29" t="s">
        <v>91</v>
      </c>
      <c r="B29" t="s">
        <v>66</v>
      </c>
      <c r="C29" t="s">
        <v>77</v>
      </c>
      <c r="O29" t="s">
        <v>116</v>
      </c>
      <c r="P29" t="str">
        <f t="shared" si="2"/>
        <v>U</v>
      </c>
      <c r="R29">
        <v>0</v>
      </c>
    </row>
    <row r="30" spans="1:18" x14ac:dyDescent="0.25">
      <c r="O30" t="s">
        <v>117</v>
      </c>
      <c r="P30" t="str">
        <f t="shared" si="2"/>
        <v>X</v>
      </c>
      <c r="R30">
        <v>0</v>
      </c>
    </row>
    <row r="32" spans="1:18" x14ac:dyDescent="0.25">
      <c r="C32" t="str">
        <f>"-"&amp;CHAR(160)&amp;"-"</f>
        <v>- 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Sub Grades</vt:lpstr>
      <vt:lpstr>Grades</vt:lpstr>
      <vt:lpstr>StuQuals</vt:lpstr>
      <vt:lpstr>refreshStuQuals</vt:lpstr>
      <vt:lpstr>Quals</vt:lpstr>
      <vt:lpstr>AS_Level</vt:lpstr>
      <vt:lpstr>curriculum</vt:lpstr>
      <vt:lpstr>gradeMethodsByQual</vt:lpstr>
      <vt:lpstr>Legacy</vt:lpstr>
      <vt:lpstr>methodLengths</vt:lpstr>
      <vt:lpstr>Reformed</vt:lpstr>
      <vt:lpstr>studentQuals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Milton Asquith</cp:lastModifiedBy>
  <dcterms:created xsi:type="dcterms:W3CDTF">2017-01-20T04:01:41Z</dcterms:created>
  <dcterms:modified xsi:type="dcterms:W3CDTF">2017-01-23T12:17:46Z</dcterms:modified>
</cp:coreProperties>
</file>