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64011"/>
  <bookViews>
    <workbookView xWindow="0" yWindow="0" windowWidth="22260" windowHeight="12645" activeTab="1"/>
  </bookViews>
  <sheets>
    <sheet name="VARIABLES" sheetId="1" r:id="rId1"/>
    <sheet name="VARIABLES (2)" sheetId="13" r:id="rId2"/>
    <sheet name="MASTER VARIABLES" sheetId="2" r:id="rId3"/>
    <sheet name="CLAS_CONSTRUCCION" sheetId="3" r:id="rId4"/>
    <sheet name="CLAS_UTILIZACION" sheetId="4" r:id="rId5"/>
    <sheet name="SERVICIO" sheetId="5" r:id="rId6"/>
    <sheet name="PROVINCIAS" sheetId="8" r:id="rId7"/>
    <sheet name="PROPULSION" sheetId="9" r:id="rId8"/>
    <sheet name="ALIMENTACION" sheetId="10" r:id="rId9"/>
    <sheet name="CATELECT" sheetId="12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6" i="13" l="1"/>
  <c r="E45" i="13"/>
  <c r="E44" i="13"/>
  <c r="E43" i="13"/>
  <c r="E42" i="13"/>
  <c r="E41" i="13"/>
  <c r="E40" i="13"/>
  <c r="E39" i="13"/>
  <c r="E38" i="13"/>
  <c r="E37" i="13"/>
  <c r="E36" i="13"/>
  <c r="E35" i="13"/>
  <c r="E34" i="13"/>
  <c r="E33" i="13"/>
  <c r="E32" i="13"/>
  <c r="E31" i="13"/>
  <c r="E30" i="13"/>
  <c r="E29" i="13"/>
  <c r="E28" i="13"/>
  <c r="E27" i="13"/>
  <c r="E26" i="13"/>
  <c r="E25" i="13"/>
  <c r="E24" i="13"/>
  <c r="E23" i="13"/>
  <c r="E22" i="13"/>
  <c r="E21" i="13"/>
  <c r="E20" i="13"/>
  <c r="E19" i="13"/>
  <c r="E18" i="13"/>
  <c r="E17" i="13"/>
  <c r="E16" i="13"/>
  <c r="E15" i="13"/>
  <c r="E14" i="13"/>
  <c r="E13" i="13"/>
  <c r="E12" i="13"/>
  <c r="E11" i="13"/>
  <c r="E10" i="13"/>
  <c r="E9" i="13"/>
  <c r="E8" i="13"/>
  <c r="E7" i="13"/>
  <c r="E6" i="13"/>
  <c r="E5" i="13"/>
  <c r="E4" i="13"/>
  <c r="E3" i="13"/>
  <c r="E2" i="13"/>
  <c r="E2" i="8" l="1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C2" i="12"/>
  <c r="C3" i="12"/>
  <c r="C4" i="12"/>
  <c r="C5" i="12"/>
  <c r="C6" i="12"/>
  <c r="C7" i="12"/>
  <c r="C2" i="10"/>
  <c r="C3" i="10"/>
  <c r="C4" i="10"/>
  <c r="C5" i="10"/>
  <c r="C2" i="9" l="1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D2" i="8" l="1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</calcChain>
</file>

<file path=xl/sharedStrings.xml><?xml version="1.0" encoding="utf-8"?>
<sst xmlns="http://schemas.openxmlformats.org/spreadsheetml/2006/main" count="928" uniqueCount="528">
  <si>
    <r>
      <rPr>
        <sz val="12"/>
        <rFont val="Times New Roman"/>
        <family val="1"/>
      </rPr>
      <t>FABRICANTE</t>
    </r>
  </si>
  <si>
    <r>
      <rPr>
        <sz val="12"/>
        <rFont val="Times New Roman"/>
        <family val="1"/>
      </rPr>
      <t>MARCA</t>
    </r>
  </si>
  <si>
    <r>
      <rPr>
        <sz val="12"/>
        <rFont val="Times New Roman"/>
        <family val="1"/>
      </rPr>
      <t>MODELO</t>
    </r>
  </si>
  <si>
    <r>
      <rPr>
        <sz val="12"/>
        <rFont val="Times New Roman"/>
        <family val="1"/>
      </rPr>
      <t>TIPO</t>
    </r>
  </si>
  <si>
    <r>
      <rPr>
        <sz val="12"/>
        <rFont val="Times New Roman"/>
        <family val="1"/>
      </rPr>
      <t>VARIANTE</t>
    </r>
  </si>
  <si>
    <r>
      <rPr>
        <sz val="12"/>
        <rFont val="Times New Roman"/>
        <family val="1"/>
      </rPr>
      <t>VERSION</t>
    </r>
  </si>
  <si>
    <r>
      <rPr>
        <sz val="12"/>
        <rFont val="Times New Roman"/>
        <family val="1"/>
      </rPr>
      <t>FECHA_MATR</t>
    </r>
  </si>
  <si>
    <r>
      <rPr>
        <sz val="12"/>
        <rFont val="Times New Roman"/>
        <family val="1"/>
      </rPr>
      <t>CLASE_MATR</t>
    </r>
  </si>
  <si>
    <r>
      <rPr>
        <sz val="12"/>
        <rFont val="Times New Roman"/>
        <family val="1"/>
      </rPr>
      <t>PROCEDENCIA</t>
    </r>
  </si>
  <si>
    <r>
      <rPr>
        <sz val="12"/>
        <rFont val="Times New Roman"/>
        <family val="1"/>
      </rPr>
      <t>TIPO_TITULAR</t>
    </r>
  </si>
  <si>
    <r>
      <rPr>
        <sz val="12"/>
        <rFont val="Times New Roman"/>
        <family val="1"/>
      </rPr>
      <t>SUBTIPO_DGT</t>
    </r>
  </si>
  <si>
    <r>
      <rPr>
        <sz val="12"/>
        <rFont val="Times New Roman"/>
        <family val="1"/>
      </rPr>
      <t>TIPO_DGT</t>
    </r>
  </si>
  <si>
    <r>
      <rPr>
        <sz val="12"/>
        <rFont val="Times New Roman"/>
        <family val="1"/>
      </rPr>
      <t>CAT_EURO</t>
    </r>
  </si>
  <si>
    <t>Ord en</t>
  </si>
  <si>
    <t>Nombre de campo</t>
  </si>
  <si>
    <t>Descripción de contenido</t>
  </si>
  <si>
    <t>Tipo (BBDD)</t>
  </si>
  <si>
    <t>PROVINCIA</t>
  </si>
  <si>
    <t>Código de la provincia donde está domiciliado el vehículo.</t>
  </si>
  <si>
    <t>VARCHAR</t>
  </si>
  <si>
    <t>MUNICIPIO</t>
  </si>
  <si>
    <t>Código INE del municipio donde está domiciliado el vehículo.</t>
  </si>
  <si>
    <t>FABRICANTE</t>
  </si>
  <si>
    <t>Nombre del fabricante del vehículo completado.</t>
  </si>
  <si>
    <t>MARCA</t>
  </si>
  <si>
    <t>Marca del fabricante del vehículo.</t>
  </si>
  <si>
    <t>MODELO</t>
  </si>
  <si>
    <t>Denominación comercial del vehículo.</t>
  </si>
  <si>
    <t>TIPO</t>
  </si>
  <si>
    <t>Tipo homologado de vehículo.</t>
  </si>
  <si>
    <t>VARIANTE</t>
  </si>
  <si>
    <t>Si procede, identificación de la variante de dicho tipo.</t>
  </si>
  <si>
    <t>VERSION</t>
  </si>
  <si>
    <t>Si procede, identificación de la versión de dicho tipo.</t>
  </si>
  <si>
    <t>Código de la provincia de matriculación del vehículo.</t>
  </si>
  <si>
    <t>INTEGER</t>
  </si>
  <si>
    <t>FECHA_MATR</t>
  </si>
  <si>
    <t>Fecha de matriculación del vehículo.</t>
  </si>
  <si>
    <t>DATE</t>
  </si>
  <si>
    <t>Fecha de la primera matriculación del vehículo.</t>
  </si>
  <si>
    <t>CLASE_MATR</t>
  </si>
  <si>
    <t>Código de clase de matrícula.</t>
  </si>
  <si>
    <t>PROCEDENCIA</t>
  </si>
  <si>
    <t>Código de la procedencia del vehículo.</t>
  </si>
  <si>
    <t>Indicador de vehículo nuevo (N) o usado (U) al momento de la matriculación FECHA_MATR.</t>
  </si>
  <si>
    <t>TIPO_TITULAR</t>
  </si>
  <si>
    <t>Indicador del tipo de titular del vehículo: Persona Física o Jurídica.</t>
  </si>
  <si>
    <t>Número de titulares del vehículo.</t>
  </si>
  <si>
    <t>SUBTIPO_DGT</t>
  </si>
  <si>
    <t>Código del subtipo de vehículo.</t>
  </si>
  <si>
    <t>TIPO_DGT</t>
  </si>
  <si>
    <t>Tipo de vehículo: motocicleta, ciclomotor, turismo, camión, furgoneta, autobús, remolque/semirremolque, tractor industrial u ‘otros vehículos’.</t>
  </si>
  <si>
    <t>CAT_EURO</t>
  </si>
  <si>
    <t>Código de la categoría del vehículo.</t>
  </si>
  <si>
    <r>
      <rPr>
        <sz val="12"/>
        <rFont val="Times New Roman"/>
        <family val="1"/>
      </rPr>
      <t>SERVICIO</t>
    </r>
  </si>
  <si>
    <r>
      <rPr>
        <sz val="12"/>
        <rFont val="Times New Roman"/>
        <family val="1"/>
      </rPr>
      <t>RENTING</t>
    </r>
  </si>
  <si>
    <r>
      <rPr>
        <sz val="12"/>
        <rFont val="Times New Roman"/>
        <family val="1"/>
      </rPr>
      <t>TARA</t>
    </r>
  </si>
  <si>
    <r>
      <rPr>
        <sz val="12"/>
        <rFont val="Times New Roman"/>
        <family val="1"/>
      </rPr>
      <t>PESO_MAX</t>
    </r>
  </si>
  <si>
    <r>
      <rPr>
        <sz val="12"/>
        <rFont val="Times New Roman"/>
        <family val="1"/>
      </rPr>
      <t>MOM</t>
    </r>
  </si>
  <si>
    <r>
      <rPr>
        <sz val="12"/>
        <rFont val="Times New Roman"/>
        <family val="1"/>
      </rPr>
      <t>MMTA</t>
    </r>
  </si>
  <si>
    <r>
      <rPr>
        <sz val="12"/>
        <rFont val="Times New Roman"/>
        <family val="1"/>
      </rPr>
      <t>CILINDRADA</t>
    </r>
  </si>
  <si>
    <r>
      <rPr>
        <sz val="12"/>
        <rFont val="Times New Roman"/>
        <family val="1"/>
      </rPr>
      <t>POTENCIA</t>
    </r>
  </si>
  <si>
    <r>
      <rPr>
        <sz val="12"/>
        <rFont val="Times New Roman"/>
        <family val="1"/>
      </rPr>
      <t>KW</t>
    </r>
  </si>
  <si>
    <r>
      <rPr>
        <sz val="12"/>
        <rFont val="Times New Roman"/>
        <family val="1"/>
      </rPr>
      <t>PROPULSION</t>
    </r>
  </si>
  <si>
    <r>
      <rPr>
        <sz val="12"/>
        <rFont val="Times New Roman"/>
        <family val="1"/>
      </rPr>
      <t>CATELECT</t>
    </r>
  </si>
  <si>
    <r>
      <rPr>
        <sz val="12"/>
        <rFont val="Times New Roman"/>
        <family val="1"/>
      </rPr>
      <t>CONSUMO</t>
    </r>
  </si>
  <si>
    <r>
      <rPr>
        <sz val="12"/>
        <rFont val="Times New Roman"/>
        <family val="1"/>
      </rPr>
      <t>AUTONOMIA</t>
    </r>
  </si>
  <si>
    <r>
      <rPr>
        <sz val="12"/>
        <rFont val="Times New Roman"/>
        <family val="1"/>
      </rPr>
      <t>CARROCERIA</t>
    </r>
  </si>
  <si>
    <r>
      <rPr>
        <sz val="12"/>
        <rFont val="Times New Roman"/>
        <family val="1"/>
      </rPr>
      <t>EJE_ANTERIOR</t>
    </r>
  </si>
  <si>
    <r>
      <rPr>
        <sz val="12"/>
        <rFont val="Times New Roman"/>
        <family val="1"/>
      </rPr>
      <t>PLAZAS</t>
    </r>
  </si>
  <si>
    <r>
      <rPr>
        <sz val="12"/>
        <rFont val="Times New Roman"/>
        <family val="1"/>
      </rPr>
      <t>PLAZAS_MAX</t>
    </r>
  </si>
  <si>
    <r>
      <rPr>
        <sz val="12"/>
        <rFont val="Times New Roman"/>
        <family val="1"/>
      </rPr>
      <t>PLAZAS_PIE</t>
    </r>
  </si>
  <si>
    <t>Código de clasificación del vehículo por criterio de utilización.</t>
  </si>
  <si>
    <t>SERVICIO</t>
  </si>
  <si>
    <t>Código de servicio del vehículo.</t>
  </si>
  <si>
    <t>RENTING</t>
  </si>
  <si>
    <t>Indicador de Renting (S/N).</t>
  </si>
  <si>
    <t>TARA</t>
  </si>
  <si>
    <t>Tara del vehículo. Unidad: Kg. La carga útil se calculará como PESO_MAX - TARA.</t>
  </si>
  <si>
    <t>PESO_MAX</t>
  </si>
  <si>
    <t>Masa máxima en carga admisible del vehículo en circulación (MMA, Masa Máxima Autorizada). Unidad: Kg.</t>
  </si>
  <si>
    <t>MOM</t>
  </si>
  <si>
    <t>Masa en orden de marcha. Unidad: Kg.</t>
  </si>
  <si>
    <t>MMTA</t>
  </si>
  <si>
    <t>Masa máxima en carga técnicamente admisible. Unidad: Kg.</t>
  </si>
  <si>
    <t>CILINDRADA</t>
  </si>
  <si>
    <t>Cilindrada del vehículo. Unidad: cm3.</t>
  </si>
  <si>
    <t>POTENCIA</t>
  </si>
  <si>
    <t>Potencia fiscal. Unidad: CVF.</t>
  </si>
  <si>
    <t>DECIMAL(5,2)</t>
  </si>
  <si>
    <t>KW</t>
  </si>
  <si>
    <t>Potencia del motor. Unidad: Kw.</t>
  </si>
  <si>
    <t>PROPULSION</t>
  </si>
  <si>
    <t>Código del tipo de propulsión.</t>
  </si>
  <si>
    <t>CATELECT</t>
  </si>
  <si>
    <t>Código de categoría eléctrica.</t>
  </si>
  <si>
    <t>CONSUMO</t>
  </si>
  <si>
    <t>Consumo de energía eléctrica WLTP. Unidad: Wh/Km.</t>
  </si>
  <si>
    <t>AUTONOMIA</t>
  </si>
  <si>
    <t>Autonomía eléctrica. Unidad: Km.</t>
  </si>
  <si>
    <t>Código del tipo de alimentación.</t>
  </si>
  <si>
    <t>Código del distintivo ambiental.</t>
  </si>
  <si>
    <t>Nivel de emisiones del motor que aparece en la homologación de tipo.</t>
  </si>
  <si>
    <t>Emisiones específicas de CO2 (combinadas), valor WLTP. Unidad: g/Km.</t>
  </si>
  <si>
    <t>DECIMAL(6,3)</t>
  </si>
  <si>
    <t>CARROCERIA</t>
  </si>
  <si>
    <t>Código de la carrocería del vehículo.</t>
  </si>
  <si>
    <t>Distancia entre ejes indicada en la homologación de tipo. Unidad: mm.</t>
  </si>
  <si>
    <t>EJE_ANTERIOR</t>
  </si>
  <si>
    <t>Vía máxima del eje delantero, indicada en la homologación de tipo. Unidad: mm.</t>
  </si>
  <si>
    <t>Vía máxima del eje trasero, indicada en la homologación de tipo. Unidad: mm.</t>
  </si>
  <si>
    <t>PLAZAS</t>
  </si>
  <si>
    <t>Número de plazas del vehículo. Para un vehículo de carga, este campo indicará el número de plazas máximo permitido cuando el vehículo está habilitado para carga de  mercancías (ej: asientos posteriores abatidos).</t>
  </si>
  <si>
    <t>PLAZAS_MAX</t>
  </si>
  <si>
    <t>Número de plazas máximo del vehículo. Para un vehículo de carga, este campo indicará el número de plazas máximo permitido cuando el vehículo está habilitado para transporte de personas (ej: asientos posteriores desplegados).</t>
  </si>
  <si>
    <t>PLAZAS_PIE</t>
  </si>
  <si>
    <t>Número de plazas de pie para el caso de M2 y M3, de acuerdo con lo especificado en el Reglamento CEPE/ONU 36, 52, 107 ó respecto a la Directiva 2001/85/CE.</t>
  </si>
  <si>
    <t>CLAS_CONSTRUCCION</t>
  </si>
  <si>
    <t>Código de clasificación del vehículo por criterio de construcción.</t>
  </si>
  <si>
    <t>Formato</t>
  </si>
  <si>
    <r>
      <rPr>
        <b/>
        <sz val="12"/>
        <rFont val="Times New Roman"/>
        <family val="1"/>
      </rPr>
      <t>Tipo</t>
    </r>
  </si>
  <si>
    <r>
      <rPr>
        <b/>
        <sz val="12"/>
        <rFont val="Times New Roman"/>
        <family val="1"/>
      </rPr>
      <t>Variable</t>
    </r>
  </si>
  <si>
    <r>
      <rPr>
        <b/>
        <sz val="12"/>
        <rFont val="Times New Roman"/>
        <family val="1"/>
      </rPr>
      <t>Formato</t>
    </r>
  </si>
  <si>
    <r>
      <rPr>
        <sz val="12"/>
        <rFont val="Times New Roman"/>
        <family val="1"/>
      </rPr>
      <t>Modelo del vehículo</t>
    </r>
  </si>
  <si>
    <r>
      <rPr>
        <sz val="12"/>
        <rFont val="Times New Roman"/>
        <family val="1"/>
      </rPr>
      <t>Alfanumérico</t>
    </r>
  </si>
  <si>
    <r>
      <rPr>
        <sz val="12"/>
        <rFont val="Times New Roman"/>
        <family val="1"/>
      </rPr>
      <t>Matriculación</t>
    </r>
  </si>
  <si>
    <r>
      <rPr>
        <sz val="12"/>
        <rFont val="Times New Roman"/>
        <family val="1"/>
      </rPr>
      <t xml:space="preserve">Numérico
</t>
    </r>
    <r>
      <rPr>
        <sz val="12"/>
        <rFont val="Times New Roman"/>
        <family val="1"/>
      </rPr>
      <t>(Código con diccionario asociado)</t>
    </r>
  </si>
  <si>
    <r>
      <rPr>
        <sz val="12"/>
        <rFont val="Times New Roman"/>
        <family val="1"/>
      </rPr>
      <t>dd/mm/aaaa</t>
    </r>
  </si>
  <si>
    <r>
      <rPr>
        <sz val="12"/>
        <rFont val="Times New Roman"/>
        <family val="1"/>
      </rPr>
      <t>NUEVO_USADO</t>
    </r>
  </si>
  <si>
    <r>
      <rPr>
        <sz val="12"/>
        <rFont val="Times New Roman"/>
        <family val="1"/>
      </rPr>
      <t xml:space="preserve">Alfanumérico
</t>
    </r>
    <r>
      <rPr>
        <sz val="12"/>
        <rFont val="Times New Roman"/>
        <family val="1"/>
      </rPr>
      <t>(Código con diccionario asociado)</t>
    </r>
  </si>
  <si>
    <r>
      <rPr>
        <sz val="12"/>
        <rFont val="Times New Roman"/>
        <family val="1"/>
      </rPr>
      <t>Titular</t>
    </r>
  </si>
  <si>
    <r>
      <rPr>
        <sz val="12"/>
        <rFont val="Times New Roman"/>
        <family val="1"/>
      </rPr>
      <t>NUM_TITULARES</t>
    </r>
  </si>
  <si>
    <r>
      <rPr>
        <sz val="12"/>
        <rFont val="Times New Roman"/>
        <family val="1"/>
      </rPr>
      <t>Numérico</t>
    </r>
  </si>
  <si>
    <r>
      <rPr>
        <sz val="12"/>
        <rFont val="Times New Roman"/>
        <family val="1"/>
      </rPr>
      <t>Clasificación y uso del vehículo</t>
    </r>
  </si>
  <si>
    <r>
      <rPr>
        <sz val="12"/>
        <rFont val="Times New Roman"/>
        <family val="1"/>
      </rPr>
      <t>CLAS_CONSTRUCCION</t>
    </r>
  </si>
  <si>
    <r>
      <rPr>
        <sz val="12"/>
        <rFont val="Times New Roman"/>
        <family val="1"/>
      </rPr>
      <t>CLAS_UTILIZACION</t>
    </r>
  </si>
  <si>
    <r>
      <rPr>
        <sz val="12"/>
        <rFont val="Times New Roman"/>
        <family val="1"/>
      </rPr>
      <t>Datos técnicos</t>
    </r>
  </si>
  <si>
    <r>
      <rPr>
        <sz val="12"/>
        <rFont val="Times New Roman"/>
        <family val="1"/>
      </rPr>
      <t>ALIMENTACION</t>
    </r>
  </si>
  <si>
    <r>
      <rPr>
        <sz val="12"/>
        <rFont val="Times New Roman"/>
        <family val="1"/>
      </rPr>
      <t>TIPO_DISTINTIVO</t>
    </r>
  </si>
  <si>
    <r>
      <rPr>
        <sz val="12"/>
        <rFont val="Times New Roman"/>
        <family val="1"/>
      </rPr>
      <t>EMISIONES_EURO</t>
    </r>
  </si>
  <si>
    <r>
      <rPr>
        <sz val="12"/>
        <rFont val="Times New Roman"/>
        <family val="1"/>
      </rPr>
      <t>EMISIONES_CO2</t>
    </r>
  </si>
  <si>
    <r>
      <rPr>
        <sz val="12"/>
        <rFont val="Times New Roman"/>
        <family val="1"/>
      </rPr>
      <t>DISTANCIA_EJES</t>
    </r>
  </si>
  <si>
    <r>
      <rPr>
        <sz val="12"/>
        <rFont val="Times New Roman"/>
        <family val="1"/>
      </rPr>
      <t>EJE_POSTERIOR</t>
    </r>
  </si>
  <si>
    <t>Tipo de Dato</t>
  </si>
  <si>
    <t>PROVINCIA_MATR</t>
  </si>
  <si>
    <t>FECHA_PRIM_MATR</t>
  </si>
  <si>
    <t>NUEVO_USADO</t>
  </si>
  <si>
    <t>CLAS_UTILIZACION</t>
  </si>
  <si>
    <t>ALIMENTACION</t>
  </si>
  <si>
    <t>TIPO_DISTINTIVO</t>
  </si>
  <si>
    <t>EMISIONES_EURO</t>
  </si>
  <si>
    <t>EMISIONES_CO2</t>
  </si>
  <si>
    <t>DISTANCIA_EJES</t>
  </si>
  <si>
    <t>EJE_POSTERIOR</t>
  </si>
  <si>
    <t>NUM_TITULARES</t>
  </si>
  <si>
    <t>ACCION</t>
  </si>
  <si>
    <t>TIENE MASTER</t>
  </si>
  <si>
    <t>Sí</t>
  </si>
  <si>
    <t>No</t>
  </si>
  <si>
    <t>Eliminar</t>
  </si>
  <si>
    <t>Mantener</t>
  </si>
  <si>
    <t>01 Vehículo de tracción animal</t>
  </si>
  <si>
    <t>Vehículo arrastrado por animales.</t>
  </si>
  <si>
    <t>02 Bicicleta</t>
  </si>
  <si>
    <t>Es el ciclo de dos ruedas.</t>
  </si>
  <si>
    <t>03 Ciclomotor</t>
  </si>
  <si>
    <t>Vehículo de dos o tres ruedas provisto de un motor de cilindrada no superior a 50 cm3, si es de combustión interna, y con una velocidad máxima por construcción no superior a 45 km/h. Vehículo de cuatro ruedas cuya masa en vacío sea inferior a 350 kg, no incluida la masa de las baterías en el caso de los vehículos eléctricos, cuya velocidad máxima por construcción no sea superior a 45 km/h y con un motor de cilindrada inferior o igual a 50 cm3 para los motores de combustión interna, o cuya potencia máxima neta sea inferior o igual a 4 kw para los demás tipos de motores.</t>
  </si>
  <si>
    <t>04 Motocicleta</t>
  </si>
  <si>
    <t>Automóvil de dos ruedas o con sidecar</t>
  </si>
  <si>
    <t>05 Motocarro</t>
  </si>
  <si>
    <t>Vehículo de tres ruedas dotado de caja o plataforma para el transporte de cosas.</t>
  </si>
  <si>
    <t>06 Automóvil de tres ruedas</t>
  </si>
  <si>
    <t>Vehículo de tres ruedas y cuatriciclos.</t>
  </si>
  <si>
    <t>10 Turismo</t>
  </si>
  <si>
    <t>Automóvil distinto de la motocicleta, especialmente concebido y construido para el transporte de personas y con capacidad hasta 9 plazas, incluido el conductor.</t>
  </si>
  <si>
    <t>11 Autobús o autocar MMA ≤3.500 kg.</t>
  </si>
  <si>
    <t>Automóvil concebido y construido para el transporte de más de 9 personas incluido el conductor, cuya masa máxima autoriza no exceda de 3.500 kg.</t>
  </si>
  <si>
    <t>12 Autobús o autocar MMA &gt; 3.500 kg.</t>
  </si>
  <si>
    <t>Automóvil concebido y construido para el transporte de más de 9 personas incluido el conductor, cuya masa máxima autoriza excede de 3.500 kg.</t>
  </si>
  <si>
    <t>13 Autobús o autocar articulado</t>
  </si>
  <si>
    <t>El compuesto por dos secciones rígidas unidas por otra articulada que las comunica.</t>
  </si>
  <si>
    <t>14 Autobús o autocar mixto</t>
  </si>
  <si>
    <t>El concebido y construido para transportar personas y mercancías simultánea y separadamente.</t>
  </si>
  <si>
    <t>15 Trolebús</t>
  </si>
  <si>
    <t>Automóvil destinado a transporte de personas con capacidad para 10, o más plazas, incluido el conductor, accionado por motor eléctrico con toma de corriente por trole, que circula por carriles.</t>
  </si>
  <si>
    <t>16 Autobús o autocar de dos pisos</t>
  </si>
  <si>
    <t>Autobús o autocar en el que los espacios destinados a los pasajeros están dispuestos, al menos parcialmente, en dos niveles superpuestos, de los cuales el superior no dispone de plazas sin asiento.</t>
  </si>
  <si>
    <t>17 Pick-up</t>
  </si>
  <si>
    <t>Vehículo cuya masa máxima no sea superior a 3.500 kg, en el que las plazas de asiento y la zona de carga no están situadas en un compartimento único y cuya altura no sea superior a 2 m.</t>
  </si>
  <si>
    <t>20 Camión MMA ≤3.500 kg.</t>
  </si>
  <si>
    <t>El que posee una cabina con capacidad hasta 9 plazas, no integrada en resto de la carrocería, y cuya masa máxima autoriza no exceda de 3.500 kg.</t>
  </si>
  <si>
    <t>21 Camión 3.500 kg. &lt; MMA ≤ 12.500 kg.</t>
  </si>
  <si>
    <t>El que posee una cabina con capacidad hasta 9 plazas, no integrada en resto de la carrocería, y cuya masa máxima autorizada es superior a 3.500 kg, e igual o inferior a 12.000 kg.</t>
  </si>
  <si>
    <t>22 Camión MMA &gt; 12.000 kg.</t>
  </si>
  <si>
    <t>El que posee una cabina con capacidad hasta 9 plazas, no integrada en resto de la carrocería, y cuya masa máxima autoriza sea superior a 12.000 kg.</t>
  </si>
  <si>
    <t>23 Tracto-camión</t>
  </si>
  <si>
    <t>Automóvil para realizar principalmente el arrastre de un semirremolque.</t>
  </si>
  <si>
    <t>24 Furgón/furgoneta MMA ≤ 3.500 kg.</t>
  </si>
  <si>
    <t>Automóvil destinado al transpone de mercancías cuya cabina está integrada en el resto de la carrocería con masa máxima autorizada igual o inferior a 3.500 kg.</t>
  </si>
  <si>
    <t>25 Furgón 3.500 kg. &lt; MMA ≤ 12.000 kg.</t>
  </si>
  <si>
    <t>Camión en el que la cabina está integrada en el resto de la carrocería, con masa máxima autorizada superior a 3.500 kg, e igual o inferior a 12.000 kg.</t>
  </si>
  <si>
    <t>26 Furgón MMA &gt; 12.000 kg.</t>
  </si>
  <si>
    <t>Camión en el que la cabina está integrada en el resto de la carrocería, y cuya masa máxima autorizada sea superior a 12.000 kg.</t>
  </si>
  <si>
    <t>30 Derivado de turismo</t>
  </si>
  <si>
    <t>Vehículo automóvil destinado a servicios o a transporte exclusivo de mercancías, derivado de un turismo del cual conserva la carrocería y dispone únicamente de una fila de asientos.</t>
  </si>
  <si>
    <t>31 Vehículo mixto adaptable</t>
  </si>
  <si>
    <t>Automóvil especialmente dispuesto para el transporte, simultáneo o no, de mercancías y personas hasta un máximo de 9 incluido el conductor, y en el que se puede sustituir eventualmente la carga, parcial o totalmente, por personas mediante la adición de asientos.</t>
  </si>
  <si>
    <t>32 Auto-caravana MMA ≤ 3.500 kg.</t>
  </si>
  <si>
    <t>Vehículo construido con propósito especial, incluyendo alojamiento vivienda y conteniendo, al menos, el equipo siguiente: asientos y mesa, camas o literas que puedan ser convertidos en asientos, cocina y armarios o similares. Este equipo estará rígidamente fijado al compartimento vivienda: los asientos y la mesa pueden ser diseñados para ser desmontados fácilmente.</t>
  </si>
  <si>
    <t>33 Auto-caravana MMA &gt; 3.500 kg.</t>
  </si>
  <si>
    <t>40 Remolque y semirremolque ligero MMA ≤ 750 kg.</t>
  </si>
  <si>
    <t>Aquellos cuya masa máxima autorizada no exceda de 750 kg. A efectos de esta clasificación se excluyen los agrícolas.</t>
  </si>
  <si>
    <t>41 Remolque y semirremolque 750 kg. &lt; MMA ≤ 3.500 kg.</t>
  </si>
  <si>
    <t>Aquellos cuya masa máxima autorizada sea superior a 750 kg, e igual o inferior a 3.500 kg. A efectos de esta clasificación se excluyen los agrícolas.</t>
  </si>
  <si>
    <t>42 Remolque y semirremolque 3.500 kg. &lt; MMA ≤ 10.000 kg.</t>
  </si>
  <si>
    <t>Aquellos cuya masa máxima autorizada sea superior a 3.500 kg, e igual o inferior a 10.000 kg. A efectos de esta clasificación se excluyen los agrícolas.</t>
  </si>
  <si>
    <t>43 Remolque y semirremolque MMA &gt; 10.000 kg.</t>
  </si>
  <si>
    <t>Aquellos cuya masa máxima autorizada exceda de 10.000 kg. A efectos de esta clasificación se excluyen los agrícolas.</t>
  </si>
  <si>
    <t>50 Tractor agrícola</t>
  </si>
  <si>
    <t>Vehículo especial autopropulsado, de dos o más ejes, concebido y construido para arrastrar o empujar aperos, maquinaria o remolques agrícolas.</t>
  </si>
  <si>
    <t>51 Motocultor</t>
  </si>
  <si>
    <t>Vehículo especial autopropulsado, de un eje, dirigible por manceras por un conductor que marche a pie. Ciertos motocultores pueden también ser dirigidos desde un asiento incorporado a un remolque o máquina agrícola o a un aparato o bastidor auxiliar con ruedas.</t>
  </si>
  <si>
    <t>52 Portador</t>
  </si>
  <si>
    <t>Vehículo especial autopropulsado de dos o más ejes, concebido y construido para portar máquinas agrícolas.</t>
  </si>
  <si>
    <t>53 Tractocarro</t>
  </si>
  <si>
    <t>Vehículo especial autopropulsado de dos o más ejes, especialmente concebido para el transporte en campo de productos agrícolas.</t>
  </si>
  <si>
    <t>54 Remolque agrícola</t>
  </si>
  <si>
    <t>Vehículo especial de transporte construido y destinado para ser arrastrado por un tractor agrícola, motocultor, portador o máquina agrícola automotriz. Se incluyen en esta definición a los semirremolques agrícolas.</t>
  </si>
  <si>
    <t>55 Máquina agrícola automotriz</t>
  </si>
  <si>
    <t>Vehículo especial autopropulsado, de dos o más ejes, concebido y construido para efectuar trabajos agrícolas.</t>
  </si>
  <si>
    <t>56 Máquina agrícola remolcada</t>
  </si>
  <si>
    <t>Vehículo especial concebido y construido para efectuar trabajos agrícolas, y que, para trasladarse y maniobrar debe ser arrastrado o empujado por un tractor, motocultor, portador o máquina agrícola automotriz. Se excluyen de esta definición los aperos agrícolas, entendiéndose por tales los útiles o instrumentos agrícolas, sin motor, concebidos y construidos para efectuar trabajos de preparación de terreno o laboreo que, además, no se consideran vehículos a los efectos de este Reglamento, así como también el resto de maquinaria agrícola remolcada de menos de 750 kg de masa.</t>
  </si>
  <si>
    <t>60 Tractor de obras</t>
  </si>
  <si>
    <t>Vehículo especial autopropulsado, de dos o más ejes concebido y construido para arrastrar o empujar útiles, máquinas o vehículos de obras.</t>
  </si>
  <si>
    <t>61 Máquina de obras automotriz</t>
  </si>
  <si>
    <t>Vehículo especial autopropulsado, de dos o más ejes, concebido y construido para efectuar trabajos de obras.</t>
  </si>
  <si>
    <t>62 Máquina de obras remolcada</t>
  </si>
  <si>
    <t>Vehículo especial concebido y construido para efectuar trabajos de obras, y que, para trasladarse y maniobrar, debe ser arrastrado o empujado por un tractor o máquina automotriz.</t>
  </si>
  <si>
    <t>63 Tractor de servicios</t>
  </si>
  <si>
    <t>Vehículo especial autopropulsado, de dos o más ejes, concebido y construido para arrastrar o empujar vehículos de servicio, vagones u otros aparatos.</t>
  </si>
  <si>
    <t>64 Máquina de servicios auto-motriz</t>
  </si>
  <si>
    <t>Vehículo especial autopropulsado de dos o más ejes, concebido y construido para efectuar servicios determinados.</t>
  </si>
  <si>
    <t>65 Máquina de servicios remolcada</t>
  </si>
  <si>
    <t>Vehículo especial, concebido y construido para efectuar servicios determinados, y que, para trasladarse y maniobrar, debe ser arrastrado o empujado por un tractor o máquina automotriz.</t>
  </si>
  <si>
    <t>66 QUAD-ATV</t>
  </si>
  <si>
    <t>Vehículo  especial de cuatro o más ruedas fabricado para usos específicos muy concretos, con utilización fundamentalmente fuera de carretera, con sistema de dirección mediante manillar en el que el conductor va sentado a horcajadas y dotado de un sistema de tracción adecuado al uso fuera de carretera y cuya velocidad puede estar limitada en función de sus características técnicas o uso. Se exceptúan de esta definición los vehículos incluidos en las categorías definidas en las Directivas europeas 92/61/CEE del Consejo, de 30 de junio de 1992, relativa a la recepción de los vehículos a motor de dos o tres ruedas, y 2002/24/CE del Parlamento Europeo y del Consejo, de 18 de marzo de 2002, relativa a la homologación de los vehículos a motor de dos o tres ruedas.</t>
  </si>
  <si>
    <t>70 Militares.</t>
  </si>
  <si>
    <t>80 Tren turístico</t>
  </si>
  <si>
    <t>Vehículo especial constituido por un vehículo tractor y uno o varios remolques, concebido y construido para el transporte de personas con fines turísticos, con velocidad máxima limitada y sujeto a las limitaciones de circulación que imponga la autoridad competente en materia de tráfico.</t>
  </si>
  <si>
    <t>00 Sin especificar</t>
  </si>
  <si>
    <t>(Instrucción: se aplicará esta clave cuando el elemento a clasificar no esté encuadrado en ninguna de las clasificaciones siguientes).</t>
  </si>
  <si>
    <t>01 Personas de movilidad reducida</t>
  </si>
  <si>
    <t>Vehículo construido o modificado para la conducción por una persona con algún defecto o incapacidad físicos.</t>
  </si>
  <si>
    <t>02 Familiar</t>
  </si>
  <si>
    <t>Versión de un tipo de turismo en el que se ha aumentado el volumen destinado al equipaje con el fin de aumentar su capacidad o colocar una tercera fila de asientos.</t>
  </si>
  <si>
    <t>03 Escolar</t>
  </si>
  <si>
    <t>Vehículo destinado exclusivamente para el transporte de escolares.</t>
  </si>
  <si>
    <t>04 Escolar no exclusivo</t>
  </si>
  <si>
    <t>Vehículo para el transporte escolar, aunque no con exclusividad.</t>
  </si>
  <si>
    <t>05 Escuela de conductores</t>
  </si>
  <si>
    <t>Automóvil destinado a las prácticas de conducción.</t>
  </si>
  <si>
    <t>06 Urbano</t>
  </si>
  <si>
    <t>Vehículo concebido y equipado para transporte urbano y suburbano; los vehículos de esta clase tienen asientos y plazas destinadas para viajeros de a pie y están acondicionados para permitir los desplazamientos de los viajeros en razón de sus frecuentes paradas.</t>
  </si>
  <si>
    <t>07 Corto recorrido</t>
  </si>
  <si>
    <t>Vehículo concebido y equipado para transporte interurbano; estos vehículos no disponen de plazas destinadas especialmente para viajeros de a pie, pero pueden transportar este tipo de viajeros en cortos recorridos en el pasillo de circulación.</t>
  </si>
  <si>
    <t>08 Largo recorrido</t>
  </si>
  <si>
    <t>Vehículo concebido y equipado para viajes a gran distancia; estos vehículos están acondicionados en forma que se asegura la comodidad de los viajeros sentados, y no transportan viajeros de pie.</t>
  </si>
  <si>
    <t>09 Derivado de camión</t>
  </si>
  <si>
    <t>Versión de un camión especialmente equipado para el transporte de personas hasta, un máximo de nueve, incluido el conductor.</t>
  </si>
  <si>
    <t>10 Plataforma</t>
  </si>
  <si>
    <t>Vehículo destinado al transporte de mercancías sobre una superficie plana sin protecciones laterales.</t>
  </si>
  <si>
    <t>11 Caja abierta</t>
  </si>
  <si>
    <t>Vehículo destinado al transporte de mercancías en un receptáculo abierto por la parte superior. Los laterales podrán ser abatibles o fijos.</t>
  </si>
  <si>
    <t>12 Porta-contenedores</t>
  </si>
  <si>
    <t>Vehículo construido para el transporte de contenedores mediante dispositivos expresamente adecuados para la sujeción de éstos.</t>
  </si>
  <si>
    <t>13 Jaula</t>
  </si>
  <si>
    <t>Vehículo especialmente adaptado para el transporte de animales vivos.</t>
  </si>
  <si>
    <t>14 Botellero</t>
  </si>
  <si>
    <t>Vehículo especialmente adaptado para transporte de botellas o bombonas.</t>
  </si>
  <si>
    <t>15 Porta-vehículos</t>
  </si>
  <si>
    <t>Vehículo especialmente adaptado para transporte de otro u otros vehículos.</t>
  </si>
  <si>
    <t>16 Silo</t>
  </si>
  <si>
    <t>Vehículo concebido especialmente para el transporte de materias sólidas, pulverulentas o granulosas en depósito cerrado y con o sin medios auxiliares para su carga o descarga.</t>
  </si>
  <si>
    <t>17 Basculante</t>
  </si>
  <si>
    <t>Vehículo provisto de mecanismo que permitan llevar y/o girar la caja para realizar la descarga lateral o trasera.</t>
  </si>
  <si>
    <t>18 Dumper</t>
  </si>
  <si>
    <t>Camión basculante de construcción muy reforzada, de gran maniobrabilidad y apto para todo terreno.</t>
  </si>
  <si>
    <t>19 Batería de recipientes</t>
  </si>
  <si>
    <t>Vehículo destinado al transporte de carga en un grupo de recipientes fijos con sistema de conexión entre ellos (ver ADR).</t>
  </si>
  <si>
    <t>20 Caja cerrada</t>
  </si>
  <si>
    <t>Vehículo destinado al transporte de mercancías en un receptáculo totalmente cerrado.</t>
  </si>
  <si>
    <t>21 Capitoné</t>
  </si>
  <si>
    <t>Vehículo destinado al transporte de mercancías en un receptáculo totalmente cerrado, acolchado o adaptado especialmente en su interior.</t>
  </si>
  <si>
    <t>22 Blindado</t>
  </si>
  <si>
    <t>Vehículo destinado al transporte de personas y/o mercancías, de caja cerrada reforzada especialmente mediante un blindaje.</t>
  </si>
  <si>
    <t>23 Isotermo</t>
  </si>
  <si>
    <t>Vehículo cuya caja está construida con paredes aislantes, con inclusión de puertas, piso y techo, las cuales permiten limitar los intercambios de calor entre el interior y el exterior de la caja.</t>
  </si>
  <si>
    <t>24 Refrigerante</t>
  </si>
  <si>
    <t>Vehículo isotermo que, con ayuda de una fuente de frío, distinto de un equipo mecánico o de «absorción», permite bajar la temperatura en el interior de la caja y mantenerla.</t>
  </si>
  <si>
    <t>25 Frigorífico</t>
  </si>
  <si>
    <t>Vehículo isotermo provisto de un dispositivo de producción de frío individual o colectivo para varios vehículos de transporte (grupo mecánico de compresión, máquina de absorción, etc.) que permite bajar la temperatura en el interior de la caja y mantenerla después de manera permanente en unos valores determinados.</t>
  </si>
  <si>
    <t>26 Calorífico</t>
  </si>
  <si>
    <t>Vehiculo isotermo provisto de un dispositivo de producción de calor que permite elevar la temperatura en el interior de la caja y mantenerla después a un valor prácticamente constante.</t>
  </si>
  <si>
    <t>27 Cisterna</t>
  </si>
  <si>
    <t>Vehículo destinado al transporte a granel de líquidos o de gases licuados.</t>
  </si>
  <si>
    <t>28 Cisterna isoterma</t>
  </si>
  <si>
    <t>Cisterna construida con paredes aislantes que permiten limitar los intercambios de calor entre el interior y el exterior.</t>
  </si>
  <si>
    <t>29 Cisterna refrigerante</t>
  </si>
  <si>
    <t>Cisterna isoterma que, con ayuda de una fuente de frío, distinto de un equipo mecánico o de «absorción», permite bajar la temperatura en el interior de la cisterna y mantenerla.</t>
  </si>
  <si>
    <t>30 Cisterna frigorífica</t>
  </si>
  <si>
    <t>Cisterna isoterma provista de un dispositivo de producción de frío individual o colectivo para varios vehículos de transporte (grupo mecánico de compresión, máquina de absorción, etc.) que permite bajar la temperatura en el interior de la cisterna y mantenerla después de manera permanente en unos valores determinados.</t>
  </si>
  <si>
    <t>31 Cisterna calorífica</t>
  </si>
  <si>
    <t>Cisterna isoterma provista de un dispositivo de producción de calor que permite elevar la temperatura en el interior de la cisterna y mantenerla después a un valor prácticamente constante</t>
  </si>
  <si>
    <t>32 Góndola</t>
  </si>
  <si>
    <t>Vehículo cuya plataforma de carga tiene una altura muy reducida.</t>
  </si>
  <si>
    <t>33 Todo terreno</t>
  </si>
  <si>
    <t>Automóvil dotado de tracción a dos o más ejes, especialmente dispuesto para circulación en terrenos difíciles, con transporte simultáneo de personas y mercancías, pudiéndose sustituir la carga, eventualmerte, parcial o totalmente, por personas, mediante la adición de asientos, especialmente diseñados para tal fin.</t>
  </si>
  <si>
    <t>40 Taxi</t>
  </si>
  <si>
    <t>Turismo destinado al servicio público de viajeros y provisto de aparato taxímetro.</t>
  </si>
  <si>
    <t>41 Alquiler</t>
  </si>
  <si>
    <t>Automóvil destinado al servicio público sin licencia municipal.</t>
  </si>
  <si>
    <t>42 Autoturismo</t>
  </si>
  <si>
    <t>Turismo destinado al servicio público de viajeros con licencia municipal, excluido el taxi.</t>
  </si>
  <si>
    <t>43 Ambulancia</t>
  </si>
  <si>
    <t>Automóvil acondicionado para el transporte idóneo de personas enfermas o accidentadas.</t>
  </si>
  <si>
    <t>44 Servicio médico</t>
  </si>
  <si>
    <t>Vehículo acondicionado para funciones sanitarias (análisis, radioscopia, urgencias, etc.)</t>
  </si>
  <si>
    <t>45 Funerario</t>
  </si>
  <si>
    <t>Vehículo especialmente acondicionado para el transporte de cadáveres.</t>
  </si>
  <si>
    <t>46 Bomberos</t>
  </si>
  <si>
    <t>Vehículo destinado al Servicio de los Cuerpos de Bomberos.</t>
  </si>
  <si>
    <t>47 RTV</t>
  </si>
  <si>
    <t>Vehículo especialmente acondicionado para emisoras de radio y/o televisión.</t>
  </si>
  <si>
    <t>48 Vivienda</t>
  </si>
  <si>
    <t>Vehículo acondicionado para ser utilizado como vivienda.</t>
  </si>
  <si>
    <t>49 Taller o laboratorio</t>
  </si>
  <si>
    <t>Vehículo acondicionado para el transporte de herramientas y piezas de recambio que permiten efectuar reparaciones.</t>
  </si>
  <si>
    <t>50 Biblioteca</t>
  </si>
  <si>
    <t>Vehículo adaptado y acondicionado de forma permanente para la lectura y exposición de libros.</t>
  </si>
  <si>
    <t>51 Tienda</t>
  </si>
  <si>
    <t>Vehículo especialmente adaptado y acondicionado de forma permanente para la venta de artículos.</t>
  </si>
  <si>
    <t>52 Exposición u oficinas</t>
  </si>
  <si>
    <t>Vehículo especialmente adaptado y acondicionado de forma permanente para su uso como exposición u oficinas.</t>
  </si>
  <si>
    <t>53 Grúa de arrastre</t>
  </si>
  <si>
    <t>Automóvil provisto de dispositivos que permiten, elevándolo parcialmente, el arrastre de otro vehículo.</t>
  </si>
  <si>
    <t>54 Grúa de elevación</t>
  </si>
  <si>
    <t>Vehículo provisto de dispositivos que permiten elevar cargas, pero no transportarlas. (No incluye los vehículos con dispositivos de autocarga).</t>
  </si>
  <si>
    <t>55 Basurero</t>
  </si>
  <si>
    <t>Vehículo especialmente construido para el transporte y tratamiento de desechos urbanos.</t>
  </si>
  <si>
    <t>56 Hormigonera</t>
  </si>
  <si>
    <t>Vehículo especialmente construido para el transporte de los elementos constitutivos del hormigón, pudiendo efectuar su mezcla durante el transporte.</t>
  </si>
  <si>
    <t>58 Vehículo para ferias</t>
  </si>
  <si>
    <t>Vehículos adaptados para la maquinaria de circo o ferias recreativas ambulantes</t>
  </si>
  <si>
    <t>59 Estación transformadora móvil</t>
  </si>
  <si>
    <t>Vehículo dotado con los elementos necesarios para la producción de energía eléctrica.</t>
  </si>
  <si>
    <t>60 Extractor de fangos</t>
  </si>
  <si>
    <t>Vehículo dotado de una bomba de absorción para la limpieza de pozos negros y alcantarillas.</t>
  </si>
  <si>
    <t>61 Autobomba</t>
  </si>
  <si>
    <t>Vehículo equipado con una autobomba de presión para movimiento de materiales fluidificados.</t>
  </si>
  <si>
    <t>62 Grupo electrógeno</t>
  </si>
  <si>
    <t>63 Compresor</t>
  </si>
  <si>
    <t>Vehículo destinado a producir aire comprimido y transmitirlo a diversas herramientas o a locales con ambiente enrarecido.</t>
  </si>
  <si>
    <t>64 Carretilla transportadora elevadora</t>
  </si>
  <si>
    <t>Vehículo provisto de pequeña grúa u horquilla-plataforma para transportar o elevar pequeñas cargas en recorridos generalmente cortos.</t>
  </si>
  <si>
    <t>65 Barredora</t>
  </si>
  <si>
    <t>Vehículo para barrer carreteras y calles de poblaciones.</t>
  </si>
  <si>
    <t>66 Bomba de hormigonar</t>
  </si>
  <si>
    <t>Vehículo autobomba especialmente diseñado para movimiento de hormigón fluido.</t>
  </si>
  <si>
    <t>67 Perforadora</t>
  </si>
  <si>
    <t>Vehículo destinado a realizar perforaciones profundas en la tierra.</t>
  </si>
  <si>
    <t>68 Excavadora</t>
  </si>
  <si>
    <t>Vehículo especialmente diseñado para la excavación o desmonte del terreno, mediante cuchara de ataque frontal, acoplada a superestructura giratoria en plano horizontal.</t>
  </si>
  <si>
    <t>69 Retro-excavadora</t>
  </si>
  <si>
    <t>Vehículo especialmente diseñado para la excavación o desmonte del terreno, mediante cuchara de ataque hacia la máquina, acoplada a superestructura giratoria en plano horizontal.</t>
  </si>
  <si>
    <t>70 Cargadora</t>
  </si>
  <si>
    <t>Vehículo especialmente diseñado para el desmonte del terreno y para la recogida de materiales sueltos, mediante cuchara de ataque frontal, acoplada a superestructura no giratoria en plano horizontal.</t>
  </si>
  <si>
    <t>71 Cargadora retro-excavadora</t>
  </si>
  <si>
    <t>Vehículo provisto de cuchara cargadora en su parte delantera y de otra retroexcavadora en su parte posterior.</t>
  </si>
  <si>
    <t>72 Traílla</t>
  </si>
  <si>
    <t>Vehículo que arranca, recoge, traslada y extiende tierras. Si es autopropulsado, es mototraílla.</t>
  </si>
  <si>
    <t>73 Niveladora</t>
  </si>
  <si>
    <t>Vehículo que se utiliza para configurar toda clase de perfiles y extender el material arrancado o depositado. Si es autopropulsado, es motoniveladora.</t>
  </si>
  <si>
    <t>74 Compactador vibratorio</t>
  </si>
  <si>
    <t>Vehículo especialmente diseñado para la compactación de suelos y materiales mediante su peso y vibración.</t>
  </si>
  <si>
    <t>75 Compactador estatico</t>
  </si>
  <si>
    <t>Vehículo especialmente diseñado para la compactación de suelos y materiales exclusivamente mediante su peso.</t>
  </si>
  <si>
    <t>76 Riego asfáltico</t>
  </si>
  <si>
    <t>Vehículo destinado a esparcir y extender sobre los diversos pavimentos betún asfáltico fluidificado.</t>
  </si>
  <si>
    <t>77 Pintabandas</t>
  </si>
  <si>
    <t>Vehículo usado para realizar líneas de señalizaciones y prescripciones en el suelo.</t>
  </si>
  <si>
    <t>78 Quitanieves</t>
  </si>
  <si>
    <t>Vehículo de motor destinado exclusivamente a retirar la nieve de las calzadas y caminos.</t>
  </si>
  <si>
    <t>Tipo</t>
  </si>
  <si>
    <t>Descripción</t>
  </si>
  <si>
    <t>00. Sin especificar: El vehículo no ejerce ninguno de los otros servicios relacionados a continuación.</t>
  </si>
  <si>
    <t>01. Alquiler sin conductor: vehículo destinado a ser arrendado sin conductor.</t>
  </si>
  <si>
    <t>02. Alquiler con conductor (autoturismo): vehículo destinado al transporte de personas y equipajes con conductor.</t>
  </si>
  <si>
    <t>03. Aprendizaje de la conducción: vehículo destinado al ejercicio de la enseñanza de la conducción y la realización de pruebas de aptitud para la obtención de permisos y licencias de conducción.</t>
  </si>
  <si>
    <t>04. Taxi: vehículo adscrito al servicio público de viajeros en vehículo turismo.</t>
  </si>
  <si>
    <t>05. Vehículo de auxilio en vías públicas: vehículo destinado primordialmente al rescate y transporte de vehículos accidentados o averiados. Sólo tendrán esta consideración aquellos vehículos cuya capacidad permita que simultáneamente se puedan transportar hasta un máximo de dos vehículos en plataforma, y otro mediante un dispositivo de arrastre, y cuenten con el correspondiente utillaje. Quedan fuera de esta definición los vehículos dedicados a labores de conservación y mantenimiento de la vía, así como los vehículos pertenecientes a Fuerzas y Cuerpos de Seguridad del Estado, de emergencia y de las Fuerzas Armadas.</t>
  </si>
  <si>
    <t>06. Agrícola: vehículo destinado a realizar labores agrícolas.</t>
  </si>
  <si>
    <t>07. Ambulancia: vehículo destinado a realizar transporte de personas enfermas o accidentadas.</t>
  </si>
  <si>
    <t>08. Funerario: vehículo destinado a realizar transporte de cadáveres.</t>
  </si>
  <si>
    <t>09. Obras: vehículo destinado a la realización de tareas en trabajos de construcción.</t>
  </si>
  <si>
    <t>10. Mercancías peligrosas: vehículo destinado al transporte de materias peligrosas, aunque no se realice con carácter exclusivo.</t>
  </si>
  <si>
    <t>11.  Basurero: vehículo destinado al transporte de residuos.</t>
  </si>
  <si>
    <t>12. Transporte escolar: vehículo destinado al transporte escolar y de menores, aunque no se realice con carácter exclusivo.</t>
  </si>
  <si>
    <t>13. Policía: vehículo destinado a los servicios de policía, que se presten por las Fuerzas y Cuerpos de Seguridad.</t>
  </si>
  <si>
    <t>14. Bomberos: vehículo destinado a ser utilizado por los bomberos para la extinción de incendios.</t>
  </si>
  <si>
    <t>15. Protección civil y salvamento: vehículo destinado a realizar servicios de protección civil y salvamento.</t>
  </si>
  <si>
    <t>16. Defensa: vehículo adscrito al Ministerio de Defensa.</t>
  </si>
  <si>
    <t>17. Vivienda: vehículo acondicionado para ser utilizado como vivienda.</t>
  </si>
  <si>
    <t>18. Actividad económica: automóvil con al menos cuatro ruedas, destinado al transporte de mercancías, cuya masa máxima autorizada es igual o inferior a 3.500 kg, que está afectado significativamente a una actividad económica de acuerdo con la normativa tributaria.</t>
  </si>
  <si>
    <t>19. Recreativo: vehículo destinado específicamente al ocio.</t>
  </si>
  <si>
    <t>20. Mercancías perecederas: vehículo destinado al transporte terrestre de productos alimentarios a temperatura regulada, aunque no se realice con carácter exclusivo.</t>
  </si>
  <si>
    <t>21. Vehículo para ferias: vehículo adaptado para la maquinaria de circo o ferias recreativas ambulantes.</t>
  </si>
  <si>
    <t>22. Histórico: vehículo clasificado como tal por la Administración por reunir todas las condiciones exigidas en el Reglamento de Vehículos Históricos.</t>
  </si>
  <si>
    <t>"</t>
  </si>
  <si>
    <t>Código PROVINCIA / PROVINCIA_MATR</t>
  </si>
  <si>
    <t>Descripción PROVINCIA / PROVINCIA_MATR</t>
  </si>
  <si>
    <t>Araba/Álava</t>
  </si>
  <si>
    <t>Albacete</t>
  </si>
  <si>
    <t>Alicante/Alacant</t>
  </si>
  <si>
    <t>Almería</t>
  </si>
  <si>
    <t>Ávila</t>
  </si>
  <si>
    <t>Badajoz</t>
  </si>
  <si>
    <t>Balears (Illes)</t>
  </si>
  <si>
    <t>Barcelona</t>
  </si>
  <si>
    <t>Burgos</t>
  </si>
  <si>
    <t>Cáceres</t>
  </si>
  <si>
    <t>Cádiz</t>
  </si>
  <si>
    <t>Castellón/Castelló</t>
  </si>
  <si>
    <t>Ciudad Real</t>
  </si>
  <si>
    <t>Córdoba</t>
  </si>
  <si>
    <t>Coruña (A)</t>
  </si>
  <si>
    <t>Cuenca</t>
  </si>
  <si>
    <t>Girona</t>
  </si>
  <si>
    <t>Granada</t>
  </si>
  <si>
    <t>Guadalajara</t>
  </si>
  <si>
    <t>Gipuzkoa</t>
  </si>
  <si>
    <t>Huelva</t>
  </si>
  <si>
    <t>Huesca</t>
  </si>
  <si>
    <t>Jaén</t>
  </si>
  <si>
    <t>León</t>
  </si>
  <si>
    <t>Lleida</t>
  </si>
  <si>
    <t>Rioja (La)</t>
  </si>
  <si>
    <t>Lugo</t>
  </si>
  <si>
    <t>Madrid</t>
  </si>
  <si>
    <t>Málaga</t>
  </si>
  <si>
    <t>Murcia</t>
  </si>
  <si>
    <t>Navarra</t>
  </si>
  <si>
    <t>Ourense</t>
  </si>
  <si>
    <t>Asturias</t>
  </si>
  <si>
    <t>Palencia</t>
  </si>
  <si>
    <t>Palmas (Las)</t>
  </si>
  <si>
    <t>Pontevedra</t>
  </si>
  <si>
    <t>Salamanca</t>
  </si>
  <si>
    <t>Santa Cruz de Tenerife</t>
  </si>
  <si>
    <t>Cantabria</t>
  </si>
  <si>
    <t>Segovia</t>
  </si>
  <si>
    <t>Sevilla</t>
  </si>
  <si>
    <t>Soria</t>
  </si>
  <si>
    <t>Tarragona</t>
  </si>
  <si>
    <t>Teruel</t>
  </si>
  <si>
    <t>Toledo</t>
  </si>
  <si>
    <t>Valencia/València</t>
  </si>
  <si>
    <t>Valladolid</t>
  </si>
  <si>
    <t>Bizkaia</t>
  </si>
  <si>
    <t>Zamora</t>
  </si>
  <si>
    <t>Zaragoza</t>
  </si>
  <si>
    <t>Ceuta</t>
  </si>
  <si>
    <t>Melilla</t>
  </si>
  <si>
    <t>Extranjero</t>
  </si>
  <si>
    <t>Desconocido</t>
  </si>
  <si>
    <t>ID, NOMBRE</t>
  </si>
  <si>
    <t>Álava</t>
  </si>
  <si>
    <t>Alicante</t>
  </si>
  <si>
    <t>NOMBRE</t>
  </si>
  <si>
    <t>Islas Balears</t>
  </si>
  <si>
    <t>Castellón</t>
  </si>
  <si>
    <t>La Coruña</t>
  </si>
  <si>
    <t>La Rioja</t>
  </si>
  <si>
    <t>Las Palmas</t>
  </si>
  <si>
    <t>Valencia</t>
  </si>
  <si>
    <t>Vizcaya</t>
  </si>
  <si>
    <t>DICT</t>
  </si>
  <si>
    <t>Gasolina</t>
  </si>
  <si>
    <t>Diésel</t>
  </si>
  <si>
    <t>Eléctrico</t>
  </si>
  <si>
    <t>Otros</t>
  </si>
  <si>
    <t>Butano</t>
  </si>
  <si>
    <t>Solar</t>
  </si>
  <si>
    <t>Gas Licuado de Petróleo</t>
  </si>
  <si>
    <t>Gas Natural Comprimido</t>
  </si>
  <si>
    <t>Gas Natural Licuado</t>
  </si>
  <si>
    <t>Hidrógeno</t>
  </si>
  <si>
    <t>A</t>
  </si>
  <si>
    <t>Biometano</t>
  </si>
  <si>
    <t>B</t>
  </si>
  <si>
    <t>Etanol</t>
  </si>
  <si>
    <t>C</t>
  </si>
  <si>
    <t>Biodiesel</t>
  </si>
  <si>
    <t>D</t>
  </si>
  <si>
    <t>G</t>
  </si>
  <si>
    <t>Código PROPULSION</t>
  </si>
  <si>
    <t>Descripción PROPULSION</t>
  </si>
  <si>
    <t>Código ALIMENTACION</t>
  </si>
  <si>
    <t>Descripción ALIMENTACION</t>
  </si>
  <si>
    <t>Sin informar</t>
  </si>
  <si>
    <t>Bifuel</t>
  </si>
  <si>
    <t>F</t>
  </si>
  <si>
    <t>Flexifuel</t>
  </si>
  <si>
    <t>M</t>
  </si>
  <si>
    <t>Monofuel</t>
  </si>
  <si>
    <t>Column1</t>
  </si>
  <si>
    <t>Código CATELECT</t>
  </si>
  <si>
    <t>Descripción CATELECT</t>
  </si>
  <si>
    <t>REEV</t>
  </si>
  <si>
    <t>Eléctrico de Autonomía Extendida</t>
  </si>
  <si>
    <t>HEV</t>
  </si>
  <si>
    <t>Eléctrico Híbrido</t>
  </si>
  <si>
    <t>BEV</t>
  </si>
  <si>
    <t>Eléctrico de Batería</t>
  </si>
  <si>
    <t>PHEV</t>
  </si>
  <si>
    <t>Eléctrico Híbrido Enchufable</t>
  </si>
  <si>
    <t>FCEV</t>
  </si>
  <si>
    <t>Pila de combustible-hidrógeno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</si>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</sst>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0"/>
      <color rgb="FF000000"/>
      <name val="Times New Roman"/>
      <charset val="204"/>
    </font>
    <font>
      <sz val="12"/>
      <name val="Times New Roman"/>
      <family val="1"/>
    </font>
    <font>
      <b/>
      <sz val="12"/>
      <name val="Times New Roman"/>
      <family val="1"/>
    </font>
    <font>
      <sz val="10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BEBEBE"/>
      </patternFill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3">
    <xf numFmtId="0" fontId="0" fillId="0" borderId="0"/>
    <xf numFmtId="0" fontId="1" fillId="0" borderId="0"/>
    <xf numFmtId="0" fontId="4" fillId="0" borderId="0"/>
  </cellStyleXfs>
  <cellXfs count="16">
    <xf numFmtId="0" fontId="0" fillId="0" borderId="0" xfId="0"/>
    <xf numFmtId="0" fontId="4" fillId="0" borderId="4" xfId="2" applyFill="1" applyBorder="1" applyAlignment="1">
      <alignment wrapText="1"/>
    </xf>
    <xf numFmtId="0" fontId="2" fillId="0" borderId="4" xfId="2" applyFont="1" applyFill="1" applyBorder="1" applyAlignment="1">
      <alignment wrapText="1"/>
    </xf>
    <xf numFmtId="0" fontId="2" fillId="0" borderId="4" xfId="2" applyFont="1" applyFill="1" applyBorder="1" applyAlignment="1">
      <alignment vertical="top" wrapText="1"/>
    </xf>
    <xf numFmtId="0" fontId="3" fillId="2" borderId="1" xfId="2" applyFont="1" applyFill="1" applyBorder="1" applyAlignment="1">
      <alignment vertical="top" wrapText="1"/>
    </xf>
    <xf numFmtId="0" fontId="2" fillId="0" borderId="1" xfId="2" applyFont="1" applyFill="1" applyBorder="1" applyAlignment="1">
      <alignment vertical="top" wrapText="1"/>
    </xf>
    <xf numFmtId="0" fontId="0" fillId="0" borderId="0" xfId="0" applyFill="1"/>
    <xf numFmtId="0" fontId="4" fillId="0" borderId="1" xfId="2" applyFill="1" applyBorder="1" applyAlignment="1">
      <alignment horizontal="left" vertical="top" wrapText="1"/>
    </xf>
    <xf numFmtId="0" fontId="4" fillId="0" borderId="2" xfId="2" applyFill="1" applyBorder="1" applyAlignment="1">
      <alignment horizontal="left" vertical="top" wrapText="1"/>
    </xf>
    <xf numFmtId="0" fontId="4" fillId="0" borderId="3" xfId="2" applyFill="1" applyBorder="1" applyAlignment="1">
      <alignment horizontal="left" vertical="top" wrapText="1"/>
    </xf>
    <xf numFmtId="0" fontId="2" fillId="0" borderId="1" xfId="2" applyFont="1" applyFill="1" applyBorder="1" applyAlignment="1">
      <alignment horizontal="left" vertical="top" wrapText="1"/>
    </xf>
    <xf numFmtId="0" fontId="2" fillId="0" borderId="2" xfId="2" applyFont="1" applyFill="1" applyBorder="1" applyAlignment="1">
      <alignment horizontal="left" vertical="top" wrapText="1"/>
    </xf>
    <xf numFmtId="0" fontId="2" fillId="0" borderId="3" xfId="2" applyFont="1" applyFill="1" applyBorder="1" applyAlignment="1">
      <alignment horizontal="left" vertical="top" wrapText="1"/>
    </xf>
    <xf numFmtId="0" fontId="3" fillId="2" borderId="1" xfId="2" applyFont="1" applyFill="1" applyBorder="1" applyAlignment="1">
      <alignment horizontal="center" vertical="top" wrapText="1"/>
    </xf>
    <xf numFmtId="0" fontId="3" fillId="2" borderId="2" xfId="2" applyFont="1" applyFill="1" applyBorder="1" applyAlignment="1">
      <alignment horizontal="center" vertical="top" wrapText="1"/>
    </xf>
    <xf numFmtId="0" fontId="3" fillId="2" borderId="3" xfId="2" applyFont="1" applyFill="1" applyBorder="1" applyAlignment="1">
      <alignment horizontal="center" vertical="top" wrapText="1"/>
    </xf>
  </cellXfs>
  <cellStyles count="3">
    <cellStyle name="Normal" xfId="0" builtinId="0"/>
    <cellStyle name="Normal 2" xfId="1"/>
    <cellStyle name="Normal 3" xfId="2"/>
  </cellStyles>
  <dxfs count="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" displayName="Table1" ref="A1:I46" totalsRowShown="0">
  <autoFilter ref="A1:I46"/>
  <tableColumns count="9">
    <tableColumn id="1" name="Ord en"/>
    <tableColumn id="2" name="Nombre de campo"/>
    <tableColumn id="6" name="Tipo de Dato" dataDxfId="8">
      <calculatedColumnFormula>VLOOKUP(Table1[[#This Row],[Nombre de campo]],'MASTER VARIABLES'!$A$1:$G$44,2,FALSE)</calculatedColumnFormula>
    </tableColumn>
    <tableColumn id="7" name="Formato" dataDxfId="7">
      <calculatedColumnFormula>VLOOKUP(Table1[[#This Row],[Nombre de campo]],'MASTER VARIABLES'!$A$1:$G$44,3,FALSE)</calculatedColumnFormula>
    </tableColumn>
    <tableColumn id="4" name="Tipo (BBDD)"/>
    <tableColumn id="9" name="TIENE MASTER"/>
    <tableColumn id="8" name="ACCION"/>
    <tableColumn id="3" name="Descripción de contenido"/>
    <tableColumn id="5" name="&quot;" dataDxfId="6">
      <calculatedColumnFormula>Table1[[#Headers],["]]&amp;Table1[[#This Row],[Nombre de campo]]&amp;Table1[[#Headers],["]]&amp;","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8" name="Table19" displayName="Table19" ref="A1:E46" totalsRowShown="0">
  <autoFilter ref="A1:E46"/>
  <tableColumns count="5">
    <tableColumn id="1" name="Ord en"/>
    <tableColumn id="2" name="Nombre de campo"/>
    <tableColumn id="8" name="ACCION"/>
    <tableColumn id="3" name="Descripción de contenido"/>
    <tableColumn id="5" name="&quot;" dataDxfId="0">
      <calculatedColumnFormula>Table19[[#Headers],["]]&amp;Table19[[#This Row],[Nombre de campo]]&amp;Table19[[#Headers],["]]&amp;","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2" name="Table2" displayName="Table2" ref="A1:B46" totalsRowShown="0">
  <autoFilter ref="A1:B46"/>
  <tableColumns count="2">
    <tableColumn id="1" name="Tipo"/>
    <tableColumn id="2" name="Descripción"/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A1:B73" totalsRowShown="0">
  <autoFilter ref="A1:B73"/>
  <tableColumns count="2">
    <tableColumn id="1" name="Tipo"/>
    <tableColumn id="2" name="Descripción"/>
  </tableColumns>
  <tableStyleInfo name="TableStyleMedium3" showFirstColumn="0" showLastColumn="0" showRowStripes="1" showColumnStripes="0"/>
</table>
</file>

<file path=xl/tables/table5.xml><?xml version="1.0" encoding="utf-8"?>
<table xmlns="http://schemas.openxmlformats.org/spreadsheetml/2006/main" id="4" name="Table4" displayName="Table4" ref="A1:A24" totalsRowShown="0">
  <autoFilter ref="A1:A24"/>
  <tableColumns count="1">
    <tableColumn id="1" name="Tipo"/>
  </tableColumns>
  <tableStyleInfo name="TableStyleMedium3" showFirstColumn="0" showLastColumn="0" showRowStripes="1" showColumnStripes="0"/>
</table>
</file>

<file path=xl/tables/table6.xml><?xml version="1.0" encoding="utf-8"?>
<table xmlns="http://schemas.openxmlformats.org/spreadsheetml/2006/main" id="5" name="Table5" displayName="Table5" ref="A1:E55" totalsRowShown="0">
  <autoFilter ref="A1:E55"/>
  <tableColumns count="5">
    <tableColumn id="1" name="Código PROVINCIA / PROVINCIA_MATR"/>
    <tableColumn id="2" name="Descripción PROVINCIA / PROVINCIA_MATR"/>
    <tableColumn id="4" name="NOMBRE"/>
    <tableColumn id="3" name="ID, NOMBRE" dataDxfId="5">
      <calculatedColumnFormula>Table5[[#This Row],[Código PROVINCIA / PROVINCIA_MATR]]&amp;","&amp;Table5[[#This Row],[NOMBRE]]</calculatedColumnFormula>
    </tableColumn>
    <tableColumn id="5" name="DICT" dataDxfId="4">
      <calculatedColumnFormula>"'"&amp;Table5[[#This Row],[Código PROVINCIA / PROVINCIA_MATR]]&amp;"':'"&amp;Table5[[#This Row],[NOMBRE]]&amp;"',"</calculatedColumnFormula>
    </tableColumn>
  </tableColumns>
  <tableStyleInfo name="TableStyleMedium3" showFirstColumn="0" showLastColumn="0" showRowStripes="1" showColumnStripes="0"/>
</table>
</file>

<file path=xl/tables/table7.xml><?xml version="1.0" encoding="utf-8"?>
<table xmlns="http://schemas.openxmlformats.org/spreadsheetml/2006/main" id="6" name="Table6" displayName="Table6" ref="A1:C16" totalsRowShown="0">
  <autoFilter ref="A1:C16"/>
  <tableColumns count="3">
    <tableColumn id="1" name="Código PROPULSION"/>
    <tableColumn id="2" name="Descripción PROPULSION"/>
    <tableColumn id="3" name="DICT" dataDxfId="3">
      <calculatedColumnFormula>"'"&amp;Table6[[#This Row],[Código PROPULSION]]&amp;"':'"&amp;Table6[[#This Row],[Descripción PROPULSION]]&amp;"',"</calculatedColumnFormula>
    </tableColumn>
  </tableColumns>
  <tableStyleInfo name="TableStyleMedium3" showFirstColumn="0" showLastColumn="0" showRowStripes="1" showColumnStripes="0"/>
</table>
</file>

<file path=xl/tables/table8.xml><?xml version="1.0" encoding="utf-8"?>
<table xmlns="http://schemas.openxmlformats.org/spreadsheetml/2006/main" id="7" name="Table7" displayName="Table7" ref="A1:C5" totalsRowShown="0">
  <autoFilter ref="A1:C5"/>
  <tableColumns count="3">
    <tableColumn id="1" name="Código ALIMENTACION"/>
    <tableColumn id="2" name="Descripción ALIMENTACION"/>
    <tableColumn id="3" name="Column1" dataDxfId="2">
      <calculatedColumnFormula>"'"&amp;Table7[[#This Row],[Código ALIMENTACION]]&amp;"':'"&amp;Table7[[#This Row],[Descripción ALIMENTACION]]&amp;"',"</calculatedColumnFormula>
    </tableColumn>
  </tableColumns>
  <tableStyleInfo name="TableStyleMedium3" showFirstColumn="0" showLastColumn="0" showRowStripes="1" showColumnStripes="0"/>
</table>
</file>

<file path=xl/tables/table9.xml><?xml version="1.0" encoding="utf-8"?>
<table xmlns="http://schemas.openxmlformats.org/spreadsheetml/2006/main" id="9" name="Table9" displayName="Table9" ref="A1:C7" totalsRowShown="0">
  <autoFilter ref="A1:C7"/>
  <tableColumns count="3">
    <tableColumn id="1" name="Código CATELECT"/>
    <tableColumn id="2" name="Descripción CATELECT"/>
    <tableColumn id="3" name="Column1" dataDxfId="1">
      <calculatedColumnFormula>"'"&amp;Table9[[#This Row],[Código CATELECT]]&amp;"':'("&amp;Table9[[#This Row],[Código CATELECT]]&amp;") "&amp;Table9[[#This Row],[Descripción CATELECT]]&amp;"',"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workbookViewId="0">
      <selection activeCell="B1" sqref="B1"/>
    </sheetView>
  </sheetViews>
  <sheetFormatPr defaultRowHeight="15" x14ac:dyDescent="0.25"/>
  <cols>
    <col min="1" max="1" width="9.28515625" bestFit="1" customWidth="1"/>
    <col min="2" max="2" width="20.7109375" bestFit="1" customWidth="1"/>
    <col min="3" max="3" width="28.7109375" bestFit="1" customWidth="1"/>
    <col min="4" max="4" width="43.5703125" bestFit="1" customWidth="1"/>
    <col min="5" max="5" width="13.85546875" bestFit="1" customWidth="1"/>
    <col min="6" max="6" width="16.140625" bestFit="1" customWidth="1"/>
    <col min="7" max="7" width="13.85546875" customWidth="1"/>
    <col min="8" max="8" width="129.42578125" customWidth="1"/>
    <col min="9" max="9" width="23.140625" bestFit="1" customWidth="1"/>
  </cols>
  <sheetData>
    <row r="1" spans="1:9" x14ac:dyDescent="0.25">
      <c r="A1" t="s">
        <v>13</v>
      </c>
      <c r="B1" t="s">
        <v>14</v>
      </c>
      <c r="C1" t="s">
        <v>143</v>
      </c>
      <c r="D1" t="s">
        <v>119</v>
      </c>
      <c r="E1" t="s">
        <v>16</v>
      </c>
      <c r="F1" t="s">
        <v>156</v>
      </c>
      <c r="G1" t="s">
        <v>155</v>
      </c>
      <c r="H1" t="s">
        <v>15</v>
      </c>
      <c r="I1" t="s">
        <v>417</v>
      </c>
    </row>
    <row r="2" spans="1:9" x14ac:dyDescent="0.25">
      <c r="A2">
        <v>1</v>
      </c>
      <c r="B2" t="s">
        <v>17</v>
      </c>
      <c r="C2" t="e">
        <f>VLOOKUP(Table1[[#This Row],[Nombre de campo]],'MASTER VARIABLES'!$A$1:$G$44,2,FALSE)</f>
        <v>#N/A</v>
      </c>
      <c r="D2" t="e">
        <f>VLOOKUP(Table1[[#This Row],[Nombre de campo]],'MASTER VARIABLES'!$A$1:$G$44,3,FALSE)</f>
        <v>#N/A</v>
      </c>
      <c r="E2" t="s">
        <v>19</v>
      </c>
      <c r="F2" t="s">
        <v>157</v>
      </c>
      <c r="G2" t="s">
        <v>160</v>
      </c>
      <c r="H2" t="s">
        <v>18</v>
      </c>
      <c r="I2" t="str">
        <f>Table1[[#Headers],["]]&amp;Table1[[#This Row],[Nombre de campo]]&amp;Table1[[#Headers],["]]&amp;","</f>
        <v>"PROVINCIA",</v>
      </c>
    </row>
    <row r="3" spans="1:9" x14ac:dyDescent="0.25">
      <c r="A3">
        <v>2</v>
      </c>
      <c r="B3" t="s">
        <v>20</v>
      </c>
      <c r="C3" t="e">
        <f>VLOOKUP(Table1[[#This Row],[Nombre de campo]],'MASTER VARIABLES'!$A$1:$G$44,2,FALSE)</f>
        <v>#N/A</v>
      </c>
      <c r="D3" t="e">
        <f>VLOOKUP(Table1[[#This Row],[Nombre de campo]],'MASTER VARIABLES'!$A$1:$G$44,3,FALSE)</f>
        <v>#N/A</v>
      </c>
      <c r="E3" t="s">
        <v>19</v>
      </c>
      <c r="F3" t="s">
        <v>157</v>
      </c>
      <c r="G3" t="s">
        <v>159</v>
      </c>
      <c r="H3" t="s">
        <v>21</v>
      </c>
      <c r="I3" t="str">
        <f>Table1[[#Headers],["]]&amp;Table1[[#This Row],[Nombre de campo]]&amp;Table1[[#Headers],["]]&amp;","</f>
        <v>"MUNICIPIO",</v>
      </c>
    </row>
    <row r="4" spans="1:9" x14ac:dyDescent="0.25">
      <c r="A4">
        <v>3</v>
      </c>
      <c r="B4" t="s">
        <v>22</v>
      </c>
      <c r="C4" t="str">
        <f>VLOOKUP(Table1[[#This Row],[Nombre de campo]],'MASTER VARIABLES'!$A$1:$G$44,2,FALSE)</f>
        <v>Modelo del vehículo</v>
      </c>
      <c r="D4" t="str">
        <f>VLOOKUP(Table1[[#This Row],[Nombre de campo]],'MASTER VARIABLES'!$A$1:$G$44,3,FALSE)</f>
        <v>Alfanumérico</v>
      </c>
      <c r="E4" t="s">
        <v>19</v>
      </c>
      <c r="F4" t="s">
        <v>158</v>
      </c>
      <c r="G4" t="s">
        <v>159</v>
      </c>
      <c r="H4" t="s">
        <v>23</v>
      </c>
      <c r="I4" t="str">
        <f>Table1[[#Headers],["]]&amp;Table1[[#This Row],[Nombre de campo]]&amp;Table1[[#Headers],["]]&amp;","</f>
        <v>"FABRICANTE",</v>
      </c>
    </row>
    <row r="5" spans="1:9" x14ac:dyDescent="0.25">
      <c r="A5">
        <v>4</v>
      </c>
      <c r="B5" t="s">
        <v>24</v>
      </c>
      <c r="C5" t="str">
        <f>VLOOKUP(Table1[[#This Row],[Nombre de campo]],'MASTER VARIABLES'!$A$1:$G$44,2,FALSE)</f>
        <v>Modelo del vehículo</v>
      </c>
      <c r="D5" t="str">
        <f>VLOOKUP(Table1[[#This Row],[Nombre de campo]],'MASTER VARIABLES'!$A$1:$G$44,3,FALSE)</f>
        <v>Alfanumérico</v>
      </c>
      <c r="E5" t="s">
        <v>19</v>
      </c>
      <c r="F5" t="s">
        <v>158</v>
      </c>
      <c r="G5" t="s">
        <v>160</v>
      </c>
      <c r="H5" t="s">
        <v>25</v>
      </c>
      <c r="I5" t="str">
        <f>Table1[[#Headers],["]]&amp;Table1[[#This Row],[Nombre de campo]]&amp;Table1[[#Headers],["]]&amp;","</f>
        <v>"MARCA",</v>
      </c>
    </row>
    <row r="6" spans="1:9" x14ac:dyDescent="0.25">
      <c r="A6">
        <v>5</v>
      </c>
      <c r="B6" t="s">
        <v>26</v>
      </c>
      <c r="C6" t="str">
        <f>VLOOKUP(Table1[[#This Row],[Nombre de campo]],'MASTER VARIABLES'!$A$1:$G$44,2,FALSE)</f>
        <v>Modelo del vehículo</v>
      </c>
      <c r="D6" t="str">
        <f>VLOOKUP(Table1[[#This Row],[Nombre de campo]],'MASTER VARIABLES'!$A$1:$G$44,3,FALSE)</f>
        <v>Alfanumérico</v>
      </c>
      <c r="E6" t="s">
        <v>19</v>
      </c>
      <c r="F6" t="s">
        <v>158</v>
      </c>
      <c r="G6" t="s">
        <v>160</v>
      </c>
      <c r="H6" t="s">
        <v>27</v>
      </c>
      <c r="I6" t="str">
        <f>Table1[[#Headers],["]]&amp;Table1[[#This Row],[Nombre de campo]]&amp;Table1[[#Headers],["]]&amp;","</f>
        <v>"MODELO",</v>
      </c>
    </row>
    <row r="7" spans="1:9" x14ac:dyDescent="0.25">
      <c r="A7">
        <v>6</v>
      </c>
      <c r="B7" t="s">
        <v>28</v>
      </c>
      <c r="C7" t="str">
        <f>VLOOKUP(Table1[[#This Row],[Nombre de campo]],'MASTER VARIABLES'!$A$1:$G$44,2,FALSE)</f>
        <v>Modelo del vehículo</v>
      </c>
      <c r="D7" t="str">
        <f>VLOOKUP(Table1[[#This Row],[Nombre de campo]],'MASTER VARIABLES'!$A$1:$G$44,3,FALSE)</f>
        <v>Alfanumérico</v>
      </c>
      <c r="E7" t="s">
        <v>19</v>
      </c>
      <c r="F7" t="s">
        <v>158</v>
      </c>
      <c r="G7" t="s">
        <v>159</v>
      </c>
      <c r="H7" t="s">
        <v>29</v>
      </c>
      <c r="I7" t="str">
        <f>Table1[[#Headers],["]]&amp;Table1[[#This Row],[Nombre de campo]]&amp;Table1[[#Headers],["]]&amp;","</f>
        <v>"TIPO",</v>
      </c>
    </row>
    <row r="8" spans="1:9" x14ac:dyDescent="0.25">
      <c r="A8">
        <v>7</v>
      </c>
      <c r="B8" t="s">
        <v>30</v>
      </c>
      <c r="C8" t="str">
        <f>VLOOKUP(Table1[[#This Row],[Nombre de campo]],'MASTER VARIABLES'!$A$1:$G$44,2,FALSE)</f>
        <v>Modelo del vehículo</v>
      </c>
      <c r="D8" t="str">
        <f>VLOOKUP(Table1[[#This Row],[Nombre de campo]],'MASTER VARIABLES'!$A$1:$G$44,3,FALSE)</f>
        <v>Alfanumérico</v>
      </c>
      <c r="E8" t="s">
        <v>19</v>
      </c>
      <c r="F8" t="s">
        <v>158</v>
      </c>
      <c r="G8" t="s">
        <v>159</v>
      </c>
      <c r="H8" t="s">
        <v>31</v>
      </c>
      <c r="I8" t="str">
        <f>Table1[[#Headers],["]]&amp;Table1[[#This Row],[Nombre de campo]]&amp;Table1[[#Headers],["]]&amp;","</f>
        <v>"VARIANTE",</v>
      </c>
    </row>
    <row r="9" spans="1:9" x14ac:dyDescent="0.25">
      <c r="A9">
        <v>8</v>
      </c>
      <c r="B9" t="s">
        <v>32</v>
      </c>
      <c r="C9" t="str">
        <f>VLOOKUP(Table1[[#This Row],[Nombre de campo]],'MASTER VARIABLES'!$A$1:$G$44,2,FALSE)</f>
        <v>Modelo del vehículo</v>
      </c>
      <c r="D9" t="str">
        <f>VLOOKUP(Table1[[#This Row],[Nombre de campo]],'MASTER VARIABLES'!$A$1:$G$44,3,FALSE)</f>
        <v>Alfanumérico</v>
      </c>
      <c r="E9" t="s">
        <v>19</v>
      </c>
      <c r="F9" t="s">
        <v>158</v>
      </c>
      <c r="G9" t="s">
        <v>159</v>
      </c>
      <c r="H9" t="s">
        <v>33</v>
      </c>
      <c r="I9" t="str">
        <f>Table1[[#Headers],["]]&amp;Table1[[#This Row],[Nombre de campo]]&amp;Table1[[#Headers],["]]&amp;","</f>
        <v>"VERSION",</v>
      </c>
    </row>
    <row r="10" spans="1:9" x14ac:dyDescent="0.25">
      <c r="A10">
        <v>9</v>
      </c>
      <c r="B10" t="s">
        <v>144</v>
      </c>
      <c r="C10" t="str">
        <f>VLOOKUP(Table1[[#This Row],[Nombre de campo]],'MASTER VARIABLES'!$A$1:$G$44,2,FALSE)</f>
        <v>Matriculación</v>
      </c>
      <c r="D10" t="str">
        <f>VLOOKUP(Table1[[#This Row],[Nombre de campo]],'MASTER VARIABLES'!$A$1:$G$44,3,FALSE)</f>
        <v>Numérico
(Código con diccionario asociado)</v>
      </c>
      <c r="E10" t="s">
        <v>35</v>
      </c>
      <c r="F10" t="s">
        <v>157</v>
      </c>
      <c r="G10" t="s">
        <v>160</v>
      </c>
      <c r="H10" t="s">
        <v>34</v>
      </c>
      <c r="I10" t="str">
        <f>Table1[[#Headers],["]]&amp;Table1[[#This Row],[Nombre de campo]]&amp;Table1[[#Headers],["]]&amp;","</f>
        <v>"PROVINCIA_MATR",</v>
      </c>
    </row>
    <row r="11" spans="1:9" x14ac:dyDescent="0.25">
      <c r="A11">
        <v>10</v>
      </c>
      <c r="B11" t="s">
        <v>36</v>
      </c>
      <c r="C11" t="str">
        <f>VLOOKUP(Table1[[#This Row],[Nombre de campo]],'MASTER VARIABLES'!$A$1:$G$44,2,FALSE)</f>
        <v>Matriculación</v>
      </c>
      <c r="D11" t="str">
        <f>VLOOKUP(Table1[[#This Row],[Nombre de campo]],'MASTER VARIABLES'!$A$1:$G$44,3,FALSE)</f>
        <v>dd/mm/aaaa</v>
      </c>
      <c r="E11" t="s">
        <v>38</v>
      </c>
      <c r="F11" t="s">
        <v>158</v>
      </c>
      <c r="G11" t="s">
        <v>160</v>
      </c>
      <c r="H11" t="s">
        <v>37</v>
      </c>
      <c r="I11" t="str">
        <f>Table1[[#Headers],["]]&amp;Table1[[#This Row],[Nombre de campo]]&amp;Table1[[#Headers],["]]&amp;","</f>
        <v>"FECHA_MATR",</v>
      </c>
    </row>
    <row r="12" spans="1:9" x14ac:dyDescent="0.25">
      <c r="A12">
        <v>11</v>
      </c>
      <c r="B12" t="s">
        <v>145</v>
      </c>
      <c r="C12" t="str">
        <f>VLOOKUP(Table1[[#This Row],[Nombre de campo]],'MASTER VARIABLES'!$A$1:$G$44,2,FALSE)</f>
        <v>Matriculación</v>
      </c>
      <c r="D12" t="str">
        <f>VLOOKUP(Table1[[#This Row],[Nombre de campo]],'MASTER VARIABLES'!$A$1:$G$44,3,FALSE)</f>
        <v>dd/mm/aaaa</v>
      </c>
      <c r="E12" t="s">
        <v>38</v>
      </c>
      <c r="F12" t="s">
        <v>158</v>
      </c>
      <c r="G12" t="s">
        <v>160</v>
      </c>
      <c r="H12" t="s">
        <v>39</v>
      </c>
      <c r="I12" t="str">
        <f>Table1[[#Headers],["]]&amp;Table1[[#This Row],[Nombre de campo]]&amp;Table1[[#Headers],["]]&amp;","</f>
        <v>"FECHA_PRIM_MATR",</v>
      </c>
    </row>
    <row r="13" spans="1:9" x14ac:dyDescent="0.25">
      <c r="A13">
        <v>12</v>
      </c>
      <c r="B13" t="s">
        <v>40</v>
      </c>
      <c r="C13" t="str">
        <f>VLOOKUP(Table1[[#This Row],[Nombre de campo]],'MASTER VARIABLES'!$A$1:$G$44,2,FALSE)</f>
        <v>Matriculación</v>
      </c>
      <c r="D13" t="str">
        <f>VLOOKUP(Table1[[#This Row],[Nombre de campo]],'MASTER VARIABLES'!$A$1:$G$44,3,FALSE)</f>
        <v>Numérico
(Código con diccionario asociado)</v>
      </c>
      <c r="E13" t="s">
        <v>35</v>
      </c>
      <c r="F13" t="s">
        <v>157</v>
      </c>
      <c r="G13" t="s">
        <v>159</v>
      </c>
      <c r="H13" t="s">
        <v>41</v>
      </c>
      <c r="I13" t="str">
        <f>Table1[[#Headers],["]]&amp;Table1[[#This Row],[Nombre de campo]]&amp;Table1[[#Headers],["]]&amp;","</f>
        <v>"CLASE_MATR",</v>
      </c>
    </row>
    <row r="14" spans="1:9" x14ac:dyDescent="0.25">
      <c r="A14">
        <v>13</v>
      </c>
      <c r="B14" t="s">
        <v>42</v>
      </c>
      <c r="C14" t="str">
        <f>VLOOKUP(Table1[[#This Row],[Nombre de campo]],'MASTER VARIABLES'!$A$1:$G$44,2,FALSE)</f>
        <v>Matriculación</v>
      </c>
      <c r="D14" t="str">
        <f>VLOOKUP(Table1[[#This Row],[Nombre de campo]],'MASTER VARIABLES'!$A$1:$G$44,3,FALSE)</f>
        <v>Numérico
(Código con diccionario asociado)</v>
      </c>
      <c r="E14" t="s">
        <v>35</v>
      </c>
      <c r="F14" t="s">
        <v>157</v>
      </c>
      <c r="G14" t="s">
        <v>159</v>
      </c>
      <c r="H14" t="s">
        <v>43</v>
      </c>
      <c r="I14" t="str">
        <f>Table1[[#Headers],["]]&amp;Table1[[#This Row],[Nombre de campo]]&amp;Table1[[#Headers],["]]&amp;","</f>
        <v>"PROCEDENCIA",</v>
      </c>
    </row>
    <row r="15" spans="1:9" x14ac:dyDescent="0.25">
      <c r="A15">
        <v>14</v>
      </c>
      <c r="B15" t="s">
        <v>146</v>
      </c>
      <c r="C15" t="str">
        <f>VLOOKUP(Table1[[#This Row],[Nombre de campo]],'MASTER VARIABLES'!$A$1:$G$44,2,FALSE)</f>
        <v>Matriculación</v>
      </c>
      <c r="D15" t="str">
        <f>VLOOKUP(Table1[[#This Row],[Nombre de campo]],'MASTER VARIABLES'!$A$1:$G$44,3,FALSE)</f>
        <v>Alfanumérico
(Código con diccionario asociado)</v>
      </c>
      <c r="E15" t="s">
        <v>19</v>
      </c>
      <c r="F15" t="s">
        <v>157</v>
      </c>
      <c r="G15" t="s">
        <v>159</v>
      </c>
      <c r="H15" t="s">
        <v>44</v>
      </c>
      <c r="I15" t="str">
        <f>Table1[[#Headers],["]]&amp;Table1[[#This Row],[Nombre de campo]]&amp;Table1[[#Headers],["]]&amp;","</f>
        <v>"NUEVO_USADO",</v>
      </c>
    </row>
    <row r="16" spans="1:9" x14ac:dyDescent="0.25">
      <c r="A16">
        <v>15</v>
      </c>
      <c r="B16" t="s">
        <v>45</v>
      </c>
      <c r="C16" t="str">
        <f>VLOOKUP(Table1[[#This Row],[Nombre de campo]],'MASTER VARIABLES'!$A$1:$G$44,2,FALSE)</f>
        <v>Titular</v>
      </c>
      <c r="D16" t="str">
        <f>VLOOKUP(Table1[[#This Row],[Nombre de campo]],'MASTER VARIABLES'!$A$1:$G$44,3,FALSE)</f>
        <v>Alfanumérico</v>
      </c>
      <c r="E16" t="s">
        <v>19</v>
      </c>
      <c r="F16" t="s">
        <v>158</v>
      </c>
      <c r="G16" t="s">
        <v>159</v>
      </c>
      <c r="H16" t="s">
        <v>46</v>
      </c>
      <c r="I16" t="str">
        <f>Table1[[#Headers],["]]&amp;Table1[[#This Row],[Nombre de campo]]&amp;Table1[[#Headers],["]]&amp;","</f>
        <v>"TIPO_TITULAR",</v>
      </c>
    </row>
    <row r="17" spans="1:9" x14ac:dyDescent="0.25">
      <c r="A17">
        <v>16</v>
      </c>
      <c r="B17" t="s">
        <v>154</v>
      </c>
      <c r="C17" t="str">
        <f>VLOOKUP(Table1[[#This Row],[Nombre de campo]],'MASTER VARIABLES'!$A$1:$G$44,2,FALSE)</f>
        <v>Titular</v>
      </c>
      <c r="D17" t="str">
        <f>VLOOKUP(Table1[[#This Row],[Nombre de campo]],'MASTER VARIABLES'!$A$1:$G$44,3,FALSE)</f>
        <v>Numérico</v>
      </c>
      <c r="E17" t="s">
        <v>35</v>
      </c>
      <c r="F17" t="s">
        <v>158</v>
      </c>
      <c r="G17" t="s">
        <v>159</v>
      </c>
      <c r="H17" t="s">
        <v>47</v>
      </c>
      <c r="I17" t="str">
        <f>Table1[[#Headers],["]]&amp;Table1[[#This Row],[Nombre de campo]]&amp;Table1[[#Headers],["]]&amp;","</f>
        <v>"NUM_TITULARES",</v>
      </c>
    </row>
    <row r="18" spans="1:9" x14ac:dyDescent="0.25">
      <c r="A18">
        <v>17</v>
      </c>
      <c r="B18" t="s">
        <v>48</v>
      </c>
      <c r="C18" t="str">
        <f>VLOOKUP(Table1[[#This Row],[Nombre de campo]],'MASTER VARIABLES'!$A$1:$G$44,2,FALSE)</f>
        <v>Clasificación y uso del vehículo</v>
      </c>
      <c r="D18" t="str">
        <f>VLOOKUP(Table1[[#This Row],[Nombre de campo]],'MASTER VARIABLES'!$A$1:$G$44,3,FALSE)</f>
        <v>Alfanumérico
(Código con diccionario asociado)</v>
      </c>
      <c r="E18" t="s">
        <v>19</v>
      </c>
      <c r="F18" t="s">
        <v>157</v>
      </c>
      <c r="G18" t="s">
        <v>159</v>
      </c>
      <c r="H18" t="s">
        <v>49</v>
      </c>
      <c r="I18" t="str">
        <f>Table1[[#Headers],["]]&amp;Table1[[#This Row],[Nombre de campo]]&amp;Table1[[#Headers],["]]&amp;","</f>
        <v>"SUBTIPO_DGT",</v>
      </c>
    </row>
    <row r="19" spans="1:9" x14ac:dyDescent="0.25">
      <c r="A19">
        <v>18</v>
      </c>
      <c r="B19" t="s">
        <v>50</v>
      </c>
      <c r="C19" t="str">
        <f>VLOOKUP(Table1[[#This Row],[Nombre de campo]],'MASTER VARIABLES'!$A$1:$G$44,2,FALSE)</f>
        <v>Clasificación y uso del vehículo</v>
      </c>
      <c r="D19" t="str">
        <f>VLOOKUP(Table1[[#This Row],[Nombre de campo]],'MASTER VARIABLES'!$A$1:$G$44,3,FALSE)</f>
        <v>Alfanumérico</v>
      </c>
      <c r="E19" t="s">
        <v>19</v>
      </c>
      <c r="F19" t="s">
        <v>158</v>
      </c>
      <c r="G19" t="s">
        <v>160</v>
      </c>
      <c r="H19" t="s">
        <v>51</v>
      </c>
      <c r="I19" t="str">
        <f>Table1[[#Headers],["]]&amp;Table1[[#This Row],[Nombre de campo]]&amp;Table1[[#Headers],["]]&amp;","</f>
        <v>"TIPO_DGT",</v>
      </c>
    </row>
    <row r="20" spans="1:9" x14ac:dyDescent="0.25">
      <c r="A20">
        <v>19</v>
      </c>
      <c r="B20" t="s">
        <v>52</v>
      </c>
      <c r="C20" t="str">
        <f>VLOOKUP(Table1[[#This Row],[Nombre de campo]],'MASTER VARIABLES'!$A$1:$G$44,2,FALSE)</f>
        <v>Clasificación y uso del vehículo</v>
      </c>
      <c r="D20" t="str">
        <f>VLOOKUP(Table1[[#This Row],[Nombre de campo]],'MASTER VARIABLES'!$A$1:$G$44,3,FALSE)</f>
        <v>Alfanumérico
(Código con diccionario asociado)</v>
      </c>
      <c r="E20" t="s">
        <v>19</v>
      </c>
      <c r="F20" t="s">
        <v>157</v>
      </c>
      <c r="G20" t="s">
        <v>160</v>
      </c>
      <c r="H20" t="s">
        <v>53</v>
      </c>
      <c r="I20" t="str">
        <f>Table1[[#Headers],["]]&amp;Table1[[#This Row],[Nombre de campo]]&amp;Table1[[#Headers],["]]&amp;","</f>
        <v>"CAT_EURO",</v>
      </c>
    </row>
    <row r="21" spans="1:9" x14ac:dyDescent="0.25">
      <c r="A21">
        <v>20</v>
      </c>
      <c r="B21" t="s">
        <v>117</v>
      </c>
      <c r="C21" t="str">
        <f>VLOOKUP(Table1[[#This Row],[Nombre de campo]],'MASTER VARIABLES'!$A$1:$G$44,2,FALSE)</f>
        <v>Clasificación y uso del vehículo</v>
      </c>
      <c r="D21" t="str">
        <f>VLOOKUP(Table1[[#This Row],[Nombre de campo]],'MASTER VARIABLES'!$A$1:$G$44,3,FALSE)</f>
        <v>Numérico
(Código con diccionario asociado)</v>
      </c>
      <c r="E21" t="s">
        <v>35</v>
      </c>
      <c r="F21" t="s">
        <v>157</v>
      </c>
      <c r="G21" t="s">
        <v>159</v>
      </c>
      <c r="H21" t="s">
        <v>118</v>
      </c>
      <c r="I21" t="str">
        <f>Table1[[#Headers],["]]&amp;Table1[[#This Row],[Nombre de campo]]&amp;Table1[[#Headers],["]]&amp;","</f>
        <v>"CLAS_CONSTRUCCION",</v>
      </c>
    </row>
    <row r="22" spans="1:9" x14ac:dyDescent="0.25">
      <c r="A22">
        <v>21</v>
      </c>
      <c r="B22" t="s">
        <v>147</v>
      </c>
      <c r="C22" t="str">
        <f>VLOOKUP(Table1[[#This Row],[Nombre de campo]],'MASTER VARIABLES'!$A$1:$G$44,2,FALSE)</f>
        <v>Clasificación y uso del vehículo</v>
      </c>
      <c r="D22" t="str">
        <f>VLOOKUP(Table1[[#This Row],[Nombre de campo]],'MASTER VARIABLES'!$A$1:$G$44,3,FALSE)</f>
        <v>Numérico
(Código con diccionario asociado)</v>
      </c>
      <c r="E22" t="s">
        <v>35</v>
      </c>
      <c r="F22" t="s">
        <v>157</v>
      </c>
      <c r="G22" t="s">
        <v>159</v>
      </c>
      <c r="H22" t="s">
        <v>72</v>
      </c>
      <c r="I22" t="str">
        <f>Table1[[#Headers],["]]&amp;Table1[[#This Row],[Nombre de campo]]&amp;Table1[[#Headers],["]]&amp;","</f>
        <v>"CLAS_UTILIZACION",</v>
      </c>
    </row>
    <row r="23" spans="1:9" x14ac:dyDescent="0.25">
      <c r="A23">
        <v>22</v>
      </c>
      <c r="B23" t="s">
        <v>73</v>
      </c>
      <c r="C23" t="str">
        <f>VLOOKUP(Table1[[#This Row],[Nombre de campo]],'MASTER VARIABLES'!$A$1:$G$44,2,FALSE)</f>
        <v>Clasificación y uso del vehículo</v>
      </c>
      <c r="D23" t="str">
        <f>VLOOKUP(Table1[[#This Row],[Nombre de campo]],'MASTER VARIABLES'!$A$1:$G$44,3,FALSE)</f>
        <v>Alfanumérico
(Código con diccionario asociado)</v>
      </c>
      <c r="E23" t="s">
        <v>19</v>
      </c>
      <c r="F23" t="s">
        <v>157</v>
      </c>
      <c r="G23" t="s">
        <v>159</v>
      </c>
      <c r="H23" t="s">
        <v>74</v>
      </c>
      <c r="I23" t="str">
        <f>Table1[[#Headers],["]]&amp;Table1[[#This Row],[Nombre de campo]]&amp;Table1[[#Headers],["]]&amp;","</f>
        <v>"SERVICIO",</v>
      </c>
    </row>
    <row r="24" spans="1:9" x14ac:dyDescent="0.25">
      <c r="A24">
        <v>23</v>
      </c>
      <c r="B24" t="s">
        <v>75</v>
      </c>
      <c r="C24" t="str">
        <f>VLOOKUP(Table1[[#This Row],[Nombre de campo]],'MASTER VARIABLES'!$A$1:$G$44,2,FALSE)</f>
        <v>Clasificación y uso del vehículo</v>
      </c>
      <c r="D24" t="str">
        <f>VLOOKUP(Table1[[#This Row],[Nombre de campo]],'MASTER VARIABLES'!$A$1:$G$44,3,FALSE)</f>
        <v>Alfanumérico
(Código con diccionario asociado)</v>
      </c>
      <c r="E24" t="s">
        <v>19</v>
      </c>
      <c r="F24" t="s">
        <v>157</v>
      </c>
      <c r="G24" t="s">
        <v>160</v>
      </c>
      <c r="H24" t="s">
        <v>76</v>
      </c>
      <c r="I24" t="str">
        <f>Table1[[#Headers],["]]&amp;Table1[[#This Row],[Nombre de campo]]&amp;Table1[[#Headers],["]]&amp;","</f>
        <v>"RENTING",</v>
      </c>
    </row>
    <row r="25" spans="1:9" x14ac:dyDescent="0.25">
      <c r="A25">
        <v>24</v>
      </c>
      <c r="B25" t="s">
        <v>77</v>
      </c>
      <c r="C25" t="str">
        <f>VLOOKUP(Table1[[#This Row],[Nombre de campo]],'MASTER VARIABLES'!$A$1:$G$44,2,FALSE)</f>
        <v>Datos técnicos</v>
      </c>
      <c r="D25" t="str">
        <f>VLOOKUP(Table1[[#This Row],[Nombre de campo]],'MASTER VARIABLES'!$A$1:$G$44,3,FALSE)</f>
        <v>Numérico</v>
      </c>
      <c r="E25" t="s">
        <v>35</v>
      </c>
      <c r="F25" t="s">
        <v>158</v>
      </c>
      <c r="G25" t="s">
        <v>160</v>
      </c>
      <c r="H25" t="s">
        <v>78</v>
      </c>
      <c r="I25" t="str">
        <f>Table1[[#Headers],["]]&amp;Table1[[#This Row],[Nombre de campo]]&amp;Table1[[#Headers],["]]&amp;","</f>
        <v>"TARA",</v>
      </c>
    </row>
    <row r="26" spans="1:9" x14ac:dyDescent="0.25">
      <c r="A26">
        <v>25</v>
      </c>
      <c r="B26" t="s">
        <v>79</v>
      </c>
      <c r="C26" t="str">
        <f>VLOOKUP(Table1[[#This Row],[Nombre de campo]],'MASTER VARIABLES'!$A$1:$G$44,2,FALSE)</f>
        <v>Datos técnicos</v>
      </c>
      <c r="D26" t="str">
        <f>VLOOKUP(Table1[[#This Row],[Nombre de campo]],'MASTER VARIABLES'!$A$1:$G$44,3,FALSE)</f>
        <v>Numérico</v>
      </c>
      <c r="E26" t="s">
        <v>35</v>
      </c>
      <c r="F26" t="s">
        <v>158</v>
      </c>
      <c r="G26" t="s">
        <v>160</v>
      </c>
      <c r="H26" t="s">
        <v>80</v>
      </c>
      <c r="I26" t="str">
        <f>Table1[[#Headers],["]]&amp;Table1[[#This Row],[Nombre de campo]]&amp;Table1[[#Headers],["]]&amp;","</f>
        <v>"PESO_MAX",</v>
      </c>
    </row>
    <row r="27" spans="1:9" x14ac:dyDescent="0.25">
      <c r="A27">
        <v>26</v>
      </c>
      <c r="B27" t="s">
        <v>81</v>
      </c>
      <c r="C27" t="str">
        <f>VLOOKUP(Table1[[#This Row],[Nombre de campo]],'MASTER VARIABLES'!$A$1:$G$44,2,FALSE)</f>
        <v>Datos técnicos</v>
      </c>
      <c r="D27" t="str">
        <f>VLOOKUP(Table1[[#This Row],[Nombre de campo]],'MASTER VARIABLES'!$A$1:$G$44,3,FALSE)</f>
        <v>Numérico</v>
      </c>
      <c r="E27" t="s">
        <v>35</v>
      </c>
      <c r="F27" t="s">
        <v>158</v>
      </c>
      <c r="G27" t="s">
        <v>159</v>
      </c>
      <c r="H27" t="s">
        <v>82</v>
      </c>
      <c r="I27" t="str">
        <f>Table1[[#Headers],["]]&amp;Table1[[#This Row],[Nombre de campo]]&amp;Table1[[#Headers],["]]&amp;","</f>
        <v>"MOM",</v>
      </c>
    </row>
    <row r="28" spans="1:9" x14ac:dyDescent="0.25">
      <c r="A28">
        <v>27</v>
      </c>
      <c r="B28" t="s">
        <v>83</v>
      </c>
      <c r="C28" t="str">
        <f>VLOOKUP(Table1[[#This Row],[Nombre de campo]],'MASTER VARIABLES'!$A$1:$G$44,2,FALSE)</f>
        <v>Datos técnicos</v>
      </c>
      <c r="D28" t="str">
        <f>VLOOKUP(Table1[[#This Row],[Nombre de campo]],'MASTER VARIABLES'!$A$1:$G$44,3,FALSE)</f>
        <v>Numérico</v>
      </c>
      <c r="E28" t="s">
        <v>35</v>
      </c>
      <c r="F28" t="s">
        <v>158</v>
      </c>
      <c r="G28" t="s">
        <v>159</v>
      </c>
      <c r="H28" t="s">
        <v>84</v>
      </c>
      <c r="I28" t="str">
        <f>Table1[[#Headers],["]]&amp;Table1[[#This Row],[Nombre de campo]]&amp;Table1[[#Headers],["]]&amp;","</f>
        <v>"MMTA",</v>
      </c>
    </row>
    <row r="29" spans="1:9" x14ac:dyDescent="0.25">
      <c r="A29">
        <v>28</v>
      </c>
      <c r="B29" t="s">
        <v>85</v>
      </c>
      <c r="C29" t="str">
        <f>VLOOKUP(Table1[[#This Row],[Nombre de campo]],'MASTER VARIABLES'!$A$1:$G$44,2,FALSE)</f>
        <v>Datos técnicos</v>
      </c>
      <c r="D29" t="str">
        <f>VLOOKUP(Table1[[#This Row],[Nombre de campo]],'MASTER VARIABLES'!$A$1:$G$44,3,FALSE)</f>
        <v>Numérico</v>
      </c>
      <c r="E29" t="s">
        <v>35</v>
      </c>
      <c r="F29" t="s">
        <v>158</v>
      </c>
      <c r="G29" t="s">
        <v>160</v>
      </c>
      <c r="H29" t="s">
        <v>86</v>
      </c>
      <c r="I29" t="str">
        <f>Table1[[#Headers],["]]&amp;Table1[[#This Row],[Nombre de campo]]&amp;Table1[[#Headers],["]]&amp;","</f>
        <v>"CILINDRADA",</v>
      </c>
    </row>
    <row r="30" spans="1:9" x14ac:dyDescent="0.25">
      <c r="A30">
        <v>29</v>
      </c>
      <c r="B30" t="s">
        <v>87</v>
      </c>
      <c r="C30" t="str">
        <f>VLOOKUP(Table1[[#This Row],[Nombre de campo]],'MASTER VARIABLES'!$A$1:$G$44,2,FALSE)</f>
        <v>Datos técnicos</v>
      </c>
      <c r="D30" t="str">
        <f>VLOOKUP(Table1[[#This Row],[Nombre de campo]],'MASTER VARIABLES'!$A$1:$G$44,3,FALSE)</f>
        <v>Numérico</v>
      </c>
      <c r="E30" t="s">
        <v>89</v>
      </c>
      <c r="F30" t="s">
        <v>158</v>
      </c>
      <c r="G30" t="s">
        <v>160</v>
      </c>
      <c r="H30" t="s">
        <v>88</v>
      </c>
      <c r="I30" t="str">
        <f>Table1[[#Headers],["]]&amp;Table1[[#This Row],[Nombre de campo]]&amp;Table1[[#Headers],["]]&amp;","</f>
        <v>"POTENCIA",</v>
      </c>
    </row>
    <row r="31" spans="1:9" x14ac:dyDescent="0.25">
      <c r="A31">
        <v>30</v>
      </c>
      <c r="B31" t="s">
        <v>90</v>
      </c>
      <c r="C31" t="str">
        <f>VLOOKUP(Table1[[#This Row],[Nombre de campo]],'MASTER VARIABLES'!$A$1:$G$44,2,FALSE)</f>
        <v>Datos técnicos</v>
      </c>
      <c r="D31" t="str">
        <f>VLOOKUP(Table1[[#This Row],[Nombre de campo]],'MASTER VARIABLES'!$A$1:$G$44,3,FALSE)</f>
        <v>Numérico</v>
      </c>
      <c r="E31" t="s">
        <v>89</v>
      </c>
      <c r="F31" t="s">
        <v>158</v>
      </c>
      <c r="G31" t="s">
        <v>160</v>
      </c>
      <c r="H31" t="s">
        <v>91</v>
      </c>
      <c r="I31" t="str">
        <f>Table1[[#Headers],["]]&amp;Table1[[#This Row],[Nombre de campo]]&amp;Table1[[#Headers],["]]&amp;","</f>
        <v>"KW",</v>
      </c>
    </row>
    <row r="32" spans="1:9" x14ac:dyDescent="0.25">
      <c r="A32">
        <v>31</v>
      </c>
      <c r="B32" t="s">
        <v>92</v>
      </c>
      <c r="C32" t="str">
        <f>VLOOKUP(Table1[[#This Row],[Nombre de campo]],'MASTER VARIABLES'!$A$1:$G$44,2,FALSE)</f>
        <v>Datos técnicos</v>
      </c>
      <c r="D32" t="str">
        <f>VLOOKUP(Table1[[#This Row],[Nombre de campo]],'MASTER VARIABLES'!$A$1:$G$44,3,FALSE)</f>
        <v>Alfanumérico
(Código con diccionario asociado)</v>
      </c>
      <c r="E32" t="s">
        <v>19</v>
      </c>
      <c r="F32" t="s">
        <v>157</v>
      </c>
      <c r="G32" t="s">
        <v>160</v>
      </c>
      <c r="H32" t="s">
        <v>93</v>
      </c>
      <c r="I32" t="str">
        <f>Table1[[#Headers],["]]&amp;Table1[[#This Row],[Nombre de campo]]&amp;Table1[[#Headers],["]]&amp;","</f>
        <v>"PROPULSION",</v>
      </c>
    </row>
    <row r="33" spans="1:9" x14ac:dyDescent="0.25">
      <c r="A33" s="6">
        <v>32</v>
      </c>
      <c r="B33" s="6" t="s">
        <v>94</v>
      </c>
      <c r="C33" t="str">
        <f>VLOOKUP(Table1[[#This Row],[Nombre de campo]],'MASTER VARIABLES'!$A$1:$G$44,2,FALSE)</f>
        <v>Datos técnicos</v>
      </c>
      <c r="D33" t="str">
        <f>VLOOKUP(Table1[[#This Row],[Nombre de campo]],'MASTER VARIABLES'!$A$1:$G$44,3,FALSE)</f>
        <v>Alfanumérico
(Código con diccionario asociado)</v>
      </c>
      <c r="E33" t="s">
        <v>19</v>
      </c>
      <c r="F33" t="s">
        <v>157</v>
      </c>
      <c r="G33" t="s">
        <v>160</v>
      </c>
      <c r="H33" t="s">
        <v>95</v>
      </c>
      <c r="I33" t="str">
        <f>Table1[[#Headers],["]]&amp;Table1[[#This Row],[Nombre de campo]]&amp;Table1[[#Headers],["]]&amp;","</f>
        <v>"CATELECT",</v>
      </c>
    </row>
    <row r="34" spans="1:9" x14ac:dyDescent="0.25">
      <c r="A34" s="6">
        <v>33</v>
      </c>
      <c r="B34" s="6" t="s">
        <v>96</v>
      </c>
      <c r="C34" t="str">
        <f>VLOOKUP(Table1[[#This Row],[Nombre de campo]],'MASTER VARIABLES'!$A$1:$G$44,2,FALSE)</f>
        <v>Datos técnicos</v>
      </c>
      <c r="D34" t="str">
        <f>VLOOKUP(Table1[[#This Row],[Nombre de campo]],'MASTER VARIABLES'!$A$1:$G$44,3,FALSE)</f>
        <v>Numérico</v>
      </c>
      <c r="E34" t="s">
        <v>35</v>
      </c>
      <c r="F34" t="s">
        <v>158</v>
      </c>
      <c r="G34" t="s">
        <v>160</v>
      </c>
      <c r="H34" t="s">
        <v>97</v>
      </c>
      <c r="I34" t="str">
        <f>Table1[[#Headers],["]]&amp;Table1[[#This Row],[Nombre de campo]]&amp;Table1[[#Headers],["]]&amp;","</f>
        <v>"CONSUMO",</v>
      </c>
    </row>
    <row r="35" spans="1:9" x14ac:dyDescent="0.25">
      <c r="A35" s="6">
        <v>34</v>
      </c>
      <c r="B35" s="6" t="s">
        <v>98</v>
      </c>
      <c r="C35" t="str">
        <f>VLOOKUP(Table1[[#This Row],[Nombre de campo]],'MASTER VARIABLES'!$A$1:$G$44,2,FALSE)</f>
        <v>Datos técnicos</v>
      </c>
      <c r="D35" t="str">
        <f>VLOOKUP(Table1[[#This Row],[Nombre de campo]],'MASTER VARIABLES'!$A$1:$G$44,3,FALSE)</f>
        <v>Numérico</v>
      </c>
      <c r="E35" t="s">
        <v>35</v>
      </c>
      <c r="F35" t="s">
        <v>158</v>
      </c>
      <c r="G35" t="s">
        <v>160</v>
      </c>
      <c r="H35" t="s">
        <v>99</v>
      </c>
      <c r="I35" t="str">
        <f>Table1[[#Headers],["]]&amp;Table1[[#This Row],[Nombre de campo]]&amp;Table1[[#Headers],["]]&amp;","</f>
        <v>"AUTONOMIA",</v>
      </c>
    </row>
    <row r="36" spans="1:9" x14ac:dyDescent="0.25">
      <c r="A36" s="6">
        <v>35</v>
      </c>
      <c r="B36" s="6" t="s">
        <v>148</v>
      </c>
      <c r="C36" t="str">
        <f>VLOOKUP(Table1[[#This Row],[Nombre de campo]],'MASTER VARIABLES'!$A$1:$G$44,2,FALSE)</f>
        <v>Datos técnicos</v>
      </c>
      <c r="D36" t="str">
        <f>VLOOKUP(Table1[[#This Row],[Nombre de campo]],'MASTER VARIABLES'!$A$1:$G$44,3,FALSE)</f>
        <v>Alfanumérico
(Código con diccionario asociado)</v>
      </c>
      <c r="E36" t="s">
        <v>19</v>
      </c>
      <c r="F36" t="s">
        <v>157</v>
      </c>
      <c r="G36" t="s">
        <v>160</v>
      </c>
      <c r="H36" t="s">
        <v>100</v>
      </c>
      <c r="I36" t="str">
        <f>Table1[[#Headers],["]]&amp;Table1[[#This Row],[Nombre de campo]]&amp;Table1[[#Headers],["]]&amp;","</f>
        <v>"ALIMENTACION",</v>
      </c>
    </row>
    <row r="37" spans="1:9" x14ac:dyDescent="0.25">
      <c r="A37">
        <v>36</v>
      </c>
      <c r="B37" t="s">
        <v>149</v>
      </c>
      <c r="C37" t="str">
        <f>VLOOKUP(Table1[[#This Row],[Nombre de campo]],'MASTER VARIABLES'!$A$1:$G$44,2,FALSE)</f>
        <v>Datos técnicos</v>
      </c>
      <c r="D37" t="str">
        <f>VLOOKUP(Table1[[#This Row],[Nombre de campo]],'MASTER VARIABLES'!$A$1:$G$44,3,FALSE)</f>
        <v>Alfanumérico
(Código con diccionario asociado)</v>
      </c>
      <c r="E37" t="s">
        <v>19</v>
      </c>
      <c r="F37" t="s">
        <v>157</v>
      </c>
      <c r="G37" t="s">
        <v>160</v>
      </c>
      <c r="H37" t="s">
        <v>101</v>
      </c>
      <c r="I37" t="str">
        <f>Table1[[#Headers],["]]&amp;Table1[[#This Row],[Nombre de campo]]&amp;Table1[[#Headers],["]]&amp;","</f>
        <v>"TIPO_DISTINTIVO",</v>
      </c>
    </row>
    <row r="38" spans="1:9" x14ac:dyDescent="0.25">
      <c r="A38">
        <v>37</v>
      </c>
      <c r="B38" t="s">
        <v>150</v>
      </c>
      <c r="C38" t="str">
        <f>VLOOKUP(Table1[[#This Row],[Nombre de campo]],'MASTER VARIABLES'!$A$1:$G$44,2,FALSE)</f>
        <v>Datos técnicos</v>
      </c>
      <c r="D38" t="str">
        <f>VLOOKUP(Table1[[#This Row],[Nombre de campo]],'MASTER VARIABLES'!$A$1:$G$44,3,FALSE)</f>
        <v>Alfanumérico</v>
      </c>
      <c r="E38" t="s">
        <v>19</v>
      </c>
      <c r="F38" t="s">
        <v>158</v>
      </c>
      <c r="G38" t="s">
        <v>160</v>
      </c>
      <c r="H38" t="s">
        <v>102</v>
      </c>
      <c r="I38" t="str">
        <f>Table1[[#Headers],["]]&amp;Table1[[#This Row],[Nombre de campo]]&amp;Table1[[#Headers],["]]&amp;","</f>
        <v>"EMISIONES_EURO",</v>
      </c>
    </row>
    <row r="39" spans="1:9" x14ac:dyDescent="0.25">
      <c r="A39">
        <v>38</v>
      </c>
      <c r="B39" t="s">
        <v>151</v>
      </c>
      <c r="C39" t="str">
        <f>VLOOKUP(Table1[[#This Row],[Nombre de campo]],'MASTER VARIABLES'!$A$1:$G$44,2,FALSE)</f>
        <v>Datos técnicos</v>
      </c>
      <c r="D39" t="str">
        <f>VLOOKUP(Table1[[#This Row],[Nombre de campo]],'MASTER VARIABLES'!$A$1:$G$44,3,FALSE)</f>
        <v>Numérico</v>
      </c>
      <c r="E39" t="s">
        <v>104</v>
      </c>
      <c r="F39" t="s">
        <v>158</v>
      </c>
      <c r="G39" t="s">
        <v>160</v>
      </c>
      <c r="H39" t="s">
        <v>103</v>
      </c>
      <c r="I39" t="str">
        <f>Table1[[#Headers],["]]&amp;Table1[[#This Row],[Nombre de campo]]&amp;Table1[[#Headers],["]]&amp;","</f>
        <v>"EMISIONES_CO2",</v>
      </c>
    </row>
    <row r="40" spans="1:9" x14ac:dyDescent="0.25">
      <c r="A40">
        <v>39</v>
      </c>
      <c r="B40" t="s">
        <v>105</v>
      </c>
      <c r="C40" t="str">
        <f>VLOOKUP(Table1[[#This Row],[Nombre de campo]],'MASTER VARIABLES'!$A$1:$G$44,2,FALSE)</f>
        <v>Datos técnicos</v>
      </c>
      <c r="D40" t="str">
        <f>VLOOKUP(Table1[[#This Row],[Nombre de campo]],'MASTER VARIABLES'!$A$1:$G$44,3,FALSE)</f>
        <v>Alfanumérico
(Código con diccionario asociado)</v>
      </c>
      <c r="E40" t="s">
        <v>19</v>
      </c>
      <c r="F40" t="s">
        <v>157</v>
      </c>
      <c r="G40" t="s">
        <v>159</v>
      </c>
      <c r="H40" t="s">
        <v>106</v>
      </c>
      <c r="I40" t="str">
        <f>Table1[[#Headers],["]]&amp;Table1[[#This Row],[Nombre de campo]]&amp;Table1[[#Headers],["]]&amp;","</f>
        <v>"CARROCERIA",</v>
      </c>
    </row>
    <row r="41" spans="1:9" x14ac:dyDescent="0.25">
      <c r="A41">
        <v>40</v>
      </c>
      <c r="B41" t="s">
        <v>152</v>
      </c>
      <c r="C41" t="str">
        <f>VLOOKUP(Table1[[#This Row],[Nombre de campo]],'MASTER VARIABLES'!$A$1:$G$44,2,FALSE)</f>
        <v>Datos técnicos</v>
      </c>
      <c r="D41" t="str">
        <f>VLOOKUP(Table1[[#This Row],[Nombre de campo]],'MASTER VARIABLES'!$A$1:$G$44,3,FALSE)</f>
        <v>Numérico</v>
      </c>
      <c r="E41" t="s">
        <v>35</v>
      </c>
      <c r="F41" t="s">
        <v>158</v>
      </c>
      <c r="G41" t="s">
        <v>159</v>
      </c>
      <c r="H41" t="s">
        <v>107</v>
      </c>
      <c r="I41" t="str">
        <f>Table1[[#Headers],["]]&amp;Table1[[#This Row],[Nombre de campo]]&amp;Table1[[#Headers],["]]&amp;","</f>
        <v>"DISTANCIA_EJES",</v>
      </c>
    </row>
    <row r="42" spans="1:9" x14ac:dyDescent="0.25">
      <c r="A42">
        <v>41</v>
      </c>
      <c r="B42" t="s">
        <v>108</v>
      </c>
      <c r="C42" t="str">
        <f>VLOOKUP(Table1[[#This Row],[Nombre de campo]],'MASTER VARIABLES'!$A$1:$G$44,2,FALSE)</f>
        <v>Datos técnicos</v>
      </c>
      <c r="D42" t="str">
        <f>VLOOKUP(Table1[[#This Row],[Nombre de campo]],'MASTER VARIABLES'!$A$1:$G$44,3,FALSE)</f>
        <v>Numérico</v>
      </c>
      <c r="E42" t="s">
        <v>35</v>
      </c>
      <c r="F42" t="s">
        <v>158</v>
      </c>
      <c r="G42" t="s">
        <v>159</v>
      </c>
      <c r="H42" t="s">
        <v>109</v>
      </c>
      <c r="I42" t="str">
        <f>Table1[[#Headers],["]]&amp;Table1[[#This Row],[Nombre de campo]]&amp;Table1[[#Headers],["]]&amp;","</f>
        <v>"EJE_ANTERIOR",</v>
      </c>
    </row>
    <row r="43" spans="1:9" x14ac:dyDescent="0.25">
      <c r="A43">
        <v>42</v>
      </c>
      <c r="B43" t="s">
        <v>153</v>
      </c>
      <c r="C43" t="str">
        <f>VLOOKUP(Table1[[#This Row],[Nombre de campo]],'MASTER VARIABLES'!$A$1:$G$44,2,FALSE)</f>
        <v>Datos técnicos</v>
      </c>
      <c r="D43" t="str">
        <f>VLOOKUP(Table1[[#This Row],[Nombre de campo]],'MASTER VARIABLES'!$A$1:$G$44,3,FALSE)</f>
        <v>Numérico</v>
      </c>
      <c r="E43" t="s">
        <v>35</v>
      </c>
      <c r="F43" t="s">
        <v>158</v>
      </c>
      <c r="G43" t="s">
        <v>159</v>
      </c>
      <c r="H43" t="s">
        <v>110</v>
      </c>
      <c r="I43" t="str">
        <f>Table1[[#Headers],["]]&amp;Table1[[#This Row],[Nombre de campo]]&amp;Table1[[#Headers],["]]&amp;","</f>
        <v>"EJE_POSTERIOR",</v>
      </c>
    </row>
    <row r="44" spans="1:9" x14ac:dyDescent="0.25">
      <c r="A44">
        <v>43</v>
      </c>
      <c r="B44" t="s">
        <v>111</v>
      </c>
      <c r="C44" t="str">
        <f>VLOOKUP(Table1[[#This Row],[Nombre de campo]],'MASTER VARIABLES'!$A$1:$G$44,2,FALSE)</f>
        <v>Datos técnicos</v>
      </c>
      <c r="D44" t="str">
        <f>VLOOKUP(Table1[[#This Row],[Nombre de campo]],'MASTER VARIABLES'!$A$1:$G$44,3,FALSE)</f>
        <v>Numérico</v>
      </c>
      <c r="E44" t="s">
        <v>35</v>
      </c>
      <c r="F44" t="s">
        <v>158</v>
      </c>
      <c r="G44" t="s">
        <v>159</v>
      </c>
      <c r="H44" t="s">
        <v>112</v>
      </c>
      <c r="I44" t="str">
        <f>Table1[[#Headers],["]]&amp;Table1[[#This Row],[Nombre de campo]]&amp;Table1[[#Headers],["]]&amp;","</f>
        <v>"PLAZAS",</v>
      </c>
    </row>
    <row r="45" spans="1:9" x14ac:dyDescent="0.25">
      <c r="A45">
        <v>44</v>
      </c>
      <c r="B45" t="s">
        <v>113</v>
      </c>
      <c r="C45" t="str">
        <f>VLOOKUP(Table1[[#This Row],[Nombre de campo]],'MASTER VARIABLES'!$A$1:$G$44,2,FALSE)</f>
        <v>Datos técnicos</v>
      </c>
      <c r="D45" t="str">
        <f>VLOOKUP(Table1[[#This Row],[Nombre de campo]],'MASTER VARIABLES'!$A$1:$G$44,3,FALSE)</f>
        <v>Numérico</v>
      </c>
      <c r="E45" t="s">
        <v>35</v>
      </c>
      <c r="F45" t="s">
        <v>158</v>
      </c>
      <c r="G45" t="s">
        <v>159</v>
      </c>
      <c r="H45" t="s">
        <v>114</v>
      </c>
      <c r="I45" t="str">
        <f>Table1[[#Headers],["]]&amp;Table1[[#This Row],[Nombre de campo]]&amp;Table1[[#Headers],["]]&amp;","</f>
        <v>"PLAZAS_MAX",</v>
      </c>
    </row>
    <row r="46" spans="1:9" x14ac:dyDescent="0.25">
      <c r="A46">
        <v>45</v>
      </c>
      <c r="B46" t="s">
        <v>115</v>
      </c>
      <c r="C46" t="str">
        <f>VLOOKUP(Table1[[#This Row],[Nombre de campo]],'MASTER VARIABLES'!$A$1:$G$44,2,FALSE)</f>
        <v>Datos técnicos</v>
      </c>
      <c r="D46" t="str">
        <f>VLOOKUP(Table1[[#This Row],[Nombre de campo]],'MASTER VARIABLES'!$A$1:$G$44,3,FALSE)</f>
        <v>Numérico</v>
      </c>
      <c r="E46" t="s">
        <v>35</v>
      </c>
      <c r="F46" t="s">
        <v>158</v>
      </c>
      <c r="G46" t="s">
        <v>159</v>
      </c>
      <c r="H46" t="s">
        <v>116</v>
      </c>
      <c r="I46" t="str">
        <f>Table1[[#Headers],["]]&amp;Table1[[#This Row],[Nombre de campo]]&amp;Table1[[#Headers],["]]&amp;","</f>
        <v>"PLAZAS_PIE",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C2" sqref="C2:C7"/>
    </sheetView>
  </sheetViews>
  <sheetFormatPr defaultRowHeight="15" x14ac:dyDescent="0.25"/>
  <cols>
    <col min="1" max="1" width="18.140625" customWidth="1"/>
    <col min="2" max="2" width="31.42578125" bestFit="1" customWidth="1"/>
    <col min="3" max="3" width="45.42578125" bestFit="1" customWidth="1"/>
  </cols>
  <sheetData>
    <row r="1" spans="1:3" x14ac:dyDescent="0.25">
      <c r="A1" t="s">
        <v>515</v>
      </c>
      <c r="B1" t="s">
        <v>516</v>
      </c>
      <c r="C1" t="s">
        <v>514</v>
      </c>
    </row>
    <row r="2" spans="1:3" x14ac:dyDescent="0.25">
      <c r="A2" t="s">
        <v>527</v>
      </c>
      <c r="B2" t="s">
        <v>473</v>
      </c>
      <c r="C2" t="str">
        <f>"'"&amp;Table9[[#This Row],[Código CATELECT]]&amp;"':'("&amp;Table9[[#This Row],[Código CATELECT]]&amp;") "&amp;Table9[[#This Row],[Descripción CATELECT]]&amp;"',"</f>
        <v>'X':'(X) Desconocido',</v>
      </c>
    </row>
    <row r="3" spans="1:3" x14ac:dyDescent="0.25">
      <c r="A3" t="s">
        <v>517</v>
      </c>
      <c r="B3" t="s">
        <v>518</v>
      </c>
      <c r="C3" t="str">
        <f>"'"&amp;Table9[[#This Row],[Código CATELECT]]&amp;"':'("&amp;Table9[[#This Row],[Código CATELECT]]&amp;") "&amp;Table9[[#This Row],[Descripción CATELECT]]&amp;"',"</f>
        <v>'REEV':'(REEV) Eléctrico de Autonomía Extendida',</v>
      </c>
    </row>
    <row r="4" spans="1:3" x14ac:dyDescent="0.25">
      <c r="A4" t="s">
        <v>519</v>
      </c>
      <c r="B4" t="s">
        <v>520</v>
      </c>
      <c r="C4" t="str">
        <f>"'"&amp;Table9[[#This Row],[Código CATELECT]]&amp;"':'("&amp;Table9[[#This Row],[Código CATELECT]]&amp;") "&amp;Table9[[#This Row],[Descripción CATELECT]]&amp;"',"</f>
        <v>'HEV':'(HEV) Eléctrico Híbrido',</v>
      </c>
    </row>
    <row r="5" spans="1:3" x14ac:dyDescent="0.25">
      <c r="A5" t="s">
        <v>521</v>
      </c>
      <c r="B5" t="s">
        <v>522</v>
      </c>
      <c r="C5" t="str">
        <f>"'"&amp;Table9[[#This Row],[Código CATELECT]]&amp;"':'("&amp;Table9[[#This Row],[Código CATELECT]]&amp;") "&amp;Table9[[#This Row],[Descripción CATELECT]]&amp;"',"</f>
        <v>'BEV':'(BEV) Eléctrico de Batería',</v>
      </c>
    </row>
    <row r="6" spans="1:3" x14ac:dyDescent="0.25">
      <c r="A6" t="s">
        <v>523</v>
      </c>
      <c r="B6" t="s">
        <v>524</v>
      </c>
      <c r="C6" t="str">
        <f>"'"&amp;Table9[[#This Row],[Código CATELECT]]&amp;"':'("&amp;Table9[[#This Row],[Código CATELECT]]&amp;") "&amp;Table9[[#This Row],[Descripción CATELECT]]&amp;"',"</f>
        <v>'PHEV':'(PHEV) Eléctrico Híbrido Enchufable',</v>
      </c>
    </row>
    <row r="7" spans="1:3" x14ac:dyDescent="0.25">
      <c r="A7" t="s">
        <v>525</v>
      </c>
      <c r="B7" t="s">
        <v>526</v>
      </c>
      <c r="C7" t="str">
        <f>"'"&amp;Table9[[#This Row],[Código CATELECT]]&amp;"':'("&amp;Table9[[#This Row],[Código CATELECT]]&amp;") "&amp;Table9[[#This Row],[Descripción CATELECT]]&amp;"',"</f>
        <v>'FCEV':'(FCEV) Pila de combustible-hidrógeno',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6"/>
  <sheetViews>
    <sheetView tabSelected="1" topLeftCell="A16" workbookViewId="0">
      <selection activeCell="B1" sqref="B1:D46"/>
    </sheetView>
  </sheetViews>
  <sheetFormatPr defaultRowHeight="15" x14ac:dyDescent="0.25"/>
  <cols>
    <col min="1" max="1" width="9.28515625" bestFit="1" customWidth="1"/>
    <col min="2" max="2" width="20.7109375" bestFit="1" customWidth="1"/>
    <col min="3" max="3" width="13.85546875" customWidth="1"/>
    <col min="4" max="4" width="129.42578125" customWidth="1"/>
    <col min="5" max="5" width="23.140625" bestFit="1" customWidth="1"/>
  </cols>
  <sheetData>
    <row r="1" spans="1:5" x14ac:dyDescent="0.25">
      <c r="A1" t="s">
        <v>13</v>
      </c>
      <c r="B1" t="s">
        <v>14</v>
      </c>
      <c r="C1" t="s">
        <v>155</v>
      </c>
      <c r="D1" t="s">
        <v>15</v>
      </c>
      <c r="E1" t="s">
        <v>417</v>
      </c>
    </row>
    <row r="2" spans="1:5" x14ac:dyDescent="0.25">
      <c r="A2">
        <v>1</v>
      </c>
      <c r="B2" t="s">
        <v>17</v>
      </c>
      <c r="C2" t="s">
        <v>160</v>
      </c>
      <c r="D2" t="s">
        <v>18</v>
      </c>
      <c r="E2" t="str">
        <f>Table19[[#Headers],["]]&amp;Table19[[#This Row],[Nombre de campo]]&amp;Table19[[#Headers],["]]&amp;","</f>
        <v>"PROVINCIA",</v>
      </c>
    </row>
    <row r="3" spans="1:5" x14ac:dyDescent="0.25">
      <c r="A3">
        <v>2</v>
      </c>
      <c r="B3" t="s">
        <v>20</v>
      </c>
      <c r="C3" t="s">
        <v>159</v>
      </c>
      <c r="D3" t="s">
        <v>21</v>
      </c>
      <c r="E3" t="str">
        <f>Table19[[#Headers],["]]&amp;Table19[[#This Row],[Nombre de campo]]&amp;Table19[[#Headers],["]]&amp;","</f>
        <v>"MUNICIPIO",</v>
      </c>
    </row>
    <row r="4" spans="1:5" x14ac:dyDescent="0.25">
      <c r="A4">
        <v>3</v>
      </c>
      <c r="B4" t="s">
        <v>22</v>
      </c>
      <c r="C4" t="s">
        <v>159</v>
      </c>
      <c r="D4" t="s">
        <v>23</v>
      </c>
      <c r="E4" t="str">
        <f>Table19[[#Headers],["]]&amp;Table19[[#This Row],[Nombre de campo]]&amp;Table19[[#Headers],["]]&amp;","</f>
        <v>"FABRICANTE",</v>
      </c>
    </row>
    <row r="5" spans="1:5" x14ac:dyDescent="0.25">
      <c r="A5">
        <v>4</v>
      </c>
      <c r="B5" t="s">
        <v>24</v>
      </c>
      <c r="C5" t="s">
        <v>160</v>
      </c>
      <c r="D5" t="s">
        <v>25</v>
      </c>
      <c r="E5" t="str">
        <f>Table19[[#Headers],["]]&amp;Table19[[#This Row],[Nombre de campo]]&amp;Table19[[#Headers],["]]&amp;","</f>
        <v>"MARCA",</v>
      </c>
    </row>
    <row r="6" spans="1:5" x14ac:dyDescent="0.25">
      <c r="A6">
        <v>5</v>
      </c>
      <c r="B6" t="s">
        <v>26</v>
      </c>
      <c r="C6" t="s">
        <v>160</v>
      </c>
      <c r="D6" t="s">
        <v>27</v>
      </c>
      <c r="E6" t="str">
        <f>Table19[[#Headers],["]]&amp;Table19[[#This Row],[Nombre de campo]]&amp;Table19[[#Headers],["]]&amp;","</f>
        <v>"MODELO",</v>
      </c>
    </row>
    <row r="7" spans="1:5" x14ac:dyDescent="0.25">
      <c r="A7">
        <v>6</v>
      </c>
      <c r="B7" t="s">
        <v>28</v>
      </c>
      <c r="C7" t="s">
        <v>159</v>
      </c>
      <c r="D7" t="s">
        <v>29</v>
      </c>
      <c r="E7" t="str">
        <f>Table19[[#Headers],["]]&amp;Table19[[#This Row],[Nombre de campo]]&amp;Table19[[#Headers],["]]&amp;","</f>
        <v>"TIPO",</v>
      </c>
    </row>
    <row r="8" spans="1:5" x14ac:dyDescent="0.25">
      <c r="A8">
        <v>7</v>
      </c>
      <c r="B8" t="s">
        <v>30</v>
      </c>
      <c r="C8" t="s">
        <v>159</v>
      </c>
      <c r="D8" t="s">
        <v>31</v>
      </c>
      <c r="E8" t="str">
        <f>Table19[[#Headers],["]]&amp;Table19[[#This Row],[Nombre de campo]]&amp;Table19[[#Headers],["]]&amp;","</f>
        <v>"VARIANTE",</v>
      </c>
    </row>
    <row r="9" spans="1:5" x14ac:dyDescent="0.25">
      <c r="A9">
        <v>8</v>
      </c>
      <c r="B9" t="s">
        <v>32</v>
      </c>
      <c r="C9" t="s">
        <v>159</v>
      </c>
      <c r="D9" t="s">
        <v>33</v>
      </c>
      <c r="E9" t="str">
        <f>Table19[[#Headers],["]]&amp;Table19[[#This Row],[Nombre de campo]]&amp;Table19[[#Headers],["]]&amp;","</f>
        <v>"VERSION",</v>
      </c>
    </row>
    <row r="10" spans="1:5" x14ac:dyDescent="0.25">
      <c r="A10">
        <v>9</v>
      </c>
      <c r="B10" t="s">
        <v>144</v>
      </c>
      <c r="C10" t="s">
        <v>160</v>
      </c>
      <c r="D10" t="s">
        <v>34</v>
      </c>
      <c r="E10" t="str">
        <f>Table19[[#Headers],["]]&amp;Table19[[#This Row],[Nombre de campo]]&amp;Table19[[#Headers],["]]&amp;","</f>
        <v>"PROVINCIA_MATR",</v>
      </c>
    </row>
    <row r="11" spans="1:5" x14ac:dyDescent="0.25">
      <c r="A11">
        <v>10</v>
      </c>
      <c r="B11" t="s">
        <v>36</v>
      </c>
      <c r="C11" t="s">
        <v>160</v>
      </c>
      <c r="D11" t="s">
        <v>37</v>
      </c>
      <c r="E11" t="str">
        <f>Table19[[#Headers],["]]&amp;Table19[[#This Row],[Nombre de campo]]&amp;Table19[[#Headers],["]]&amp;","</f>
        <v>"FECHA_MATR",</v>
      </c>
    </row>
    <row r="12" spans="1:5" x14ac:dyDescent="0.25">
      <c r="A12">
        <v>11</v>
      </c>
      <c r="B12" t="s">
        <v>145</v>
      </c>
      <c r="C12" t="s">
        <v>160</v>
      </c>
      <c r="D12" t="s">
        <v>39</v>
      </c>
      <c r="E12" t="str">
        <f>Table19[[#Headers],["]]&amp;Table19[[#This Row],[Nombre de campo]]&amp;Table19[[#Headers],["]]&amp;","</f>
        <v>"FECHA_PRIM_MATR",</v>
      </c>
    </row>
    <row r="13" spans="1:5" x14ac:dyDescent="0.25">
      <c r="A13">
        <v>12</v>
      </c>
      <c r="B13" t="s">
        <v>40</v>
      </c>
      <c r="C13" t="s">
        <v>159</v>
      </c>
      <c r="D13" t="s">
        <v>41</v>
      </c>
      <c r="E13" t="str">
        <f>Table19[[#Headers],["]]&amp;Table19[[#This Row],[Nombre de campo]]&amp;Table19[[#Headers],["]]&amp;","</f>
        <v>"CLASE_MATR",</v>
      </c>
    </row>
    <row r="14" spans="1:5" x14ac:dyDescent="0.25">
      <c r="A14">
        <v>13</v>
      </c>
      <c r="B14" t="s">
        <v>42</v>
      </c>
      <c r="C14" t="s">
        <v>159</v>
      </c>
      <c r="D14" t="s">
        <v>43</v>
      </c>
      <c r="E14" t="str">
        <f>Table19[[#Headers],["]]&amp;Table19[[#This Row],[Nombre de campo]]&amp;Table19[[#Headers],["]]&amp;","</f>
        <v>"PROCEDENCIA",</v>
      </c>
    </row>
    <row r="15" spans="1:5" x14ac:dyDescent="0.25">
      <c r="A15">
        <v>14</v>
      </c>
      <c r="B15" t="s">
        <v>146</v>
      </c>
      <c r="C15" t="s">
        <v>159</v>
      </c>
      <c r="D15" t="s">
        <v>44</v>
      </c>
      <c r="E15" t="str">
        <f>Table19[[#Headers],["]]&amp;Table19[[#This Row],[Nombre de campo]]&amp;Table19[[#Headers],["]]&amp;","</f>
        <v>"NUEVO_USADO",</v>
      </c>
    </row>
    <row r="16" spans="1:5" x14ac:dyDescent="0.25">
      <c r="A16">
        <v>15</v>
      </c>
      <c r="B16" t="s">
        <v>45</v>
      </c>
      <c r="C16" t="s">
        <v>159</v>
      </c>
      <c r="D16" t="s">
        <v>46</v>
      </c>
      <c r="E16" t="str">
        <f>Table19[[#Headers],["]]&amp;Table19[[#This Row],[Nombre de campo]]&amp;Table19[[#Headers],["]]&amp;","</f>
        <v>"TIPO_TITULAR",</v>
      </c>
    </row>
    <row r="17" spans="1:5" x14ac:dyDescent="0.25">
      <c r="A17">
        <v>16</v>
      </c>
      <c r="B17" t="s">
        <v>154</v>
      </c>
      <c r="C17" t="s">
        <v>159</v>
      </c>
      <c r="D17" t="s">
        <v>47</v>
      </c>
      <c r="E17" t="str">
        <f>Table19[[#Headers],["]]&amp;Table19[[#This Row],[Nombre de campo]]&amp;Table19[[#Headers],["]]&amp;","</f>
        <v>"NUM_TITULARES",</v>
      </c>
    </row>
    <row r="18" spans="1:5" x14ac:dyDescent="0.25">
      <c r="A18">
        <v>17</v>
      </c>
      <c r="B18" t="s">
        <v>48</v>
      </c>
      <c r="C18" t="s">
        <v>159</v>
      </c>
      <c r="D18" t="s">
        <v>49</v>
      </c>
      <c r="E18" t="str">
        <f>Table19[[#Headers],["]]&amp;Table19[[#This Row],[Nombre de campo]]&amp;Table19[[#Headers],["]]&amp;","</f>
        <v>"SUBTIPO_DGT",</v>
      </c>
    </row>
    <row r="19" spans="1:5" x14ac:dyDescent="0.25">
      <c r="A19">
        <v>18</v>
      </c>
      <c r="B19" t="s">
        <v>50</v>
      </c>
      <c r="C19" t="s">
        <v>160</v>
      </c>
      <c r="D19" t="s">
        <v>51</v>
      </c>
      <c r="E19" t="str">
        <f>Table19[[#Headers],["]]&amp;Table19[[#This Row],[Nombre de campo]]&amp;Table19[[#Headers],["]]&amp;","</f>
        <v>"TIPO_DGT",</v>
      </c>
    </row>
    <row r="20" spans="1:5" x14ac:dyDescent="0.25">
      <c r="A20">
        <v>19</v>
      </c>
      <c r="B20" t="s">
        <v>52</v>
      </c>
      <c r="C20" t="s">
        <v>160</v>
      </c>
      <c r="D20" t="s">
        <v>53</v>
      </c>
      <c r="E20" t="str">
        <f>Table19[[#Headers],["]]&amp;Table19[[#This Row],[Nombre de campo]]&amp;Table19[[#Headers],["]]&amp;","</f>
        <v>"CAT_EURO",</v>
      </c>
    </row>
    <row r="21" spans="1:5" x14ac:dyDescent="0.25">
      <c r="A21">
        <v>20</v>
      </c>
      <c r="B21" t="s">
        <v>117</v>
      </c>
      <c r="C21" t="s">
        <v>159</v>
      </c>
      <c r="D21" t="s">
        <v>118</v>
      </c>
      <c r="E21" t="str">
        <f>Table19[[#Headers],["]]&amp;Table19[[#This Row],[Nombre de campo]]&amp;Table19[[#Headers],["]]&amp;","</f>
        <v>"CLAS_CONSTRUCCION",</v>
      </c>
    </row>
    <row r="22" spans="1:5" x14ac:dyDescent="0.25">
      <c r="A22">
        <v>21</v>
      </c>
      <c r="B22" t="s">
        <v>147</v>
      </c>
      <c r="C22" t="s">
        <v>159</v>
      </c>
      <c r="D22" t="s">
        <v>72</v>
      </c>
      <c r="E22" t="str">
        <f>Table19[[#Headers],["]]&amp;Table19[[#This Row],[Nombre de campo]]&amp;Table19[[#Headers],["]]&amp;","</f>
        <v>"CLAS_UTILIZACION",</v>
      </c>
    </row>
    <row r="23" spans="1:5" x14ac:dyDescent="0.25">
      <c r="A23">
        <v>22</v>
      </c>
      <c r="B23" t="s">
        <v>73</v>
      </c>
      <c r="C23" t="s">
        <v>159</v>
      </c>
      <c r="D23" t="s">
        <v>74</v>
      </c>
      <c r="E23" t="str">
        <f>Table19[[#Headers],["]]&amp;Table19[[#This Row],[Nombre de campo]]&amp;Table19[[#Headers],["]]&amp;","</f>
        <v>"SERVICIO",</v>
      </c>
    </row>
    <row r="24" spans="1:5" x14ac:dyDescent="0.25">
      <c r="A24">
        <v>23</v>
      </c>
      <c r="B24" t="s">
        <v>75</v>
      </c>
      <c r="C24" t="s">
        <v>160</v>
      </c>
      <c r="D24" t="s">
        <v>76</v>
      </c>
      <c r="E24" t="str">
        <f>Table19[[#Headers],["]]&amp;Table19[[#This Row],[Nombre de campo]]&amp;Table19[[#Headers],["]]&amp;","</f>
        <v>"RENTING",</v>
      </c>
    </row>
    <row r="25" spans="1:5" x14ac:dyDescent="0.25">
      <c r="A25">
        <v>24</v>
      </c>
      <c r="B25" t="s">
        <v>77</v>
      </c>
      <c r="C25" t="s">
        <v>160</v>
      </c>
      <c r="D25" t="s">
        <v>78</v>
      </c>
      <c r="E25" t="str">
        <f>Table19[[#Headers],["]]&amp;Table19[[#This Row],[Nombre de campo]]&amp;Table19[[#Headers],["]]&amp;","</f>
        <v>"TARA",</v>
      </c>
    </row>
    <row r="26" spans="1:5" x14ac:dyDescent="0.25">
      <c r="A26">
        <v>25</v>
      </c>
      <c r="B26" t="s">
        <v>79</v>
      </c>
      <c r="C26" t="s">
        <v>160</v>
      </c>
      <c r="D26" t="s">
        <v>80</v>
      </c>
      <c r="E26" t="str">
        <f>Table19[[#Headers],["]]&amp;Table19[[#This Row],[Nombre de campo]]&amp;Table19[[#Headers],["]]&amp;","</f>
        <v>"PESO_MAX",</v>
      </c>
    </row>
    <row r="27" spans="1:5" x14ac:dyDescent="0.25">
      <c r="A27">
        <v>26</v>
      </c>
      <c r="B27" t="s">
        <v>81</v>
      </c>
      <c r="C27" t="s">
        <v>159</v>
      </c>
      <c r="D27" t="s">
        <v>82</v>
      </c>
      <c r="E27" t="str">
        <f>Table19[[#Headers],["]]&amp;Table19[[#This Row],[Nombre de campo]]&amp;Table19[[#Headers],["]]&amp;","</f>
        <v>"MOM",</v>
      </c>
    </row>
    <row r="28" spans="1:5" x14ac:dyDescent="0.25">
      <c r="A28">
        <v>27</v>
      </c>
      <c r="B28" t="s">
        <v>83</v>
      </c>
      <c r="C28" t="s">
        <v>159</v>
      </c>
      <c r="D28" t="s">
        <v>84</v>
      </c>
      <c r="E28" t="str">
        <f>Table19[[#Headers],["]]&amp;Table19[[#This Row],[Nombre de campo]]&amp;Table19[[#Headers],["]]&amp;","</f>
        <v>"MMTA",</v>
      </c>
    </row>
    <row r="29" spans="1:5" x14ac:dyDescent="0.25">
      <c r="A29">
        <v>28</v>
      </c>
      <c r="B29" t="s">
        <v>85</v>
      </c>
      <c r="C29" t="s">
        <v>160</v>
      </c>
      <c r="D29" t="s">
        <v>86</v>
      </c>
      <c r="E29" t="str">
        <f>Table19[[#Headers],["]]&amp;Table19[[#This Row],[Nombre de campo]]&amp;Table19[[#Headers],["]]&amp;","</f>
        <v>"CILINDRADA",</v>
      </c>
    </row>
    <row r="30" spans="1:5" x14ac:dyDescent="0.25">
      <c r="A30">
        <v>29</v>
      </c>
      <c r="B30" t="s">
        <v>87</v>
      </c>
      <c r="C30" t="s">
        <v>160</v>
      </c>
      <c r="D30" t="s">
        <v>88</v>
      </c>
      <c r="E30" t="str">
        <f>Table19[[#Headers],["]]&amp;Table19[[#This Row],[Nombre de campo]]&amp;Table19[[#Headers],["]]&amp;","</f>
        <v>"POTENCIA",</v>
      </c>
    </row>
    <row r="31" spans="1:5" x14ac:dyDescent="0.25">
      <c r="A31">
        <v>30</v>
      </c>
      <c r="B31" t="s">
        <v>90</v>
      </c>
      <c r="C31" t="s">
        <v>160</v>
      </c>
      <c r="D31" t="s">
        <v>91</v>
      </c>
      <c r="E31" t="str">
        <f>Table19[[#Headers],["]]&amp;Table19[[#This Row],[Nombre de campo]]&amp;Table19[[#Headers],["]]&amp;","</f>
        <v>"KW",</v>
      </c>
    </row>
    <row r="32" spans="1:5" x14ac:dyDescent="0.25">
      <c r="A32">
        <v>31</v>
      </c>
      <c r="B32" t="s">
        <v>92</v>
      </c>
      <c r="C32" t="s">
        <v>160</v>
      </c>
      <c r="D32" t="s">
        <v>93</v>
      </c>
      <c r="E32" t="str">
        <f>Table19[[#Headers],["]]&amp;Table19[[#This Row],[Nombre de campo]]&amp;Table19[[#Headers],["]]&amp;","</f>
        <v>"PROPULSION",</v>
      </c>
    </row>
    <row r="33" spans="1:5" x14ac:dyDescent="0.25">
      <c r="A33" s="6">
        <v>32</v>
      </c>
      <c r="B33" s="6" t="s">
        <v>94</v>
      </c>
      <c r="C33" t="s">
        <v>160</v>
      </c>
      <c r="D33" t="s">
        <v>95</v>
      </c>
      <c r="E33" t="str">
        <f>Table19[[#Headers],["]]&amp;Table19[[#This Row],[Nombre de campo]]&amp;Table19[[#Headers],["]]&amp;","</f>
        <v>"CATELECT",</v>
      </c>
    </row>
    <row r="34" spans="1:5" x14ac:dyDescent="0.25">
      <c r="A34" s="6">
        <v>33</v>
      </c>
      <c r="B34" s="6" t="s">
        <v>96</v>
      </c>
      <c r="C34" t="s">
        <v>160</v>
      </c>
      <c r="D34" t="s">
        <v>97</v>
      </c>
      <c r="E34" t="str">
        <f>Table19[[#Headers],["]]&amp;Table19[[#This Row],[Nombre de campo]]&amp;Table19[[#Headers],["]]&amp;","</f>
        <v>"CONSUMO",</v>
      </c>
    </row>
    <row r="35" spans="1:5" x14ac:dyDescent="0.25">
      <c r="A35" s="6">
        <v>34</v>
      </c>
      <c r="B35" s="6" t="s">
        <v>98</v>
      </c>
      <c r="C35" t="s">
        <v>160</v>
      </c>
      <c r="D35" t="s">
        <v>99</v>
      </c>
      <c r="E35" t="str">
        <f>Table19[[#Headers],["]]&amp;Table19[[#This Row],[Nombre de campo]]&amp;Table19[[#Headers],["]]&amp;","</f>
        <v>"AUTONOMIA",</v>
      </c>
    </row>
    <row r="36" spans="1:5" x14ac:dyDescent="0.25">
      <c r="A36" s="6">
        <v>35</v>
      </c>
      <c r="B36" s="6" t="s">
        <v>148</v>
      </c>
      <c r="C36" t="s">
        <v>160</v>
      </c>
      <c r="D36" t="s">
        <v>100</v>
      </c>
      <c r="E36" t="str">
        <f>Table19[[#Headers],["]]&amp;Table19[[#This Row],[Nombre de campo]]&amp;Table19[[#Headers],["]]&amp;","</f>
        <v>"ALIMENTACION",</v>
      </c>
    </row>
    <row r="37" spans="1:5" x14ac:dyDescent="0.25">
      <c r="A37">
        <v>36</v>
      </c>
      <c r="B37" t="s">
        <v>149</v>
      </c>
      <c r="C37" t="s">
        <v>160</v>
      </c>
      <c r="D37" t="s">
        <v>101</v>
      </c>
      <c r="E37" t="str">
        <f>Table19[[#Headers],["]]&amp;Table19[[#This Row],[Nombre de campo]]&amp;Table19[[#Headers],["]]&amp;","</f>
        <v>"TIPO_DISTINTIVO",</v>
      </c>
    </row>
    <row r="38" spans="1:5" x14ac:dyDescent="0.25">
      <c r="A38">
        <v>37</v>
      </c>
      <c r="B38" t="s">
        <v>150</v>
      </c>
      <c r="C38" t="s">
        <v>160</v>
      </c>
      <c r="D38" t="s">
        <v>102</v>
      </c>
      <c r="E38" t="str">
        <f>Table19[[#Headers],["]]&amp;Table19[[#This Row],[Nombre de campo]]&amp;Table19[[#Headers],["]]&amp;","</f>
        <v>"EMISIONES_EURO",</v>
      </c>
    </row>
    <row r="39" spans="1:5" x14ac:dyDescent="0.25">
      <c r="A39">
        <v>38</v>
      </c>
      <c r="B39" t="s">
        <v>151</v>
      </c>
      <c r="C39" t="s">
        <v>160</v>
      </c>
      <c r="D39" t="s">
        <v>103</v>
      </c>
      <c r="E39" t="str">
        <f>Table19[[#Headers],["]]&amp;Table19[[#This Row],[Nombre de campo]]&amp;Table19[[#Headers],["]]&amp;","</f>
        <v>"EMISIONES_CO2",</v>
      </c>
    </row>
    <row r="40" spans="1:5" x14ac:dyDescent="0.25">
      <c r="A40">
        <v>39</v>
      </c>
      <c r="B40" t="s">
        <v>105</v>
      </c>
      <c r="C40" t="s">
        <v>159</v>
      </c>
      <c r="D40" t="s">
        <v>106</v>
      </c>
      <c r="E40" t="str">
        <f>Table19[[#Headers],["]]&amp;Table19[[#This Row],[Nombre de campo]]&amp;Table19[[#Headers],["]]&amp;","</f>
        <v>"CARROCERIA",</v>
      </c>
    </row>
    <row r="41" spans="1:5" x14ac:dyDescent="0.25">
      <c r="A41">
        <v>40</v>
      </c>
      <c r="B41" t="s">
        <v>152</v>
      </c>
      <c r="C41" t="s">
        <v>159</v>
      </c>
      <c r="D41" t="s">
        <v>107</v>
      </c>
      <c r="E41" t="str">
        <f>Table19[[#Headers],["]]&amp;Table19[[#This Row],[Nombre de campo]]&amp;Table19[[#Headers],["]]&amp;","</f>
        <v>"DISTANCIA_EJES",</v>
      </c>
    </row>
    <row r="42" spans="1:5" x14ac:dyDescent="0.25">
      <c r="A42">
        <v>41</v>
      </c>
      <c r="B42" t="s">
        <v>108</v>
      </c>
      <c r="C42" t="s">
        <v>159</v>
      </c>
      <c r="D42" t="s">
        <v>109</v>
      </c>
      <c r="E42" t="str">
        <f>Table19[[#Headers],["]]&amp;Table19[[#This Row],[Nombre de campo]]&amp;Table19[[#Headers],["]]&amp;","</f>
        <v>"EJE_ANTERIOR",</v>
      </c>
    </row>
    <row r="43" spans="1:5" x14ac:dyDescent="0.25">
      <c r="A43">
        <v>42</v>
      </c>
      <c r="B43" t="s">
        <v>153</v>
      </c>
      <c r="C43" t="s">
        <v>159</v>
      </c>
      <c r="D43" t="s">
        <v>110</v>
      </c>
      <c r="E43" t="str">
        <f>Table19[[#Headers],["]]&amp;Table19[[#This Row],[Nombre de campo]]&amp;Table19[[#Headers],["]]&amp;","</f>
        <v>"EJE_POSTERIOR",</v>
      </c>
    </row>
    <row r="44" spans="1:5" x14ac:dyDescent="0.25">
      <c r="A44">
        <v>43</v>
      </c>
      <c r="B44" t="s">
        <v>111</v>
      </c>
      <c r="C44" t="s">
        <v>159</v>
      </c>
      <c r="D44" t="s">
        <v>112</v>
      </c>
      <c r="E44" t="str">
        <f>Table19[[#Headers],["]]&amp;Table19[[#This Row],[Nombre de campo]]&amp;Table19[[#Headers],["]]&amp;","</f>
        <v>"PLAZAS",</v>
      </c>
    </row>
    <row r="45" spans="1:5" x14ac:dyDescent="0.25">
      <c r="A45">
        <v>44</v>
      </c>
      <c r="B45" t="s">
        <v>113</v>
      </c>
      <c r="C45" t="s">
        <v>159</v>
      </c>
      <c r="D45" t="s">
        <v>114</v>
      </c>
      <c r="E45" t="str">
        <f>Table19[[#Headers],["]]&amp;Table19[[#This Row],[Nombre de campo]]&amp;Table19[[#Headers],["]]&amp;","</f>
        <v>"PLAZAS_MAX",</v>
      </c>
    </row>
    <row r="46" spans="1:5" x14ac:dyDescent="0.25">
      <c r="A46">
        <v>45</v>
      </c>
      <c r="B46" t="s">
        <v>115</v>
      </c>
      <c r="C46" t="s">
        <v>159</v>
      </c>
      <c r="D46" t="s">
        <v>116</v>
      </c>
      <c r="E46" t="str">
        <f>Table19[[#Headers],["]]&amp;Table19[[#This Row],[Nombre de campo]]&amp;Table19[[#Headers],["]]&amp;","</f>
        <v>"PLAZAS_PIE",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4"/>
  <sheetViews>
    <sheetView workbookViewId="0">
      <selection activeCell="A8" sqref="A8"/>
    </sheetView>
  </sheetViews>
  <sheetFormatPr defaultRowHeight="15" x14ac:dyDescent="0.25"/>
  <cols>
    <col min="1" max="1" width="26.28515625" bestFit="1" customWidth="1"/>
    <col min="2" max="2" width="28.28515625" bestFit="1" customWidth="1"/>
  </cols>
  <sheetData>
    <row r="1" spans="1:7" ht="15.75" x14ac:dyDescent="0.25">
      <c r="A1" s="4" t="s">
        <v>121</v>
      </c>
      <c r="B1" s="4" t="s">
        <v>120</v>
      </c>
      <c r="C1" s="13" t="s">
        <v>122</v>
      </c>
      <c r="D1" s="14"/>
      <c r="E1" s="14"/>
      <c r="F1" s="14"/>
      <c r="G1" s="15"/>
    </row>
    <row r="2" spans="1:7" ht="15.75" customHeight="1" x14ac:dyDescent="0.25">
      <c r="A2" s="5" t="s">
        <v>0</v>
      </c>
      <c r="B2" s="1" t="s">
        <v>123</v>
      </c>
      <c r="C2" s="10" t="s">
        <v>124</v>
      </c>
      <c r="D2" s="11"/>
      <c r="E2" s="11"/>
      <c r="F2" s="11"/>
      <c r="G2" s="12"/>
    </row>
    <row r="3" spans="1:7" ht="15.75" x14ac:dyDescent="0.25">
      <c r="A3" s="5" t="s">
        <v>1</v>
      </c>
      <c r="B3" s="1" t="s">
        <v>123</v>
      </c>
      <c r="C3" s="10" t="s">
        <v>124</v>
      </c>
      <c r="D3" s="11"/>
      <c r="E3" s="11"/>
      <c r="F3" s="11"/>
      <c r="G3" s="12"/>
    </row>
    <row r="4" spans="1:7" ht="15.75" customHeight="1" x14ac:dyDescent="0.25">
      <c r="A4" s="5" t="s">
        <v>2</v>
      </c>
      <c r="B4" s="1" t="s">
        <v>123</v>
      </c>
      <c r="C4" s="10" t="s">
        <v>124</v>
      </c>
      <c r="D4" s="11"/>
      <c r="E4" s="11"/>
      <c r="F4" s="11"/>
      <c r="G4" s="12"/>
    </row>
    <row r="5" spans="1:7" ht="15.75" x14ac:dyDescent="0.25">
      <c r="A5" s="5" t="s">
        <v>3</v>
      </c>
      <c r="B5" s="1" t="s">
        <v>123</v>
      </c>
      <c r="C5" s="10" t="s">
        <v>124</v>
      </c>
      <c r="D5" s="11"/>
      <c r="E5" s="11"/>
      <c r="F5" s="11"/>
      <c r="G5" s="12"/>
    </row>
    <row r="6" spans="1:7" ht="15.75" customHeight="1" x14ac:dyDescent="0.25">
      <c r="A6" s="5" t="s">
        <v>4</v>
      </c>
      <c r="B6" s="1" t="s">
        <v>123</v>
      </c>
      <c r="C6" s="10" t="s">
        <v>124</v>
      </c>
      <c r="D6" s="11"/>
      <c r="E6" s="11"/>
      <c r="F6" s="11"/>
      <c r="G6" s="12"/>
    </row>
    <row r="7" spans="1:7" ht="15.75" customHeight="1" x14ac:dyDescent="0.25">
      <c r="A7" s="5" t="s">
        <v>5</v>
      </c>
      <c r="B7" s="1" t="s">
        <v>123</v>
      </c>
      <c r="C7" s="10" t="s">
        <v>124</v>
      </c>
      <c r="D7" s="11"/>
      <c r="E7" s="11"/>
      <c r="F7" s="11"/>
      <c r="G7" s="12"/>
    </row>
    <row r="8" spans="1:7" ht="15.75" customHeight="1" x14ac:dyDescent="0.25">
      <c r="A8" s="5" t="s">
        <v>144</v>
      </c>
      <c r="B8" s="2" t="s">
        <v>125</v>
      </c>
      <c r="C8" s="7" t="s">
        <v>126</v>
      </c>
      <c r="D8" s="8"/>
      <c r="E8" s="8"/>
      <c r="F8" s="8"/>
      <c r="G8" s="9"/>
    </row>
    <row r="9" spans="1:7" ht="15.75" customHeight="1" x14ac:dyDescent="0.25">
      <c r="A9" s="5" t="s">
        <v>6</v>
      </c>
      <c r="B9" s="2" t="s">
        <v>125</v>
      </c>
      <c r="C9" s="10" t="s">
        <v>127</v>
      </c>
      <c r="D9" s="11"/>
      <c r="E9" s="11"/>
      <c r="F9" s="11"/>
      <c r="G9" s="12"/>
    </row>
    <row r="10" spans="1:7" ht="15.75" customHeight="1" x14ac:dyDescent="0.25">
      <c r="A10" s="5" t="s">
        <v>145</v>
      </c>
      <c r="B10" s="2" t="s">
        <v>125</v>
      </c>
      <c r="C10" s="10" t="s">
        <v>127</v>
      </c>
      <c r="D10" s="11"/>
      <c r="E10" s="11"/>
      <c r="F10" s="11"/>
      <c r="G10" s="12"/>
    </row>
    <row r="11" spans="1:7" ht="15.75" customHeight="1" x14ac:dyDescent="0.25">
      <c r="A11" s="5" t="s">
        <v>7</v>
      </c>
      <c r="B11" s="2" t="s">
        <v>125</v>
      </c>
      <c r="C11" s="7" t="s">
        <v>126</v>
      </c>
      <c r="D11" s="8"/>
      <c r="E11" s="8"/>
      <c r="F11" s="8"/>
      <c r="G11" s="9"/>
    </row>
    <row r="12" spans="1:7" ht="15.75" customHeight="1" x14ac:dyDescent="0.25">
      <c r="A12" s="5" t="s">
        <v>8</v>
      </c>
      <c r="B12" s="2" t="s">
        <v>125</v>
      </c>
      <c r="C12" s="7" t="s">
        <v>126</v>
      </c>
      <c r="D12" s="8"/>
      <c r="E12" s="8"/>
      <c r="F12" s="8"/>
      <c r="G12" s="9"/>
    </row>
    <row r="13" spans="1:7" ht="15.75" customHeight="1" x14ac:dyDescent="0.25">
      <c r="A13" s="5" t="s">
        <v>128</v>
      </c>
      <c r="B13" s="2" t="s">
        <v>125</v>
      </c>
      <c r="C13" s="7" t="s">
        <v>129</v>
      </c>
      <c r="D13" s="8"/>
      <c r="E13" s="8"/>
      <c r="F13" s="8"/>
      <c r="G13" s="9"/>
    </row>
    <row r="14" spans="1:7" ht="15.75" customHeight="1" x14ac:dyDescent="0.25">
      <c r="A14" s="5" t="s">
        <v>9</v>
      </c>
      <c r="B14" s="3" t="s">
        <v>130</v>
      </c>
      <c r="C14" s="10" t="s">
        <v>124</v>
      </c>
      <c r="D14" s="11"/>
      <c r="E14" s="11"/>
      <c r="F14" s="11"/>
      <c r="G14" s="12"/>
    </row>
    <row r="15" spans="1:7" ht="15.75" customHeight="1" x14ac:dyDescent="0.25">
      <c r="A15" s="5" t="s">
        <v>131</v>
      </c>
      <c r="B15" s="3" t="s">
        <v>130</v>
      </c>
      <c r="C15" s="10" t="s">
        <v>132</v>
      </c>
      <c r="D15" s="11"/>
      <c r="E15" s="11"/>
      <c r="F15" s="11"/>
      <c r="G15" s="12"/>
    </row>
    <row r="16" spans="1:7" ht="15.75" customHeight="1" x14ac:dyDescent="0.25">
      <c r="A16" s="5" t="s">
        <v>10</v>
      </c>
      <c r="B16" s="1" t="s">
        <v>133</v>
      </c>
      <c r="C16" s="7" t="s">
        <v>129</v>
      </c>
      <c r="D16" s="8"/>
      <c r="E16" s="8"/>
      <c r="F16" s="8"/>
      <c r="G16" s="9"/>
    </row>
    <row r="17" spans="1:7" ht="15.75" customHeight="1" x14ac:dyDescent="0.25">
      <c r="A17" s="5" t="s">
        <v>11</v>
      </c>
      <c r="B17" s="1" t="s">
        <v>133</v>
      </c>
      <c r="C17" s="10" t="s">
        <v>124</v>
      </c>
      <c r="D17" s="11"/>
      <c r="E17" s="11"/>
      <c r="F17" s="11"/>
      <c r="G17" s="12"/>
    </row>
    <row r="18" spans="1:7" ht="15.75" customHeight="1" x14ac:dyDescent="0.25">
      <c r="A18" s="5" t="s">
        <v>12</v>
      </c>
      <c r="B18" s="1" t="s">
        <v>133</v>
      </c>
      <c r="C18" s="7" t="s">
        <v>129</v>
      </c>
      <c r="D18" s="8"/>
      <c r="E18" s="8"/>
      <c r="F18" s="8"/>
      <c r="G18" s="9"/>
    </row>
    <row r="19" spans="1:7" ht="15.75" customHeight="1" x14ac:dyDescent="0.25">
      <c r="A19" s="5" t="s">
        <v>134</v>
      </c>
      <c r="B19" s="1" t="s">
        <v>133</v>
      </c>
      <c r="C19" s="7" t="s">
        <v>126</v>
      </c>
      <c r="D19" s="8"/>
      <c r="E19" s="8"/>
      <c r="F19" s="8"/>
      <c r="G19" s="9"/>
    </row>
    <row r="20" spans="1:7" ht="15.75" customHeight="1" x14ac:dyDescent="0.25">
      <c r="A20" s="5" t="s">
        <v>135</v>
      </c>
      <c r="B20" s="1" t="s">
        <v>133</v>
      </c>
      <c r="C20" s="7" t="s">
        <v>126</v>
      </c>
      <c r="D20" s="8"/>
      <c r="E20" s="8"/>
      <c r="F20" s="8"/>
      <c r="G20" s="9"/>
    </row>
    <row r="21" spans="1:7" ht="15.75" customHeight="1" x14ac:dyDescent="0.25">
      <c r="A21" s="5" t="s">
        <v>54</v>
      </c>
      <c r="B21" s="1" t="s">
        <v>133</v>
      </c>
      <c r="C21" s="7" t="s">
        <v>129</v>
      </c>
      <c r="D21" s="8"/>
      <c r="E21" s="8"/>
      <c r="F21" s="8"/>
      <c r="G21" s="9"/>
    </row>
    <row r="22" spans="1:7" ht="15.75" customHeight="1" x14ac:dyDescent="0.25">
      <c r="A22" s="5" t="s">
        <v>55</v>
      </c>
      <c r="B22" s="1" t="s">
        <v>133</v>
      </c>
      <c r="C22" s="7" t="s">
        <v>129</v>
      </c>
      <c r="D22" s="8"/>
      <c r="E22" s="8"/>
      <c r="F22" s="8"/>
      <c r="G22" s="9"/>
    </row>
    <row r="23" spans="1:7" ht="15.75" customHeight="1" x14ac:dyDescent="0.25">
      <c r="A23" s="5" t="s">
        <v>56</v>
      </c>
      <c r="B23" s="2" t="s">
        <v>136</v>
      </c>
      <c r="C23" s="10" t="s">
        <v>132</v>
      </c>
      <c r="D23" s="11"/>
      <c r="E23" s="11"/>
      <c r="F23" s="11"/>
      <c r="G23" s="12"/>
    </row>
    <row r="24" spans="1:7" ht="15.75" customHeight="1" x14ac:dyDescent="0.25">
      <c r="A24" s="5" t="s">
        <v>57</v>
      </c>
      <c r="B24" s="2" t="s">
        <v>136</v>
      </c>
      <c r="C24" s="10" t="s">
        <v>132</v>
      </c>
      <c r="D24" s="11"/>
      <c r="E24" s="11"/>
      <c r="F24" s="11"/>
      <c r="G24" s="12"/>
    </row>
    <row r="25" spans="1:7" ht="15.75" x14ac:dyDescent="0.25">
      <c r="A25" s="5" t="s">
        <v>58</v>
      </c>
      <c r="B25" s="2" t="s">
        <v>136</v>
      </c>
      <c r="C25" s="10" t="s">
        <v>132</v>
      </c>
      <c r="D25" s="11"/>
      <c r="E25" s="11"/>
      <c r="F25" s="11"/>
      <c r="G25" s="12"/>
    </row>
    <row r="26" spans="1:7" ht="15.75" x14ac:dyDescent="0.25">
      <c r="A26" s="5" t="s">
        <v>59</v>
      </c>
      <c r="B26" s="2" t="s">
        <v>136</v>
      </c>
      <c r="C26" s="10" t="s">
        <v>132</v>
      </c>
      <c r="D26" s="11"/>
      <c r="E26" s="11"/>
      <c r="F26" s="11"/>
      <c r="G26" s="12"/>
    </row>
    <row r="27" spans="1:7" ht="15.75" customHeight="1" x14ac:dyDescent="0.25">
      <c r="A27" s="5" t="s">
        <v>60</v>
      </c>
      <c r="B27" s="2" t="s">
        <v>136</v>
      </c>
      <c r="C27" s="10" t="s">
        <v>132</v>
      </c>
      <c r="D27" s="11"/>
      <c r="E27" s="11"/>
      <c r="F27" s="11"/>
      <c r="G27" s="12"/>
    </row>
    <row r="28" spans="1:7" ht="15.75" customHeight="1" x14ac:dyDescent="0.25">
      <c r="A28" s="5" t="s">
        <v>61</v>
      </c>
      <c r="B28" s="2" t="s">
        <v>136</v>
      </c>
      <c r="C28" s="10" t="s">
        <v>132</v>
      </c>
      <c r="D28" s="11"/>
      <c r="E28" s="11"/>
      <c r="F28" s="11"/>
      <c r="G28" s="12"/>
    </row>
    <row r="29" spans="1:7" ht="15.75" x14ac:dyDescent="0.25">
      <c r="A29" s="5" t="s">
        <v>62</v>
      </c>
      <c r="B29" s="2" t="s">
        <v>136</v>
      </c>
      <c r="C29" s="10" t="s">
        <v>132</v>
      </c>
      <c r="D29" s="11"/>
      <c r="E29" s="11"/>
      <c r="F29" s="11"/>
      <c r="G29" s="12"/>
    </row>
    <row r="30" spans="1:7" ht="15.75" customHeight="1" x14ac:dyDescent="0.25">
      <c r="A30" s="5" t="s">
        <v>63</v>
      </c>
      <c r="B30" s="2" t="s">
        <v>136</v>
      </c>
      <c r="C30" s="7" t="s">
        <v>129</v>
      </c>
      <c r="D30" s="8"/>
      <c r="E30" s="8"/>
      <c r="F30" s="8"/>
      <c r="G30" s="9"/>
    </row>
    <row r="31" spans="1:7" ht="15.75" customHeight="1" x14ac:dyDescent="0.25">
      <c r="A31" s="5" t="s">
        <v>64</v>
      </c>
      <c r="B31" s="2" t="s">
        <v>136</v>
      </c>
      <c r="C31" s="7" t="s">
        <v>129</v>
      </c>
      <c r="D31" s="8"/>
      <c r="E31" s="8"/>
      <c r="F31" s="8"/>
      <c r="G31" s="9"/>
    </row>
    <row r="32" spans="1:7" ht="15.75" customHeight="1" x14ac:dyDescent="0.25">
      <c r="A32" s="5" t="s">
        <v>65</v>
      </c>
      <c r="B32" s="2" t="s">
        <v>136</v>
      </c>
      <c r="C32" s="10" t="s">
        <v>132</v>
      </c>
      <c r="D32" s="11"/>
      <c r="E32" s="11"/>
      <c r="F32" s="11"/>
      <c r="G32" s="12"/>
    </row>
    <row r="33" spans="1:7" ht="15.75" customHeight="1" x14ac:dyDescent="0.25">
      <c r="A33" s="5" t="s">
        <v>66</v>
      </c>
      <c r="B33" s="2" t="s">
        <v>136</v>
      </c>
      <c r="C33" s="10" t="s">
        <v>132</v>
      </c>
      <c r="D33" s="11"/>
      <c r="E33" s="11"/>
      <c r="F33" s="11"/>
      <c r="G33" s="12"/>
    </row>
    <row r="34" spans="1:7" ht="15.75" customHeight="1" x14ac:dyDescent="0.25">
      <c r="A34" s="5" t="s">
        <v>137</v>
      </c>
      <c r="B34" s="2" t="s">
        <v>136</v>
      </c>
      <c r="C34" s="7" t="s">
        <v>129</v>
      </c>
      <c r="D34" s="8"/>
      <c r="E34" s="8"/>
      <c r="F34" s="8"/>
      <c r="G34" s="9"/>
    </row>
    <row r="35" spans="1:7" ht="15.75" customHeight="1" x14ac:dyDescent="0.25">
      <c r="A35" s="5" t="s">
        <v>138</v>
      </c>
      <c r="B35" s="2" t="s">
        <v>136</v>
      </c>
      <c r="C35" s="7" t="s">
        <v>129</v>
      </c>
      <c r="D35" s="8"/>
      <c r="E35" s="8"/>
      <c r="F35" s="8"/>
      <c r="G35" s="9"/>
    </row>
    <row r="36" spans="1:7" ht="15.75" customHeight="1" x14ac:dyDescent="0.25">
      <c r="A36" s="5" t="s">
        <v>139</v>
      </c>
      <c r="B36" s="2" t="s">
        <v>136</v>
      </c>
      <c r="C36" s="10" t="s">
        <v>124</v>
      </c>
      <c r="D36" s="11"/>
      <c r="E36" s="11"/>
      <c r="F36" s="11"/>
      <c r="G36" s="12"/>
    </row>
    <row r="37" spans="1:7" ht="15.75" customHeight="1" x14ac:dyDescent="0.25">
      <c r="A37" s="5" t="s">
        <v>140</v>
      </c>
      <c r="B37" s="2" t="s">
        <v>136</v>
      </c>
      <c r="C37" s="10" t="s">
        <v>132</v>
      </c>
      <c r="D37" s="11"/>
      <c r="E37" s="11"/>
      <c r="F37" s="11"/>
      <c r="G37" s="12"/>
    </row>
    <row r="38" spans="1:7" ht="15.75" customHeight="1" x14ac:dyDescent="0.25">
      <c r="A38" s="5" t="s">
        <v>67</v>
      </c>
      <c r="B38" s="2" t="s">
        <v>136</v>
      </c>
      <c r="C38" s="7" t="s">
        <v>129</v>
      </c>
      <c r="D38" s="8"/>
      <c r="E38" s="8"/>
      <c r="F38" s="8"/>
      <c r="G38" s="9"/>
    </row>
    <row r="39" spans="1:7" ht="15.75" customHeight="1" x14ac:dyDescent="0.25">
      <c r="A39" s="5" t="s">
        <v>141</v>
      </c>
      <c r="B39" s="2" t="s">
        <v>136</v>
      </c>
      <c r="C39" s="10" t="s">
        <v>132</v>
      </c>
      <c r="D39" s="11"/>
      <c r="E39" s="11"/>
      <c r="F39" s="11"/>
      <c r="G39" s="12"/>
    </row>
    <row r="40" spans="1:7" ht="15.75" customHeight="1" x14ac:dyDescent="0.25">
      <c r="A40" s="5" t="s">
        <v>68</v>
      </c>
      <c r="B40" s="2" t="s">
        <v>136</v>
      </c>
      <c r="C40" s="10" t="s">
        <v>132</v>
      </c>
      <c r="D40" s="11"/>
      <c r="E40" s="11"/>
      <c r="F40" s="11"/>
      <c r="G40" s="12"/>
    </row>
    <row r="41" spans="1:7" ht="15.75" customHeight="1" x14ac:dyDescent="0.25">
      <c r="A41" s="5" t="s">
        <v>142</v>
      </c>
      <c r="B41" s="2" t="s">
        <v>136</v>
      </c>
      <c r="C41" s="10" t="s">
        <v>132</v>
      </c>
      <c r="D41" s="11"/>
      <c r="E41" s="11"/>
      <c r="F41" s="11"/>
      <c r="G41" s="12"/>
    </row>
    <row r="42" spans="1:7" ht="15.75" customHeight="1" x14ac:dyDescent="0.25">
      <c r="A42" s="5" t="s">
        <v>69</v>
      </c>
      <c r="B42" s="2" t="s">
        <v>136</v>
      </c>
      <c r="C42" s="10" t="s">
        <v>132</v>
      </c>
      <c r="D42" s="11"/>
      <c r="E42" s="11"/>
      <c r="F42" s="11"/>
      <c r="G42" s="12"/>
    </row>
    <row r="43" spans="1:7" ht="15.75" customHeight="1" x14ac:dyDescent="0.25">
      <c r="A43" s="5" t="s">
        <v>70</v>
      </c>
      <c r="B43" s="2" t="s">
        <v>136</v>
      </c>
      <c r="C43" s="10" t="s">
        <v>132</v>
      </c>
      <c r="D43" s="11"/>
      <c r="E43" s="11"/>
      <c r="F43" s="11"/>
      <c r="G43" s="12"/>
    </row>
    <row r="44" spans="1:7" ht="15.75" customHeight="1" x14ac:dyDescent="0.25">
      <c r="A44" s="5" t="s">
        <v>71</v>
      </c>
      <c r="B44" s="2" t="s">
        <v>136</v>
      </c>
      <c r="C44" s="10" t="s">
        <v>132</v>
      </c>
      <c r="D44" s="11"/>
      <c r="E44" s="11"/>
      <c r="F44" s="11"/>
      <c r="G44" s="12"/>
    </row>
  </sheetData>
  <mergeCells count="44">
    <mergeCell ref="C29:G29"/>
    <mergeCell ref="C44:G44"/>
    <mergeCell ref="C31:G31"/>
    <mergeCell ref="C32:G32"/>
    <mergeCell ref="C33:G33"/>
    <mergeCell ref="C34:G34"/>
    <mergeCell ref="C35:G35"/>
    <mergeCell ref="C36:G36"/>
    <mergeCell ref="C37:G37"/>
    <mergeCell ref="C38:G38"/>
    <mergeCell ref="C39:G39"/>
    <mergeCell ref="C40:G40"/>
    <mergeCell ref="C41:G41"/>
    <mergeCell ref="C42:G42"/>
    <mergeCell ref="C43:G43"/>
    <mergeCell ref="C30:G30"/>
    <mergeCell ref="C14:G14"/>
    <mergeCell ref="C15:G15"/>
    <mergeCell ref="C16:G16"/>
    <mergeCell ref="C17:G17"/>
    <mergeCell ref="C18:G18"/>
    <mergeCell ref="C19:G19"/>
    <mergeCell ref="C20:G20"/>
    <mergeCell ref="C21:G21"/>
    <mergeCell ref="C22:G22"/>
    <mergeCell ref="C23:G23"/>
    <mergeCell ref="C24:G24"/>
    <mergeCell ref="C25:G25"/>
    <mergeCell ref="C26:G26"/>
    <mergeCell ref="C27:G27"/>
    <mergeCell ref="C28:G28"/>
    <mergeCell ref="C1:G1"/>
    <mergeCell ref="C2:G2"/>
    <mergeCell ref="C3:G3"/>
    <mergeCell ref="C4:G4"/>
    <mergeCell ref="C5:G5"/>
    <mergeCell ref="C11:G11"/>
    <mergeCell ref="C12:G12"/>
    <mergeCell ref="C13:G13"/>
    <mergeCell ref="C6:G6"/>
    <mergeCell ref="C7:G7"/>
    <mergeCell ref="C8:G8"/>
    <mergeCell ref="C9:G9"/>
    <mergeCell ref="C10:G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6"/>
  <sheetViews>
    <sheetView workbookViewId="0">
      <selection activeCell="A15" sqref="A15"/>
    </sheetView>
  </sheetViews>
  <sheetFormatPr defaultRowHeight="15" x14ac:dyDescent="0.25"/>
  <cols>
    <col min="1" max="1" width="54.7109375" bestFit="1" customWidth="1"/>
    <col min="2" max="2" width="255.7109375" bestFit="1" customWidth="1"/>
  </cols>
  <sheetData>
    <row r="1" spans="1:2" x14ac:dyDescent="0.25">
      <c r="A1" t="s">
        <v>392</v>
      </c>
      <c r="B1" t="s">
        <v>393</v>
      </c>
    </row>
    <row r="2" spans="1:2" x14ac:dyDescent="0.25">
      <c r="A2" t="s">
        <v>161</v>
      </c>
      <c r="B2" t="s">
        <v>162</v>
      </c>
    </row>
    <row r="3" spans="1:2" x14ac:dyDescent="0.25">
      <c r="A3" t="s">
        <v>163</v>
      </c>
      <c r="B3" t="s">
        <v>164</v>
      </c>
    </row>
    <row r="4" spans="1:2" x14ac:dyDescent="0.25">
      <c r="A4" t="s">
        <v>165</v>
      </c>
      <c r="B4" t="s">
        <v>166</v>
      </c>
    </row>
    <row r="5" spans="1:2" x14ac:dyDescent="0.25">
      <c r="A5" t="s">
        <v>167</v>
      </c>
      <c r="B5" t="s">
        <v>168</v>
      </c>
    </row>
    <row r="6" spans="1:2" x14ac:dyDescent="0.25">
      <c r="A6" t="s">
        <v>169</v>
      </c>
      <c r="B6" t="s">
        <v>170</v>
      </c>
    </row>
    <row r="7" spans="1:2" x14ac:dyDescent="0.25">
      <c r="A7" t="s">
        <v>171</v>
      </c>
      <c r="B7" t="s">
        <v>172</v>
      </c>
    </row>
    <row r="8" spans="1:2" x14ac:dyDescent="0.25">
      <c r="A8" t="s">
        <v>173</v>
      </c>
      <c r="B8" t="s">
        <v>174</v>
      </c>
    </row>
    <row r="9" spans="1:2" x14ac:dyDescent="0.25">
      <c r="A9" t="s">
        <v>175</v>
      </c>
      <c r="B9" t="s">
        <v>176</v>
      </c>
    </row>
    <row r="10" spans="1:2" x14ac:dyDescent="0.25">
      <c r="A10" t="s">
        <v>177</v>
      </c>
      <c r="B10" t="s">
        <v>178</v>
      </c>
    </row>
    <row r="11" spans="1:2" x14ac:dyDescent="0.25">
      <c r="A11" t="s">
        <v>179</v>
      </c>
      <c r="B11" t="s">
        <v>180</v>
      </c>
    </row>
    <row r="12" spans="1:2" x14ac:dyDescent="0.25">
      <c r="A12" t="s">
        <v>181</v>
      </c>
      <c r="B12" t="s">
        <v>182</v>
      </c>
    </row>
    <row r="13" spans="1:2" x14ac:dyDescent="0.25">
      <c r="A13" t="s">
        <v>183</v>
      </c>
      <c r="B13" t="s">
        <v>184</v>
      </c>
    </row>
    <row r="14" spans="1:2" x14ac:dyDescent="0.25">
      <c r="A14" t="s">
        <v>185</v>
      </c>
      <c r="B14" t="s">
        <v>186</v>
      </c>
    </row>
    <row r="15" spans="1:2" x14ac:dyDescent="0.25">
      <c r="A15" t="s">
        <v>187</v>
      </c>
      <c r="B15" t="s">
        <v>188</v>
      </c>
    </row>
    <row r="16" spans="1:2" x14ac:dyDescent="0.25">
      <c r="A16" t="s">
        <v>189</v>
      </c>
      <c r="B16" t="s">
        <v>190</v>
      </c>
    </row>
    <row r="17" spans="1:2" x14ac:dyDescent="0.25">
      <c r="A17" t="s">
        <v>191</v>
      </c>
      <c r="B17" t="s">
        <v>192</v>
      </c>
    </row>
    <row r="18" spans="1:2" x14ac:dyDescent="0.25">
      <c r="A18" t="s">
        <v>193</v>
      </c>
      <c r="B18" t="s">
        <v>194</v>
      </c>
    </row>
    <row r="19" spans="1:2" x14ac:dyDescent="0.25">
      <c r="A19" t="s">
        <v>195</v>
      </c>
      <c r="B19" t="s">
        <v>196</v>
      </c>
    </row>
    <row r="20" spans="1:2" x14ac:dyDescent="0.25">
      <c r="A20" t="s">
        <v>197</v>
      </c>
      <c r="B20" t="s">
        <v>198</v>
      </c>
    </row>
    <row r="21" spans="1:2" x14ac:dyDescent="0.25">
      <c r="A21" t="s">
        <v>199</v>
      </c>
      <c r="B21" t="s">
        <v>200</v>
      </c>
    </row>
    <row r="22" spans="1:2" x14ac:dyDescent="0.25">
      <c r="A22" t="s">
        <v>201</v>
      </c>
      <c r="B22" t="s">
        <v>202</v>
      </c>
    </row>
    <row r="23" spans="1:2" x14ac:dyDescent="0.25">
      <c r="A23" t="s">
        <v>203</v>
      </c>
      <c r="B23" t="s">
        <v>204</v>
      </c>
    </row>
    <row r="24" spans="1:2" x14ac:dyDescent="0.25">
      <c r="A24" t="s">
        <v>205</v>
      </c>
      <c r="B24" t="s">
        <v>206</v>
      </c>
    </row>
    <row r="25" spans="1:2" x14ac:dyDescent="0.25">
      <c r="A25" t="s">
        <v>207</v>
      </c>
      <c r="B25" t="s">
        <v>208</v>
      </c>
    </row>
    <row r="26" spans="1:2" x14ac:dyDescent="0.25">
      <c r="A26" t="s">
        <v>209</v>
      </c>
      <c r="B26" t="s">
        <v>208</v>
      </c>
    </row>
    <row r="27" spans="1:2" x14ac:dyDescent="0.25">
      <c r="A27" t="s">
        <v>210</v>
      </c>
      <c r="B27" t="s">
        <v>211</v>
      </c>
    </row>
    <row r="28" spans="1:2" x14ac:dyDescent="0.25">
      <c r="A28" t="s">
        <v>212</v>
      </c>
      <c r="B28" t="s">
        <v>213</v>
      </c>
    </row>
    <row r="29" spans="1:2" x14ac:dyDescent="0.25">
      <c r="A29" t="s">
        <v>214</v>
      </c>
      <c r="B29" t="s">
        <v>215</v>
      </c>
    </row>
    <row r="30" spans="1:2" x14ac:dyDescent="0.25">
      <c r="A30" t="s">
        <v>216</v>
      </c>
      <c r="B30" t="s">
        <v>217</v>
      </c>
    </row>
    <row r="31" spans="1:2" x14ac:dyDescent="0.25">
      <c r="A31" t="s">
        <v>218</v>
      </c>
      <c r="B31" t="s">
        <v>219</v>
      </c>
    </row>
    <row r="32" spans="1:2" x14ac:dyDescent="0.25">
      <c r="A32" t="s">
        <v>220</v>
      </c>
      <c r="B32" t="s">
        <v>221</v>
      </c>
    </row>
    <row r="33" spans="1:2" x14ac:dyDescent="0.25">
      <c r="A33" t="s">
        <v>222</v>
      </c>
      <c r="B33" t="s">
        <v>223</v>
      </c>
    </row>
    <row r="34" spans="1:2" x14ac:dyDescent="0.25">
      <c r="A34" t="s">
        <v>224</v>
      </c>
      <c r="B34" t="s">
        <v>225</v>
      </c>
    </row>
    <row r="35" spans="1:2" x14ac:dyDescent="0.25">
      <c r="A35" t="s">
        <v>226</v>
      </c>
      <c r="B35" t="s">
        <v>227</v>
      </c>
    </row>
    <row r="36" spans="1:2" x14ac:dyDescent="0.25">
      <c r="A36" t="s">
        <v>228</v>
      </c>
      <c r="B36" t="s">
        <v>229</v>
      </c>
    </row>
    <row r="37" spans="1:2" x14ac:dyDescent="0.25">
      <c r="A37" t="s">
        <v>230</v>
      </c>
      <c r="B37" t="s">
        <v>231</v>
      </c>
    </row>
    <row r="38" spans="1:2" x14ac:dyDescent="0.25">
      <c r="A38" t="s">
        <v>232</v>
      </c>
      <c r="B38" t="s">
        <v>233</v>
      </c>
    </row>
    <row r="39" spans="1:2" x14ac:dyDescent="0.25">
      <c r="A39" t="s">
        <v>234</v>
      </c>
      <c r="B39" t="s">
        <v>235</v>
      </c>
    </row>
    <row r="40" spans="1:2" x14ac:dyDescent="0.25">
      <c r="A40" t="s">
        <v>236</v>
      </c>
      <c r="B40" t="s">
        <v>237</v>
      </c>
    </row>
    <row r="41" spans="1:2" x14ac:dyDescent="0.25">
      <c r="A41" t="s">
        <v>238</v>
      </c>
      <c r="B41" t="s">
        <v>239</v>
      </c>
    </row>
    <row r="42" spans="1:2" x14ac:dyDescent="0.25">
      <c r="A42" t="s">
        <v>240</v>
      </c>
      <c r="B42" t="s">
        <v>241</v>
      </c>
    </row>
    <row r="43" spans="1:2" x14ac:dyDescent="0.25">
      <c r="A43" t="s">
        <v>242</v>
      </c>
      <c r="B43" t="s">
        <v>243</v>
      </c>
    </row>
    <row r="44" spans="1:2" x14ac:dyDescent="0.25">
      <c r="A44" t="s">
        <v>244</v>
      </c>
      <c r="B44" t="s">
        <v>245</v>
      </c>
    </row>
    <row r="45" spans="1:2" x14ac:dyDescent="0.25">
      <c r="A45" t="s">
        <v>246</v>
      </c>
    </row>
    <row r="46" spans="1:2" x14ac:dyDescent="0.25">
      <c r="A46" t="s">
        <v>247</v>
      </c>
      <c r="B46" t="s">
        <v>248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3"/>
  <sheetViews>
    <sheetView topLeftCell="A26" workbookViewId="0">
      <selection activeCell="A13" sqref="A13"/>
    </sheetView>
  </sheetViews>
  <sheetFormatPr defaultRowHeight="15" x14ac:dyDescent="0.25"/>
  <cols>
    <col min="1" max="1" width="35.28515625" bestFit="1" customWidth="1"/>
    <col min="2" max="2" width="255.7109375" bestFit="1" customWidth="1"/>
  </cols>
  <sheetData>
    <row r="1" spans="1:2" x14ac:dyDescent="0.25">
      <c r="A1" t="s">
        <v>392</v>
      </c>
      <c r="B1" t="s">
        <v>393</v>
      </c>
    </row>
    <row r="2" spans="1:2" x14ac:dyDescent="0.25">
      <c r="A2" t="s">
        <v>249</v>
      </c>
      <c r="B2" t="s">
        <v>250</v>
      </c>
    </row>
    <row r="3" spans="1:2" x14ac:dyDescent="0.25">
      <c r="A3" t="s">
        <v>251</v>
      </c>
      <c r="B3" t="s">
        <v>252</v>
      </c>
    </row>
    <row r="4" spans="1:2" x14ac:dyDescent="0.25">
      <c r="A4" t="s">
        <v>253</v>
      </c>
      <c r="B4" t="s">
        <v>254</v>
      </c>
    </row>
    <row r="5" spans="1:2" x14ac:dyDescent="0.25">
      <c r="A5" t="s">
        <v>255</v>
      </c>
      <c r="B5" t="s">
        <v>256</v>
      </c>
    </row>
    <row r="6" spans="1:2" x14ac:dyDescent="0.25">
      <c r="A6" t="s">
        <v>257</v>
      </c>
      <c r="B6" t="s">
        <v>258</v>
      </c>
    </row>
    <row r="7" spans="1:2" x14ac:dyDescent="0.25">
      <c r="A7" t="s">
        <v>259</v>
      </c>
      <c r="B7" t="s">
        <v>260</v>
      </c>
    </row>
    <row r="8" spans="1:2" x14ac:dyDescent="0.25">
      <c r="A8" t="s">
        <v>261</v>
      </c>
      <c r="B8" t="s">
        <v>262</v>
      </c>
    </row>
    <row r="9" spans="1:2" x14ac:dyDescent="0.25">
      <c r="A9" t="s">
        <v>263</v>
      </c>
      <c r="B9" t="s">
        <v>264</v>
      </c>
    </row>
    <row r="10" spans="1:2" x14ac:dyDescent="0.25">
      <c r="A10" t="s">
        <v>265</v>
      </c>
      <c r="B10" t="s">
        <v>266</v>
      </c>
    </row>
    <row r="11" spans="1:2" x14ac:dyDescent="0.25">
      <c r="A11" t="s">
        <v>267</v>
      </c>
      <c r="B11" t="s">
        <v>268</v>
      </c>
    </row>
    <row r="12" spans="1:2" x14ac:dyDescent="0.25">
      <c r="A12" t="s">
        <v>269</v>
      </c>
      <c r="B12" t="s">
        <v>270</v>
      </c>
    </row>
    <row r="13" spans="1:2" x14ac:dyDescent="0.25">
      <c r="A13" t="s">
        <v>271</v>
      </c>
      <c r="B13" t="s">
        <v>272</v>
      </c>
    </row>
    <row r="14" spans="1:2" x14ac:dyDescent="0.25">
      <c r="A14" t="s">
        <v>273</v>
      </c>
      <c r="B14" t="s">
        <v>274</v>
      </c>
    </row>
    <row r="15" spans="1:2" x14ac:dyDescent="0.25">
      <c r="A15" t="s">
        <v>275</v>
      </c>
      <c r="B15" t="s">
        <v>276</v>
      </c>
    </row>
    <row r="16" spans="1:2" x14ac:dyDescent="0.25">
      <c r="A16" t="s">
        <v>277</v>
      </c>
      <c r="B16" t="s">
        <v>278</v>
      </c>
    </row>
    <row r="17" spans="1:2" x14ac:dyDescent="0.25">
      <c r="A17" t="s">
        <v>279</v>
      </c>
      <c r="B17" t="s">
        <v>280</v>
      </c>
    </row>
    <row r="18" spans="1:2" x14ac:dyDescent="0.25">
      <c r="A18" t="s">
        <v>281</v>
      </c>
      <c r="B18" t="s">
        <v>282</v>
      </c>
    </row>
    <row r="19" spans="1:2" x14ac:dyDescent="0.25">
      <c r="A19" t="s">
        <v>283</v>
      </c>
      <c r="B19" t="s">
        <v>284</v>
      </c>
    </row>
    <row r="20" spans="1:2" x14ac:dyDescent="0.25">
      <c r="A20" t="s">
        <v>285</v>
      </c>
      <c r="B20" t="s">
        <v>286</v>
      </c>
    </row>
    <row r="21" spans="1:2" x14ac:dyDescent="0.25">
      <c r="A21" t="s">
        <v>287</v>
      </c>
      <c r="B21" t="s">
        <v>288</v>
      </c>
    </row>
    <row r="22" spans="1:2" x14ac:dyDescent="0.25">
      <c r="A22" t="s">
        <v>289</v>
      </c>
      <c r="B22" t="s">
        <v>290</v>
      </c>
    </row>
    <row r="23" spans="1:2" x14ac:dyDescent="0.25">
      <c r="A23" t="s">
        <v>291</v>
      </c>
      <c r="B23" t="s">
        <v>292</v>
      </c>
    </row>
    <row r="24" spans="1:2" x14ac:dyDescent="0.25">
      <c r="A24" t="s">
        <v>293</v>
      </c>
      <c r="B24" t="s">
        <v>294</v>
      </c>
    </row>
    <row r="25" spans="1:2" x14ac:dyDescent="0.25">
      <c r="A25" t="s">
        <v>295</v>
      </c>
      <c r="B25" t="s">
        <v>296</v>
      </c>
    </row>
    <row r="26" spans="1:2" x14ac:dyDescent="0.25">
      <c r="A26" t="s">
        <v>297</v>
      </c>
      <c r="B26" t="s">
        <v>298</v>
      </c>
    </row>
    <row r="27" spans="1:2" x14ac:dyDescent="0.25">
      <c r="A27" t="s">
        <v>299</v>
      </c>
      <c r="B27" t="s">
        <v>300</v>
      </c>
    </row>
    <row r="28" spans="1:2" x14ac:dyDescent="0.25">
      <c r="A28" t="s">
        <v>301</v>
      </c>
      <c r="B28" t="s">
        <v>302</v>
      </c>
    </row>
    <row r="29" spans="1:2" x14ac:dyDescent="0.25">
      <c r="A29" t="s">
        <v>303</v>
      </c>
      <c r="B29" t="s">
        <v>304</v>
      </c>
    </row>
    <row r="30" spans="1:2" x14ac:dyDescent="0.25">
      <c r="A30" t="s">
        <v>305</v>
      </c>
      <c r="B30" t="s">
        <v>306</v>
      </c>
    </row>
    <row r="31" spans="1:2" x14ac:dyDescent="0.25">
      <c r="A31" t="s">
        <v>307</v>
      </c>
      <c r="B31" t="s">
        <v>308</v>
      </c>
    </row>
    <row r="32" spans="1:2" x14ac:dyDescent="0.25">
      <c r="A32" t="s">
        <v>309</v>
      </c>
      <c r="B32" t="s">
        <v>310</v>
      </c>
    </row>
    <row r="33" spans="1:2" x14ac:dyDescent="0.25">
      <c r="A33" t="s">
        <v>311</v>
      </c>
      <c r="B33" t="s">
        <v>312</v>
      </c>
    </row>
    <row r="34" spans="1:2" x14ac:dyDescent="0.25">
      <c r="A34" t="s">
        <v>313</v>
      </c>
      <c r="B34" t="s">
        <v>314</v>
      </c>
    </row>
    <row r="35" spans="1:2" x14ac:dyDescent="0.25">
      <c r="A35" t="s">
        <v>315</v>
      </c>
      <c r="B35" t="s">
        <v>316</v>
      </c>
    </row>
    <row r="36" spans="1:2" x14ac:dyDescent="0.25">
      <c r="A36" t="s">
        <v>317</v>
      </c>
      <c r="B36" t="s">
        <v>318</v>
      </c>
    </row>
    <row r="37" spans="1:2" x14ac:dyDescent="0.25">
      <c r="A37" t="s">
        <v>319</v>
      </c>
      <c r="B37" t="s">
        <v>320</v>
      </c>
    </row>
    <row r="38" spans="1:2" x14ac:dyDescent="0.25">
      <c r="A38" t="s">
        <v>321</v>
      </c>
      <c r="B38" t="s">
        <v>322</v>
      </c>
    </row>
    <row r="39" spans="1:2" x14ac:dyDescent="0.25">
      <c r="A39" t="s">
        <v>323</v>
      </c>
      <c r="B39" t="s">
        <v>324</v>
      </c>
    </row>
    <row r="40" spans="1:2" x14ac:dyDescent="0.25">
      <c r="A40" t="s">
        <v>325</v>
      </c>
      <c r="B40" t="s">
        <v>326</v>
      </c>
    </row>
    <row r="41" spans="1:2" x14ac:dyDescent="0.25">
      <c r="A41" t="s">
        <v>327</v>
      </c>
      <c r="B41" t="s">
        <v>328</v>
      </c>
    </row>
    <row r="42" spans="1:2" x14ac:dyDescent="0.25">
      <c r="A42" t="s">
        <v>329</v>
      </c>
      <c r="B42" t="s">
        <v>330</v>
      </c>
    </row>
    <row r="43" spans="1:2" x14ac:dyDescent="0.25">
      <c r="A43" t="s">
        <v>331</v>
      </c>
      <c r="B43" t="s">
        <v>332</v>
      </c>
    </row>
    <row r="44" spans="1:2" x14ac:dyDescent="0.25">
      <c r="A44" t="s">
        <v>333</v>
      </c>
      <c r="B44" t="s">
        <v>334</v>
      </c>
    </row>
    <row r="45" spans="1:2" x14ac:dyDescent="0.25">
      <c r="A45" t="s">
        <v>335</v>
      </c>
      <c r="B45" t="s">
        <v>336</v>
      </c>
    </row>
    <row r="46" spans="1:2" x14ac:dyDescent="0.25">
      <c r="A46" t="s">
        <v>337</v>
      </c>
      <c r="B46" t="s">
        <v>338</v>
      </c>
    </row>
    <row r="47" spans="1:2" x14ac:dyDescent="0.25">
      <c r="A47" t="s">
        <v>339</v>
      </c>
      <c r="B47" t="s">
        <v>340</v>
      </c>
    </row>
    <row r="48" spans="1:2" x14ac:dyDescent="0.25">
      <c r="A48" t="s">
        <v>341</v>
      </c>
      <c r="B48" t="s">
        <v>342</v>
      </c>
    </row>
    <row r="49" spans="1:2" x14ac:dyDescent="0.25">
      <c r="A49" t="s">
        <v>343</v>
      </c>
      <c r="B49" t="s">
        <v>344</v>
      </c>
    </row>
    <row r="50" spans="1:2" x14ac:dyDescent="0.25">
      <c r="A50" t="s">
        <v>345</v>
      </c>
      <c r="B50" t="s">
        <v>346</v>
      </c>
    </row>
    <row r="51" spans="1:2" x14ac:dyDescent="0.25">
      <c r="A51" t="s">
        <v>347</v>
      </c>
      <c r="B51" t="s">
        <v>348</v>
      </c>
    </row>
    <row r="52" spans="1:2" x14ac:dyDescent="0.25">
      <c r="A52" t="s">
        <v>349</v>
      </c>
      <c r="B52" t="s">
        <v>350</v>
      </c>
    </row>
    <row r="53" spans="1:2" x14ac:dyDescent="0.25">
      <c r="A53" t="s">
        <v>351</v>
      </c>
      <c r="B53" t="s">
        <v>352</v>
      </c>
    </row>
    <row r="54" spans="1:2" x14ac:dyDescent="0.25">
      <c r="A54" t="s">
        <v>353</v>
      </c>
      <c r="B54" t="s">
        <v>354</v>
      </c>
    </row>
    <row r="55" spans="1:2" x14ac:dyDescent="0.25">
      <c r="A55" t="s">
        <v>355</v>
      </c>
      <c r="B55" t="s">
        <v>356</v>
      </c>
    </row>
    <row r="56" spans="1:2" x14ac:dyDescent="0.25">
      <c r="A56" t="s">
        <v>357</v>
      </c>
      <c r="B56" t="s">
        <v>358</v>
      </c>
    </row>
    <row r="57" spans="1:2" x14ac:dyDescent="0.25">
      <c r="A57" t="s">
        <v>359</v>
      </c>
      <c r="B57" t="s">
        <v>354</v>
      </c>
    </row>
    <row r="58" spans="1:2" x14ac:dyDescent="0.25">
      <c r="A58" t="s">
        <v>360</v>
      </c>
      <c r="B58" t="s">
        <v>361</v>
      </c>
    </row>
    <row r="59" spans="1:2" x14ac:dyDescent="0.25">
      <c r="A59" t="s">
        <v>362</v>
      </c>
      <c r="B59" t="s">
        <v>363</v>
      </c>
    </row>
    <row r="60" spans="1:2" x14ac:dyDescent="0.25">
      <c r="A60" t="s">
        <v>364</v>
      </c>
      <c r="B60" t="s">
        <v>365</v>
      </c>
    </row>
    <row r="61" spans="1:2" x14ac:dyDescent="0.25">
      <c r="A61" t="s">
        <v>366</v>
      </c>
      <c r="B61" t="s">
        <v>367</v>
      </c>
    </row>
    <row r="62" spans="1:2" x14ac:dyDescent="0.25">
      <c r="A62" t="s">
        <v>368</v>
      </c>
      <c r="B62" t="s">
        <v>369</v>
      </c>
    </row>
    <row r="63" spans="1:2" x14ac:dyDescent="0.25">
      <c r="A63" t="s">
        <v>370</v>
      </c>
      <c r="B63" t="s">
        <v>371</v>
      </c>
    </row>
    <row r="64" spans="1:2" x14ac:dyDescent="0.25">
      <c r="A64" t="s">
        <v>372</v>
      </c>
      <c r="B64" t="s">
        <v>373</v>
      </c>
    </row>
    <row r="65" spans="1:2" x14ac:dyDescent="0.25">
      <c r="A65" t="s">
        <v>374</v>
      </c>
      <c r="B65" t="s">
        <v>375</v>
      </c>
    </row>
    <row r="66" spans="1:2" x14ac:dyDescent="0.25">
      <c r="A66" t="s">
        <v>376</v>
      </c>
      <c r="B66" t="s">
        <v>377</v>
      </c>
    </row>
    <row r="67" spans="1:2" x14ac:dyDescent="0.25">
      <c r="A67" t="s">
        <v>378</v>
      </c>
      <c r="B67" t="s">
        <v>379</v>
      </c>
    </row>
    <row r="68" spans="1:2" x14ac:dyDescent="0.25">
      <c r="A68" t="s">
        <v>380</v>
      </c>
      <c r="B68" t="s">
        <v>381</v>
      </c>
    </row>
    <row r="69" spans="1:2" x14ac:dyDescent="0.25">
      <c r="A69" t="s">
        <v>382</v>
      </c>
      <c r="B69" t="s">
        <v>383</v>
      </c>
    </row>
    <row r="70" spans="1:2" x14ac:dyDescent="0.25">
      <c r="A70" t="s">
        <v>384</v>
      </c>
      <c r="B70" t="s">
        <v>385</v>
      </c>
    </row>
    <row r="71" spans="1:2" x14ac:dyDescent="0.25">
      <c r="A71" t="s">
        <v>386</v>
      </c>
      <c r="B71" t="s">
        <v>387</v>
      </c>
    </row>
    <row r="72" spans="1:2" x14ac:dyDescent="0.25">
      <c r="A72" t="s">
        <v>388</v>
      </c>
      <c r="B72" t="s">
        <v>389</v>
      </c>
    </row>
    <row r="73" spans="1:2" x14ac:dyDescent="0.25">
      <c r="A73" t="s">
        <v>390</v>
      </c>
      <c r="B73" t="s">
        <v>391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4"/>
  <sheetViews>
    <sheetView workbookViewId="0">
      <selection activeCell="A2" sqref="A2"/>
    </sheetView>
  </sheetViews>
  <sheetFormatPr defaultRowHeight="15" x14ac:dyDescent="0.25"/>
  <cols>
    <col min="1" max="1" width="255.7109375" bestFit="1" customWidth="1"/>
  </cols>
  <sheetData>
    <row r="1" spans="1:1" x14ac:dyDescent="0.25">
      <c r="A1" t="s">
        <v>392</v>
      </c>
    </row>
    <row r="2" spans="1:1" x14ac:dyDescent="0.25">
      <c r="A2" t="s">
        <v>394</v>
      </c>
    </row>
    <row r="3" spans="1:1" x14ac:dyDescent="0.25">
      <c r="A3" t="s">
        <v>395</v>
      </c>
    </row>
    <row r="4" spans="1:1" x14ac:dyDescent="0.25">
      <c r="A4" t="s">
        <v>396</v>
      </c>
    </row>
    <row r="5" spans="1:1" x14ac:dyDescent="0.25">
      <c r="A5" t="s">
        <v>397</v>
      </c>
    </row>
    <row r="6" spans="1:1" x14ac:dyDescent="0.25">
      <c r="A6" t="s">
        <v>398</v>
      </c>
    </row>
    <row r="7" spans="1:1" x14ac:dyDescent="0.25">
      <c r="A7" t="s">
        <v>399</v>
      </c>
    </row>
    <row r="8" spans="1:1" x14ac:dyDescent="0.25">
      <c r="A8" t="s">
        <v>400</v>
      </c>
    </row>
    <row r="9" spans="1:1" x14ac:dyDescent="0.25">
      <c r="A9" t="s">
        <v>401</v>
      </c>
    </row>
    <row r="10" spans="1:1" x14ac:dyDescent="0.25">
      <c r="A10" t="s">
        <v>402</v>
      </c>
    </row>
    <row r="11" spans="1:1" x14ac:dyDescent="0.25">
      <c r="A11" t="s">
        <v>403</v>
      </c>
    </row>
    <row r="12" spans="1:1" x14ac:dyDescent="0.25">
      <c r="A12" t="s">
        <v>404</v>
      </c>
    </row>
    <row r="13" spans="1:1" x14ac:dyDescent="0.25">
      <c r="A13" t="s">
        <v>405</v>
      </c>
    </row>
    <row r="14" spans="1:1" x14ac:dyDescent="0.25">
      <c r="A14" t="s">
        <v>406</v>
      </c>
    </row>
    <row r="15" spans="1:1" x14ac:dyDescent="0.25">
      <c r="A15" t="s">
        <v>407</v>
      </c>
    </row>
    <row r="16" spans="1:1" x14ac:dyDescent="0.25">
      <c r="A16" t="s">
        <v>408</v>
      </c>
    </row>
    <row r="17" spans="1:1" x14ac:dyDescent="0.25">
      <c r="A17" t="s">
        <v>409</v>
      </c>
    </row>
    <row r="18" spans="1:1" x14ac:dyDescent="0.25">
      <c r="A18" t="s">
        <v>410</v>
      </c>
    </row>
    <row r="19" spans="1:1" x14ac:dyDescent="0.25">
      <c r="A19" t="s">
        <v>411</v>
      </c>
    </row>
    <row r="20" spans="1:1" x14ac:dyDescent="0.25">
      <c r="A20" t="s">
        <v>412</v>
      </c>
    </row>
    <row r="21" spans="1:1" x14ac:dyDescent="0.25">
      <c r="A21" t="s">
        <v>413</v>
      </c>
    </row>
    <row r="22" spans="1:1" x14ac:dyDescent="0.25">
      <c r="A22" t="s">
        <v>414</v>
      </c>
    </row>
    <row r="23" spans="1:1" x14ac:dyDescent="0.25">
      <c r="A23" t="s">
        <v>415</v>
      </c>
    </row>
    <row r="24" spans="1:1" x14ac:dyDescent="0.25">
      <c r="A24" t="s">
        <v>416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5"/>
  <sheetViews>
    <sheetView workbookViewId="0">
      <selection activeCell="E2" sqref="E2:E55"/>
    </sheetView>
  </sheetViews>
  <sheetFormatPr defaultRowHeight="15" x14ac:dyDescent="0.25"/>
  <cols>
    <col min="1" max="1" width="38.7109375" bestFit="1" customWidth="1"/>
    <col min="2" max="2" width="43" bestFit="1" customWidth="1"/>
    <col min="3" max="3" width="21.140625" bestFit="1" customWidth="1"/>
    <col min="4" max="4" width="23.85546875" bestFit="1" customWidth="1"/>
    <col min="5" max="5" width="25.28515625" bestFit="1" customWidth="1"/>
  </cols>
  <sheetData>
    <row r="1" spans="1:5" x14ac:dyDescent="0.25">
      <c r="A1" t="s">
        <v>418</v>
      </c>
      <c r="B1" t="s">
        <v>419</v>
      </c>
      <c r="C1" t="s">
        <v>477</v>
      </c>
      <c r="D1" t="s">
        <v>474</v>
      </c>
      <c r="E1" t="s">
        <v>485</v>
      </c>
    </row>
    <row r="2" spans="1:5" x14ac:dyDescent="0.25">
      <c r="A2">
        <v>1</v>
      </c>
      <c r="B2" t="s">
        <v>420</v>
      </c>
      <c r="C2" t="s">
        <v>475</v>
      </c>
      <c r="D2" t="str">
        <f>Table5[[#This Row],[Código PROVINCIA / PROVINCIA_MATR]]&amp;","&amp;Table5[[#This Row],[NOMBRE]]</f>
        <v>1,Álava</v>
      </c>
      <c r="E2" t="str">
        <f>"'"&amp;Table5[[#This Row],[Código PROVINCIA / PROVINCIA_MATR]]&amp;"':'"&amp;Table5[[#This Row],[NOMBRE]]&amp;"',"</f>
        <v>'1':'Álava',</v>
      </c>
    </row>
    <row r="3" spans="1:5" x14ac:dyDescent="0.25">
      <c r="A3">
        <v>2</v>
      </c>
      <c r="B3" t="s">
        <v>421</v>
      </c>
      <c r="C3" t="s">
        <v>421</v>
      </c>
      <c r="D3" t="str">
        <f>Table5[[#This Row],[Código PROVINCIA / PROVINCIA_MATR]]&amp;","&amp;Table5[[#This Row],[NOMBRE]]</f>
        <v>2,Albacete</v>
      </c>
      <c r="E3" t="str">
        <f>"'"&amp;Table5[[#This Row],[Código PROVINCIA / PROVINCIA_MATR]]&amp;"':'"&amp;Table5[[#This Row],[NOMBRE]]&amp;"',"</f>
        <v>'2':'Albacete',</v>
      </c>
    </row>
    <row r="4" spans="1:5" x14ac:dyDescent="0.25">
      <c r="A4">
        <v>3</v>
      </c>
      <c r="B4" t="s">
        <v>422</v>
      </c>
      <c r="C4" t="s">
        <v>476</v>
      </c>
      <c r="D4" t="str">
        <f>Table5[[#This Row],[Código PROVINCIA / PROVINCIA_MATR]]&amp;","&amp;Table5[[#This Row],[NOMBRE]]</f>
        <v>3,Alicante</v>
      </c>
      <c r="E4" t="str">
        <f>"'"&amp;Table5[[#This Row],[Código PROVINCIA / PROVINCIA_MATR]]&amp;"':'"&amp;Table5[[#This Row],[NOMBRE]]&amp;"',"</f>
        <v>'3':'Alicante',</v>
      </c>
    </row>
    <row r="5" spans="1:5" x14ac:dyDescent="0.25">
      <c r="A5">
        <v>4</v>
      </c>
      <c r="B5" t="s">
        <v>423</v>
      </c>
      <c r="C5" t="s">
        <v>423</v>
      </c>
      <c r="D5" t="str">
        <f>Table5[[#This Row],[Código PROVINCIA / PROVINCIA_MATR]]&amp;","&amp;Table5[[#This Row],[NOMBRE]]</f>
        <v>4,Almería</v>
      </c>
      <c r="E5" t="str">
        <f>"'"&amp;Table5[[#This Row],[Código PROVINCIA / PROVINCIA_MATR]]&amp;"':'"&amp;Table5[[#This Row],[NOMBRE]]&amp;"',"</f>
        <v>'4':'Almería',</v>
      </c>
    </row>
    <row r="6" spans="1:5" x14ac:dyDescent="0.25">
      <c r="A6">
        <v>5</v>
      </c>
      <c r="B6" t="s">
        <v>424</v>
      </c>
      <c r="C6" t="s">
        <v>424</v>
      </c>
      <c r="D6" t="str">
        <f>Table5[[#This Row],[Código PROVINCIA / PROVINCIA_MATR]]&amp;","&amp;Table5[[#This Row],[NOMBRE]]</f>
        <v>5,Ávila</v>
      </c>
      <c r="E6" t="str">
        <f>"'"&amp;Table5[[#This Row],[Código PROVINCIA / PROVINCIA_MATR]]&amp;"':'"&amp;Table5[[#This Row],[NOMBRE]]&amp;"',"</f>
        <v>'5':'Ávila',</v>
      </c>
    </row>
    <row r="7" spans="1:5" x14ac:dyDescent="0.25">
      <c r="A7">
        <v>6</v>
      </c>
      <c r="B7" t="s">
        <v>425</v>
      </c>
      <c r="C7" t="s">
        <v>425</v>
      </c>
      <c r="D7" t="str">
        <f>Table5[[#This Row],[Código PROVINCIA / PROVINCIA_MATR]]&amp;","&amp;Table5[[#This Row],[NOMBRE]]</f>
        <v>6,Badajoz</v>
      </c>
      <c r="E7" t="str">
        <f>"'"&amp;Table5[[#This Row],[Código PROVINCIA / PROVINCIA_MATR]]&amp;"':'"&amp;Table5[[#This Row],[NOMBRE]]&amp;"',"</f>
        <v>'6':'Badajoz',</v>
      </c>
    </row>
    <row r="8" spans="1:5" x14ac:dyDescent="0.25">
      <c r="A8">
        <v>7</v>
      </c>
      <c r="B8" t="s">
        <v>426</v>
      </c>
      <c r="C8" t="s">
        <v>478</v>
      </c>
      <c r="D8" t="str">
        <f>Table5[[#This Row],[Código PROVINCIA / PROVINCIA_MATR]]&amp;","&amp;Table5[[#This Row],[NOMBRE]]</f>
        <v>7,Islas Balears</v>
      </c>
      <c r="E8" t="str">
        <f>"'"&amp;Table5[[#This Row],[Código PROVINCIA / PROVINCIA_MATR]]&amp;"':'"&amp;Table5[[#This Row],[NOMBRE]]&amp;"',"</f>
        <v>'7':'Islas Balears',</v>
      </c>
    </row>
    <row r="9" spans="1:5" x14ac:dyDescent="0.25">
      <c r="A9">
        <v>8</v>
      </c>
      <c r="B9" t="s">
        <v>427</v>
      </c>
      <c r="C9" t="s">
        <v>427</v>
      </c>
      <c r="D9" t="str">
        <f>Table5[[#This Row],[Código PROVINCIA / PROVINCIA_MATR]]&amp;","&amp;Table5[[#This Row],[NOMBRE]]</f>
        <v>8,Barcelona</v>
      </c>
      <c r="E9" t="str">
        <f>"'"&amp;Table5[[#This Row],[Código PROVINCIA / PROVINCIA_MATR]]&amp;"':'"&amp;Table5[[#This Row],[NOMBRE]]&amp;"',"</f>
        <v>'8':'Barcelona',</v>
      </c>
    </row>
    <row r="10" spans="1:5" x14ac:dyDescent="0.25">
      <c r="A10">
        <v>9</v>
      </c>
      <c r="B10" t="s">
        <v>428</v>
      </c>
      <c r="C10" t="s">
        <v>428</v>
      </c>
      <c r="D10" t="str">
        <f>Table5[[#This Row],[Código PROVINCIA / PROVINCIA_MATR]]&amp;","&amp;Table5[[#This Row],[NOMBRE]]</f>
        <v>9,Burgos</v>
      </c>
      <c r="E10" t="str">
        <f>"'"&amp;Table5[[#This Row],[Código PROVINCIA / PROVINCIA_MATR]]&amp;"':'"&amp;Table5[[#This Row],[NOMBRE]]&amp;"',"</f>
        <v>'9':'Burgos',</v>
      </c>
    </row>
    <row r="11" spans="1:5" x14ac:dyDescent="0.25">
      <c r="A11">
        <v>10</v>
      </c>
      <c r="B11" t="s">
        <v>429</v>
      </c>
      <c r="C11" t="s">
        <v>429</v>
      </c>
      <c r="D11" t="str">
        <f>Table5[[#This Row],[Código PROVINCIA / PROVINCIA_MATR]]&amp;","&amp;Table5[[#This Row],[NOMBRE]]</f>
        <v>10,Cáceres</v>
      </c>
      <c r="E11" t="str">
        <f>"'"&amp;Table5[[#This Row],[Código PROVINCIA / PROVINCIA_MATR]]&amp;"':'"&amp;Table5[[#This Row],[NOMBRE]]&amp;"',"</f>
        <v>'10':'Cáceres',</v>
      </c>
    </row>
    <row r="12" spans="1:5" x14ac:dyDescent="0.25">
      <c r="A12">
        <v>11</v>
      </c>
      <c r="B12" t="s">
        <v>430</v>
      </c>
      <c r="C12" t="s">
        <v>430</v>
      </c>
      <c r="D12" t="str">
        <f>Table5[[#This Row],[Código PROVINCIA / PROVINCIA_MATR]]&amp;","&amp;Table5[[#This Row],[NOMBRE]]</f>
        <v>11,Cádiz</v>
      </c>
      <c r="E12" t="str">
        <f>"'"&amp;Table5[[#This Row],[Código PROVINCIA / PROVINCIA_MATR]]&amp;"':'"&amp;Table5[[#This Row],[NOMBRE]]&amp;"',"</f>
        <v>'11':'Cádiz',</v>
      </c>
    </row>
    <row r="13" spans="1:5" x14ac:dyDescent="0.25">
      <c r="A13">
        <v>12</v>
      </c>
      <c r="B13" t="s">
        <v>431</v>
      </c>
      <c r="C13" t="s">
        <v>479</v>
      </c>
      <c r="D13" t="str">
        <f>Table5[[#This Row],[Código PROVINCIA / PROVINCIA_MATR]]&amp;","&amp;Table5[[#This Row],[NOMBRE]]</f>
        <v>12,Castellón</v>
      </c>
      <c r="E13" t="str">
        <f>"'"&amp;Table5[[#This Row],[Código PROVINCIA / PROVINCIA_MATR]]&amp;"':'"&amp;Table5[[#This Row],[NOMBRE]]&amp;"',"</f>
        <v>'12':'Castellón',</v>
      </c>
    </row>
    <row r="14" spans="1:5" x14ac:dyDescent="0.25">
      <c r="A14">
        <v>13</v>
      </c>
      <c r="B14" t="s">
        <v>432</v>
      </c>
      <c r="C14" t="s">
        <v>432</v>
      </c>
      <c r="D14" t="str">
        <f>Table5[[#This Row],[Código PROVINCIA / PROVINCIA_MATR]]&amp;","&amp;Table5[[#This Row],[NOMBRE]]</f>
        <v>13,Ciudad Real</v>
      </c>
      <c r="E14" t="str">
        <f>"'"&amp;Table5[[#This Row],[Código PROVINCIA / PROVINCIA_MATR]]&amp;"':'"&amp;Table5[[#This Row],[NOMBRE]]&amp;"',"</f>
        <v>'13':'Ciudad Real',</v>
      </c>
    </row>
    <row r="15" spans="1:5" x14ac:dyDescent="0.25">
      <c r="A15">
        <v>14</v>
      </c>
      <c r="B15" t="s">
        <v>433</v>
      </c>
      <c r="C15" t="s">
        <v>433</v>
      </c>
      <c r="D15" t="str">
        <f>Table5[[#This Row],[Código PROVINCIA / PROVINCIA_MATR]]&amp;","&amp;Table5[[#This Row],[NOMBRE]]</f>
        <v>14,Córdoba</v>
      </c>
      <c r="E15" t="str">
        <f>"'"&amp;Table5[[#This Row],[Código PROVINCIA / PROVINCIA_MATR]]&amp;"':'"&amp;Table5[[#This Row],[NOMBRE]]&amp;"',"</f>
        <v>'14':'Córdoba',</v>
      </c>
    </row>
    <row r="16" spans="1:5" x14ac:dyDescent="0.25">
      <c r="A16">
        <v>15</v>
      </c>
      <c r="B16" t="s">
        <v>434</v>
      </c>
      <c r="C16" t="s">
        <v>480</v>
      </c>
      <c r="D16" t="str">
        <f>Table5[[#This Row],[Código PROVINCIA / PROVINCIA_MATR]]&amp;","&amp;Table5[[#This Row],[NOMBRE]]</f>
        <v>15,La Coruña</v>
      </c>
      <c r="E16" t="str">
        <f>"'"&amp;Table5[[#This Row],[Código PROVINCIA / PROVINCIA_MATR]]&amp;"':'"&amp;Table5[[#This Row],[NOMBRE]]&amp;"',"</f>
        <v>'15':'La Coruña',</v>
      </c>
    </row>
    <row r="17" spans="1:5" x14ac:dyDescent="0.25">
      <c r="A17">
        <v>16</v>
      </c>
      <c r="B17" t="s">
        <v>435</v>
      </c>
      <c r="C17" t="s">
        <v>435</v>
      </c>
      <c r="D17" t="str">
        <f>Table5[[#This Row],[Código PROVINCIA / PROVINCIA_MATR]]&amp;","&amp;Table5[[#This Row],[NOMBRE]]</f>
        <v>16,Cuenca</v>
      </c>
      <c r="E17" t="str">
        <f>"'"&amp;Table5[[#This Row],[Código PROVINCIA / PROVINCIA_MATR]]&amp;"':'"&amp;Table5[[#This Row],[NOMBRE]]&amp;"',"</f>
        <v>'16':'Cuenca',</v>
      </c>
    </row>
    <row r="18" spans="1:5" x14ac:dyDescent="0.25">
      <c r="A18">
        <v>17</v>
      </c>
      <c r="B18" t="s">
        <v>436</v>
      </c>
      <c r="C18" t="s">
        <v>436</v>
      </c>
      <c r="D18" t="str">
        <f>Table5[[#This Row],[Código PROVINCIA / PROVINCIA_MATR]]&amp;","&amp;Table5[[#This Row],[NOMBRE]]</f>
        <v>17,Girona</v>
      </c>
      <c r="E18" t="str">
        <f>"'"&amp;Table5[[#This Row],[Código PROVINCIA / PROVINCIA_MATR]]&amp;"':'"&amp;Table5[[#This Row],[NOMBRE]]&amp;"',"</f>
        <v>'17':'Girona',</v>
      </c>
    </row>
    <row r="19" spans="1:5" x14ac:dyDescent="0.25">
      <c r="A19">
        <v>18</v>
      </c>
      <c r="B19" t="s">
        <v>437</v>
      </c>
      <c r="C19" t="s">
        <v>437</v>
      </c>
      <c r="D19" t="str">
        <f>Table5[[#This Row],[Código PROVINCIA / PROVINCIA_MATR]]&amp;","&amp;Table5[[#This Row],[NOMBRE]]</f>
        <v>18,Granada</v>
      </c>
      <c r="E19" t="str">
        <f>"'"&amp;Table5[[#This Row],[Código PROVINCIA / PROVINCIA_MATR]]&amp;"':'"&amp;Table5[[#This Row],[NOMBRE]]&amp;"',"</f>
        <v>'18':'Granada',</v>
      </c>
    </row>
    <row r="20" spans="1:5" x14ac:dyDescent="0.25">
      <c r="A20">
        <v>19</v>
      </c>
      <c r="B20" t="s">
        <v>438</v>
      </c>
      <c r="C20" t="s">
        <v>438</v>
      </c>
      <c r="D20" t="str">
        <f>Table5[[#This Row],[Código PROVINCIA / PROVINCIA_MATR]]&amp;","&amp;Table5[[#This Row],[NOMBRE]]</f>
        <v>19,Guadalajara</v>
      </c>
      <c r="E20" t="str">
        <f>"'"&amp;Table5[[#This Row],[Código PROVINCIA / PROVINCIA_MATR]]&amp;"':'"&amp;Table5[[#This Row],[NOMBRE]]&amp;"',"</f>
        <v>'19':'Guadalajara',</v>
      </c>
    </row>
    <row r="21" spans="1:5" x14ac:dyDescent="0.25">
      <c r="A21">
        <v>20</v>
      </c>
      <c r="B21" t="s">
        <v>439</v>
      </c>
      <c r="C21" t="s">
        <v>439</v>
      </c>
      <c r="D21" t="str">
        <f>Table5[[#This Row],[Código PROVINCIA / PROVINCIA_MATR]]&amp;","&amp;Table5[[#This Row],[NOMBRE]]</f>
        <v>20,Gipuzkoa</v>
      </c>
      <c r="E21" t="str">
        <f>"'"&amp;Table5[[#This Row],[Código PROVINCIA / PROVINCIA_MATR]]&amp;"':'"&amp;Table5[[#This Row],[NOMBRE]]&amp;"',"</f>
        <v>'20':'Gipuzkoa',</v>
      </c>
    </row>
    <row r="22" spans="1:5" x14ac:dyDescent="0.25">
      <c r="A22">
        <v>21</v>
      </c>
      <c r="B22" t="s">
        <v>440</v>
      </c>
      <c r="C22" t="s">
        <v>440</v>
      </c>
      <c r="D22" t="str">
        <f>Table5[[#This Row],[Código PROVINCIA / PROVINCIA_MATR]]&amp;","&amp;Table5[[#This Row],[NOMBRE]]</f>
        <v>21,Huelva</v>
      </c>
      <c r="E22" t="str">
        <f>"'"&amp;Table5[[#This Row],[Código PROVINCIA / PROVINCIA_MATR]]&amp;"':'"&amp;Table5[[#This Row],[NOMBRE]]&amp;"',"</f>
        <v>'21':'Huelva',</v>
      </c>
    </row>
    <row r="23" spans="1:5" x14ac:dyDescent="0.25">
      <c r="A23">
        <v>22</v>
      </c>
      <c r="B23" t="s">
        <v>441</v>
      </c>
      <c r="C23" t="s">
        <v>441</v>
      </c>
      <c r="D23" t="str">
        <f>Table5[[#This Row],[Código PROVINCIA / PROVINCIA_MATR]]&amp;","&amp;Table5[[#This Row],[NOMBRE]]</f>
        <v>22,Huesca</v>
      </c>
      <c r="E23" t="str">
        <f>"'"&amp;Table5[[#This Row],[Código PROVINCIA / PROVINCIA_MATR]]&amp;"':'"&amp;Table5[[#This Row],[NOMBRE]]&amp;"',"</f>
        <v>'22':'Huesca',</v>
      </c>
    </row>
    <row r="24" spans="1:5" x14ac:dyDescent="0.25">
      <c r="A24">
        <v>23</v>
      </c>
      <c r="B24" t="s">
        <v>442</v>
      </c>
      <c r="C24" t="s">
        <v>442</v>
      </c>
      <c r="D24" t="str">
        <f>Table5[[#This Row],[Código PROVINCIA / PROVINCIA_MATR]]&amp;","&amp;Table5[[#This Row],[NOMBRE]]</f>
        <v>23,Jaén</v>
      </c>
      <c r="E24" t="str">
        <f>"'"&amp;Table5[[#This Row],[Código PROVINCIA / PROVINCIA_MATR]]&amp;"':'"&amp;Table5[[#This Row],[NOMBRE]]&amp;"',"</f>
        <v>'23':'Jaén',</v>
      </c>
    </row>
    <row r="25" spans="1:5" x14ac:dyDescent="0.25">
      <c r="A25">
        <v>24</v>
      </c>
      <c r="B25" t="s">
        <v>443</v>
      </c>
      <c r="C25" t="s">
        <v>443</v>
      </c>
      <c r="D25" t="str">
        <f>Table5[[#This Row],[Código PROVINCIA / PROVINCIA_MATR]]&amp;","&amp;Table5[[#This Row],[NOMBRE]]</f>
        <v>24,León</v>
      </c>
      <c r="E25" t="str">
        <f>"'"&amp;Table5[[#This Row],[Código PROVINCIA / PROVINCIA_MATR]]&amp;"':'"&amp;Table5[[#This Row],[NOMBRE]]&amp;"',"</f>
        <v>'24':'León',</v>
      </c>
    </row>
    <row r="26" spans="1:5" x14ac:dyDescent="0.25">
      <c r="A26">
        <v>25</v>
      </c>
      <c r="B26" t="s">
        <v>444</v>
      </c>
      <c r="C26" t="s">
        <v>444</v>
      </c>
      <c r="D26" t="str">
        <f>Table5[[#This Row],[Código PROVINCIA / PROVINCIA_MATR]]&amp;","&amp;Table5[[#This Row],[NOMBRE]]</f>
        <v>25,Lleida</v>
      </c>
      <c r="E26" t="str">
        <f>"'"&amp;Table5[[#This Row],[Código PROVINCIA / PROVINCIA_MATR]]&amp;"':'"&amp;Table5[[#This Row],[NOMBRE]]&amp;"',"</f>
        <v>'25':'Lleida',</v>
      </c>
    </row>
    <row r="27" spans="1:5" x14ac:dyDescent="0.25">
      <c r="A27">
        <v>26</v>
      </c>
      <c r="B27" t="s">
        <v>445</v>
      </c>
      <c r="C27" t="s">
        <v>481</v>
      </c>
      <c r="D27" t="str">
        <f>Table5[[#This Row],[Código PROVINCIA / PROVINCIA_MATR]]&amp;","&amp;Table5[[#This Row],[NOMBRE]]</f>
        <v>26,La Rioja</v>
      </c>
      <c r="E27" t="str">
        <f>"'"&amp;Table5[[#This Row],[Código PROVINCIA / PROVINCIA_MATR]]&amp;"':'"&amp;Table5[[#This Row],[NOMBRE]]&amp;"',"</f>
        <v>'26':'La Rioja',</v>
      </c>
    </row>
    <row r="28" spans="1:5" x14ac:dyDescent="0.25">
      <c r="A28">
        <v>27</v>
      </c>
      <c r="B28" t="s">
        <v>446</v>
      </c>
      <c r="C28" t="s">
        <v>446</v>
      </c>
      <c r="D28" t="str">
        <f>Table5[[#This Row],[Código PROVINCIA / PROVINCIA_MATR]]&amp;","&amp;Table5[[#This Row],[NOMBRE]]</f>
        <v>27,Lugo</v>
      </c>
      <c r="E28" t="str">
        <f>"'"&amp;Table5[[#This Row],[Código PROVINCIA / PROVINCIA_MATR]]&amp;"':'"&amp;Table5[[#This Row],[NOMBRE]]&amp;"',"</f>
        <v>'27':'Lugo',</v>
      </c>
    </row>
    <row r="29" spans="1:5" x14ac:dyDescent="0.25">
      <c r="A29">
        <v>28</v>
      </c>
      <c r="B29" t="s">
        <v>447</v>
      </c>
      <c r="C29" t="s">
        <v>447</v>
      </c>
      <c r="D29" t="str">
        <f>Table5[[#This Row],[Código PROVINCIA / PROVINCIA_MATR]]&amp;","&amp;Table5[[#This Row],[NOMBRE]]</f>
        <v>28,Madrid</v>
      </c>
      <c r="E29" t="str">
        <f>"'"&amp;Table5[[#This Row],[Código PROVINCIA / PROVINCIA_MATR]]&amp;"':'"&amp;Table5[[#This Row],[NOMBRE]]&amp;"',"</f>
        <v>'28':'Madrid',</v>
      </c>
    </row>
    <row r="30" spans="1:5" x14ac:dyDescent="0.25">
      <c r="A30">
        <v>29</v>
      </c>
      <c r="B30" t="s">
        <v>448</v>
      </c>
      <c r="C30" t="s">
        <v>448</v>
      </c>
      <c r="D30" t="str">
        <f>Table5[[#This Row],[Código PROVINCIA / PROVINCIA_MATR]]&amp;","&amp;Table5[[#This Row],[NOMBRE]]</f>
        <v>29,Málaga</v>
      </c>
      <c r="E30" t="str">
        <f>"'"&amp;Table5[[#This Row],[Código PROVINCIA / PROVINCIA_MATR]]&amp;"':'"&amp;Table5[[#This Row],[NOMBRE]]&amp;"',"</f>
        <v>'29':'Málaga',</v>
      </c>
    </row>
    <row r="31" spans="1:5" x14ac:dyDescent="0.25">
      <c r="A31">
        <v>30</v>
      </c>
      <c r="B31" t="s">
        <v>449</v>
      </c>
      <c r="C31" t="s">
        <v>449</v>
      </c>
      <c r="D31" t="str">
        <f>Table5[[#This Row],[Código PROVINCIA / PROVINCIA_MATR]]&amp;","&amp;Table5[[#This Row],[NOMBRE]]</f>
        <v>30,Murcia</v>
      </c>
      <c r="E31" t="str">
        <f>"'"&amp;Table5[[#This Row],[Código PROVINCIA / PROVINCIA_MATR]]&amp;"':'"&amp;Table5[[#This Row],[NOMBRE]]&amp;"',"</f>
        <v>'30':'Murcia',</v>
      </c>
    </row>
    <row r="32" spans="1:5" x14ac:dyDescent="0.25">
      <c r="A32">
        <v>31</v>
      </c>
      <c r="B32" t="s">
        <v>450</v>
      </c>
      <c r="C32" t="s">
        <v>450</v>
      </c>
      <c r="D32" t="str">
        <f>Table5[[#This Row],[Código PROVINCIA / PROVINCIA_MATR]]&amp;","&amp;Table5[[#This Row],[NOMBRE]]</f>
        <v>31,Navarra</v>
      </c>
      <c r="E32" t="str">
        <f>"'"&amp;Table5[[#This Row],[Código PROVINCIA / PROVINCIA_MATR]]&amp;"':'"&amp;Table5[[#This Row],[NOMBRE]]&amp;"',"</f>
        <v>'31':'Navarra',</v>
      </c>
    </row>
    <row r="33" spans="1:5" x14ac:dyDescent="0.25">
      <c r="A33">
        <v>32</v>
      </c>
      <c r="B33" t="s">
        <v>451</v>
      </c>
      <c r="C33" t="s">
        <v>451</v>
      </c>
      <c r="D33" t="str">
        <f>Table5[[#This Row],[Código PROVINCIA / PROVINCIA_MATR]]&amp;","&amp;Table5[[#This Row],[NOMBRE]]</f>
        <v>32,Ourense</v>
      </c>
      <c r="E33" t="str">
        <f>"'"&amp;Table5[[#This Row],[Código PROVINCIA / PROVINCIA_MATR]]&amp;"':'"&amp;Table5[[#This Row],[NOMBRE]]&amp;"',"</f>
        <v>'32':'Ourense',</v>
      </c>
    </row>
    <row r="34" spans="1:5" x14ac:dyDescent="0.25">
      <c r="A34">
        <v>33</v>
      </c>
      <c r="B34" t="s">
        <v>452</v>
      </c>
      <c r="C34" t="s">
        <v>452</v>
      </c>
      <c r="D34" t="str">
        <f>Table5[[#This Row],[Código PROVINCIA / PROVINCIA_MATR]]&amp;","&amp;Table5[[#This Row],[NOMBRE]]</f>
        <v>33,Asturias</v>
      </c>
      <c r="E34" t="str">
        <f>"'"&amp;Table5[[#This Row],[Código PROVINCIA / PROVINCIA_MATR]]&amp;"':'"&amp;Table5[[#This Row],[NOMBRE]]&amp;"',"</f>
        <v>'33':'Asturias',</v>
      </c>
    </row>
    <row r="35" spans="1:5" x14ac:dyDescent="0.25">
      <c r="A35">
        <v>34</v>
      </c>
      <c r="B35" t="s">
        <v>453</v>
      </c>
      <c r="C35" t="s">
        <v>453</v>
      </c>
      <c r="D35" t="str">
        <f>Table5[[#This Row],[Código PROVINCIA / PROVINCIA_MATR]]&amp;","&amp;Table5[[#This Row],[NOMBRE]]</f>
        <v>34,Palencia</v>
      </c>
      <c r="E35" t="str">
        <f>"'"&amp;Table5[[#This Row],[Código PROVINCIA / PROVINCIA_MATR]]&amp;"':'"&amp;Table5[[#This Row],[NOMBRE]]&amp;"',"</f>
        <v>'34':'Palencia',</v>
      </c>
    </row>
    <row r="36" spans="1:5" x14ac:dyDescent="0.25">
      <c r="A36">
        <v>35</v>
      </c>
      <c r="B36" t="s">
        <v>454</v>
      </c>
      <c r="C36" t="s">
        <v>482</v>
      </c>
      <c r="D36" t="str">
        <f>Table5[[#This Row],[Código PROVINCIA / PROVINCIA_MATR]]&amp;","&amp;Table5[[#This Row],[NOMBRE]]</f>
        <v>35,Las Palmas</v>
      </c>
      <c r="E36" t="str">
        <f>"'"&amp;Table5[[#This Row],[Código PROVINCIA / PROVINCIA_MATR]]&amp;"':'"&amp;Table5[[#This Row],[NOMBRE]]&amp;"',"</f>
        <v>'35':'Las Palmas',</v>
      </c>
    </row>
    <row r="37" spans="1:5" x14ac:dyDescent="0.25">
      <c r="A37">
        <v>36</v>
      </c>
      <c r="B37" t="s">
        <v>455</v>
      </c>
      <c r="C37" t="s">
        <v>455</v>
      </c>
      <c r="D37" t="str">
        <f>Table5[[#This Row],[Código PROVINCIA / PROVINCIA_MATR]]&amp;","&amp;Table5[[#This Row],[NOMBRE]]</f>
        <v>36,Pontevedra</v>
      </c>
      <c r="E37" t="str">
        <f>"'"&amp;Table5[[#This Row],[Código PROVINCIA / PROVINCIA_MATR]]&amp;"':'"&amp;Table5[[#This Row],[NOMBRE]]&amp;"',"</f>
        <v>'36':'Pontevedra',</v>
      </c>
    </row>
    <row r="38" spans="1:5" x14ac:dyDescent="0.25">
      <c r="A38">
        <v>37</v>
      </c>
      <c r="B38" t="s">
        <v>456</v>
      </c>
      <c r="C38" t="s">
        <v>456</v>
      </c>
      <c r="D38" t="str">
        <f>Table5[[#This Row],[Código PROVINCIA / PROVINCIA_MATR]]&amp;","&amp;Table5[[#This Row],[NOMBRE]]</f>
        <v>37,Salamanca</v>
      </c>
      <c r="E38" t="str">
        <f>"'"&amp;Table5[[#This Row],[Código PROVINCIA / PROVINCIA_MATR]]&amp;"':'"&amp;Table5[[#This Row],[NOMBRE]]&amp;"',"</f>
        <v>'37':'Salamanca',</v>
      </c>
    </row>
    <row r="39" spans="1:5" x14ac:dyDescent="0.25">
      <c r="A39">
        <v>38</v>
      </c>
      <c r="B39" t="s">
        <v>457</v>
      </c>
      <c r="C39" t="s">
        <v>457</v>
      </c>
      <c r="D39" t="str">
        <f>Table5[[#This Row],[Código PROVINCIA / PROVINCIA_MATR]]&amp;","&amp;Table5[[#This Row],[NOMBRE]]</f>
        <v>38,Santa Cruz de Tenerife</v>
      </c>
      <c r="E39" t="str">
        <f>"'"&amp;Table5[[#This Row],[Código PROVINCIA / PROVINCIA_MATR]]&amp;"':'"&amp;Table5[[#This Row],[NOMBRE]]&amp;"',"</f>
        <v>'38':'Santa Cruz de Tenerife',</v>
      </c>
    </row>
    <row r="40" spans="1:5" x14ac:dyDescent="0.25">
      <c r="A40">
        <v>39</v>
      </c>
      <c r="B40" t="s">
        <v>458</v>
      </c>
      <c r="C40" t="s">
        <v>458</v>
      </c>
      <c r="D40" t="str">
        <f>Table5[[#This Row],[Código PROVINCIA / PROVINCIA_MATR]]&amp;","&amp;Table5[[#This Row],[NOMBRE]]</f>
        <v>39,Cantabria</v>
      </c>
      <c r="E40" t="str">
        <f>"'"&amp;Table5[[#This Row],[Código PROVINCIA / PROVINCIA_MATR]]&amp;"':'"&amp;Table5[[#This Row],[NOMBRE]]&amp;"',"</f>
        <v>'39':'Cantabria',</v>
      </c>
    </row>
    <row r="41" spans="1:5" x14ac:dyDescent="0.25">
      <c r="A41">
        <v>40</v>
      </c>
      <c r="B41" t="s">
        <v>459</v>
      </c>
      <c r="C41" t="s">
        <v>459</v>
      </c>
      <c r="D41" t="str">
        <f>Table5[[#This Row],[Código PROVINCIA / PROVINCIA_MATR]]&amp;","&amp;Table5[[#This Row],[NOMBRE]]</f>
        <v>40,Segovia</v>
      </c>
      <c r="E41" t="str">
        <f>"'"&amp;Table5[[#This Row],[Código PROVINCIA / PROVINCIA_MATR]]&amp;"':'"&amp;Table5[[#This Row],[NOMBRE]]&amp;"',"</f>
        <v>'40':'Segovia',</v>
      </c>
    </row>
    <row r="42" spans="1:5" x14ac:dyDescent="0.25">
      <c r="A42">
        <v>41</v>
      </c>
      <c r="B42" t="s">
        <v>460</v>
      </c>
      <c r="C42" t="s">
        <v>460</v>
      </c>
      <c r="D42" t="str">
        <f>Table5[[#This Row],[Código PROVINCIA / PROVINCIA_MATR]]&amp;","&amp;Table5[[#This Row],[NOMBRE]]</f>
        <v>41,Sevilla</v>
      </c>
      <c r="E42" t="str">
        <f>"'"&amp;Table5[[#This Row],[Código PROVINCIA / PROVINCIA_MATR]]&amp;"':'"&amp;Table5[[#This Row],[NOMBRE]]&amp;"',"</f>
        <v>'41':'Sevilla',</v>
      </c>
    </row>
    <row r="43" spans="1:5" x14ac:dyDescent="0.25">
      <c r="A43">
        <v>42</v>
      </c>
      <c r="B43" t="s">
        <v>461</v>
      </c>
      <c r="C43" t="s">
        <v>461</v>
      </c>
      <c r="D43" t="str">
        <f>Table5[[#This Row],[Código PROVINCIA / PROVINCIA_MATR]]&amp;","&amp;Table5[[#This Row],[NOMBRE]]</f>
        <v>42,Soria</v>
      </c>
      <c r="E43" t="str">
        <f>"'"&amp;Table5[[#This Row],[Código PROVINCIA / PROVINCIA_MATR]]&amp;"':'"&amp;Table5[[#This Row],[NOMBRE]]&amp;"',"</f>
        <v>'42':'Soria',</v>
      </c>
    </row>
    <row r="44" spans="1:5" x14ac:dyDescent="0.25">
      <c r="A44">
        <v>43</v>
      </c>
      <c r="B44" t="s">
        <v>462</v>
      </c>
      <c r="C44" t="s">
        <v>462</v>
      </c>
      <c r="D44" t="str">
        <f>Table5[[#This Row],[Código PROVINCIA / PROVINCIA_MATR]]&amp;","&amp;Table5[[#This Row],[NOMBRE]]</f>
        <v>43,Tarragona</v>
      </c>
      <c r="E44" t="str">
        <f>"'"&amp;Table5[[#This Row],[Código PROVINCIA / PROVINCIA_MATR]]&amp;"':'"&amp;Table5[[#This Row],[NOMBRE]]&amp;"',"</f>
        <v>'43':'Tarragona',</v>
      </c>
    </row>
    <row r="45" spans="1:5" x14ac:dyDescent="0.25">
      <c r="A45">
        <v>44</v>
      </c>
      <c r="B45" t="s">
        <v>463</v>
      </c>
      <c r="C45" t="s">
        <v>463</v>
      </c>
      <c r="D45" t="str">
        <f>Table5[[#This Row],[Código PROVINCIA / PROVINCIA_MATR]]&amp;","&amp;Table5[[#This Row],[NOMBRE]]</f>
        <v>44,Teruel</v>
      </c>
      <c r="E45" t="str">
        <f>"'"&amp;Table5[[#This Row],[Código PROVINCIA / PROVINCIA_MATR]]&amp;"':'"&amp;Table5[[#This Row],[NOMBRE]]&amp;"',"</f>
        <v>'44':'Teruel',</v>
      </c>
    </row>
    <row r="46" spans="1:5" x14ac:dyDescent="0.25">
      <c r="A46">
        <v>45</v>
      </c>
      <c r="B46" t="s">
        <v>464</v>
      </c>
      <c r="C46" t="s">
        <v>464</v>
      </c>
      <c r="D46" t="str">
        <f>Table5[[#This Row],[Código PROVINCIA / PROVINCIA_MATR]]&amp;","&amp;Table5[[#This Row],[NOMBRE]]</f>
        <v>45,Toledo</v>
      </c>
      <c r="E46" t="str">
        <f>"'"&amp;Table5[[#This Row],[Código PROVINCIA / PROVINCIA_MATR]]&amp;"':'"&amp;Table5[[#This Row],[NOMBRE]]&amp;"',"</f>
        <v>'45':'Toledo',</v>
      </c>
    </row>
    <row r="47" spans="1:5" x14ac:dyDescent="0.25">
      <c r="A47">
        <v>46</v>
      </c>
      <c r="B47" t="s">
        <v>465</v>
      </c>
      <c r="C47" t="s">
        <v>483</v>
      </c>
      <c r="D47" t="str">
        <f>Table5[[#This Row],[Código PROVINCIA / PROVINCIA_MATR]]&amp;","&amp;Table5[[#This Row],[NOMBRE]]</f>
        <v>46,Valencia</v>
      </c>
      <c r="E47" t="str">
        <f>"'"&amp;Table5[[#This Row],[Código PROVINCIA / PROVINCIA_MATR]]&amp;"':'"&amp;Table5[[#This Row],[NOMBRE]]&amp;"',"</f>
        <v>'46':'Valencia',</v>
      </c>
    </row>
    <row r="48" spans="1:5" x14ac:dyDescent="0.25">
      <c r="A48">
        <v>47</v>
      </c>
      <c r="B48" t="s">
        <v>466</v>
      </c>
      <c r="C48" t="s">
        <v>466</v>
      </c>
      <c r="D48" t="str">
        <f>Table5[[#This Row],[Código PROVINCIA / PROVINCIA_MATR]]&amp;","&amp;Table5[[#This Row],[NOMBRE]]</f>
        <v>47,Valladolid</v>
      </c>
      <c r="E48" t="str">
        <f>"'"&amp;Table5[[#This Row],[Código PROVINCIA / PROVINCIA_MATR]]&amp;"':'"&amp;Table5[[#This Row],[NOMBRE]]&amp;"',"</f>
        <v>'47':'Valladolid',</v>
      </c>
    </row>
    <row r="49" spans="1:5" x14ac:dyDescent="0.25">
      <c r="A49">
        <v>48</v>
      </c>
      <c r="B49" t="s">
        <v>467</v>
      </c>
      <c r="C49" t="s">
        <v>484</v>
      </c>
      <c r="D49" t="str">
        <f>Table5[[#This Row],[Código PROVINCIA / PROVINCIA_MATR]]&amp;","&amp;Table5[[#This Row],[NOMBRE]]</f>
        <v>48,Vizcaya</v>
      </c>
      <c r="E49" t="str">
        <f>"'"&amp;Table5[[#This Row],[Código PROVINCIA / PROVINCIA_MATR]]&amp;"':'"&amp;Table5[[#This Row],[NOMBRE]]&amp;"',"</f>
        <v>'48':'Vizcaya',</v>
      </c>
    </row>
    <row r="50" spans="1:5" x14ac:dyDescent="0.25">
      <c r="A50">
        <v>49</v>
      </c>
      <c r="B50" t="s">
        <v>468</v>
      </c>
      <c r="C50" t="s">
        <v>468</v>
      </c>
      <c r="D50" t="str">
        <f>Table5[[#This Row],[Código PROVINCIA / PROVINCIA_MATR]]&amp;","&amp;Table5[[#This Row],[NOMBRE]]</f>
        <v>49,Zamora</v>
      </c>
      <c r="E50" t="str">
        <f>"'"&amp;Table5[[#This Row],[Código PROVINCIA / PROVINCIA_MATR]]&amp;"':'"&amp;Table5[[#This Row],[NOMBRE]]&amp;"',"</f>
        <v>'49':'Zamora',</v>
      </c>
    </row>
    <row r="51" spans="1:5" x14ac:dyDescent="0.25">
      <c r="A51">
        <v>50</v>
      </c>
      <c r="B51" t="s">
        <v>469</v>
      </c>
      <c r="C51" t="s">
        <v>469</v>
      </c>
      <c r="D51" t="str">
        <f>Table5[[#This Row],[Código PROVINCIA / PROVINCIA_MATR]]&amp;","&amp;Table5[[#This Row],[NOMBRE]]</f>
        <v>50,Zaragoza</v>
      </c>
      <c r="E51" t="str">
        <f>"'"&amp;Table5[[#This Row],[Código PROVINCIA / PROVINCIA_MATR]]&amp;"':'"&amp;Table5[[#This Row],[NOMBRE]]&amp;"',"</f>
        <v>'50':'Zaragoza',</v>
      </c>
    </row>
    <row r="52" spans="1:5" x14ac:dyDescent="0.25">
      <c r="A52">
        <v>51</v>
      </c>
      <c r="B52" t="s">
        <v>470</v>
      </c>
      <c r="C52" t="s">
        <v>470</v>
      </c>
      <c r="D52" t="str">
        <f>Table5[[#This Row],[Código PROVINCIA / PROVINCIA_MATR]]&amp;","&amp;Table5[[#This Row],[NOMBRE]]</f>
        <v>51,Ceuta</v>
      </c>
      <c r="E52" t="str">
        <f>"'"&amp;Table5[[#This Row],[Código PROVINCIA / PROVINCIA_MATR]]&amp;"':'"&amp;Table5[[#This Row],[NOMBRE]]&amp;"',"</f>
        <v>'51':'Ceuta',</v>
      </c>
    </row>
    <row r="53" spans="1:5" x14ac:dyDescent="0.25">
      <c r="A53">
        <v>52</v>
      </c>
      <c r="B53" t="s">
        <v>471</v>
      </c>
      <c r="C53" t="s">
        <v>471</v>
      </c>
      <c r="D53" t="str">
        <f>Table5[[#This Row],[Código PROVINCIA / PROVINCIA_MATR]]&amp;","&amp;Table5[[#This Row],[NOMBRE]]</f>
        <v>52,Melilla</v>
      </c>
      <c r="E53" t="str">
        <f>"'"&amp;Table5[[#This Row],[Código PROVINCIA / PROVINCIA_MATR]]&amp;"':'"&amp;Table5[[#This Row],[NOMBRE]]&amp;"',"</f>
        <v>'52':'Melilla',</v>
      </c>
    </row>
    <row r="54" spans="1:5" x14ac:dyDescent="0.25">
      <c r="A54">
        <v>99</v>
      </c>
      <c r="B54" t="s">
        <v>472</v>
      </c>
      <c r="C54" t="s">
        <v>472</v>
      </c>
      <c r="D54" t="str">
        <f>Table5[[#This Row],[Código PROVINCIA / PROVINCIA_MATR]]&amp;","&amp;Table5[[#This Row],[NOMBRE]]</f>
        <v>99,Extranjero</v>
      </c>
      <c r="E54" t="str">
        <f>"'"&amp;Table5[[#This Row],[Código PROVINCIA / PROVINCIA_MATR]]&amp;"':'"&amp;Table5[[#This Row],[NOMBRE]]&amp;"',"</f>
        <v>'99':'Extranjero',</v>
      </c>
    </row>
    <row r="55" spans="1:5" x14ac:dyDescent="0.25">
      <c r="A55">
        <v>100</v>
      </c>
      <c r="B55" t="s">
        <v>473</v>
      </c>
      <c r="C55" t="s">
        <v>473</v>
      </c>
      <c r="D55" t="str">
        <f>Table5[[#This Row],[Código PROVINCIA / PROVINCIA_MATR]]&amp;","&amp;Table5[[#This Row],[NOMBRE]]</f>
        <v>100,Desconocido</v>
      </c>
      <c r="E55" t="str">
        <f>"'"&amp;Table5[[#This Row],[Código PROVINCIA / PROVINCIA_MATR]]&amp;"':'"&amp;Table5[[#This Row],[NOMBRE]]&amp;"',"</f>
        <v>'100':'Desconocido',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selection activeCell="C16" sqref="A1:C16"/>
    </sheetView>
  </sheetViews>
  <sheetFormatPr defaultRowHeight="15" x14ac:dyDescent="0.25"/>
  <cols>
    <col min="1" max="1" width="21.140625" customWidth="1"/>
    <col min="2" max="2" width="25.28515625" customWidth="1"/>
    <col min="3" max="3" width="26.140625" bestFit="1" customWidth="1"/>
  </cols>
  <sheetData>
    <row r="1" spans="1:3" x14ac:dyDescent="0.25">
      <c r="A1" t="s">
        <v>504</v>
      </c>
      <c r="B1" t="s">
        <v>505</v>
      </c>
      <c r="C1" t="s">
        <v>485</v>
      </c>
    </row>
    <row r="2" spans="1:3" x14ac:dyDescent="0.25">
      <c r="A2">
        <v>0</v>
      </c>
      <c r="B2" t="s">
        <v>486</v>
      </c>
      <c r="C2" t="str">
        <f>"'"&amp;Table6[[#This Row],[Código PROPULSION]]&amp;"':'"&amp;Table6[[#This Row],[Descripción PROPULSION]]&amp;"',"</f>
        <v>'0':'Gasolina',</v>
      </c>
    </row>
    <row r="3" spans="1:3" x14ac:dyDescent="0.25">
      <c r="A3">
        <v>1</v>
      </c>
      <c r="B3" t="s">
        <v>487</v>
      </c>
      <c r="C3" t="str">
        <f>"'"&amp;Table6[[#This Row],[Código PROPULSION]]&amp;"':'"&amp;Table6[[#This Row],[Descripción PROPULSION]]&amp;"',"</f>
        <v>'1':'Diésel',</v>
      </c>
    </row>
    <row r="4" spans="1:3" x14ac:dyDescent="0.25">
      <c r="A4">
        <v>2</v>
      </c>
      <c r="B4" t="s">
        <v>488</v>
      </c>
      <c r="C4" t="str">
        <f>"'"&amp;Table6[[#This Row],[Código PROPULSION]]&amp;"':'"&amp;Table6[[#This Row],[Descripción PROPULSION]]&amp;"',"</f>
        <v>'2':'Eléctrico',</v>
      </c>
    </row>
    <row r="5" spans="1:3" x14ac:dyDescent="0.25">
      <c r="A5">
        <v>3</v>
      </c>
      <c r="B5" t="s">
        <v>489</v>
      </c>
      <c r="C5" t="str">
        <f>"'"&amp;Table6[[#This Row],[Código PROPULSION]]&amp;"':'"&amp;Table6[[#This Row],[Descripción PROPULSION]]&amp;"',"</f>
        <v>'3':'Otros',</v>
      </c>
    </row>
    <row r="6" spans="1:3" x14ac:dyDescent="0.25">
      <c r="A6">
        <v>4</v>
      </c>
      <c r="B6" t="s">
        <v>490</v>
      </c>
      <c r="C6" t="str">
        <f>"'"&amp;Table6[[#This Row],[Código PROPULSION]]&amp;"':'"&amp;Table6[[#This Row],[Descripción PROPULSION]]&amp;"',"</f>
        <v>'4':'Butano',</v>
      </c>
    </row>
    <row r="7" spans="1:3" x14ac:dyDescent="0.25">
      <c r="A7">
        <v>5</v>
      </c>
      <c r="B7" t="s">
        <v>491</v>
      </c>
      <c r="C7" t="str">
        <f>"'"&amp;Table6[[#This Row],[Código PROPULSION]]&amp;"':'"&amp;Table6[[#This Row],[Descripción PROPULSION]]&amp;"',"</f>
        <v>'5':'Solar',</v>
      </c>
    </row>
    <row r="8" spans="1:3" x14ac:dyDescent="0.25">
      <c r="A8">
        <v>6</v>
      </c>
      <c r="B8" t="s">
        <v>492</v>
      </c>
      <c r="C8" t="str">
        <f>"'"&amp;Table6[[#This Row],[Código PROPULSION]]&amp;"':'"&amp;Table6[[#This Row],[Descripción PROPULSION]]&amp;"',"</f>
        <v>'6':'Gas Licuado de Petróleo',</v>
      </c>
    </row>
    <row r="9" spans="1:3" x14ac:dyDescent="0.25">
      <c r="A9">
        <v>7</v>
      </c>
      <c r="B9" t="s">
        <v>493</v>
      </c>
      <c r="C9" t="str">
        <f>"'"&amp;Table6[[#This Row],[Código PROPULSION]]&amp;"':'"&amp;Table6[[#This Row],[Descripción PROPULSION]]&amp;"',"</f>
        <v>'7':'Gas Natural Comprimido',</v>
      </c>
    </row>
    <row r="10" spans="1:3" x14ac:dyDescent="0.25">
      <c r="A10">
        <v>8</v>
      </c>
      <c r="B10" t="s">
        <v>494</v>
      </c>
      <c r="C10" t="str">
        <f>"'"&amp;Table6[[#This Row],[Código PROPULSION]]&amp;"':'"&amp;Table6[[#This Row],[Descripción PROPULSION]]&amp;"',"</f>
        <v>'8':'Gas Natural Licuado',</v>
      </c>
    </row>
    <row r="11" spans="1:3" x14ac:dyDescent="0.25">
      <c r="A11">
        <v>9</v>
      </c>
      <c r="B11" t="s">
        <v>495</v>
      </c>
      <c r="C11" t="str">
        <f>"'"&amp;Table6[[#This Row],[Código PROPULSION]]&amp;"':'"&amp;Table6[[#This Row],[Descripción PROPULSION]]&amp;"',"</f>
        <v>'9':'Hidrógeno',</v>
      </c>
    </row>
    <row r="12" spans="1:3" x14ac:dyDescent="0.25">
      <c r="A12" t="s">
        <v>496</v>
      </c>
      <c r="B12" t="s">
        <v>497</v>
      </c>
      <c r="C12" t="str">
        <f>"'"&amp;Table6[[#This Row],[Código PROPULSION]]&amp;"':'"&amp;Table6[[#This Row],[Descripción PROPULSION]]&amp;"',"</f>
        <v>'A':'Biometano',</v>
      </c>
    </row>
    <row r="13" spans="1:3" x14ac:dyDescent="0.25">
      <c r="A13" t="s">
        <v>498</v>
      </c>
      <c r="B13" t="s">
        <v>499</v>
      </c>
      <c r="C13" t="str">
        <f>"'"&amp;Table6[[#This Row],[Código PROPULSION]]&amp;"':'"&amp;Table6[[#This Row],[Descripción PROPULSION]]&amp;"',"</f>
        <v>'B':'Etanol',</v>
      </c>
    </row>
    <row r="14" spans="1:3" x14ac:dyDescent="0.25">
      <c r="A14" t="s">
        <v>500</v>
      </c>
      <c r="B14" t="s">
        <v>501</v>
      </c>
      <c r="C14" t="str">
        <f>"'"&amp;Table6[[#This Row],[Código PROPULSION]]&amp;"':'"&amp;Table6[[#This Row],[Descripción PROPULSION]]&amp;"',"</f>
        <v>'C':'Biodiesel',</v>
      </c>
    </row>
    <row r="15" spans="1:3" x14ac:dyDescent="0.25">
      <c r="A15" t="s">
        <v>502</v>
      </c>
      <c r="B15" t="s">
        <v>487</v>
      </c>
      <c r="C15" t="str">
        <f>"'"&amp;Table6[[#This Row],[Código PROPULSION]]&amp;"':'"&amp;Table6[[#This Row],[Descripción PROPULSION]]&amp;"',"</f>
        <v>'D':'Diésel',</v>
      </c>
    </row>
    <row r="16" spans="1:3" x14ac:dyDescent="0.25">
      <c r="A16" t="s">
        <v>503</v>
      </c>
      <c r="B16" t="s">
        <v>486</v>
      </c>
      <c r="C16" t="str">
        <f>"'"&amp;Table6[[#This Row],[Código PROPULSION]]&amp;"':'"&amp;Table6[[#This Row],[Descripción PROPULSION]]&amp;"',"</f>
        <v>'G':'Gasolina',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2" sqref="C2"/>
    </sheetView>
  </sheetViews>
  <sheetFormatPr defaultRowHeight="15" x14ac:dyDescent="0.25"/>
  <cols>
    <col min="1" max="1" width="24.140625" bestFit="1" customWidth="1"/>
    <col min="2" max="2" width="27.5703125" customWidth="1"/>
    <col min="3" max="3" width="15.85546875" bestFit="1" customWidth="1"/>
  </cols>
  <sheetData>
    <row r="1" spans="1:3" x14ac:dyDescent="0.25">
      <c r="A1" t="s">
        <v>506</v>
      </c>
      <c r="B1" t="s">
        <v>507</v>
      </c>
      <c r="C1" t="s">
        <v>514</v>
      </c>
    </row>
    <row r="2" spans="1:3" x14ac:dyDescent="0.25">
      <c r="A2">
        <v>0</v>
      </c>
      <c r="B2" t="s">
        <v>508</v>
      </c>
      <c r="C2" t="str">
        <f>"'"&amp;Table7[[#This Row],[Código ALIMENTACION]]&amp;"':'"&amp;Table7[[#This Row],[Descripción ALIMENTACION]]&amp;"',"</f>
        <v>'0':'Sin informar',</v>
      </c>
    </row>
    <row r="3" spans="1:3" x14ac:dyDescent="0.25">
      <c r="A3" t="s">
        <v>498</v>
      </c>
      <c r="B3" t="s">
        <v>509</v>
      </c>
      <c r="C3" t="str">
        <f>"'"&amp;Table7[[#This Row],[Código ALIMENTACION]]&amp;"':'"&amp;Table7[[#This Row],[Descripción ALIMENTACION]]&amp;"',"</f>
        <v>'B':'Bifuel',</v>
      </c>
    </row>
    <row r="4" spans="1:3" x14ac:dyDescent="0.25">
      <c r="A4" t="s">
        <v>510</v>
      </c>
      <c r="B4" t="s">
        <v>511</v>
      </c>
      <c r="C4" t="str">
        <f>"'"&amp;Table7[[#This Row],[Código ALIMENTACION]]&amp;"':'"&amp;Table7[[#This Row],[Descripción ALIMENTACION]]&amp;"',"</f>
        <v>'F':'Flexifuel',</v>
      </c>
    </row>
    <row r="5" spans="1:3" x14ac:dyDescent="0.25">
      <c r="A5" t="s">
        <v>512</v>
      </c>
      <c r="B5" t="s">
        <v>513</v>
      </c>
      <c r="C5" t="str">
        <f>"'"&amp;Table7[[#This Row],[Código ALIMENTACION]]&amp;"':'"&amp;Table7[[#This Row],[Descripción ALIMENTACION]]&amp;"',"</f>
        <v>'M':'Monofuel',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VARIABLES</vt:lpstr>
      <vt:lpstr>VARIABLES (2)</vt:lpstr>
      <vt:lpstr>MASTER VARIABLES</vt:lpstr>
      <vt:lpstr>CLAS_CONSTRUCCION</vt:lpstr>
      <vt:lpstr>CLAS_UTILIZACION</vt:lpstr>
      <vt:lpstr>SERVICIO</vt:lpstr>
      <vt:lpstr>PROVINCIAS</vt:lpstr>
      <vt:lpstr>PROPULSION</vt:lpstr>
      <vt:lpstr>ALIMENTACION</vt:lpstr>
      <vt:lpstr>CATELECT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2024-12-19T12:28:13Z</dcterms:modified>
</cp:coreProperties>
</file>