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divojevic_1/Documents/Code/Python/Flaviolin_media_opt/data/"/>
    </mc:Choice>
  </mc:AlternateContent>
  <xr:revisionPtr revIDLastSave="0" documentId="13_ncr:1_{E0BC7B09-C557-B74F-9A65-D535F1942728}" xr6:coauthVersionLast="47" xr6:coauthVersionMax="47" xr10:uidLastSave="{00000000-0000-0000-0000-000000000000}"/>
  <bookViews>
    <workbookView xWindow="12600" yWindow="3940" windowWidth="17140" windowHeight="16580" xr2:uid="{828462E9-86E4-F249-9DE4-43AAE173E3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<sst xmlns="http://schemas.openxmlformats.org/spreadsheetml/2006/main" count="47" uniqueCount="39">
  <si>
    <t>Components</t>
  </si>
  <si>
    <t>MOPS</t>
  </si>
  <si>
    <t>Tricine</t>
  </si>
  <si>
    <t>H3BO3</t>
  </si>
  <si>
    <t>Glucose</t>
  </si>
  <si>
    <t>K2SO4</t>
  </si>
  <si>
    <t>K2HPO4</t>
  </si>
  <si>
    <t>NH4Cl</t>
  </si>
  <si>
    <t>NaCl</t>
  </si>
  <si>
    <t>Molar Mass [g/mol]</t>
  </si>
  <si>
    <t>Solubility [g/L]</t>
  </si>
  <si>
    <t>Solubility [mM]</t>
  </si>
  <si>
    <t>CaCl2*2H2O</t>
  </si>
  <si>
    <t>FeSO4*7H2O</t>
  </si>
  <si>
    <t>(NH4)6Mo7O24*4H2O</t>
  </si>
  <si>
    <t>at 10C</t>
  </si>
  <si>
    <t>at 20C</t>
  </si>
  <si>
    <t>at 25C</t>
  </si>
  <si>
    <t>at 0C</t>
  </si>
  <si>
    <t>https://inchem.org/documents/icsc/icsc/eics1051.htm</t>
  </si>
  <si>
    <t>https://inchem.org/documents/icsc/icsc/eics0349.htm</t>
  </si>
  <si>
    <t>https://www.scbt.com/p/calcium-chloride-dihydrate-10035-04-8#:~:text=Solubility%20%3A,(147%20mg%2FmL).</t>
  </si>
  <si>
    <t>MgCl2*6H20</t>
  </si>
  <si>
    <t>CoCl2*6H2O</t>
  </si>
  <si>
    <t>CuSO4*5H2O</t>
  </si>
  <si>
    <t>MnSO4*1H20</t>
  </si>
  <si>
    <t>ZnSO4*7H2O</t>
  </si>
  <si>
    <t>https://pubchem.ncbi.nlm.nih.gov/compound/Manganese-sulfate-monohydrate#section=Melting-Point</t>
  </si>
  <si>
    <t>https://pubchem.ncbi.nlm.nih.gov/compound/Sodium-chloride#section=Solubility</t>
  </si>
  <si>
    <t>https://en.wikipedia.org/wiki/Magnesium_chloride</t>
  </si>
  <si>
    <t>https://inchem.org/documents/icsc/icsc/eics1416.htm</t>
  </si>
  <si>
    <t>https://en.wikipedia.org/wiki/Ammonium_heptamolybdate</t>
  </si>
  <si>
    <t>https://www.scbt.com/p/tricine-5704-04-1</t>
  </si>
  <si>
    <t>https://pubchem.ncbi.nlm.nih.gov/compound/Boric-acid#section=Solubility</t>
  </si>
  <si>
    <t>https://en.wikipedia.org/wiki/Glucose</t>
  </si>
  <si>
    <t>https://www.scbt.com/p/potassium-phosphate-dibasic-anhydrous-7758-11-4</t>
  </si>
  <si>
    <t>https://inchem.org/documents/icsc/icsc/eics1451.htm</t>
  </si>
  <si>
    <t>https://fscimage.fishersci.com/msds/05345.htm</t>
  </si>
  <si>
    <t>https://www.chemicalbook.com/ChemicalProductProperty_EN_CB9232125.htm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</si>
</sst>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2" fillId="0" borderId="0" xfId="0" applyFont="1"/>
    <xf numFmtId="0" fontId="1" fillId="0" borderId="0" xfId="0" applyFont="1" applyFill="1"/>
    <xf numFmtId="0" fontId="0" fillId="0" borderId="0" xfId="0" applyFont="1" applyFill="1"/>
    <xf numFmtId="0" fontId="3" fillId="0" borderId="0" xfId="1"/>
    <xf numFmtId="2" fontId="0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Magnesium_chloride" TargetMode="External"/><Relationship Id="rId2" Type="http://schemas.openxmlformats.org/officeDocument/2006/relationships/hyperlink" Target="https://pubchem.ncbi.nlm.nih.gov/compound/Sodium-chloride" TargetMode="External"/><Relationship Id="rId1" Type="http://schemas.openxmlformats.org/officeDocument/2006/relationships/hyperlink" Target="https://inchem.org/documents/icsc/icsc/eics1051.htm" TargetMode="External"/><Relationship Id="rId6" Type="http://schemas.openxmlformats.org/officeDocument/2006/relationships/hyperlink" Target="https://www.scbt.com/p/calcium-chloride-dihydrate-10035-04-8" TargetMode="External"/><Relationship Id="rId5" Type="http://schemas.openxmlformats.org/officeDocument/2006/relationships/hyperlink" Target="https://inchem.org/documents/icsc/icsc/eics0349.htm" TargetMode="External"/><Relationship Id="rId4" Type="http://schemas.openxmlformats.org/officeDocument/2006/relationships/hyperlink" Target="https://pubchem.ncbi.nlm.nih.gov/compound/Manganese-sulfate-monohydr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F086-12BD-3C4E-A993-BA975034AA13}">
  <dimension ref="A1:F18"/>
  <sheetViews>
    <sheetView tabSelected="1" zoomScale="140" zoomScaleNormal="140" workbookViewId="0">
      <selection activeCell="D23" sqref="D23"/>
    </sheetView>
  </sheetViews>
  <sheetFormatPr baseColWidth="10" defaultRowHeight="16" x14ac:dyDescent="0.2"/>
  <cols>
    <col min="1" max="1" width="20.33203125" bestFit="1" customWidth="1"/>
    <col min="2" max="2" width="13.1640625" bestFit="1" customWidth="1"/>
    <col min="3" max="3" width="17.83203125" bestFit="1" customWidth="1"/>
    <col min="4" max="4" width="14" bestFit="1" customWidth="1"/>
  </cols>
  <sheetData>
    <row r="1" spans="1:6" x14ac:dyDescent="0.2">
      <c r="A1" s="1" t="s">
        <v>0</v>
      </c>
      <c r="B1" s="1" t="s">
        <v>10</v>
      </c>
      <c r="C1" s="1" t="s">
        <v>9</v>
      </c>
      <c r="D1" s="1" t="s">
        <v>11</v>
      </c>
    </row>
    <row r="2" spans="1:6" x14ac:dyDescent="0.2">
      <c r="A2" s="1" t="s">
        <v>1</v>
      </c>
      <c r="B2" s="4">
        <v>500</v>
      </c>
      <c r="C2" s="1">
        <v>209.26</v>
      </c>
      <c r="D2" s="2">
        <f>1000*B2/C2</f>
        <v>2389.3720730192108</v>
      </c>
    </row>
    <row r="3" spans="1:6" x14ac:dyDescent="0.2">
      <c r="A3" s="1" t="s">
        <v>2</v>
      </c>
      <c r="B3" s="5">
        <v>89.6</v>
      </c>
      <c r="C3" s="1">
        <v>179.17</v>
      </c>
      <c r="D3" s="2">
        <f t="shared" ref="D3:D17" si="0">1000*B3/C3</f>
        <v>500.08371937266287</v>
      </c>
      <c r="E3" t="s">
        <v>16</v>
      </c>
      <c r="F3" t="s">
        <v>32</v>
      </c>
    </row>
    <row r="4" spans="1:6" x14ac:dyDescent="0.2">
      <c r="A4" s="1" t="s">
        <v>3</v>
      </c>
      <c r="B4" s="5">
        <v>47.2</v>
      </c>
      <c r="C4" s="1">
        <v>61.83</v>
      </c>
      <c r="D4" s="2">
        <f t="shared" si="0"/>
        <v>763.38347080705159</v>
      </c>
      <c r="E4" t="s">
        <v>16</v>
      </c>
      <c r="F4" t="s">
        <v>33</v>
      </c>
    </row>
    <row r="5" spans="1:6" x14ac:dyDescent="0.2">
      <c r="A5" s="1" t="s">
        <v>4</v>
      </c>
      <c r="B5" s="5">
        <v>909</v>
      </c>
      <c r="C5" s="1">
        <v>180.15600000000001</v>
      </c>
      <c r="D5" s="2">
        <f t="shared" si="0"/>
        <v>5045.6271231599276</v>
      </c>
      <c r="E5" t="s">
        <v>17</v>
      </c>
      <c r="F5" t="s">
        <v>34</v>
      </c>
    </row>
    <row r="6" spans="1:6" x14ac:dyDescent="0.2">
      <c r="A6" s="1" t="s">
        <v>5</v>
      </c>
      <c r="B6" s="5">
        <v>120</v>
      </c>
      <c r="C6" s="1">
        <v>174.3</v>
      </c>
      <c r="D6" s="2">
        <f t="shared" si="0"/>
        <v>688.46815834767642</v>
      </c>
      <c r="E6" t="s">
        <v>17</v>
      </c>
      <c r="F6" t="s">
        <v>36</v>
      </c>
    </row>
    <row r="7" spans="1:6" x14ac:dyDescent="0.2">
      <c r="A7" s="1" t="s">
        <v>6</v>
      </c>
      <c r="B7" s="5">
        <v>1600</v>
      </c>
      <c r="C7" s="1">
        <v>174.18</v>
      </c>
      <c r="D7" s="2">
        <f t="shared" si="0"/>
        <v>9185.8996440463889</v>
      </c>
      <c r="E7" t="s">
        <v>16</v>
      </c>
      <c r="F7" t="s">
        <v>35</v>
      </c>
    </row>
    <row r="8" spans="1:6" x14ac:dyDescent="0.2">
      <c r="A8" s="1" t="s">
        <v>13</v>
      </c>
      <c r="B8" s="5">
        <v>400</v>
      </c>
      <c r="C8" s="3">
        <v>278.02</v>
      </c>
      <c r="D8" s="2">
        <f t="shared" si="0"/>
        <v>1438.7454139989929</v>
      </c>
      <c r="E8" t="s">
        <v>15</v>
      </c>
      <c r="F8" t="s">
        <v>38</v>
      </c>
    </row>
    <row r="9" spans="1:6" x14ac:dyDescent="0.2">
      <c r="A9" s="1" t="s">
        <v>7</v>
      </c>
      <c r="B9" s="5">
        <v>283</v>
      </c>
      <c r="C9" s="1">
        <v>53.49</v>
      </c>
      <c r="D9" s="2">
        <f t="shared" si="0"/>
        <v>5290.7085436530188</v>
      </c>
      <c r="E9" t="s">
        <v>17</v>
      </c>
      <c r="F9" s="6" t="s">
        <v>19</v>
      </c>
    </row>
    <row r="10" spans="1:6" x14ac:dyDescent="0.2">
      <c r="A10" s="5" t="s">
        <v>22</v>
      </c>
      <c r="B10" s="5">
        <v>2350</v>
      </c>
      <c r="C10" s="5">
        <v>203.31</v>
      </c>
      <c r="D10" s="7">
        <f t="shared" si="0"/>
        <v>11558.703457773843</v>
      </c>
      <c r="E10" t="s">
        <v>16</v>
      </c>
      <c r="F10" s="6" t="s">
        <v>29</v>
      </c>
    </row>
    <row r="11" spans="1:6" x14ac:dyDescent="0.2">
      <c r="A11" s="1" t="s">
        <v>8</v>
      </c>
      <c r="B11" s="5">
        <v>360</v>
      </c>
      <c r="C11" s="5">
        <v>58.44</v>
      </c>
      <c r="D11" s="2">
        <f t="shared" si="0"/>
        <v>6160.1642710472279</v>
      </c>
      <c r="E11" t="s">
        <v>17</v>
      </c>
      <c r="F11" s="6" t="s">
        <v>28</v>
      </c>
    </row>
    <row r="12" spans="1:6" x14ac:dyDescent="0.2">
      <c r="A12" s="1" t="s">
        <v>14</v>
      </c>
      <c r="B12" s="5">
        <v>653</v>
      </c>
      <c r="C12" s="1">
        <v>1235.8599999999999</v>
      </c>
      <c r="D12" s="2">
        <f t="shared" si="0"/>
        <v>528.37700063113948</v>
      </c>
      <c r="F12" t="s">
        <v>31</v>
      </c>
    </row>
    <row r="13" spans="1:6" x14ac:dyDescent="0.2">
      <c r="A13" s="1" t="s">
        <v>23</v>
      </c>
      <c r="B13" s="5">
        <v>770</v>
      </c>
      <c r="C13" s="1">
        <v>237.93</v>
      </c>
      <c r="D13" s="2">
        <f t="shared" si="0"/>
        <v>3236.2459546925566</v>
      </c>
      <c r="E13" t="s">
        <v>18</v>
      </c>
      <c r="F13" t="s">
        <v>37</v>
      </c>
    </row>
    <row r="14" spans="1:6" x14ac:dyDescent="0.2">
      <c r="A14" s="1" t="s">
        <v>24</v>
      </c>
      <c r="B14" s="5">
        <v>317</v>
      </c>
      <c r="C14" s="5">
        <v>249.68</v>
      </c>
      <c r="D14" s="2">
        <f t="shared" si="0"/>
        <v>1269.6251201537968</v>
      </c>
      <c r="E14" t="s">
        <v>18</v>
      </c>
      <c r="F14" s="6" t="s">
        <v>30</v>
      </c>
    </row>
    <row r="15" spans="1:6" x14ac:dyDescent="0.2">
      <c r="A15" s="5" t="s">
        <v>25</v>
      </c>
      <c r="B15" s="5">
        <v>762</v>
      </c>
      <c r="C15" s="5">
        <v>169.02</v>
      </c>
      <c r="D15" s="7">
        <f t="shared" si="0"/>
        <v>4508.3422080227192</v>
      </c>
      <c r="F15" s="6" t="s">
        <v>27</v>
      </c>
    </row>
    <row r="16" spans="1:6" x14ac:dyDescent="0.2">
      <c r="A16" s="1" t="s">
        <v>26</v>
      </c>
      <c r="B16" s="5">
        <v>540</v>
      </c>
      <c r="C16" s="5">
        <v>287.52999999999997</v>
      </c>
      <c r="D16" s="2">
        <f t="shared" si="0"/>
        <v>1878.0648975759052</v>
      </c>
      <c r="E16" t="s">
        <v>16</v>
      </c>
      <c r="F16" s="6" t="s">
        <v>20</v>
      </c>
    </row>
    <row r="17" spans="1:6" x14ac:dyDescent="0.2">
      <c r="A17" s="1" t="s">
        <v>12</v>
      </c>
      <c r="B17" s="5">
        <v>147</v>
      </c>
      <c r="C17" s="5">
        <v>147.02000000000001</v>
      </c>
      <c r="D17" s="2">
        <f t="shared" si="0"/>
        <v>999.86396408651876</v>
      </c>
      <c r="F17" s="6" t="s">
        <v>21</v>
      </c>
    </row>
    <row r="18" spans="1:6" x14ac:dyDescent="0.2">
      <c r="A18" s="1"/>
      <c r="B18" s="1"/>
      <c r="C18" s="1"/>
      <c r="D18" s="2"/>
    </row>
  </sheetData>
  <hyperlinks>
    <hyperlink ref="F9" r:id="rId1" xr:uid="{781CAAD3-7FE0-6148-81B8-96E3B7BD87BD}"/>
    <hyperlink ref="F11" r:id="rId2" location="section=Solubility" xr:uid="{915DC349-7760-2F47-A07A-6A46EAE19795}"/>
    <hyperlink ref="F10" r:id="rId3" xr:uid="{32DF2031-C90B-0640-A1C2-D09EC05E3E7E}"/>
    <hyperlink ref="F15" r:id="rId4" location="section=Melting-Point" xr:uid="{471D5E8C-D56E-A242-B359-68329AE82D58}"/>
    <hyperlink ref="F16" r:id="rId5" xr:uid="{7D362144-C20B-D548-A160-F6E0D972BA47}"/>
    <hyperlink ref="F17" r:id="rId6" location=":~:text=Solubility%20%3A,(147%20mg%2FmL)." xr:uid="{E292F562-1370-2341-98EA-95C3B29293CA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Tijana Radivojevic</dc:creator>
  <cp:lastModifiedBy>Tijana Radivojevic</cp:lastModifiedBy>
  <dcterms:created xsi:type="dcterms:W3CDTF">2019-10-23T23:10:59Z</dcterms:created>
  <dcterms:modified xsi:type="dcterms:W3CDTF">2022-06-06T23:18:33Z</dcterms:modified>
</cp:coreProperties>
</file>