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/>
  <mc:AlternateContent xmlns:mc="http://schemas.openxmlformats.org/markup-compatibility/2006">
    <mc:Choice Requires="x15">
      <x15ac:absPath xmlns:x15ac="http://schemas.microsoft.com/office/spreadsheetml/2010/11/ac" url="https://d.docs.live.net/c56e8f5f32bf7d06/Desktop/Napier/Group Project/git/MENS-SHED-SOC09109/Documentation/"/>
    </mc:Choice>
  </mc:AlternateContent>
  <xr:revisionPtr revIDLastSave="37" documentId="8_{B65B4501-6476-43B4-B752-9ED553ED6480}" xr6:coauthVersionLast="47" xr6:coauthVersionMax="47" xr10:uidLastSave="{3B7E27DE-8938-40D4-9EC6-BB9663B6A8FB}"/>
  <bookViews>
    <workbookView xWindow="-98" yWindow="-98" windowWidth="21795" windowHeight="13875" firstSheet="8" activeTab="12" xr2:uid="{00000000-000D-0000-FFFF-FFFF00000000}"/>
  </bookViews>
  <sheets>
    <sheet name="PROJECT DETAILS" sheetId="1" r:id="rId1"/>
    <sheet name="WK 1 16-01-23" sheetId="2" r:id="rId2"/>
    <sheet name="WK 2 23-01-23" sheetId="3" r:id="rId3"/>
    <sheet name="WK 3 30-01-23" sheetId="4" r:id="rId4"/>
    <sheet name="WK 4 06-02-23" sheetId="5" r:id="rId5"/>
    <sheet name="WK 5 13-02-23" sheetId="6" r:id="rId6"/>
    <sheet name="WK 6 20-02-23 " sheetId="7" r:id="rId7"/>
    <sheet name="WK 7 27-02-23" sheetId="8" r:id="rId8"/>
    <sheet name="WK 8 06-03-23" sheetId="9" r:id="rId9"/>
    <sheet name="WK 9 13-03-23" sheetId="10" r:id="rId10"/>
    <sheet name="WK 9 20-03-23" sheetId="11" r:id="rId11"/>
    <sheet name="WK 9 27-03-23" sheetId="12" r:id="rId12"/>
    <sheet name="WK 9 03-04-23" sheetId="13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2" i="13" l="1"/>
  <c r="L16" i="13" s="1"/>
  <c r="I22" i="12"/>
  <c r="L22" i="12" s="1"/>
  <c r="I22" i="11"/>
  <c r="L22" i="11" s="1"/>
  <c r="I22" i="8"/>
  <c r="L16" i="8" s="1"/>
  <c r="I22" i="9"/>
  <c r="L13" i="9" s="1"/>
  <c r="L7" i="4"/>
  <c r="L10" i="4"/>
  <c r="L4" i="4"/>
  <c r="I22" i="3"/>
  <c r="L13" i="3" s="1"/>
  <c r="L7" i="3"/>
  <c r="L10" i="3"/>
  <c r="L7" i="2"/>
  <c r="L4" i="2"/>
  <c r="I22" i="10"/>
  <c r="L7" i="10" s="1"/>
  <c r="I22" i="7"/>
  <c r="L19" i="7" s="1"/>
  <c r="L4" i="7"/>
  <c r="I22" i="6"/>
  <c r="L13" i="6" s="1"/>
  <c r="I22" i="5"/>
  <c r="L13" i="5" s="1"/>
  <c r="I22" i="4"/>
  <c r="L13" i="4" s="1"/>
  <c r="I22" i="2"/>
  <c r="L10" i="2" s="1"/>
  <c r="J19" i="2"/>
  <c r="J16" i="2"/>
  <c r="J16" i="3"/>
  <c r="J16" i="4" s="1"/>
  <c r="J13" i="2"/>
  <c r="J13" i="3"/>
  <c r="J13" i="4" s="1"/>
  <c r="J10" i="2"/>
  <c r="J10" i="3" s="1"/>
  <c r="J7" i="2"/>
  <c r="J7" i="3"/>
  <c r="J7" i="4" s="1"/>
  <c r="J7" i="5" s="1"/>
  <c r="J7" i="6" s="1"/>
  <c r="J7" i="7" s="1"/>
  <c r="J7" i="8" s="1"/>
  <c r="J7" i="9" s="1"/>
  <c r="J4" i="2"/>
  <c r="J4" i="3" s="1"/>
  <c r="J19" i="3"/>
  <c r="J19" i="4" s="1"/>
  <c r="L10" i="13" l="1"/>
  <c r="L19" i="13"/>
  <c r="L22" i="13"/>
  <c r="L13" i="13"/>
  <c r="L4" i="13"/>
  <c r="L7" i="11"/>
  <c r="L19" i="11"/>
  <c r="L7" i="13"/>
  <c r="L13" i="12"/>
  <c r="L4" i="12"/>
  <c r="L7" i="12"/>
  <c r="L10" i="12"/>
  <c r="L16" i="12"/>
  <c r="L10" i="8"/>
  <c r="L10" i="7"/>
  <c r="L7" i="7"/>
  <c r="L13" i="7"/>
  <c r="L16" i="5"/>
  <c r="L22" i="5"/>
  <c r="L10" i="5"/>
  <c r="L19" i="4"/>
  <c r="L22" i="4"/>
  <c r="L16" i="4"/>
  <c r="L4" i="3"/>
  <c r="L22" i="3"/>
  <c r="L19" i="3"/>
  <c r="L16" i="3"/>
  <c r="J16" i="5"/>
  <c r="J10" i="4"/>
  <c r="J13" i="5"/>
  <c r="J13" i="6" s="1"/>
  <c r="J13" i="7" s="1"/>
  <c r="J13" i="8" s="1"/>
  <c r="J13" i="9" s="1"/>
  <c r="J4" i="4"/>
  <c r="J22" i="3"/>
  <c r="J7" i="12"/>
  <c r="J7" i="10"/>
  <c r="J7" i="11"/>
  <c r="J7" i="13"/>
  <c r="J22" i="2"/>
  <c r="L19" i="2"/>
  <c r="J19" i="5"/>
  <c r="L16" i="2"/>
  <c r="L22" i="2"/>
  <c r="L13" i="2"/>
  <c r="L4" i="11"/>
  <c r="L16" i="11"/>
  <c r="L10" i="11"/>
  <c r="L13" i="11"/>
  <c r="L19" i="12"/>
  <c r="L13" i="10"/>
  <c r="L4" i="10"/>
  <c r="L22" i="10"/>
  <c r="L19" i="10"/>
  <c r="L16" i="10"/>
  <c r="L10" i="10"/>
  <c r="L4" i="9"/>
  <c r="L22" i="9"/>
  <c r="L7" i="9"/>
  <c r="L19" i="9"/>
  <c r="L16" i="9"/>
  <c r="L10" i="9"/>
  <c r="L13" i="8"/>
  <c r="L4" i="8"/>
  <c r="L19" i="8"/>
  <c r="L7" i="8"/>
  <c r="L16" i="7"/>
  <c r="L22" i="7"/>
  <c r="L4" i="6"/>
  <c r="L19" i="6"/>
  <c r="L10" i="6"/>
  <c r="L16" i="6"/>
  <c r="L22" i="6"/>
  <c r="L7" i="6"/>
  <c r="L7" i="5"/>
  <c r="L4" i="5"/>
  <c r="L19" i="5"/>
  <c r="J4" i="5" l="1"/>
  <c r="J22" i="4"/>
  <c r="J10" i="5"/>
  <c r="M10" i="4"/>
  <c r="J19" i="6"/>
  <c r="M16" i="3"/>
  <c r="M13" i="3"/>
  <c r="M22" i="3"/>
  <c r="M7" i="3"/>
  <c r="M4" i="3"/>
  <c r="M10" i="3"/>
  <c r="M13" i="2"/>
  <c r="M4" i="2"/>
  <c r="M10" i="2"/>
  <c r="M22" i="2"/>
  <c r="M7" i="2"/>
  <c r="M19" i="2"/>
  <c r="M16" i="2"/>
  <c r="J13" i="13"/>
  <c r="J13" i="12"/>
  <c r="J13" i="10"/>
  <c r="J13" i="11"/>
  <c r="J16" i="6"/>
  <c r="M19" i="3"/>
  <c r="L22" i="8"/>
  <c r="J19" i="7" l="1"/>
  <c r="J10" i="6"/>
  <c r="J16" i="7"/>
  <c r="J16" i="8" s="1"/>
  <c r="J16" i="9" s="1"/>
  <c r="M22" i="4"/>
  <c r="M7" i="4"/>
  <c r="M16" i="4"/>
  <c r="M13" i="4"/>
  <c r="M19" i="4"/>
  <c r="M4" i="4"/>
  <c r="J22" i="5"/>
  <c r="J4" i="6"/>
  <c r="M13" i="5" l="1"/>
  <c r="M7" i="5"/>
  <c r="M22" i="5"/>
  <c r="M19" i="5"/>
  <c r="M16" i="5"/>
  <c r="J10" i="7"/>
  <c r="M4" i="5"/>
  <c r="J19" i="8"/>
  <c r="J16" i="13"/>
  <c r="J16" i="12"/>
  <c r="J16" i="10"/>
  <c r="J16" i="11"/>
  <c r="M10" i="5"/>
  <c r="J4" i="7"/>
  <c r="J22" i="6"/>
  <c r="M4" i="6" s="1"/>
  <c r="M10" i="6" l="1"/>
  <c r="J10" i="8"/>
  <c r="J4" i="8"/>
  <c r="J22" i="8" s="1"/>
  <c r="M22" i="6"/>
  <c r="M7" i="6"/>
  <c r="M13" i="6"/>
  <c r="M16" i="6"/>
  <c r="M19" i="6"/>
  <c r="J19" i="9"/>
  <c r="J22" i="7"/>
  <c r="M10" i="7" s="1"/>
  <c r="M19" i="8" l="1"/>
  <c r="M22" i="8"/>
  <c r="M13" i="8"/>
  <c r="M7" i="8"/>
  <c r="M16" i="8"/>
  <c r="J19" i="12"/>
  <c r="J19" i="13"/>
  <c r="J19" i="11"/>
  <c r="J19" i="10"/>
  <c r="M4" i="7"/>
  <c r="M16" i="7"/>
  <c r="M7" i="7"/>
  <c r="M22" i="7"/>
  <c r="M13" i="7"/>
  <c r="M19" i="7"/>
  <c r="J10" i="9"/>
  <c r="M10" i="8"/>
  <c r="J4" i="9"/>
  <c r="M4" i="8"/>
  <c r="J10" i="11" l="1"/>
  <c r="J10" i="10"/>
  <c r="J10" i="13"/>
  <c r="J10" i="12"/>
  <c r="J4" i="10"/>
  <c r="J4" i="13"/>
  <c r="J4" i="12"/>
  <c r="J4" i="11"/>
  <c r="J22" i="9"/>
  <c r="M4" i="9" s="1"/>
  <c r="M10" i="9" l="1"/>
  <c r="J22" i="11"/>
  <c r="J22" i="12"/>
  <c r="M10" i="12" s="1"/>
  <c r="J22" i="13"/>
  <c r="M19" i="9"/>
  <c r="M7" i="9"/>
  <c r="M16" i="9"/>
  <c r="M13" i="9"/>
  <c r="M22" i="9"/>
  <c r="J22" i="10"/>
  <c r="M4" i="10" s="1"/>
  <c r="M7" i="10" l="1"/>
  <c r="M16" i="10"/>
  <c r="M13" i="10"/>
  <c r="M22" i="10"/>
  <c r="M19" i="10"/>
  <c r="M22" i="11"/>
  <c r="M7" i="11"/>
  <c r="M13" i="11"/>
  <c r="M16" i="11"/>
  <c r="M19" i="11"/>
  <c r="M4" i="13"/>
  <c r="M22" i="13"/>
  <c r="M7" i="13"/>
  <c r="M13" i="13"/>
  <c r="M16" i="13"/>
  <c r="M19" i="13"/>
  <c r="M22" i="12"/>
  <c r="M7" i="12"/>
  <c r="M13" i="12"/>
  <c r="M16" i="12"/>
  <c r="M19" i="12"/>
  <c r="M10" i="10"/>
  <c r="M4" i="12"/>
  <c r="M4" i="11"/>
  <c r="M10" i="11"/>
  <c r="M10" i="13"/>
</calcChain>
</file>

<file path=xl/sharedStrings.xml><?xml version="1.0" encoding="utf-8"?>
<sst xmlns="http://schemas.openxmlformats.org/spreadsheetml/2006/main" count="656" uniqueCount="130">
  <si>
    <t>DAILY SCRUM TEMPLATE</t>
  </si>
  <si>
    <t>Team member</t>
  </si>
  <si>
    <t>Question</t>
  </si>
  <si>
    <t>Monday</t>
  </si>
  <si>
    <t>Tuesday</t>
  </si>
  <si>
    <t>Wednesday</t>
  </si>
  <si>
    <t>Thursday</t>
  </si>
  <si>
    <t>Friday</t>
  </si>
  <si>
    <t>Time</t>
  </si>
  <si>
    <t>Running total</t>
  </si>
  <si>
    <t>John</t>
  </si>
  <si>
    <t>What did you do yesterday?</t>
  </si>
  <si>
    <t>What are doing today?</t>
  </si>
  <si>
    <t>Is there anything blocking you?</t>
  </si>
  <si>
    <t>Jonathan</t>
  </si>
  <si>
    <t>Joe</t>
  </si>
  <si>
    <t>Dainel</t>
  </si>
  <si>
    <t>Rory</t>
  </si>
  <si>
    <t>Duncan</t>
  </si>
  <si>
    <t>nil.</t>
  </si>
  <si>
    <t>Refined resource page</t>
  </si>
  <si>
    <t xml:space="preserve">Team meeting </t>
  </si>
  <si>
    <t>Talked with Joe with how the resource page should include features from each of our designs</t>
  </si>
  <si>
    <t>Added more text to copy paste for easier development</t>
  </si>
  <si>
    <t>Lack of knowledge on HTML development</t>
  </si>
  <si>
    <t>Updated the spreadsheets</t>
  </si>
  <si>
    <t>Nil.</t>
  </si>
  <si>
    <t>Began writing HTML</t>
  </si>
  <si>
    <t>Subserdised text</t>
  </si>
  <si>
    <t>Team meeting</t>
  </si>
  <si>
    <t>Met with Joe. began writing html for website home page</t>
  </si>
  <si>
    <t>Subserdised text and images that will be included in the webpages for easier use in development</t>
  </si>
  <si>
    <t>Continue HTML</t>
  </si>
  <si>
    <t>Lack of HTML knowledge</t>
  </si>
  <si>
    <t>Nil</t>
  </si>
  <si>
    <t>Lectures and Meetings.  PM Forum. Emails to clients and  course tutors</t>
  </si>
  <si>
    <t>Further correspondence with client over server access using SSH.  Not available so requested university development server for project.</t>
  </si>
  <si>
    <t>nil</t>
  </si>
  <si>
    <t>Emails to Brian and University tech team.  Mondays Meeting Agenda.</t>
  </si>
  <si>
    <t>Working on an initial testing plan document</t>
  </si>
  <si>
    <t>Lectures and team meeting. Taking minutes and adding files to GitHub</t>
  </si>
  <si>
    <t xml:space="preserve">Begin notes on wireframe design requirements </t>
  </si>
  <si>
    <t>Front-End subteam meeting, discussing and beginning wireframe designs</t>
  </si>
  <si>
    <t xml:space="preserve">Completing wireframe designs for each page, </t>
  </si>
  <si>
    <t>Refining wireframes and completing daily scrum spreadsheet</t>
  </si>
  <si>
    <t>Note taking</t>
  </si>
  <si>
    <t>working on wireframes</t>
  </si>
  <si>
    <t>Completing wireframes for each page</t>
  </si>
  <si>
    <t>Team meeting and shared Trello board with client</t>
  </si>
  <si>
    <t>Notes and developing some wireframes</t>
  </si>
  <si>
    <t>Met with Joe. shared initial ideas and created more wireframes</t>
  </si>
  <si>
    <t>Working on wireframes</t>
  </si>
  <si>
    <t>finished 5 wireframes and making adjustements based on Joe's wireframes</t>
  </si>
  <si>
    <t>Desktop computer went down in JKCC for 15 minutes.</t>
  </si>
  <si>
    <t>Set up structured file package for code development</t>
  </si>
  <si>
    <t>Set up virtual enviroment and a blank home page for webapp. Commited to github. Added comments.</t>
  </si>
  <si>
    <t>Team meeting, PIR report, and Communication with the team following the meeting.</t>
  </si>
  <si>
    <t>PIR and team communication for report content</t>
  </si>
  <si>
    <t>Peer review for Group sound project. Completing PIR, Submit our PIR for peer review.  Peer review edits from feedback</t>
  </si>
  <si>
    <t>Submit PIR to client, and for assessment</t>
  </si>
  <si>
    <t>team contributions</t>
  </si>
  <si>
    <t>Reviewed Initial PIR draft</t>
  </si>
  <si>
    <t>Wrote security considerations of PIR report</t>
  </si>
  <si>
    <t>Produced a suggestion for the PIR report with slightly different formatting</t>
  </si>
  <si>
    <t xml:space="preserve">Team meeting, taking meeting minutes and setting up GitHub repository </t>
  </si>
  <si>
    <t>Reading meeting minutes, begin my contribution to the report</t>
  </si>
  <si>
    <t>Submitting my segment for the PIR, making necessary adjustments</t>
  </si>
  <si>
    <t>Finalise contribution to PIR, deliver product timeline for front-end subteam</t>
  </si>
  <si>
    <t>Checking in with team regarding PIR</t>
  </si>
  <si>
    <t>Set up trello board</t>
  </si>
  <si>
    <t>Chat with Joe about what our segment on the PIR report</t>
  </si>
  <si>
    <t>Trello board finalised and ready to share with team shared with the team</t>
  </si>
  <si>
    <t xml:space="preserve">discussing with team to understand all tasks to be represented on the trello </t>
  </si>
  <si>
    <t>Wrote my part of the PIR report</t>
  </si>
  <si>
    <t>Message to the to consider several things for the initial meeting</t>
  </si>
  <si>
    <t>Initial team meeting, introductions. Continuing Search for information on Agile project management.  General correspondence.  Client meeting request.</t>
  </si>
  <si>
    <t>Searched for Documentation for the Project.  IE Agile Documents</t>
  </si>
  <si>
    <t>Client - Team communications.  Confirm attendence at the Men's Shed Location</t>
  </si>
  <si>
    <t>Client initial Meeting.  Dunfermline.  4 hours</t>
  </si>
  <si>
    <t>Initial feedback on the client meeting.  Translating the meeting information into the foundation of the PIR ready for submission.</t>
  </si>
  <si>
    <t>Initial team meeting attended via Microsoft Teams</t>
  </si>
  <si>
    <t>Attended initial meeting with the client at Dunfermline.</t>
  </si>
  <si>
    <t>Corresponding with team members regarding initial meeting</t>
  </si>
  <si>
    <t>Contacting team members remotely</t>
  </si>
  <si>
    <t/>
  </si>
  <si>
    <t xml:space="preserve">Initial team meeting </t>
  </si>
  <si>
    <t xml:space="preserve">Recruiting team members </t>
  </si>
  <si>
    <t>Reading the Agile litirature</t>
  </si>
  <si>
    <t>Availability of different Course personel</t>
  </si>
  <si>
    <t>Contact team leader about project involvement</t>
  </si>
  <si>
    <t>Looking over client brief, rewatching client presentation recording</t>
  </si>
  <si>
    <t xml:space="preserve">Nil </t>
  </si>
  <si>
    <t>Contacted team leader about prject involvement.</t>
  </si>
  <si>
    <t>Email/teams with prospective team members</t>
  </si>
  <si>
    <t>NIL</t>
  </si>
  <si>
    <t>Corresponding with potential team members</t>
  </si>
  <si>
    <t>PROJECT NUMBER</t>
  </si>
  <si>
    <t>PROJECT NAME</t>
  </si>
  <si>
    <t>Men's Shed</t>
  </si>
  <si>
    <t>PROJECT MANAGER</t>
  </si>
  <si>
    <t>John Johnston</t>
  </si>
  <si>
    <t>DATE</t>
  </si>
  <si>
    <t>VERSION</t>
  </si>
  <si>
    <t>Away</t>
  </si>
  <si>
    <t>Communication with Client</t>
  </si>
  <si>
    <t>Communication with Course lead</t>
  </si>
  <si>
    <t xml:space="preserve">Discussion with Sponsor </t>
  </si>
  <si>
    <t>Preparing meeting minutes, updating management spreadsheets emails to team Started the MID term report.  Some coaching of JC regarding project management, following standing in while away!</t>
  </si>
  <si>
    <t>Communications with Course Lead ref Server Project meeting with team and weekly scrum.  Appointed deputy while away for family issues.  Some coaching of JC</t>
  </si>
  <si>
    <t>Attended the Glassroom to search for a team placement, discussed potential to join Men's Shed Project</t>
  </si>
  <si>
    <t>Attended optional lecture to gather STARL information, team meeting</t>
  </si>
  <si>
    <t>Researched how to implement bcrypt in a python flask application</t>
  </si>
  <si>
    <t>Lack of knowledge on flask implementation</t>
  </si>
  <si>
    <t>Added Bcrypt initialisation to init.py in preparation for user login functionality</t>
  </si>
  <si>
    <t>Further research on bcrypt implementation, add initialisation for bcrypt.</t>
  </si>
  <si>
    <t>Mid-point report security and testing section</t>
  </si>
  <si>
    <t>made my contrabutions to the PIR repot</t>
  </si>
  <si>
    <t xml:space="preserve">writing sql files for the database </t>
  </si>
  <si>
    <t xml:space="preserve">looking at changes to be made for SQLite </t>
  </si>
  <si>
    <t xml:space="preserve">combined sqll files into one after forgeting upload the pervise files made for SQLite </t>
  </si>
  <si>
    <t>looked in to how to displaying images in a database</t>
  </si>
  <si>
    <t xml:space="preserve">the data base neededs to be rerun so no point enttering data that will be lost </t>
  </si>
  <si>
    <t>made the database done, not done and risks to the mid piont report</t>
  </si>
  <si>
    <t xml:space="preserve">createded files to add data into the data base </t>
  </si>
  <si>
    <t>Emails to client.</t>
  </si>
  <si>
    <t>emails to client, Sponsor.  Extension application</t>
  </si>
  <si>
    <t xml:space="preserve">Agena Spreadsheets </t>
  </si>
  <si>
    <t>Meeting , Minutes emails</t>
  </si>
  <si>
    <t>emails and chat messages</t>
  </si>
  <si>
    <t>Meeting with Client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</si>
</sst>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%"/>
  </numFmts>
  <fonts count="9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8"/>
      <color rgb="FFFFFFFF"/>
      <name val="Calibri"/>
      <family val="2"/>
    </font>
    <font>
      <sz val="12"/>
      <color rgb="FFFFFFFF"/>
      <name val="Calibri"/>
      <family val="2"/>
    </font>
    <font>
      <sz val="14"/>
      <color rgb="FFFFFFFF"/>
      <name val="Calibri"/>
      <family val="2"/>
    </font>
    <font>
      <sz val="11"/>
      <color theme="1"/>
      <name val="Calibri"/>
      <family val="2"/>
    </font>
    <font>
      <sz val="12"/>
      <color rgb="FF000000"/>
      <name val="Calibri"/>
      <family val="2"/>
    </font>
    <font>
      <b/>
      <sz val="11"/>
      <color rgb="FFFFFFFF"/>
      <name val="Calibri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</patternFill>
    </fill>
  </fills>
  <borders count="18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000000"/>
      </top>
      <bottom style="thin">
        <color rgb="FFC6C6C6"/>
      </bottom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78">
    <xf numFmtId="0" fontId="0" fillId="0" borderId="0" xfId="0"/>
    <xf numFmtId="4" fontId="0" fillId="0" borderId="0" xfId="0" applyNumberFormat="1" applyAlignment="1">
      <alignment horizontal="center"/>
    </xf>
    <xf numFmtId="19" fontId="1" fillId="0" borderId="1" xfId="0" applyNumberFormat="1" applyFont="1" applyBorder="1" applyAlignment="1">
      <alignment horizontal="left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164" fontId="0" fillId="0" borderId="0" xfId="0" applyNumberFormat="1" applyAlignment="1">
      <alignment horizontal="center"/>
    </xf>
    <xf numFmtId="0" fontId="3" fillId="2" borderId="4" xfId="0" applyFont="1" applyFill="1" applyBorder="1" applyAlignment="1">
      <alignment horizontal="left"/>
    </xf>
    <xf numFmtId="0" fontId="3" fillId="2" borderId="5" xfId="0" applyFont="1" applyFill="1" applyBorder="1" applyAlignment="1">
      <alignment horizontal="left"/>
    </xf>
    <xf numFmtId="0" fontId="4" fillId="2" borderId="5" xfId="0" applyFont="1" applyFill="1" applyBorder="1" applyAlignment="1">
      <alignment horizontal="left"/>
    </xf>
    <xf numFmtId="0" fontId="4" fillId="2" borderId="6" xfId="0" applyFont="1" applyFill="1" applyBorder="1" applyAlignment="1">
      <alignment horizontal="left"/>
    </xf>
    <xf numFmtId="4" fontId="4" fillId="2" borderId="6" xfId="0" applyNumberFormat="1" applyFont="1" applyFill="1" applyBorder="1" applyAlignment="1">
      <alignment horizontal="left"/>
    </xf>
    <xf numFmtId="4" fontId="4" fillId="2" borderId="2" xfId="0" applyNumberFormat="1" applyFont="1" applyFill="1" applyBorder="1" applyAlignment="1">
      <alignment horizontal="left"/>
    </xf>
    <xf numFmtId="0" fontId="4" fillId="2" borderId="3" xfId="0" applyFont="1" applyFill="1" applyBorder="1" applyAlignment="1">
      <alignment horizontal="left"/>
    </xf>
    <xf numFmtId="0" fontId="1" fillId="0" borderId="7" xfId="0" applyFont="1" applyBorder="1" applyAlignment="1">
      <alignment horizontal="left"/>
    </xf>
    <xf numFmtId="0" fontId="1" fillId="0" borderId="7" xfId="0" applyFont="1" applyBorder="1" applyAlignment="1">
      <alignment horizontal="left" wrapText="1"/>
    </xf>
    <xf numFmtId="0" fontId="5" fillId="0" borderId="1" xfId="0" applyFont="1" applyBorder="1" applyAlignment="1">
      <alignment horizontal="left"/>
    </xf>
    <xf numFmtId="4" fontId="1" fillId="0" borderId="1" xfId="0" applyNumberFormat="1" applyFont="1" applyBorder="1" applyAlignment="1">
      <alignment horizontal="center"/>
    </xf>
    <xf numFmtId="19" fontId="1" fillId="0" borderId="1" xfId="0" applyNumberFormat="1" applyFont="1" applyBorder="1" applyAlignment="1">
      <alignment horizontal="center"/>
    </xf>
    <xf numFmtId="3" fontId="1" fillId="0" borderId="1" xfId="0" applyNumberFormat="1" applyFont="1" applyBorder="1" applyAlignment="1">
      <alignment horizontal="center"/>
    </xf>
    <xf numFmtId="0" fontId="6" fillId="0" borderId="7" xfId="0" applyFont="1" applyBorder="1" applyAlignment="1">
      <alignment horizontal="left" wrapText="1"/>
    </xf>
    <xf numFmtId="0" fontId="5" fillId="0" borderId="7" xfId="0" applyFont="1" applyBorder="1" applyAlignment="1">
      <alignment horizontal="left" wrapText="1"/>
    </xf>
    <xf numFmtId="3" fontId="0" fillId="0" borderId="0" xfId="0" applyNumberFormat="1" applyAlignment="1">
      <alignment horizontal="center"/>
    </xf>
    <xf numFmtId="0" fontId="1" fillId="0" borderId="1" xfId="0" applyFont="1" applyBorder="1" applyAlignment="1">
      <alignment horizontal="left" wrapText="1"/>
    </xf>
    <xf numFmtId="0" fontId="1" fillId="0" borderId="7" xfId="0" quotePrefix="1" applyFont="1" applyBorder="1" applyAlignment="1">
      <alignment horizontal="left" wrapText="1"/>
    </xf>
    <xf numFmtId="0" fontId="0" fillId="0" borderId="0" xfId="0" applyAlignment="1">
      <alignment horizontal="left"/>
    </xf>
    <xf numFmtId="3" fontId="1" fillId="0" borderId="1" xfId="0" applyNumberFormat="1" applyFont="1" applyBorder="1" applyAlignment="1">
      <alignment horizontal="right"/>
    </xf>
    <xf numFmtId="0" fontId="7" fillId="2" borderId="7" xfId="0" applyFont="1" applyFill="1" applyBorder="1" applyAlignment="1">
      <alignment horizontal="left"/>
    </xf>
    <xf numFmtId="3" fontId="1" fillId="0" borderId="7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left"/>
    </xf>
    <xf numFmtId="14" fontId="1" fillId="0" borderId="7" xfId="0" applyNumberFormat="1" applyFont="1" applyBorder="1" applyAlignment="1">
      <alignment horizontal="left"/>
    </xf>
    <xf numFmtId="3" fontId="0" fillId="0" borderId="0" xfId="0" applyNumberFormat="1" applyAlignment="1">
      <alignment horizontal="right"/>
    </xf>
    <xf numFmtId="164" fontId="1" fillId="0" borderId="11" xfId="0" applyNumberFormat="1" applyFont="1" applyBorder="1" applyAlignment="1">
      <alignment vertical="top"/>
    </xf>
    <xf numFmtId="164" fontId="1" fillId="0" borderId="11" xfId="0" applyNumberFormat="1" applyFont="1" applyBorder="1"/>
    <xf numFmtId="164" fontId="5" fillId="0" borderId="1" xfId="0" applyNumberFormat="1" applyFont="1" applyBorder="1" applyAlignment="1">
      <alignment vertical="top"/>
    </xf>
    <xf numFmtId="164" fontId="5" fillId="0" borderId="1" xfId="0" applyNumberFormat="1" applyFont="1" applyBorder="1"/>
    <xf numFmtId="3" fontId="1" fillId="0" borderId="1" xfId="0" applyNumberFormat="1" applyFont="1" applyBorder="1"/>
    <xf numFmtId="164" fontId="1" fillId="0" borderId="11" xfId="0" applyNumberFormat="1" applyFont="1" applyBorder="1" applyAlignment="1">
      <alignment vertical="center"/>
    </xf>
    <xf numFmtId="164" fontId="5" fillId="0" borderId="1" xfId="0" applyNumberFormat="1" applyFont="1" applyBorder="1" applyAlignment="1">
      <alignment vertical="center"/>
    </xf>
    <xf numFmtId="4" fontId="1" fillId="0" borderId="1" xfId="0" applyNumberFormat="1" applyFont="1" applyBorder="1" applyAlignment="1">
      <alignment vertical="center"/>
    </xf>
    <xf numFmtId="164" fontId="1" fillId="0" borderId="1" xfId="0" applyNumberFormat="1" applyFont="1" applyBorder="1"/>
    <xf numFmtId="9" fontId="1" fillId="0" borderId="11" xfId="1" applyFont="1" applyBorder="1" applyAlignment="1">
      <alignment vertical="top"/>
    </xf>
    <xf numFmtId="4" fontId="1" fillId="0" borderId="17" xfId="0" applyNumberFormat="1" applyFont="1" applyBorder="1" applyAlignment="1">
      <alignment vertical="top"/>
    </xf>
    <xf numFmtId="4" fontId="1" fillId="0" borderId="1" xfId="0" applyNumberFormat="1" applyFont="1" applyBorder="1"/>
    <xf numFmtId="9" fontId="1" fillId="0" borderId="11" xfId="1" applyFont="1" applyBorder="1" applyAlignment="1"/>
    <xf numFmtId="9" fontId="1" fillId="0" borderId="1" xfId="1" applyFont="1" applyBorder="1" applyAlignment="1">
      <alignment vertical="top"/>
    </xf>
    <xf numFmtId="0" fontId="1" fillId="0" borderId="7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center" vertical="top"/>
    </xf>
    <xf numFmtId="0" fontId="1" fillId="0" borderId="7" xfId="0" applyFont="1" applyBorder="1" applyAlignment="1">
      <alignment horizontal="center"/>
    </xf>
    <xf numFmtId="4" fontId="1" fillId="0" borderId="8" xfId="0" applyNumberFormat="1" applyFont="1" applyBorder="1" applyAlignment="1">
      <alignment horizontal="center" vertical="top" wrapText="1"/>
    </xf>
    <xf numFmtId="4" fontId="1" fillId="0" borderId="12" xfId="0" applyNumberFormat="1" applyFont="1" applyBorder="1" applyAlignment="1">
      <alignment horizontal="center" wrapText="1"/>
    </xf>
    <xf numFmtId="4" fontId="1" fillId="0" borderId="14" xfId="0" applyNumberFormat="1" applyFont="1" applyBorder="1" applyAlignment="1">
      <alignment horizontal="center" wrapText="1"/>
    </xf>
    <xf numFmtId="4" fontId="1" fillId="0" borderId="9" xfId="0" applyNumberFormat="1" applyFont="1" applyBorder="1" applyAlignment="1">
      <alignment horizontal="center" vertical="top" wrapText="1"/>
    </xf>
    <xf numFmtId="4" fontId="1" fillId="0" borderId="10" xfId="0" applyNumberFormat="1" applyFont="1" applyBorder="1" applyAlignment="1">
      <alignment horizontal="center" wrapText="1"/>
    </xf>
    <xf numFmtId="4" fontId="1" fillId="0" borderId="11" xfId="0" applyNumberFormat="1" applyFont="1" applyBorder="1" applyAlignment="1">
      <alignment horizontal="center" wrapText="1"/>
    </xf>
    <xf numFmtId="4" fontId="1" fillId="0" borderId="13" xfId="0" applyNumberFormat="1" applyFont="1" applyBorder="1" applyAlignment="1">
      <alignment horizontal="center" wrapText="1"/>
    </xf>
    <xf numFmtId="4" fontId="1" fillId="0" borderId="15" xfId="0" applyNumberFormat="1" applyFont="1" applyBorder="1" applyAlignment="1">
      <alignment horizontal="center" wrapText="1"/>
    </xf>
    <xf numFmtId="4" fontId="1" fillId="0" borderId="16" xfId="0" applyNumberFormat="1" applyFont="1" applyBorder="1" applyAlignment="1">
      <alignment horizontal="center" wrapText="1"/>
    </xf>
    <xf numFmtId="4" fontId="1" fillId="0" borderId="17" xfId="0" applyNumberFormat="1" applyFont="1" applyBorder="1" applyAlignment="1">
      <alignment horizontal="center" vertical="top"/>
    </xf>
    <xf numFmtId="4" fontId="1" fillId="0" borderId="1" xfId="0" applyNumberFormat="1" applyFont="1" applyBorder="1" applyAlignment="1">
      <alignment horizontal="center"/>
    </xf>
    <xf numFmtId="4" fontId="1" fillId="0" borderId="17" xfId="0" applyNumberFormat="1" applyFont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19" fontId="2" fillId="2" borderId="3" xfId="0" applyNumberFormat="1" applyFont="1" applyFill="1" applyBorder="1" applyAlignment="1">
      <alignment horizontal="center"/>
    </xf>
    <xf numFmtId="2" fontId="1" fillId="0" borderId="8" xfId="0" applyNumberFormat="1" applyFont="1" applyBorder="1" applyAlignment="1">
      <alignment horizontal="center" vertical="center" wrapText="1"/>
    </xf>
    <xf numFmtId="2" fontId="1" fillId="0" borderId="12" xfId="0" applyNumberFormat="1" applyFont="1" applyBorder="1" applyAlignment="1">
      <alignment horizontal="center" vertical="center" wrapText="1"/>
    </xf>
    <xf numFmtId="2" fontId="1" fillId="0" borderId="14" xfId="0" applyNumberFormat="1" applyFont="1" applyBorder="1" applyAlignment="1">
      <alignment horizontal="center" vertical="center" wrapText="1"/>
    </xf>
    <xf numFmtId="4" fontId="1" fillId="0" borderId="8" xfId="0" applyNumberFormat="1" applyFont="1" applyBorder="1" applyAlignment="1">
      <alignment horizontal="center" vertical="center" wrapText="1"/>
    </xf>
    <xf numFmtId="4" fontId="1" fillId="0" borderId="12" xfId="0" applyNumberFormat="1" applyFont="1" applyBorder="1" applyAlignment="1">
      <alignment horizontal="center" vertical="center" wrapText="1"/>
    </xf>
    <xf numFmtId="4" fontId="1" fillId="0" borderId="14" xfId="0" applyNumberFormat="1" applyFont="1" applyBorder="1" applyAlignment="1">
      <alignment horizontal="center" vertical="center" wrapText="1"/>
    </xf>
    <xf numFmtId="4" fontId="1" fillId="0" borderId="9" xfId="0" applyNumberFormat="1" applyFont="1" applyBorder="1" applyAlignment="1">
      <alignment horizontal="center" vertical="center" wrapText="1"/>
    </xf>
    <xf numFmtId="4" fontId="1" fillId="0" borderId="10" xfId="0" applyNumberFormat="1" applyFont="1" applyBorder="1" applyAlignment="1">
      <alignment horizontal="center" vertical="center" wrapText="1"/>
    </xf>
    <xf numFmtId="4" fontId="1" fillId="0" borderId="11" xfId="0" applyNumberFormat="1" applyFont="1" applyBorder="1" applyAlignment="1">
      <alignment horizontal="center" vertical="center" wrapText="1"/>
    </xf>
    <xf numFmtId="4" fontId="1" fillId="0" borderId="13" xfId="0" applyNumberFormat="1" applyFont="1" applyBorder="1" applyAlignment="1">
      <alignment horizontal="center" vertical="center" wrapText="1"/>
    </xf>
    <xf numFmtId="4" fontId="1" fillId="0" borderId="15" xfId="0" applyNumberFormat="1" applyFont="1" applyBorder="1" applyAlignment="1">
      <alignment horizontal="center" vertical="center" wrapText="1"/>
    </xf>
    <xf numFmtId="4" fontId="1" fillId="0" borderId="16" xfId="0" applyNumberFormat="1" applyFont="1" applyBorder="1" applyAlignment="1">
      <alignment horizontal="center" vertical="center" wrapText="1"/>
    </xf>
    <xf numFmtId="4" fontId="1" fillId="0" borderId="17" xfId="0" applyNumberFormat="1" applyFont="1" applyBorder="1" applyAlignment="1">
      <alignment horizontal="center" vertical="center"/>
    </xf>
    <xf numFmtId="4" fontId="1" fillId="0" borderId="1" xfId="0" applyNumberFormat="1" applyFont="1" applyBorder="1" applyAlignment="1">
      <alignment horizontal="center" vertical="center"/>
    </xf>
    <xf numFmtId="4" fontId="1" fillId="0" borderId="10" xfId="0" applyNumberFormat="1" applyFont="1" applyBorder="1" applyAlignment="1">
      <alignment horizontal="center" vertical="top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C1:D8"/>
  <sheetViews>
    <sheetView workbookViewId="0"/>
  </sheetViews>
  <sheetFormatPr defaultRowHeight="14.25" x14ac:dyDescent="0.45"/>
  <cols>
    <col min="1" max="2" width="14.1328125" bestFit="1" customWidth="1"/>
    <col min="3" max="3" width="19.86328125" style="24" bestFit="1" customWidth="1"/>
    <col min="4" max="4" width="37.3984375" style="30" bestFit="1" customWidth="1"/>
  </cols>
  <sheetData>
    <row r="1" spans="3:4" ht="19.5" customHeight="1" x14ac:dyDescent="0.45">
      <c r="D1" s="25"/>
    </row>
    <row r="2" spans="3:4" ht="19.5" customHeight="1" x14ac:dyDescent="0.45">
      <c r="D2" s="25"/>
    </row>
    <row r="3" spans="3:4" ht="19.5" customHeight="1" x14ac:dyDescent="0.45">
      <c r="D3" s="25"/>
    </row>
    <row r="4" spans="3:4" ht="27" customHeight="1" x14ac:dyDescent="0.45">
      <c r="C4" s="26" t="s">
        <v>96</v>
      </c>
      <c r="D4" s="27">
        <v>13</v>
      </c>
    </row>
    <row r="5" spans="3:4" ht="27" customHeight="1" x14ac:dyDescent="0.45">
      <c r="C5" s="26" t="s">
        <v>97</v>
      </c>
      <c r="D5" s="28" t="s">
        <v>98</v>
      </c>
    </row>
    <row r="6" spans="3:4" ht="27" customHeight="1" x14ac:dyDescent="0.45">
      <c r="C6" s="26" t="s">
        <v>99</v>
      </c>
      <c r="D6" s="28" t="s">
        <v>100</v>
      </c>
    </row>
    <row r="7" spans="3:4" ht="27" customHeight="1" x14ac:dyDescent="0.45">
      <c r="C7" s="26" t="s">
        <v>101</v>
      </c>
      <c r="D7" s="29">
        <v>44956</v>
      </c>
    </row>
    <row r="8" spans="3:4" ht="27" customHeight="1" x14ac:dyDescent="0.45">
      <c r="C8" s="26" t="s">
        <v>102</v>
      </c>
      <c r="D8" s="27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/>
  </sheetPr>
  <dimension ref="B1:M24"/>
  <sheetViews>
    <sheetView zoomScale="70" zoomScaleNormal="70" workbookViewId="0"/>
  </sheetViews>
  <sheetFormatPr defaultRowHeight="14.25" x14ac:dyDescent="0.45"/>
  <cols>
    <col min="1" max="1" width="4.1328125" bestFit="1" customWidth="1"/>
    <col min="2" max="2" width="15.86328125" bestFit="1" customWidth="1"/>
    <col min="3" max="3" width="31.1328125" bestFit="1" customWidth="1"/>
    <col min="4" max="8" width="26.1328125" bestFit="1" customWidth="1"/>
    <col min="9" max="10" width="14.1328125" style="1" bestFit="1" customWidth="1"/>
    <col min="11" max="12" width="14.1328125" style="3" bestFit="1" customWidth="1"/>
    <col min="13" max="13" width="13.59765625" style="5" bestFit="1" customWidth="1"/>
  </cols>
  <sheetData>
    <row r="1" spans="2:13" ht="19.5" customHeight="1" x14ac:dyDescent="0.7">
      <c r="B1" s="60" t="s">
        <v>0</v>
      </c>
      <c r="C1" s="61"/>
      <c r="D1" s="61"/>
      <c r="E1" s="61"/>
      <c r="F1" s="61"/>
      <c r="G1" s="61"/>
      <c r="H1" s="61"/>
      <c r="I1" s="62"/>
      <c r="J1" s="62"/>
      <c r="K1" s="61"/>
      <c r="L1" s="4"/>
    </row>
    <row r="2" spans="2:13" ht="19.5" customHeight="1" x14ac:dyDescent="0.45">
      <c r="J2" s="2"/>
      <c r="L2" s="4"/>
    </row>
    <row r="3" spans="2:13" ht="25.5" customHeight="1" x14ac:dyDescent="0.55000000000000004">
      <c r="B3" s="6" t="s">
        <v>1</v>
      </c>
      <c r="C3" s="7" t="s">
        <v>2</v>
      </c>
      <c r="D3" s="8" t="s">
        <v>3</v>
      </c>
      <c r="E3" s="8" t="s">
        <v>4</v>
      </c>
      <c r="F3" s="8" t="s">
        <v>5</v>
      </c>
      <c r="G3" s="8" t="s">
        <v>6</v>
      </c>
      <c r="H3" s="9" t="s">
        <v>7</v>
      </c>
      <c r="I3" s="10" t="s">
        <v>8</v>
      </c>
      <c r="J3" s="11" t="s">
        <v>9</v>
      </c>
      <c r="K3" s="12"/>
      <c r="L3" s="4"/>
    </row>
    <row r="4" spans="2:13" ht="42" customHeight="1" x14ac:dyDescent="0.45">
      <c r="B4" s="46" t="s">
        <v>10</v>
      </c>
      <c r="C4" s="13" t="s">
        <v>11</v>
      </c>
      <c r="D4" s="14" t="s">
        <v>126</v>
      </c>
      <c r="E4" s="14"/>
      <c r="F4" s="14"/>
      <c r="G4" s="14"/>
      <c r="H4" s="14"/>
      <c r="I4" s="48">
        <v>5.5</v>
      </c>
      <c r="J4" s="51">
        <f>SUM(I4,'WK 8 06-03-23'!J4:K6)</f>
        <v>35.85</v>
      </c>
      <c r="K4" s="52"/>
      <c r="L4" s="40">
        <f>I4/$I$22</f>
        <v>1</v>
      </c>
      <c r="M4" s="33">
        <f>J4/$J$22</f>
        <v>0.34077946768060835</v>
      </c>
    </row>
    <row r="5" spans="2:13" ht="42" customHeight="1" x14ac:dyDescent="0.45">
      <c r="B5" s="47"/>
      <c r="C5" s="13" t="s">
        <v>12</v>
      </c>
      <c r="D5" s="14" t="s">
        <v>127</v>
      </c>
      <c r="E5" s="14"/>
      <c r="F5" s="14" t="s">
        <v>128</v>
      </c>
      <c r="G5" s="14" t="s">
        <v>129</v>
      </c>
      <c r="H5" s="14"/>
      <c r="I5" s="49"/>
      <c r="J5" s="53"/>
      <c r="K5" s="54"/>
      <c r="L5" s="40"/>
      <c r="M5" s="34"/>
    </row>
    <row r="6" spans="2:13" ht="42" customHeight="1" x14ac:dyDescent="0.45">
      <c r="B6" s="47"/>
      <c r="C6" s="13" t="s">
        <v>13</v>
      </c>
      <c r="D6" s="14"/>
      <c r="E6" s="14"/>
      <c r="F6" s="14"/>
      <c r="G6" s="14"/>
      <c r="H6" s="14"/>
      <c r="I6" s="50"/>
      <c r="J6" s="55"/>
      <c r="K6" s="56"/>
      <c r="L6" s="40"/>
      <c r="M6" s="34"/>
    </row>
    <row r="7" spans="2:13" ht="42" customHeight="1" x14ac:dyDescent="0.45">
      <c r="B7" s="46" t="s">
        <v>14</v>
      </c>
      <c r="C7" s="13" t="s">
        <v>11</v>
      </c>
      <c r="D7" s="14"/>
      <c r="E7" s="14"/>
      <c r="F7" s="14"/>
      <c r="G7" s="14"/>
      <c r="H7" s="14"/>
      <c r="I7" s="48">
        <v>0</v>
      </c>
      <c r="J7" s="51">
        <f>SUM(I7,'WK 8 06-03-23'!J7:K9)</f>
        <v>19.3</v>
      </c>
      <c r="K7" s="52"/>
      <c r="L7" s="40">
        <f t="shared" ref="L7:L22" si="0">I7/$I$22</f>
        <v>0</v>
      </c>
      <c r="M7" s="33">
        <f>J7/$J$22</f>
        <v>0.18346007604562739</v>
      </c>
    </row>
    <row r="8" spans="2:13" ht="42" customHeight="1" x14ac:dyDescent="0.45">
      <c r="B8" s="47"/>
      <c r="C8" s="13" t="s">
        <v>12</v>
      </c>
      <c r="D8" s="14"/>
      <c r="E8" s="14"/>
      <c r="F8" s="14"/>
      <c r="G8" s="14"/>
      <c r="H8" s="14"/>
      <c r="I8" s="49"/>
      <c r="J8" s="53"/>
      <c r="K8" s="54"/>
      <c r="L8" s="40"/>
      <c r="M8" s="34"/>
    </row>
    <row r="9" spans="2:13" ht="42" customHeight="1" x14ac:dyDescent="0.45">
      <c r="B9" s="47"/>
      <c r="C9" s="13" t="s">
        <v>13</v>
      </c>
      <c r="D9" s="14"/>
      <c r="E9" s="14"/>
      <c r="F9" s="14"/>
      <c r="G9" s="14"/>
      <c r="H9" s="14"/>
      <c r="I9" s="50"/>
      <c r="J9" s="55"/>
      <c r="K9" s="56"/>
      <c r="L9" s="40"/>
      <c r="M9" s="34"/>
    </row>
    <row r="10" spans="2:13" ht="42" customHeight="1" x14ac:dyDescent="0.45">
      <c r="B10" s="46" t="s">
        <v>15</v>
      </c>
      <c r="C10" s="13" t="s">
        <v>11</v>
      </c>
      <c r="D10" s="14"/>
      <c r="E10" s="14"/>
      <c r="F10" s="14"/>
      <c r="G10" s="14"/>
      <c r="H10" s="14"/>
      <c r="I10" s="48">
        <v>0</v>
      </c>
      <c r="J10" s="51">
        <f>SUM(I10,'WK 8 06-03-23'!J10:K12)</f>
        <v>11.8</v>
      </c>
      <c r="K10" s="52"/>
      <c r="L10" s="40">
        <f t="shared" si="0"/>
        <v>0</v>
      </c>
      <c r="M10" s="33">
        <f>J10/$J$22</f>
        <v>0.11216730038022814</v>
      </c>
    </row>
    <row r="11" spans="2:13" ht="42" customHeight="1" x14ac:dyDescent="0.45">
      <c r="B11" s="47"/>
      <c r="C11" s="13" t="s">
        <v>12</v>
      </c>
      <c r="D11" s="14"/>
      <c r="E11" s="14"/>
      <c r="F11" s="14"/>
      <c r="G11" s="14"/>
      <c r="H11" s="14"/>
      <c r="I11" s="49"/>
      <c r="J11" s="53"/>
      <c r="K11" s="54"/>
      <c r="L11" s="40"/>
      <c r="M11" s="34"/>
    </row>
    <row r="12" spans="2:13" ht="42" customHeight="1" x14ac:dyDescent="0.45">
      <c r="B12" s="47"/>
      <c r="C12" s="13" t="s">
        <v>13</v>
      </c>
      <c r="D12" s="14"/>
      <c r="E12" s="14"/>
      <c r="F12" s="14"/>
      <c r="G12" s="14"/>
      <c r="H12" s="14"/>
      <c r="I12" s="50"/>
      <c r="J12" s="55"/>
      <c r="K12" s="56"/>
      <c r="L12" s="40"/>
      <c r="M12" s="34"/>
    </row>
    <row r="13" spans="2:13" ht="42" customHeight="1" x14ac:dyDescent="0.45">
      <c r="B13" s="46" t="s">
        <v>16</v>
      </c>
      <c r="C13" s="13" t="s">
        <v>11</v>
      </c>
      <c r="D13" s="14"/>
      <c r="E13" s="14"/>
      <c r="F13" s="14"/>
      <c r="G13" s="14"/>
      <c r="H13" s="14"/>
      <c r="I13" s="48">
        <v>0</v>
      </c>
      <c r="J13" s="51">
        <f>SUM(I13,'WK 8 06-03-23'!J13:K15)</f>
        <v>22.75</v>
      </c>
      <c r="K13" s="52"/>
      <c r="L13" s="40">
        <f t="shared" si="0"/>
        <v>0</v>
      </c>
      <c r="M13" s="33">
        <f>J13/$J$22</f>
        <v>0.21625475285171103</v>
      </c>
    </row>
    <row r="14" spans="2:13" ht="42" customHeight="1" x14ac:dyDescent="0.45">
      <c r="B14" s="47"/>
      <c r="C14" s="13" t="s">
        <v>12</v>
      </c>
      <c r="D14" s="14"/>
      <c r="E14" s="14"/>
      <c r="F14" s="14"/>
      <c r="G14" s="14"/>
      <c r="H14" s="14"/>
      <c r="I14" s="49"/>
      <c r="J14" s="53"/>
      <c r="K14" s="54"/>
      <c r="L14" s="40"/>
      <c r="M14" s="34"/>
    </row>
    <row r="15" spans="2:13" ht="42" customHeight="1" x14ac:dyDescent="0.45">
      <c r="B15" s="47"/>
      <c r="C15" s="13" t="s">
        <v>13</v>
      </c>
      <c r="D15" s="14"/>
      <c r="E15" s="14"/>
      <c r="F15" s="14"/>
      <c r="G15" s="14"/>
      <c r="H15" s="14"/>
      <c r="I15" s="50"/>
      <c r="J15" s="55"/>
      <c r="K15" s="56"/>
      <c r="L15" s="40"/>
      <c r="M15" s="34"/>
    </row>
    <row r="16" spans="2:13" ht="46.5" customHeight="1" x14ac:dyDescent="0.45">
      <c r="B16" s="46" t="s">
        <v>17</v>
      </c>
      <c r="C16" s="13" t="s">
        <v>11</v>
      </c>
      <c r="D16" s="14"/>
      <c r="E16" s="14"/>
      <c r="F16" s="14"/>
      <c r="G16" s="14"/>
      <c r="H16" s="14"/>
      <c r="I16" s="48">
        <v>0</v>
      </c>
      <c r="J16" s="51">
        <f>SUM(I16,'WK 8 06-03-23'!J16:K18)</f>
        <v>5.5</v>
      </c>
      <c r="K16" s="52"/>
      <c r="L16" s="40">
        <f t="shared" si="0"/>
        <v>0</v>
      </c>
      <c r="M16" s="33">
        <f>J16/$J$22</f>
        <v>5.2281368821292772E-2</v>
      </c>
    </row>
    <row r="17" spans="2:13" ht="50.1" customHeight="1" x14ac:dyDescent="0.45">
      <c r="B17" s="47"/>
      <c r="C17" s="13" t="s">
        <v>12</v>
      </c>
      <c r="D17" s="14"/>
      <c r="E17" s="14"/>
      <c r="F17" s="14"/>
      <c r="G17" s="14"/>
      <c r="H17" s="14"/>
      <c r="I17" s="49"/>
      <c r="J17" s="53"/>
      <c r="K17" s="54"/>
      <c r="L17" s="40"/>
      <c r="M17" s="34"/>
    </row>
    <row r="18" spans="2:13" ht="47.1" customHeight="1" x14ac:dyDescent="0.45">
      <c r="B18" s="47"/>
      <c r="C18" s="13" t="s">
        <v>13</v>
      </c>
      <c r="D18" s="14"/>
      <c r="E18" s="14"/>
      <c r="F18" s="14"/>
      <c r="G18" s="14"/>
      <c r="H18" s="14"/>
      <c r="I18" s="50"/>
      <c r="J18" s="55"/>
      <c r="K18" s="56"/>
      <c r="L18" s="40"/>
      <c r="M18" s="34"/>
    </row>
    <row r="19" spans="2:13" ht="40.5" customHeight="1" x14ac:dyDescent="0.45">
      <c r="B19" s="46" t="s">
        <v>18</v>
      </c>
      <c r="C19" s="13" t="s">
        <v>11</v>
      </c>
      <c r="D19" s="14"/>
      <c r="E19" s="14"/>
      <c r="F19" s="14"/>
      <c r="G19" s="14"/>
      <c r="H19" s="14"/>
      <c r="I19" s="48">
        <v>0</v>
      </c>
      <c r="J19" s="51">
        <f>SUM(I19,'WK 8 06-03-23'!J19:K21)</f>
        <v>10</v>
      </c>
      <c r="K19" s="52"/>
      <c r="L19" s="40">
        <f t="shared" si="0"/>
        <v>0</v>
      </c>
      <c r="M19" s="33">
        <f>J19/$J$22</f>
        <v>9.5057034220532313E-2</v>
      </c>
    </row>
    <row r="20" spans="2:13" ht="42.6" customHeight="1" x14ac:dyDescent="0.45">
      <c r="B20" s="47"/>
      <c r="C20" s="13" t="s">
        <v>12</v>
      </c>
      <c r="D20" s="14"/>
      <c r="E20" s="14"/>
      <c r="F20" s="14"/>
      <c r="G20" s="14"/>
      <c r="H20" s="14"/>
      <c r="I20" s="49"/>
      <c r="J20" s="53"/>
      <c r="K20" s="54"/>
      <c r="L20" s="40"/>
      <c r="M20" s="34"/>
    </row>
    <row r="21" spans="2:13" ht="42.75" customHeight="1" x14ac:dyDescent="0.45">
      <c r="B21" s="47"/>
      <c r="C21" s="13" t="s">
        <v>13</v>
      </c>
      <c r="D21" s="14"/>
      <c r="E21" s="14"/>
      <c r="F21" s="14"/>
      <c r="G21" s="14"/>
      <c r="H21" s="14"/>
      <c r="I21" s="50"/>
      <c r="J21" s="55"/>
      <c r="K21" s="56"/>
      <c r="L21" s="40"/>
      <c r="M21" s="34"/>
    </row>
    <row r="22" spans="2:13" ht="19.5" customHeight="1" x14ac:dyDescent="0.45">
      <c r="B22" s="15"/>
      <c r="C22" s="15"/>
      <c r="D22" s="15"/>
      <c r="E22" s="15"/>
      <c r="F22" s="15"/>
      <c r="G22" s="15"/>
      <c r="H22" s="15"/>
      <c r="I22" s="57">
        <f>SUM(I4:I21)</f>
        <v>5.5</v>
      </c>
      <c r="J22" s="57">
        <f>SUM(J4:K21)</f>
        <v>105.2</v>
      </c>
      <c r="K22" s="59"/>
      <c r="L22" s="40">
        <f t="shared" si="0"/>
        <v>1</v>
      </c>
      <c r="M22" s="33">
        <f>J22/$J$22</f>
        <v>1</v>
      </c>
    </row>
    <row r="23" spans="2:13" ht="19.5" customHeight="1" x14ac:dyDescent="0.45">
      <c r="B23" s="15"/>
      <c r="C23" s="15"/>
      <c r="D23" s="15"/>
      <c r="E23" s="15"/>
      <c r="F23" s="15"/>
      <c r="G23" s="15"/>
      <c r="H23" s="15"/>
      <c r="I23" s="58"/>
      <c r="J23" s="58"/>
      <c r="K23" s="58"/>
      <c r="L23" s="32"/>
      <c r="M23" s="34"/>
    </row>
    <row r="24" spans="2:13" ht="19.5" customHeight="1" x14ac:dyDescent="0.45">
      <c r="B24" s="15"/>
      <c r="C24" s="15"/>
      <c r="D24" s="15"/>
      <c r="E24" s="15"/>
      <c r="F24" s="15"/>
      <c r="G24" s="15"/>
      <c r="H24" s="15"/>
      <c r="I24" s="58"/>
      <c r="J24" s="58"/>
      <c r="K24" s="58"/>
      <c r="L24" s="32"/>
      <c r="M24" s="34"/>
    </row>
  </sheetData>
  <mergeCells count="21">
    <mergeCell ref="B1:K1"/>
    <mergeCell ref="B4:B6"/>
    <mergeCell ref="I4:I6"/>
    <mergeCell ref="J4:K6"/>
    <mergeCell ref="B7:B9"/>
    <mergeCell ref="I7:I9"/>
    <mergeCell ref="J7:K9"/>
    <mergeCell ref="B10:B12"/>
    <mergeCell ref="I10:I12"/>
    <mergeCell ref="J10:K12"/>
    <mergeCell ref="B13:B15"/>
    <mergeCell ref="I13:I15"/>
    <mergeCell ref="J13:K15"/>
    <mergeCell ref="B16:B18"/>
    <mergeCell ref="I16:I18"/>
    <mergeCell ref="J16:K18"/>
    <mergeCell ref="I22:I24"/>
    <mergeCell ref="J22:K24"/>
    <mergeCell ref="B19:B21"/>
    <mergeCell ref="I19:I21"/>
    <mergeCell ref="J19:K21"/>
  </mergeCells>
  <pageMargins left="0.7" right="0.7" top="0.75" bottom="0.75" header="0.3" footer="0.3"/>
  <ignoredErrors>
    <ignoredError sqref="L4 L7 L10 L13 L16 L19 L22" evalError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E4D42-20BB-495B-A71E-BA01A66E0D5C}">
  <sheetPr>
    <outlinePr summaryBelow="0"/>
  </sheetPr>
  <dimension ref="B1:M24"/>
  <sheetViews>
    <sheetView zoomScale="70" zoomScaleNormal="70" workbookViewId="0">
      <selection activeCell="J4" sqref="J4:K6"/>
    </sheetView>
  </sheetViews>
  <sheetFormatPr defaultRowHeight="14.25" x14ac:dyDescent="0.45"/>
  <cols>
    <col min="1" max="1" width="4.1328125" bestFit="1" customWidth="1"/>
    <col min="2" max="2" width="15.86328125" bestFit="1" customWidth="1"/>
    <col min="3" max="3" width="31.1328125" bestFit="1" customWidth="1"/>
    <col min="4" max="8" width="26.1328125" bestFit="1" customWidth="1"/>
    <col min="9" max="10" width="14.1328125" style="1" bestFit="1" customWidth="1"/>
    <col min="11" max="12" width="14.1328125" style="3" bestFit="1" customWidth="1"/>
    <col min="13" max="13" width="13.59765625" style="5" bestFit="1" customWidth="1"/>
  </cols>
  <sheetData>
    <row r="1" spans="2:13" ht="19.5" customHeight="1" x14ac:dyDescent="0.7">
      <c r="B1" s="60" t="s">
        <v>0</v>
      </c>
      <c r="C1" s="61"/>
      <c r="D1" s="61"/>
      <c r="E1" s="61"/>
      <c r="F1" s="61"/>
      <c r="G1" s="61"/>
      <c r="H1" s="61"/>
      <c r="I1" s="62"/>
      <c r="J1" s="62"/>
      <c r="K1" s="61"/>
      <c r="L1" s="4"/>
    </row>
    <row r="2" spans="2:13" ht="19.5" customHeight="1" x14ac:dyDescent="0.45">
      <c r="J2" s="2"/>
      <c r="L2" s="4"/>
    </row>
    <row r="3" spans="2:13" ht="25.5" customHeight="1" x14ac:dyDescent="0.55000000000000004">
      <c r="B3" s="6" t="s">
        <v>1</v>
      </c>
      <c r="C3" s="7" t="s">
        <v>2</v>
      </c>
      <c r="D3" s="8" t="s">
        <v>3</v>
      </c>
      <c r="E3" s="8" t="s">
        <v>4</v>
      </c>
      <c r="F3" s="8" t="s">
        <v>5</v>
      </c>
      <c r="G3" s="8" t="s">
        <v>6</v>
      </c>
      <c r="H3" s="9" t="s">
        <v>7</v>
      </c>
      <c r="I3" s="10" t="s">
        <v>8</v>
      </c>
      <c r="J3" s="11" t="s">
        <v>9</v>
      </c>
      <c r="K3" s="12"/>
      <c r="L3" s="4"/>
    </row>
    <row r="4" spans="2:13" ht="42" customHeight="1" x14ac:dyDescent="0.45">
      <c r="B4" s="46" t="s">
        <v>10</v>
      </c>
      <c r="C4" s="13" t="s">
        <v>11</v>
      </c>
      <c r="D4" s="14" t="s">
        <v>126</v>
      </c>
      <c r="E4" s="14"/>
      <c r="F4" s="14"/>
      <c r="G4" s="14"/>
      <c r="H4" s="14"/>
      <c r="I4" s="48">
        <v>5.5</v>
      </c>
      <c r="J4" s="51">
        <f>SUM(I4,'WK 8 06-03-23'!J4:K6)</f>
        <v>35.85</v>
      </c>
      <c r="K4" s="52"/>
      <c r="L4" s="40">
        <f>I4/$I$22</f>
        <v>1</v>
      </c>
      <c r="M4" s="33">
        <f>J4/$J$22</f>
        <v>0.34077946768060835</v>
      </c>
    </row>
    <row r="5" spans="2:13" ht="42" customHeight="1" x14ac:dyDescent="0.45">
      <c r="B5" s="47"/>
      <c r="C5" s="13" t="s">
        <v>12</v>
      </c>
      <c r="D5" s="14" t="s">
        <v>127</v>
      </c>
      <c r="E5" s="14"/>
      <c r="F5" s="14" t="s">
        <v>128</v>
      </c>
      <c r="G5" s="14" t="s">
        <v>129</v>
      </c>
      <c r="H5" s="14"/>
      <c r="I5" s="49"/>
      <c r="J5" s="53"/>
      <c r="K5" s="54"/>
      <c r="L5" s="40"/>
      <c r="M5" s="34"/>
    </row>
    <row r="6" spans="2:13" ht="42" customHeight="1" x14ac:dyDescent="0.45">
      <c r="B6" s="47"/>
      <c r="C6" s="13" t="s">
        <v>13</v>
      </c>
      <c r="D6" s="14"/>
      <c r="E6" s="14"/>
      <c r="F6" s="14"/>
      <c r="G6" s="14"/>
      <c r="H6" s="14"/>
      <c r="I6" s="50"/>
      <c r="J6" s="55"/>
      <c r="K6" s="56"/>
      <c r="L6" s="40"/>
      <c r="M6" s="34"/>
    </row>
    <row r="7" spans="2:13" ht="42" customHeight="1" x14ac:dyDescent="0.45">
      <c r="B7" s="46" t="s">
        <v>14</v>
      </c>
      <c r="C7" s="13" t="s">
        <v>11</v>
      </c>
      <c r="D7" s="14"/>
      <c r="E7" s="14"/>
      <c r="F7" s="14"/>
      <c r="G7" s="14"/>
      <c r="H7" s="14"/>
      <c r="I7" s="48">
        <v>0</v>
      </c>
      <c r="J7" s="51">
        <f>SUM(I7,'WK 8 06-03-23'!J7:K9)</f>
        <v>19.3</v>
      </c>
      <c r="K7" s="52"/>
      <c r="L7" s="40">
        <f t="shared" ref="L7:L22" si="0">I7/$I$22</f>
        <v>0</v>
      </c>
      <c r="M7" s="33">
        <f>J7/$J$22</f>
        <v>0.18346007604562739</v>
      </c>
    </row>
    <row r="8" spans="2:13" ht="42" customHeight="1" x14ac:dyDescent="0.45">
      <c r="B8" s="47"/>
      <c r="C8" s="13" t="s">
        <v>12</v>
      </c>
      <c r="D8" s="14"/>
      <c r="E8" s="14"/>
      <c r="F8" s="14"/>
      <c r="G8" s="14"/>
      <c r="H8" s="14"/>
      <c r="I8" s="49"/>
      <c r="J8" s="53"/>
      <c r="K8" s="54"/>
      <c r="L8" s="40"/>
      <c r="M8" s="34"/>
    </row>
    <row r="9" spans="2:13" ht="42" customHeight="1" x14ac:dyDescent="0.45">
      <c r="B9" s="47"/>
      <c r="C9" s="13" t="s">
        <v>13</v>
      </c>
      <c r="D9" s="14"/>
      <c r="E9" s="14"/>
      <c r="F9" s="14"/>
      <c r="G9" s="14"/>
      <c r="H9" s="14"/>
      <c r="I9" s="50"/>
      <c r="J9" s="55"/>
      <c r="K9" s="56"/>
      <c r="L9" s="40"/>
      <c r="M9" s="34"/>
    </row>
    <row r="10" spans="2:13" ht="42" customHeight="1" x14ac:dyDescent="0.45">
      <c r="B10" s="46" t="s">
        <v>15</v>
      </c>
      <c r="C10" s="13" t="s">
        <v>11</v>
      </c>
      <c r="D10" s="14"/>
      <c r="E10" s="14"/>
      <c r="F10" s="14"/>
      <c r="G10" s="14"/>
      <c r="H10" s="14"/>
      <c r="I10" s="48">
        <v>0</v>
      </c>
      <c r="J10" s="51">
        <f>SUM(I10,'WK 8 06-03-23'!J10:K12)</f>
        <v>11.8</v>
      </c>
      <c r="K10" s="52"/>
      <c r="L10" s="40">
        <f t="shared" si="0"/>
        <v>0</v>
      </c>
      <c r="M10" s="33">
        <f>J10/$J$22</f>
        <v>0.11216730038022814</v>
      </c>
    </row>
    <row r="11" spans="2:13" ht="42" customHeight="1" x14ac:dyDescent="0.45">
      <c r="B11" s="47"/>
      <c r="C11" s="13" t="s">
        <v>12</v>
      </c>
      <c r="D11" s="14"/>
      <c r="E11" s="14"/>
      <c r="F11" s="14"/>
      <c r="G11" s="14"/>
      <c r="H11" s="14"/>
      <c r="I11" s="49"/>
      <c r="J11" s="53"/>
      <c r="K11" s="54"/>
      <c r="L11" s="40"/>
      <c r="M11" s="34"/>
    </row>
    <row r="12" spans="2:13" ht="42" customHeight="1" x14ac:dyDescent="0.45">
      <c r="B12" s="47"/>
      <c r="C12" s="13" t="s">
        <v>13</v>
      </c>
      <c r="D12" s="14"/>
      <c r="E12" s="14"/>
      <c r="F12" s="14"/>
      <c r="G12" s="14"/>
      <c r="H12" s="14"/>
      <c r="I12" s="50"/>
      <c r="J12" s="55"/>
      <c r="K12" s="56"/>
      <c r="L12" s="40"/>
      <c r="M12" s="34"/>
    </row>
    <row r="13" spans="2:13" ht="42" customHeight="1" x14ac:dyDescent="0.45">
      <c r="B13" s="46" t="s">
        <v>16</v>
      </c>
      <c r="C13" s="13" t="s">
        <v>11</v>
      </c>
      <c r="D13" s="14"/>
      <c r="E13" s="14"/>
      <c r="F13" s="14"/>
      <c r="G13" s="14"/>
      <c r="H13" s="14"/>
      <c r="I13" s="48">
        <v>0</v>
      </c>
      <c r="J13" s="51">
        <f>SUM(I13,'WK 8 06-03-23'!J13:K15)</f>
        <v>22.75</v>
      </c>
      <c r="K13" s="52"/>
      <c r="L13" s="40">
        <f t="shared" si="0"/>
        <v>0</v>
      </c>
      <c r="M13" s="33">
        <f>J13/$J$22</f>
        <v>0.21625475285171103</v>
      </c>
    </row>
    <row r="14" spans="2:13" ht="42" customHeight="1" x14ac:dyDescent="0.45">
      <c r="B14" s="47"/>
      <c r="C14" s="13" t="s">
        <v>12</v>
      </c>
      <c r="D14" s="14"/>
      <c r="E14" s="14"/>
      <c r="F14" s="14"/>
      <c r="G14" s="14"/>
      <c r="H14" s="14"/>
      <c r="I14" s="49"/>
      <c r="J14" s="53"/>
      <c r="K14" s="54"/>
      <c r="L14" s="40"/>
      <c r="M14" s="34"/>
    </row>
    <row r="15" spans="2:13" ht="42" customHeight="1" x14ac:dyDescent="0.45">
      <c r="B15" s="47"/>
      <c r="C15" s="13" t="s">
        <v>13</v>
      </c>
      <c r="D15" s="14"/>
      <c r="E15" s="14"/>
      <c r="F15" s="14"/>
      <c r="G15" s="14"/>
      <c r="H15" s="14"/>
      <c r="I15" s="50"/>
      <c r="J15" s="55"/>
      <c r="K15" s="56"/>
      <c r="L15" s="40"/>
      <c r="M15" s="34"/>
    </row>
    <row r="16" spans="2:13" ht="46.5" customHeight="1" x14ac:dyDescent="0.45">
      <c r="B16" s="46" t="s">
        <v>17</v>
      </c>
      <c r="C16" s="13" t="s">
        <v>11</v>
      </c>
      <c r="D16" s="14"/>
      <c r="E16" s="14"/>
      <c r="F16" s="14"/>
      <c r="G16" s="14"/>
      <c r="H16" s="14"/>
      <c r="I16" s="48">
        <v>0</v>
      </c>
      <c r="J16" s="51">
        <f>SUM(I16,'WK 8 06-03-23'!J16:K18)</f>
        <v>5.5</v>
      </c>
      <c r="K16" s="52"/>
      <c r="L16" s="40">
        <f t="shared" si="0"/>
        <v>0</v>
      </c>
      <c r="M16" s="33">
        <f>J16/$J$22</f>
        <v>5.2281368821292772E-2</v>
      </c>
    </row>
    <row r="17" spans="2:13" ht="50.1" customHeight="1" x14ac:dyDescent="0.45">
      <c r="B17" s="47"/>
      <c r="C17" s="13" t="s">
        <v>12</v>
      </c>
      <c r="D17" s="14"/>
      <c r="E17" s="14"/>
      <c r="F17" s="14"/>
      <c r="G17" s="14"/>
      <c r="H17" s="14"/>
      <c r="I17" s="49"/>
      <c r="J17" s="53"/>
      <c r="K17" s="54"/>
      <c r="L17" s="40"/>
      <c r="M17" s="34"/>
    </row>
    <row r="18" spans="2:13" ht="47.1" customHeight="1" x14ac:dyDescent="0.45">
      <c r="B18" s="47"/>
      <c r="C18" s="13" t="s">
        <v>13</v>
      </c>
      <c r="D18" s="14"/>
      <c r="E18" s="14"/>
      <c r="F18" s="14"/>
      <c r="G18" s="14"/>
      <c r="H18" s="14"/>
      <c r="I18" s="50"/>
      <c r="J18" s="55"/>
      <c r="K18" s="56"/>
      <c r="L18" s="40"/>
      <c r="M18" s="34"/>
    </row>
    <row r="19" spans="2:13" ht="40.5" customHeight="1" x14ac:dyDescent="0.45">
      <c r="B19" s="46" t="s">
        <v>18</v>
      </c>
      <c r="C19" s="13" t="s">
        <v>11</v>
      </c>
      <c r="D19" s="14"/>
      <c r="E19" s="14"/>
      <c r="F19" s="14"/>
      <c r="G19" s="14"/>
      <c r="H19" s="14"/>
      <c r="I19" s="48">
        <v>0</v>
      </c>
      <c r="J19" s="51">
        <f>SUM(I19,'WK 8 06-03-23'!J19:K21)</f>
        <v>10</v>
      </c>
      <c r="K19" s="52"/>
      <c r="L19" s="40">
        <f t="shared" si="0"/>
        <v>0</v>
      </c>
      <c r="M19" s="33">
        <f>J19/$J$22</f>
        <v>9.5057034220532313E-2</v>
      </c>
    </row>
    <row r="20" spans="2:13" ht="42.6" customHeight="1" x14ac:dyDescent="0.45">
      <c r="B20" s="47"/>
      <c r="C20" s="13" t="s">
        <v>12</v>
      </c>
      <c r="D20" s="14"/>
      <c r="E20" s="14"/>
      <c r="F20" s="14"/>
      <c r="G20" s="14"/>
      <c r="H20" s="14"/>
      <c r="I20" s="49"/>
      <c r="J20" s="53"/>
      <c r="K20" s="54"/>
      <c r="L20" s="40"/>
      <c r="M20" s="34"/>
    </row>
    <row r="21" spans="2:13" ht="42.75" customHeight="1" x14ac:dyDescent="0.45">
      <c r="B21" s="47"/>
      <c r="C21" s="13" t="s">
        <v>13</v>
      </c>
      <c r="D21" s="14"/>
      <c r="E21" s="14"/>
      <c r="F21" s="14"/>
      <c r="G21" s="14"/>
      <c r="H21" s="14"/>
      <c r="I21" s="50"/>
      <c r="J21" s="55"/>
      <c r="K21" s="56"/>
      <c r="L21" s="40"/>
      <c r="M21" s="34"/>
    </row>
    <row r="22" spans="2:13" ht="19.5" customHeight="1" x14ac:dyDescent="0.45">
      <c r="B22" s="15"/>
      <c r="C22" s="15"/>
      <c r="D22" s="15"/>
      <c r="E22" s="15"/>
      <c r="F22" s="15"/>
      <c r="G22" s="15"/>
      <c r="H22" s="15"/>
      <c r="I22" s="57">
        <f>SUM(I4:I21)</f>
        <v>5.5</v>
      </c>
      <c r="J22" s="57">
        <f>SUM(J4:K21)</f>
        <v>105.2</v>
      </c>
      <c r="K22" s="59"/>
      <c r="L22" s="40">
        <f t="shared" si="0"/>
        <v>1</v>
      </c>
      <c r="M22" s="33">
        <f>J22/$J$22</f>
        <v>1</v>
      </c>
    </row>
    <row r="23" spans="2:13" ht="19.5" customHeight="1" x14ac:dyDescent="0.45">
      <c r="B23" s="15"/>
      <c r="C23" s="15"/>
      <c r="D23" s="15"/>
      <c r="E23" s="15"/>
      <c r="F23" s="15"/>
      <c r="G23" s="15"/>
      <c r="H23" s="15"/>
      <c r="I23" s="58"/>
      <c r="J23" s="58"/>
      <c r="K23" s="58"/>
      <c r="L23" s="32"/>
      <c r="M23" s="34"/>
    </row>
    <row r="24" spans="2:13" ht="19.5" customHeight="1" x14ac:dyDescent="0.45">
      <c r="B24" s="15"/>
      <c r="C24" s="15"/>
      <c r="D24" s="15"/>
      <c r="E24" s="15"/>
      <c r="F24" s="15"/>
      <c r="G24" s="15"/>
      <c r="H24" s="15"/>
      <c r="I24" s="58"/>
      <c r="J24" s="58"/>
      <c r="K24" s="58"/>
      <c r="L24" s="32"/>
      <c r="M24" s="34"/>
    </row>
  </sheetData>
  <mergeCells count="21">
    <mergeCell ref="I22:I24"/>
    <mergeCell ref="J22:K24"/>
    <mergeCell ref="B16:B18"/>
    <mergeCell ref="I16:I18"/>
    <mergeCell ref="J16:K18"/>
    <mergeCell ref="B19:B21"/>
    <mergeCell ref="I19:I21"/>
    <mergeCell ref="J19:K21"/>
    <mergeCell ref="B10:B12"/>
    <mergeCell ref="I10:I12"/>
    <mergeCell ref="J10:K12"/>
    <mergeCell ref="B13:B15"/>
    <mergeCell ref="I13:I15"/>
    <mergeCell ref="J13:K15"/>
    <mergeCell ref="B1:K1"/>
    <mergeCell ref="B4:B6"/>
    <mergeCell ref="I4:I6"/>
    <mergeCell ref="J4:K6"/>
    <mergeCell ref="B7:B9"/>
    <mergeCell ref="I7:I9"/>
    <mergeCell ref="J7:K9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90DDA5-BCF2-4FF3-8202-266C0CA12E90}">
  <sheetPr>
    <outlinePr summaryBelow="0"/>
  </sheetPr>
  <dimension ref="B1:M24"/>
  <sheetViews>
    <sheetView topLeftCell="A10" zoomScale="70" zoomScaleNormal="70" workbookViewId="0">
      <selection activeCell="L10" sqref="L10"/>
    </sheetView>
  </sheetViews>
  <sheetFormatPr defaultRowHeight="14.25" x14ac:dyDescent="0.45"/>
  <cols>
    <col min="1" max="1" width="4.1328125" bestFit="1" customWidth="1"/>
    <col min="2" max="2" width="15.86328125" bestFit="1" customWidth="1"/>
    <col min="3" max="3" width="31.1328125" bestFit="1" customWidth="1"/>
    <col min="4" max="8" width="26.1328125" bestFit="1" customWidth="1"/>
    <col min="9" max="10" width="14.1328125" style="1" bestFit="1" customWidth="1"/>
    <col min="11" max="12" width="14.1328125" style="3" bestFit="1" customWidth="1"/>
    <col min="13" max="13" width="13.59765625" style="5" bestFit="1" customWidth="1"/>
  </cols>
  <sheetData>
    <row r="1" spans="2:13" ht="19.5" customHeight="1" x14ac:dyDescent="0.7">
      <c r="B1" s="60" t="s">
        <v>0</v>
      </c>
      <c r="C1" s="61"/>
      <c r="D1" s="61"/>
      <c r="E1" s="61"/>
      <c r="F1" s="61"/>
      <c r="G1" s="61"/>
      <c r="H1" s="61"/>
      <c r="I1" s="62"/>
      <c r="J1" s="62"/>
      <c r="K1" s="61"/>
      <c r="L1" s="4"/>
    </row>
    <row r="2" spans="2:13" ht="19.5" customHeight="1" x14ac:dyDescent="0.45">
      <c r="J2" s="2"/>
      <c r="L2" s="4"/>
    </row>
    <row r="3" spans="2:13" ht="25.5" customHeight="1" x14ac:dyDescent="0.55000000000000004">
      <c r="B3" s="6" t="s">
        <v>1</v>
      </c>
      <c r="C3" s="7" t="s">
        <v>2</v>
      </c>
      <c r="D3" s="8" t="s">
        <v>3</v>
      </c>
      <c r="E3" s="8" t="s">
        <v>4</v>
      </c>
      <c r="F3" s="8" t="s">
        <v>5</v>
      </c>
      <c r="G3" s="8" t="s">
        <v>6</v>
      </c>
      <c r="H3" s="9" t="s">
        <v>7</v>
      </c>
      <c r="I3" s="10" t="s">
        <v>8</v>
      </c>
      <c r="J3" s="11" t="s">
        <v>9</v>
      </c>
      <c r="K3" s="12"/>
      <c r="L3" s="4"/>
    </row>
    <row r="4" spans="2:13" ht="42" customHeight="1" x14ac:dyDescent="0.45">
      <c r="B4" s="46" t="s">
        <v>10</v>
      </c>
      <c r="C4" s="13" t="s">
        <v>11</v>
      </c>
      <c r="D4" s="14"/>
      <c r="E4" s="14"/>
      <c r="F4" s="14"/>
      <c r="G4" s="14"/>
      <c r="H4" s="14"/>
      <c r="I4" s="48"/>
      <c r="J4" s="51">
        <f>SUM(I4,'WK 8 06-03-23'!J4:K6)</f>
        <v>30.35</v>
      </c>
      <c r="K4" s="52"/>
      <c r="L4" s="40" t="e">
        <f>I4/$I$22</f>
        <v>#DIV/0!</v>
      </c>
      <c r="M4" s="33">
        <f>J4/$J$22</f>
        <v>0.30441323971915746</v>
      </c>
    </row>
    <row r="5" spans="2:13" ht="42" customHeight="1" x14ac:dyDescent="0.45">
      <c r="B5" s="47"/>
      <c r="C5" s="13" t="s">
        <v>12</v>
      </c>
      <c r="D5" s="14"/>
      <c r="E5" s="14"/>
      <c r="F5" s="14"/>
      <c r="G5" s="14"/>
      <c r="H5" s="14"/>
      <c r="I5" s="49"/>
      <c r="J5" s="53"/>
      <c r="K5" s="54"/>
      <c r="L5" s="40"/>
      <c r="M5" s="34"/>
    </row>
    <row r="6" spans="2:13" ht="42" customHeight="1" x14ac:dyDescent="0.45">
      <c r="B6" s="47"/>
      <c r="C6" s="13" t="s">
        <v>13</v>
      </c>
      <c r="D6" s="14"/>
      <c r="E6" s="14"/>
      <c r="F6" s="14"/>
      <c r="G6" s="14"/>
      <c r="H6" s="14"/>
      <c r="I6" s="50"/>
      <c r="J6" s="55"/>
      <c r="K6" s="56"/>
      <c r="L6" s="40"/>
      <c r="M6" s="34"/>
    </row>
    <row r="7" spans="2:13" ht="42" customHeight="1" x14ac:dyDescent="0.45">
      <c r="B7" s="46" t="s">
        <v>14</v>
      </c>
      <c r="C7" s="13" t="s">
        <v>11</v>
      </c>
      <c r="D7" s="14"/>
      <c r="E7" s="14"/>
      <c r="F7" s="14"/>
      <c r="G7" s="14"/>
      <c r="H7" s="14"/>
      <c r="I7" s="48">
        <v>0</v>
      </c>
      <c r="J7" s="51">
        <f>SUM(I7,'WK 8 06-03-23'!J7:K9)</f>
        <v>19.3</v>
      </c>
      <c r="K7" s="52"/>
      <c r="L7" s="40" t="e">
        <f t="shared" ref="L7:L22" si="0">I7/$I$22</f>
        <v>#DIV/0!</v>
      </c>
      <c r="M7" s="33">
        <f>J7/$J$22</f>
        <v>0.19358074222668004</v>
      </c>
    </row>
    <row r="8" spans="2:13" ht="42" customHeight="1" x14ac:dyDescent="0.45">
      <c r="B8" s="47"/>
      <c r="C8" s="13" t="s">
        <v>12</v>
      </c>
      <c r="D8" s="14"/>
      <c r="E8" s="14"/>
      <c r="F8" s="14"/>
      <c r="G8" s="14"/>
      <c r="H8" s="14"/>
      <c r="I8" s="49"/>
      <c r="J8" s="53"/>
      <c r="K8" s="54"/>
      <c r="L8" s="40"/>
      <c r="M8" s="34"/>
    </row>
    <row r="9" spans="2:13" ht="42" customHeight="1" x14ac:dyDescent="0.45">
      <c r="B9" s="47"/>
      <c r="C9" s="13" t="s">
        <v>13</v>
      </c>
      <c r="D9" s="14"/>
      <c r="E9" s="14"/>
      <c r="F9" s="14"/>
      <c r="G9" s="14"/>
      <c r="H9" s="14"/>
      <c r="I9" s="50"/>
      <c r="J9" s="55"/>
      <c r="K9" s="56"/>
      <c r="L9" s="40"/>
      <c r="M9" s="34"/>
    </row>
    <row r="10" spans="2:13" ht="42" customHeight="1" x14ac:dyDescent="0.45">
      <c r="B10" s="46" t="s">
        <v>15</v>
      </c>
      <c r="C10" s="13" t="s">
        <v>11</v>
      </c>
      <c r="D10" s="14"/>
      <c r="E10" s="14"/>
      <c r="F10" s="14"/>
      <c r="G10" s="14"/>
      <c r="H10" s="14"/>
      <c r="I10" s="48">
        <v>0</v>
      </c>
      <c r="J10" s="51">
        <f>SUM(I10,'WK 8 06-03-23'!J10:K12)</f>
        <v>11.8</v>
      </c>
      <c r="K10" s="52"/>
      <c r="L10" s="40" t="e">
        <f t="shared" si="0"/>
        <v>#DIV/0!</v>
      </c>
      <c r="M10" s="33">
        <f>J10/$J$22</f>
        <v>0.11835506519558676</v>
      </c>
    </row>
    <row r="11" spans="2:13" ht="42" customHeight="1" x14ac:dyDescent="0.45">
      <c r="B11" s="47"/>
      <c r="C11" s="13" t="s">
        <v>12</v>
      </c>
      <c r="D11" s="14"/>
      <c r="E11" s="14"/>
      <c r="F11" s="14"/>
      <c r="G11" s="14"/>
      <c r="H11" s="14"/>
      <c r="I11" s="49"/>
      <c r="J11" s="53"/>
      <c r="K11" s="54"/>
      <c r="L11" s="40"/>
      <c r="M11" s="34"/>
    </row>
    <row r="12" spans="2:13" ht="42" customHeight="1" x14ac:dyDescent="0.45">
      <c r="B12" s="47"/>
      <c r="C12" s="13" t="s">
        <v>13</v>
      </c>
      <c r="D12" s="14"/>
      <c r="E12" s="14"/>
      <c r="F12" s="14"/>
      <c r="G12" s="14"/>
      <c r="H12" s="14"/>
      <c r="I12" s="50"/>
      <c r="J12" s="55"/>
      <c r="K12" s="56"/>
      <c r="L12" s="40"/>
      <c r="M12" s="34"/>
    </row>
    <row r="13" spans="2:13" ht="42" customHeight="1" x14ac:dyDescent="0.45">
      <c r="B13" s="46" t="s">
        <v>16</v>
      </c>
      <c r="C13" s="13" t="s">
        <v>11</v>
      </c>
      <c r="D13" s="14"/>
      <c r="E13" s="14"/>
      <c r="F13" s="14"/>
      <c r="G13" s="14"/>
      <c r="H13" s="14"/>
      <c r="I13" s="48">
        <v>0</v>
      </c>
      <c r="J13" s="51">
        <f>SUM(I13,'WK 8 06-03-23'!J13:K15)</f>
        <v>22.75</v>
      </c>
      <c r="K13" s="52"/>
      <c r="L13" s="40" t="e">
        <f t="shared" si="0"/>
        <v>#DIV/0!</v>
      </c>
      <c r="M13" s="33">
        <f>J13/$J$22</f>
        <v>0.22818455366098295</v>
      </c>
    </row>
    <row r="14" spans="2:13" ht="42" customHeight="1" x14ac:dyDescent="0.45">
      <c r="B14" s="47"/>
      <c r="C14" s="13" t="s">
        <v>12</v>
      </c>
      <c r="D14" s="14"/>
      <c r="E14" s="14"/>
      <c r="F14" s="14"/>
      <c r="G14" s="14"/>
      <c r="H14" s="14"/>
      <c r="I14" s="49"/>
      <c r="J14" s="53"/>
      <c r="K14" s="54"/>
      <c r="L14" s="40"/>
      <c r="M14" s="34"/>
    </row>
    <row r="15" spans="2:13" ht="42" customHeight="1" x14ac:dyDescent="0.45">
      <c r="B15" s="47"/>
      <c r="C15" s="13" t="s">
        <v>13</v>
      </c>
      <c r="D15" s="14"/>
      <c r="E15" s="14"/>
      <c r="F15" s="14"/>
      <c r="G15" s="14"/>
      <c r="H15" s="14"/>
      <c r="I15" s="50"/>
      <c r="J15" s="55"/>
      <c r="K15" s="56"/>
      <c r="L15" s="40"/>
      <c r="M15" s="34"/>
    </row>
    <row r="16" spans="2:13" ht="46.5" customHeight="1" x14ac:dyDescent="0.45">
      <c r="B16" s="46" t="s">
        <v>17</v>
      </c>
      <c r="C16" s="13" t="s">
        <v>11</v>
      </c>
      <c r="D16" s="14"/>
      <c r="E16" s="14"/>
      <c r="F16" s="14"/>
      <c r="G16" s="14"/>
      <c r="H16" s="14"/>
      <c r="I16" s="48">
        <v>0</v>
      </c>
      <c r="J16" s="51">
        <f>SUM(I16,'WK 8 06-03-23'!J16:K18)</f>
        <v>5.5</v>
      </c>
      <c r="K16" s="52"/>
      <c r="L16" s="40" t="e">
        <f t="shared" si="0"/>
        <v>#DIV/0!</v>
      </c>
      <c r="M16" s="33">
        <f>J16/$J$22</f>
        <v>5.5165496489468405E-2</v>
      </c>
    </row>
    <row r="17" spans="2:13" ht="50.1" customHeight="1" x14ac:dyDescent="0.45">
      <c r="B17" s="47"/>
      <c r="C17" s="13" t="s">
        <v>12</v>
      </c>
      <c r="D17" s="14"/>
      <c r="E17" s="14"/>
      <c r="F17" s="14"/>
      <c r="G17" s="14"/>
      <c r="H17" s="14"/>
      <c r="I17" s="49"/>
      <c r="J17" s="53"/>
      <c r="K17" s="54"/>
      <c r="L17" s="40"/>
      <c r="M17" s="34"/>
    </row>
    <row r="18" spans="2:13" ht="47.1" customHeight="1" x14ac:dyDescent="0.45">
      <c r="B18" s="47"/>
      <c r="C18" s="13" t="s">
        <v>13</v>
      </c>
      <c r="D18" s="14"/>
      <c r="E18" s="14"/>
      <c r="F18" s="14"/>
      <c r="G18" s="14"/>
      <c r="H18" s="14"/>
      <c r="I18" s="50"/>
      <c r="J18" s="55"/>
      <c r="K18" s="56"/>
      <c r="L18" s="40"/>
      <c r="M18" s="34"/>
    </row>
    <row r="19" spans="2:13" ht="40.5" customHeight="1" x14ac:dyDescent="0.45">
      <c r="B19" s="46" t="s">
        <v>18</v>
      </c>
      <c r="C19" s="13" t="s">
        <v>11</v>
      </c>
      <c r="D19" s="14"/>
      <c r="E19" s="14"/>
      <c r="F19" s="14"/>
      <c r="G19" s="14"/>
      <c r="H19" s="14"/>
      <c r="I19" s="48">
        <v>0</v>
      </c>
      <c r="J19" s="51">
        <f>SUM(I19,'WK 8 06-03-23'!J19:K21)</f>
        <v>10</v>
      </c>
      <c r="K19" s="52"/>
      <c r="L19" s="40" t="e">
        <f t="shared" si="0"/>
        <v>#DIV/0!</v>
      </c>
      <c r="M19" s="33">
        <f>J19/$J$22</f>
        <v>0.10030090270812438</v>
      </c>
    </row>
    <row r="20" spans="2:13" ht="42.6" customHeight="1" x14ac:dyDescent="0.45">
      <c r="B20" s="47"/>
      <c r="C20" s="13" t="s">
        <v>12</v>
      </c>
      <c r="D20" s="14"/>
      <c r="E20" s="14"/>
      <c r="F20" s="14"/>
      <c r="G20" s="14"/>
      <c r="H20" s="14"/>
      <c r="I20" s="49"/>
      <c r="J20" s="53"/>
      <c r="K20" s="54"/>
      <c r="L20" s="40"/>
      <c r="M20" s="34"/>
    </row>
    <row r="21" spans="2:13" ht="42.75" customHeight="1" x14ac:dyDescent="0.45">
      <c r="B21" s="47"/>
      <c r="C21" s="13" t="s">
        <v>13</v>
      </c>
      <c r="D21" s="14"/>
      <c r="E21" s="14"/>
      <c r="F21" s="14"/>
      <c r="G21" s="14"/>
      <c r="H21" s="14"/>
      <c r="I21" s="50"/>
      <c r="J21" s="55"/>
      <c r="K21" s="56"/>
      <c r="L21" s="40"/>
      <c r="M21" s="34"/>
    </row>
    <row r="22" spans="2:13" ht="19.5" customHeight="1" x14ac:dyDescent="0.45">
      <c r="B22" s="15"/>
      <c r="C22" s="15"/>
      <c r="D22" s="15"/>
      <c r="E22" s="15"/>
      <c r="F22" s="15"/>
      <c r="G22" s="15"/>
      <c r="H22" s="15"/>
      <c r="I22" s="57">
        <f>SUM(I4:I21)</f>
        <v>0</v>
      </c>
      <c r="J22" s="57">
        <f>SUM(J4:K21)</f>
        <v>99.7</v>
      </c>
      <c r="K22" s="59"/>
      <c r="L22" s="40" t="e">
        <f t="shared" si="0"/>
        <v>#DIV/0!</v>
      </c>
      <c r="M22" s="33">
        <f>J22/$J$22</f>
        <v>1</v>
      </c>
    </row>
    <row r="23" spans="2:13" ht="19.5" customHeight="1" x14ac:dyDescent="0.45">
      <c r="B23" s="15"/>
      <c r="C23" s="15"/>
      <c r="D23" s="15"/>
      <c r="E23" s="15"/>
      <c r="F23" s="15"/>
      <c r="G23" s="15"/>
      <c r="H23" s="15"/>
      <c r="I23" s="58"/>
      <c r="J23" s="58"/>
      <c r="K23" s="58"/>
      <c r="L23" s="32"/>
      <c r="M23" s="34"/>
    </row>
    <row r="24" spans="2:13" ht="19.5" customHeight="1" x14ac:dyDescent="0.45">
      <c r="B24" s="15"/>
      <c r="C24" s="15"/>
      <c r="D24" s="15"/>
      <c r="E24" s="15"/>
      <c r="F24" s="15"/>
      <c r="G24" s="15"/>
      <c r="H24" s="15"/>
      <c r="I24" s="58"/>
      <c r="J24" s="58"/>
      <c r="K24" s="58"/>
      <c r="L24" s="32"/>
      <c r="M24" s="34"/>
    </row>
  </sheetData>
  <mergeCells count="21">
    <mergeCell ref="I22:I24"/>
    <mergeCell ref="J22:K24"/>
    <mergeCell ref="B16:B18"/>
    <mergeCell ref="I16:I18"/>
    <mergeCell ref="J16:K18"/>
    <mergeCell ref="B19:B21"/>
    <mergeCell ref="I19:I21"/>
    <mergeCell ref="J19:K21"/>
    <mergeCell ref="B10:B12"/>
    <mergeCell ref="I10:I12"/>
    <mergeCell ref="J10:K12"/>
    <mergeCell ref="B13:B15"/>
    <mergeCell ref="I13:I15"/>
    <mergeCell ref="J13:K15"/>
    <mergeCell ref="B1:K1"/>
    <mergeCell ref="B4:B6"/>
    <mergeCell ref="I4:I6"/>
    <mergeCell ref="J4:K6"/>
    <mergeCell ref="B7:B9"/>
    <mergeCell ref="I7:I9"/>
    <mergeCell ref="J7:K9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E49E3-D679-4A82-A2B0-1FA139E1BEEF}">
  <sheetPr>
    <outlinePr summaryBelow="0"/>
  </sheetPr>
  <dimension ref="B1:M24"/>
  <sheetViews>
    <sheetView tabSelected="1" zoomScale="50" zoomScaleNormal="50" workbookViewId="0">
      <selection activeCell="I4" sqref="I4:I6"/>
    </sheetView>
  </sheetViews>
  <sheetFormatPr defaultRowHeight="14.25" x14ac:dyDescent="0.45"/>
  <cols>
    <col min="1" max="1" width="4.1328125" bestFit="1" customWidth="1"/>
    <col min="2" max="2" width="15.86328125" bestFit="1" customWidth="1"/>
    <col min="3" max="3" width="31.1328125" bestFit="1" customWidth="1"/>
    <col min="4" max="8" width="26.1328125" bestFit="1" customWidth="1"/>
    <col min="9" max="10" width="14.1328125" style="1" bestFit="1" customWidth="1"/>
    <col min="11" max="12" width="14.1328125" style="3" bestFit="1" customWidth="1"/>
    <col min="13" max="13" width="13.59765625" style="5" bestFit="1" customWidth="1"/>
  </cols>
  <sheetData>
    <row r="1" spans="2:13" ht="19.5" customHeight="1" x14ac:dyDescent="0.7">
      <c r="B1" s="60" t="s">
        <v>0</v>
      </c>
      <c r="C1" s="61"/>
      <c r="D1" s="61"/>
      <c r="E1" s="61"/>
      <c r="F1" s="61"/>
      <c r="G1" s="61"/>
      <c r="H1" s="61"/>
      <c r="I1" s="62"/>
      <c r="J1" s="62"/>
      <c r="K1" s="61"/>
      <c r="L1" s="4"/>
    </row>
    <row r="2" spans="2:13" ht="19.5" customHeight="1" x14ac:dyDescent="0.45">
      <c r="J2" s="2"/>
      <c r="L2" s="4"/>
    </row>
    <row r="3" spans="2:13" ht="25.5" customHeight="1" x14ac:dyDescent="0.55000000000000004">
      <c r="B3" s="6" t="s">
        <v>1</v>
      </c>
      <c r="C3" s="7" t="s">
        <v>2</v>
      </c>
      <c r="D3" s="8" t="s">
        <v>3</v>
      </c>
      <c r="E3" s="8" t="s">
        <v>4</v>
      </c>
      <c r="F3" s="8" t="s">
        <v>5</v>
      </c>
      <c r="G3" s="8" t="s">
        <v>6</v>
      </c>
      <c r="H3" s="9" t="s">
        <v>7</v>
      </c>
      <c r="I3" s="10" t="s">
        <v>8</v>
      </c>
      <c r="J3" s="11" t="s">
        <v>9</v>
      </c>
      <c r="K3" s="12"/>
      <c r="L3" s="4"/>
    </row>
    <row r="4" spans="2:13" ht="42" customHeight="1" x14ac:dyDescent="0.45">
      <c r="B4" s="46" t="s">
        <v>10</v>
      </c>
      <c r="C4" s="13" t="s">
        <v>11</v>
      </c>
      <c r="D4" s="14"/>
      <c r="E4" s="14"/>
      <c r="F4" s="14"/>
      <c r="G4" s="14"/>
      <c r="H4" s="14"/>
      <c r="I4" s="48"/>
      <c r="J4" s="51">
        <f>SUM(I4,'WK 8 06-03-23'!J4:K6)</f>
        <v>30.35</v>
      </c>
      <c r="K4" s="52"/>
      <c r="L4" s="40" t="e">
        <f>I4/$I$22</f>
        <v>#DIV/0!</v>
      </c>
      <c r="M4" s="33">
        <f>J4/$J$22</f>
        <v>0.30441323971915746</v>
      </c>
    </row>
    <row r="5" spans="2:13" ht="42" customHeight="1" x14ac:dyDescent="0.45">
      <c r="B5" s="47"/>
      <c r="C5" s="13" t="s">
        <v>12</v>
      </c>
      <c r="D5" s="14"/>
      <c r="E5" s="14"/>
      <c r="F5" s="14"/>
      <c r="G5" s="14"/>
      <c r="H5" s="14"/>
      <c r="I5" s="49"/>
      <c r="J5" s="53"/>
      <c r="K5" s="54"/>
      <c r="L5" s="40"/>
      <c r="M5" s="34"/>
    </row>
    <row r="6" spans="2:13" ht="42" customHeight="1" x14ac:dyDescent="0.45">
      <c r="B6" s="47"/>
      <c r="C6" s="13" t="s">
        <v>13</v>
      </c>
      <c r="D6" s="14"/>
      <c r="E6" s="14"/>
      <c r="F6" s="14"/>
      <c r="G6" s="14"/>
      <c r="H6" s="14"/>
      <c r="I6" s="50"/>
      <c r="J6" s="55"/>
      <c r="K6" s="56"/>
      <c r="L6" s="40"/>
      <c r="M6" s="34"/>
    </row>
    <row r="7" spans="2:13" ht="42" customHeight="1" x14ac:dyDescent="0.45">
      <c r="B7" s="46" t="s">
        <v>14</v>
      </c>
      <c r="C7" s="13" t="s">
        <v>11</v>
      </c>
      <c r="D7" s="14"/>
      <c r="E7" s="14"/>
      <c r="F7" s="14"/>
      <c r="G7" s="14"/>
      <c r="H7" s="14"/>
      <c r="I7" s="48">
        <v>0</v>
      </c>
      <c r="J7" s="51">
        <f>SUM(I7,'WK 8 06-03-23'!J7:K9)</f>
        <v>19.3</v>
      </c>
      <c r="K7" s="52"/>
      <c r="L7" s="40" t="e">
        <f t="shared" ref="L7:L22" si="0">I7/$I$22</f>
        <v>#DIV/0!</v>
      </c>
      <c r="M7" s="33">
        <f>J7/$J$22</f>
        <v>0.19358074222668004</v>
      </c>
    </row>
    <row r="8" spans="2:13" ht="42" customHeight="1" x14ac:dyDescent="0.45">
      <c r="B8" s="47"/>
      <c r="C8" s="13" t="s">
        <v>12</v>
      </c>
      <c r="D8" s="14"/>
      <c r="E8" s="14"/>
      <c r="F8" s="14"/>
      <c r="G8" s="14"/>
      <c r="H8" s="14"/>
      <c r="I8" s="49"/>
      <c r="J8" s="53"/>
      <c r="K8" s="54"/>
      <c r="L8" s="40"/>
      <c r="M8" s="34"/>
    </row>
    <row r="9" spans="2:13" ht="42" customHeight="1" x14ac:dyDescent="0.45">
      <c r="B9" s="47"/>
      <c r="C9" s="13" t="s">
        <v>13</v>
      </c>
      <c r="D9" s="14"/>
      <c r="E9" s="14"/>
      <c r="F9" s="14"/>
      <c r="G9" s="14"/>
      <c r="H9" s="14"/>
      <c r="I9" s="50"/>
      <c r="J9" s="55"/>
      <c r="K9" s="56"/>
      <c r="L9" s="40"/>
      <c r="M9" s="34"/>
    </row>
    <row r="10" spans="2:13" ht="42" customHeight="1" x14ac:dyDescent="0.45">
      <c r="B10" s="46" t="s">
        <v>15</v>
      </c>
      <c r="C10" s="13" t="s">
        <v>11</v>
      </c>
      <c r="D10" s="14"/>
      <c r="E10" s="14"/>
      <c r="F10" s="14"/>
      <c r="G10" s="14"/>
      <c r="H10" s="14"/>
      <c r="I10" s="48">
        <v>0</v>
      </c>
      <c r="J10" s="51">
        <f>SUM(I10,'WK 8 06-03-23'!J10:K12)</f>
        <v>11.8</v>
      </c>
      <c r="K10" s="52"/>
      <c r="L10" s="40" t="e">
        <f t="shared" si="0"/>
        <v>#DIV/0!</v>
      </c>
      <c r="M10" s="33">
        <f>J10/$J$22</f>
        <v>0.11835506519558676</v>
      </c>
    </row>
    <row r="11" spans="2:13" ht="42" customHeight="1" x14ac:dyDescent="0.45">
      <c r="B11" s="47"/>
      <c r="C11" s="13" t="s">
        <v>12</v>
      </c>
      <c r="D11" s="14"/>
      <c r="E11" s="14"/>
      <c r="F11" s="14"/>
      <c r="G11" s="14"/>
      <c r="H11" s="14"/>
      <c r="I11" s="49"/>
      <c r="J11" s="53"/>
      <c r="K11" s="54"/>
      <c r="L11" s="40"/>
      <c r="M11" s="34"/>
    </row>
    <row r="12" spans="2:13" ht="42" customHeight="1" x14ac:dyDescent="0.45">
      <c r="B12" s="47"/>
      <c r="C12" s="13" t="s">
        <v>13</v>
      </c>
      <c r="D12" s="14"/>
      <c r="E12" s="14"/>
      <c r="F12" s="14"/>
      <c r="G12" s="14"/>
      <c r="H12" s="14"/>
      <c r="I12" s="50"/>
      <c r="J12" s="55"/>
      <c r="K12" s="56"/>
      <c r="L12" s="40"/>
      <c r="M12" s="34"/>
    </row>
    <row r="13" spans="2:13" ht="42" customHeight="1" x14ac:dyDescent="0.45">
      <c r="B13" s="46" t="s">
        <v>16</v>
      </c>
      <c r="C13" s="13" t="s">
        <v>11</v>
      </c>
      <c r="D13" s="14"/>
      <c r="E13" s="14"/>
      <c r="F13" s="14"/>
      <c r="G13" s="14"/>
      <c r="H13" s="14"/>
      <c r="I13" s="48">
        <v>0</v>
      </c>
      <c r="J13" s="51">
        <f>SUM(I13,'WK 8 06-03-23'!J13:K15)</f>
        <v>22.75</v>
      </c>
      <c r="K13" s="52"/>
      <c r="L13" s="40" t="e">
        <f t="shared" si="0"/>
        <v>#DIV/0!</v>
      </c>
      <c r="M13" s="33">
        <f>J13/$J$22</f>
        <v>0.22818455366098295</v>
      </c>
    </row>
    <row r="14" spans="2:13" ht="42" customHeight="1" x14ac:dyDescent="0.45">
      <c r="B14" s="47"/>
      <c r="C14" s="13" t="s">
        <v>12</v>
      </c>
      <c r="D14" s="14"/>
      <c r="E14" s="14"/>
      <c r="F14" s="14"/>
      <c r="G14" s="14"/>
      <c r="H14" s="14"/>
      <c r="I14" s="49"/>
      <c r="J14" s="53"/>
      <c r="K14" s="54"/>
      <c r="L14" s="40"/>
      <c r="M14" s="34"/>
    </row>
    <row r="15" spans="2:13" ht="42" customHeight="1" x14ac:dyDescent="0.45">
      <c r="B15" s="47"/>
      <c r="C15" s="13" t="s">
        <v>13</v>
      </c>
      <c r="D15" s="14"/>
      <c r="E15" s="14"/>
      <c r="F15" s="14"/>
      <c r="G15" s="14"/>
      <c r="H15" s="14"/>
      <c r="I15" s="50"/>
      <c r="J15" s="55"/>
      <c r="K15" s="56"/>
      <c r="L15" s="40"/>
      <c r="M15" s="34"/>
    </row>
    <row r="16" spans="2:13" ht="46.5" customHeight="1" x14ac:dyDescent="0.45">
      <c r="B16" s="46" t="s">
        <v>17</v>
      </c>
      <c r="C16" s="13" t="s">
        <v>11</v>
      </c>
      <c r="D16" s="14"/>
      <c r="E16" s="14"/>
      <c r="F16" s="14"/>
      <c r="G16" s="14"/>
      <c r="H16" s="14"/>
      <c r="I16" s="48">
        <v>0</v>
      </c>
      <c r="J16" s="51">
        <f>SUM(I16,'WK 8 06-03-23'!J16:K18)</f>
        <v>5.5</v>
      </c>
      <c r="K16" s="52"/>
      <c r="L16" s="40" t="e">
        <f t="shared" si="0"/>
        <v>#DIV/0!</v>
      </c>
      <c r="M16" s="33">
        <f>J16/$J$22</f>
        <v>5.5165496489468405E-2</v>
      </c>
    </row>
    <row r="17" spans="2:13" ht="50.1" customHeight="1" x14ac:dyDescent="0.45">
      <c r="B17" s="47"/>
      <c r="C17" s="13" t="s">
        <v>12</v>
      </c>
      <c r="D17" s="14"/>
      <c r="E17" s="14"/>
      <c r="F17" s="14"/>
      <c r="G17" s="14"/>
      <c r="H17" s="14"/>
      <c r="I17" s="49"/>
      <c r="J17" s="53"/>
      <c r="K17" s="54"/>
      <c r="L17" s="40"/>
      <c r="M17" s="34"/>
    </row>
    <row r="18" spans="2:13" ht="47.1" customHeight="1" x14ac:dyDescent="0.45">
      <c r="B18" s="47"/>
      <c r="C18" s="13" t="s">
        <v>13</v>
      </c>
      <c r="D18" s="14"/>
      <c r="E18" s="14"/>
      <c r="F18" s="14"/>
      <c r="G18" s="14"/>
      <c r="H18" s="14"/>
      <c r="I18" s="50"/>
      <c r="J18" s="55"/>
      <c r="K18" s="56"/>
      <c r="L18" s="40"/>
      <c r="M18" s="34"/>
    </row>
    <row r="19" spans="2:13" ht="40.5" customHeight="1" x14ac:dyDescent="0.45">
      <c r="B19" s="46" t="s">
        <v>18</v>
      </c>
      <c r="C19" s="13" t="s">
        <v>11</v>
      </c>
      <c r="D19" s="14"/>
      <c r="E19" s="14"/>
      <c r="F19" s="14"/>
      <c r="G19" s="14"/>
      <c r="H19" s="14"/>
      <c r="I19" s="48">
        <v>0</v>
      </c>
      <c r="J19" s="51">
        <f>SUM(I19,'WK 8 06-03-23'!J19:K21)</f>
        <v>10</v>
      </c>
      <c r="K19" s="52"/>
      <c r="L19" s="40" t="e">
        <f t="shared" si="0"/>
        <v>#DIV/0!</v>
      </c>
      <c r="M19" s="33">
        <f>J19/$J$22</f>
        <v>0.10030090270812438</v>
      </c>
    </row>
    <row r="20" spans="2:13" ht="42.6" customHeight="1" x14ac:dyDescent="0.45">
      <c r="B20" s="47"/>
      <c r="C20" s="13" t="s">
        <v>12</v>
      </c>
      <c r="D20" s="14"/>
      <c r="E20" s="14"/>
      <c r="F20" s="14"/>
      <c r="G20" s="14"/>
      <c r="H20" s="14"/>
      <c r="I20" s="49"/>
      <c r="J20" s="53"/>
      <c r="K20" s="54"/>
      <c r="L20" s="40"/>
      <c r="M20" s="34"/>
    </row>
    <row r="21" spans="2:13" ht="42.75" customHeight="1" x14ac:dyDescent="0.45">
      <c r="B21" s="47"/>
      <c r="C21" s="13" t="s">
        <v>13</v>
      </c>
      <c r="D21" s="14"/>
      <c r="E21" s="14"/>
      <c r="F21" s="14"/>
      <c r="G21" s="14"/>
      <c r="H21" s="14"/>
      <c r="I21" s="50"/>
      <c r="J21" s="55"/>
      <c r="K21" s="56"/>
      <c r="L21" s="40"/>
      <c r="M21" s="34"/>
    </row>
    <row r="22" spans="2:13" ht="19.5" customHeight="1" x14ac:dyDescent="0.45">
      <c r="B22" s="15"/>
      <c r="C22" s="15"/>
      <c r="D22" s="15"/>
      <c r="E22" s="15"/>
      <c r="F22" s="15"/>
      <c r="G22" s="15"/>
      <c r="H22" s="15"/>
      <c r="I22" s="57">
        <f>SUM(I4:I21)</f>
        <v>0</v>
      </c>
      <c r="J22" s="57">
        <f>SUM(J4:K21)</f>
        <v>99.7</v>
      </c>
      <c r="K22" s="59"/>
      <c r="L22" s="40" t="e">
        <f t="shared" si="0"/>
        <v>#DIV/0!</v>
      </c>
      <c r="M22" s="33">
        <f>J22/$J$22</f>
        <v>1</v>
      </c>
    </row>
    <row r="23" spans="2:13" ht="19.5" customHeight="1" x14ac:dyDescent="0.45">
      <c r="B23" s="15"/>
      <c r="C23" s="15"/>
      <c r="D23" s="15"/>
      <c r="E23" s="15"/>
      <c r="F23" s="15"/>
      <c r="G23" s="15"/>
      <c r="H23" s="15"/>
      <c r="I23" s="58"/>
      <c r="J23" s="58"/>
      <c r="K23" s="58"/>
      <c r="L23" s="32"/>
      <c r="M23" s="34"/>
    </row>
    <row r="24" spans="2:13" ht="19.5" customHeight="1" x14ac:dyDescent="0.45">
      <c r="B24" s="15"/>
      <c r="C24" s="15"/>
      <c r="D24" s="15"/>
      <c r="E24" s="15"/>
      <c r="F24" s="15"/>
      <c r="G24" s="15"/>
      <c r="H24" s="15"/>
      <c r="I24" s="58"/>
      <c r="J24" s="58"/>
      <c r="K24" s="58"/>
      <c r="L24" s="32"/>
      <c r="M24" s="34"/>
    </row>
  </sheetData>
  <mergeCells count="21">
    <mergeCell ref="I22:I24"/>
    <mergeCell ref="J22:K24"/>
    <mergeCell ref="B16:B18"/>
    <mergeCell ref="I16:I18"/>
    <mergeCell ref="J16:K18"/>
    <mergeCell ref="B19:B21"/>
    <mergeCell ref="I19:I21"/>
    <mergeCell ref="J19:K21"/>
    <mergeCell ref="B10:B12"/>
    <mergeCell ref="I10:I12"/>
    <mergeCell ref="J10:K12"/>
    <mergeCell ref="B13:B15"/>
    <mergeCell ref="I13:I15"/>
    <mergeCell ref="J13:K15"/>
    <mergeCell ref="B1:K1"/>
    <mergeCell ref="B4:B6"/>
    <mergeCell ref="I4:I6"/>
    <mergeCell ref="J4:K6"/>
    <mergeCell ref="B7:B9"/>
    <mergeCell ref="I7:I9"/>
    <mergeCell ref="J7:K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B1:M24"/>
  <sheetViews>
    <sheetView zoomScale="70" zoomScaleNormal="70" workbookViewId="0">
      <selection sqref="A1:XFD5"/>
    </sheetView>
  </sheetViews>
  <sheetFormatPr defaultRowHeight="14.25" x14ac:dyDescent="0.45"/>
  <cols>
    <col min="1" max="1" width="4.1328125" bestFit="1" customWidth="1"/>
    <col min="2" max="2" width="15.86328125" bestFit="1" customWidth="1"/>
    <col min="3" max="3" width="31.1328125" bestFit="1" customWidth="1"/>
    <col min="4" max="8" width="26.1328125" bestFit="1" customWidth="1"/>
    <col min="9" max="10" width="14.1328125" style="1" bestFit="1" customWidth="1"/>
    <col min="11" max="11" width="14.1328125" style="3" bestFit="1" customWidth="1"/>
    <col min="12" max="12" width="14.1328125" style="21" bestFit="1" customWidth="1"/>
    <col min="13" max="13" width="13.59765625" style="5" bestFit="1" customWidth="1"/>
  </cols>
  <sheetData>
    <row r="1" spans="2:13" ht="19.5" customHeight="1" x14ac:dyDescent="0.7">
      <c r="B1" s="60" t="s">
        <v>0</v>
      </c>
      <c r="C1" s="61"/>
      <c r="D1" s="61"/>
      <c r="E1" s="61"/>
      <c r="F1" s="61"/>
      <c r="G1" s="61"/>
      <c r="H1" s="61"/>
      <c r="I1" s="62"/>
      <c r="J1" s="62"/>
      <c r="K1" s="61"/>
      <c r="L1" s="18"/>
    </row>
    <row r="2" spans="2:13" ht="19.5" customHeight="1" x14ac:dyDescent="0.45">
      <c r="I2" s="17"/>
      <c r="J2" s="17"/>
      <c r="K2" s="4"/>
      <c r="L2" s="18"/>
    </row>
    <row r="3" spans="2:13" ht="25.5" customHeight="1" x14ac:dyDescent="0.55000000000000004">
      <c r="B3" s="6" t="s">
        <v>1</v>
      </c>
      <c r="C3" s="7" t="s">
        <v>2</v>
      </c>
      <c r="D3" s="8" t="s">
        <v>3</v>
      </c>
      <c r="E3" s="8" t="s">
        <v>4</v>
      </c>
      <c r="F3" s="8" t="s">
        <v>5</v>
      </c>
      <c r="G3" s="8" t="s">
        <v>6</v>
      </c>
      <c r="H3" s="9" t="s">
        <v>7</v>
      </c>
      <c r="I3" s="10" t="s">
        <v>8</v>
      </c>
      <c r="J3" s="11" t="s">
        <v>9</v>
      </c>
      <c r="K3" s="12"/>
      <c r="L3" s="18"/>
    </row>
    <row r="4" spans="2:13" ht="42" customHeight="1" x14ac:dyDescent="0.45">
      <c r="B4" s="46" t="s">
        <v>10</v>
      </c>
      <c r="C4" s="13" t="s">
        <v>11</v>
      </c>
      <c r="D4" s="14" t="s">
        <v>34</v>
      </c>
      <c r="E4" s="14" t="s">
        <v>93</v>
      </c>
      <c r="F4" s="14" t="s">
        <v>34</v>
      </c>
      <c r="G4" s="14" t="s">
        <v>34</v>
      </c>
      <c r="H4" s="14" t="s">
        <v>34</v>
      </c>
      <c r="I4" s="48">
        <v>0.5</v>
      </c>
      <c r="J4" s="51">
        <f>I4</f>
        <v>0.5</v>
      </c>
      <c r="K4" s="52"/>
      <c r="L4" s="40">
        <f>I4/$I$22</f>
        <v>0.7142857142857143</v>
      </c>
      <c r="M4" s="33">
        <f>J4/$J$22</f>
        <v>0.7142857142857143</v>
      </c>
    </row>
    <row r="5" spans="2:13" ht="42" customHeight="1" x14ac:dyDescent="0.45">
      <c r="B5" s="47"/>
      <c r="C5" s="13" t="s">
        <v>12</v>
      </c>
      <c r="D5" s="14" t="s">
        <v>34</v>
      </c>
      <c r="E5" s="14" t="s">
        <v>34</v>
      </c>
      <c r="F5" s="14" t="s">
        <v>34</v>
      </c>
      <c r="G5" s="14" t="s">
        <v>34</v>
      </c>
      <c r="H5" s="14" t="s">
        <v>34</v>
      </c>
      <c r="I5" s="49"/>
      <c r="J5" s="53"/>
      <c r="K5" s="54"/>
      <c r="L5" s="40"/>
      <c r="M5" s="34"/>
    </row>
    <row r="6" spans="2:13" ht="42" customHeight="1" x14ac:dyDescent="0.45">
      <c r="B6" s="47"/>
      <c r="C6" s="13" t="s">
        <v>13</v>
      </c>
      <c r="D6" s="14" t="s">
        <v>94</v>
      </c>
      <c r="E6" s="14" t="s">
        <v>94</v>
      </c>
      <c r="F6" s="14" t="s">
        <v>94</v>
      </c>
      <c r="G6" s="14" t="s">
        <v>94</v>
      </c>
      <c r="H6" s="14" t="s">
        <v>94</v>
      </c>
      <c r="I6" s="50"/>
      <c r="J6" s="55"/>
      <c r="K6" s="56"/>
      <c r="L6" s="40"/>
      <c r="M6" s="34"/>
    </row>
    <row r="7" spans="2:13" ht="42" customHeight="1" x14ac:dyDescent="0.45">
      <c r="B7" s="46" t="s">
        <v>14</v>
      </c>
      <c r="C7" s="13" t="s">
        <v>11</v>
      </c>
      <c r="D7" s="14"/>
      <c r="E7" s="14"/>
      <c r="F7" s="14"/>
      <c r="G7" s="14"/>
      <c r="H7" s="14"/>
      <c r="I7" s="48"/>
      <c r="J7" s="51">
        <f>I7</f>
        <v>0</v>
      </c>
      <c r="K7" s="52"/>
      <c r="L7" s="40">
        <f t="shared" ref="L7:L22" si="0">I7/$I$22</f>
        <v>0</v>
      </c>
      <c r="M7" s="33">
        <f>J7/$J$22</f>
        <v>0</v>
      </c>
    </row>
    <row r="8" spans="2:13" ht="42" customHeight="1" x14ac:dyDescent="0.45">
      <c r="B8" s="47"/>
      <c r="C8" s="13" t="s">
        <v>12</v>
      </c>
      <c r="D8" s="14"/>
      <c r="E8" s="14"/>
      <c r="F8" s="14"/>
      <c r="G8" s="14"/>
      <c r="H8" s="14"/>
      <c r="I8" s="49"/>
      <c r="J8" s="53"/>
      <c r="K8" s="54"/>
      <c r="L8" s="40"/>
      <c r="M8" s="34"/>
    </row>
    <row r="9" spans="2:13" ht="42" customHeight="1" x14ac:dyDescent="0.45">
      <c r="B9" s="47"/>
      <c r="C9" s="13" t="s">
        <v>13</v>
      </c>
      <c r="D9" s="14"/>
      <c r="E9" s="14"/>
      <c r="F9" s="14"/>
      <c r="G9" s="14"/>
      <c r="H9" s="14"/>
      <c r="I9" s="50"/>
      <c r="J9" s="55"/>
      <c r="K9" s="56"/>
      <c r="L9" s="40"/>
      <c r="M9" s="34"/>
    </row>
    <row r="10" spans="2:13" ht="42" customHeight="1" x14ac:dyDescent="0.45">
      <c r="B10" s="46" t="s">
        <v>15</v>
      </c>
      <c r="C10" s="13" t="s">
        <v>11</v>
      </c>
      <c r="D10" s="14" t="s">
        <v>34</v>
      </c>
      <c r="E10" s="14" t="s">
        <v>34</v>
      </c>
      <c r="F10" s="14" t="s">
        <v>34</v>
      </c>
      <c r="G10" s="14" t="s">
        <v>95</v>
      </c>
      <c r="H10" s="14" t="s">
        <v>34</v>
      </c>
      <c r="I10" s="48">
        <v>0.2</v>
      </c>
      <c r="J10" s="51">
        <f>I10</f>
        <v>0.2</v>
      </c>
      <c r="K10" s="52"/>
      <c r="L10" s="40">
        <f t="shared" si="0"/>
        <v>0.28571428571428575</v>
      </c>
      <c r="M10" s="33">
        <f>J10/$J$22</f>
        <v>0.28571428571428575</v>
      </c>
    </row>
    <row r="11" spans="2:13" ht="42" customHeight="1" x14ac:dyDescent="0.45">
      <c r="B11" s="47"/>
      <c r="C11" s="13" t="s">
        <v>12</v>
      </c>
      <c r="D11" s="14" t="s">
        <v>34</v>
      </c>
      <c r="E11" s="14" t="s">
        <v>34</v>
      </c>
      <c r="F11" s="14" t="s">
        <v>34</v>
      </c>
      <c r="G11" s="14" t="s">
        <v>34</v>
      </c>
      <c r="H11" s="14" t="s">
        <v>34</v>
      </c>
      <c r="I11" s="49"/>
      <c r="J11" s="53"/>
      <c r="K11" s="54"/>
      <c r="L11" s="40"/>
      <c r="M11" s="34"/>
    </row>
    <row r="12" spans="2:13" ht="42" customHeight="1" x14ac:dyDescent="0.45">
      <c r="B12" s="47"/>
      <c r="C12" s="13" t="s">
        <v>13</v>
      </c>
      <c r="D12" s="14" t="s">
        <v>34</v>
      </c>
      <c r="E12" s="14" t="s">
        <v>34</v>
      </c>
      <c r="F12" s="14" t="s">
        <v>34</v>
      </c>
      <c r="G12" s="14" t="s">
        <v>34</v>
      </c>
      <c r="H12" s="14" t="s">
        <v>34</v>
      </c>
      <c r="I12" s="50"/>
      <c r="J12" s="55"/>
      <c r="K12" s="56"/>
      <c r="L12" s="40"/>
      <c r="M12" s="34"/>
    </row>
    <row r="13" spans="2:13" ht="42" customHeight="1" x14ac:dyDescent="0.45">
      <c r="B13" s="46" t="s">
        <v>16</v>
      </c>
      <c r="C13" s="13" t="s">
        <v>11</v>
      </c>
      <c r="D13" s="14"/>
      <c r="E13" s="14"/>
      <c r="F13" s="14"/>
      <c r="G13" s="14"/>
      <c r="H13" s="14"/>
      <c r="I13" s="48"/>
      <c r="J13" s="51">
        <f>I13</f>
        <v>0</v>
      </c>
      <c r="K13" s="52"/>
      <c r="L13" s="40">
        <f t="shared" si="0"/>
        <v>0</v>
      </c>
      <c r="M13" s="33">
        <f>J13/$J$22</f>
        <v>0</v>
      </c>
    </row>
    <row r="14" spans="2:13" ht="42" customHeight="1" x14ac:dyDescent="0.45">
      <c r="B14" s="47"/>
      <c r="C14" s="13" t="s">
        <v>12</v>
      </c>
      <c r="D14" s="14"/>
      <c r="E14" s="14"/>
      <c r="F14" s="14"/>
      <c r="G14" s="14"/>
      <c r="H14" s="14"/>
      <c r="I14" s="49"/>
      <c r="J14" s="53"/>
      <c r="K14" s="54"/>
      <c r="L14" s="40"/>
      <c r="M14" s="34"/>
    </row>
    <row r="15" spans="2:13" ht="42" customHeight="1" x14ac:dyDescent="0.45">
      <c r="B15" s="47"/>
      <c r="C15" s="13" t="s">
        <v>13</v>
      </c>
      <c r="D15" s="14"/>
      <c r="E15" s="14"/>
      <c r="F15" s="14"/>
      <c r="G15" s="14"/>
      <c r="H15" s="14"/>
      <c r="I15" s="50"/>
      <c r="J15" s="55"/>
      <c r="K15" s="56"/>
      <c r="L15" s="40"/>
      <c r="M15" s="34"/>
    </row>
    <row r="16" spans="2:13" ht="46.5" customHeight="1" x14ac:dyDescent="0.45">
      <c r="B16" s="46" t="s">
        <v>17</v>
      </c>
      <c r="C16" s="13" t="s">
        <v>11</v>
      </c>
      <c r="D16" s="14"/>
      <c r="E16" s="14"/>
      <c r="F16" s="14"/>
      <c r="G16" s="14"/>
      <c r="H16" s="14"/>
      <c r="I16" s="48"/>
      <c r="J16" s="51">
        <f>I16</f>
        <v>0</v>
      </c>
      <c r="K16" s="52"/>
      <c r="L16" s="40">
        <f t="shared" si="0"/>
        <v>0</v>
      </c>
      <c r="M16" s="33">
        <f>J16/$J$22</f>
        <v>0</v>
      </c>
    </row>
    <row r="17" spans="2:13" ht="50.1" customHeight="1" x14ac:dyDescent="0.45">
      <c r="B17" s="47"/>
      <c r="C17" s="13" t="s">
        <v>12</v>
      </c>
      <c r="D17" s="14"/>
      <c r="E17" s="14"/>
      <c r="F17" s="14"/>
      <c r="G17" s="14"/>
      <c r="H17" s="14"/>
      <c r="I17" s="49"/>
      <c r="J17" s="53"/>
      <c r="K17" s="54"/>
      <c r="L17" s="40"/>
      <c r="M17" s="34"/>
    </row>
    <row r="18" spans="2:13" ht="47.1" customHeight="1" x14ac:dyDescent="0.45">
      <c r="B18" s="47"/>
      <c r="C18" s="13" t="s">
        <v>13</v>
      </c>
      <c r="D18" s="14"/>
      <c r="E18" s="14"/>
      <c r="F18" s="14"/>
      <c r="G18" s="14"/>
      <c r="H18" s="14"/>
      <c r="I18" s="50"/>
      <c r="J18" s="55"/>
      <c r="K18" s="56"/>
      <c r="L18" s="40"/>
      <c r="M18" s="34"/>
    </row>
    <row r="19" spans="2:13" ht="40.5" customHeight="1" x14ac:dyDescent="0.45">
      <c r="B19" s="46" t="s">
        <v>18</v>
      </c>
      <c r="C19" s="13" t="s">
        <v>11</v>
      </c>
      <c r="D19" s="14"/>
      <c r="E19" s="14"/>
      <c r="F19" s="14"/>
      <c r="G19" s="14"/>
      <c r="H19" s="14"/>
      <c r="I19" s="48"/>
      <c r="J19" s="51">
        <f>I19</f>
        <v>0</v>
      </c>
      <c r="K19" s="52"/>
      <c r="L19" s="40">
        <f t="shared" si="0"/>
        <v>0</v>
      </c>
      <c r="M19" s="33">
        <f>J19/$J$22</f>
        <v>0</v>
      </c>
    </row>
    <row r="20" spans="2:13" ht="42.6" customHeight="1" x14ac:dyDescent="0.45">
      <c r="B20" s="47"/>
      <c r="C20" s="13" t="s">
        <v>12</v>
      </c>
      <c r="D20" s="14"/>
      <c r="E20" s="14"/>
      <c r="F20" s="14"/>
      <c r="G20" s="14"/>
      <c r="H20" s="14"/>
      <c r="I20" s="49"/>
      <c r="J20" s="53"/>
      <c r="K20" s="54"/>
      <c r="L20" s="40"/>
      <c r="M20" s="34"/>
    </row>
    <row r="21" spans="2:13" ht="42.75" customHeight="1" x14ac:dyDescent="0.45">
      <c r="B21" s="47"/>
      <c r="C21" s="13" t="s">
        <v>13</v>
      </c>
      <c r="D21" s="14"/>
      <c r="E21" s="14"/>
      <c r="F21" s="14"/>
      <c r="G21" s="14"/>
      <c r="H21" s="14"/>
      <c r="I21" s="50"/>
      <c r="J21" s="55"/>
      <c r="K21" s="56"/>
      <c r="L21" s="40"/>
      <c r="M21" s="34"/>
    </row>
    <row r="22" spans="2:13" ht="19.5" customHeight="1" x14ac:dyDescent="0.45">
      <c r="B22" s="15"/>
      <c r="C22" s="15"/>
      <c r="D22" s="15"/>
      <c r="E22" s="15"/>
      <c r="F22" s="15"/>
      <c r="G22" s="15"/>
      <c r="H22" s="15"/>
      <c r="I22" s="57">
        <f>SUM(I4:I21)</f>
        <v>0.7</v>
      </c>
      <c r="J22" s="57">
        <f>SUM(J4:K21)</f>
        <v>0.7</v>
      </c>
      <c r="K22" s="59"/>
      <c r="L22" s="40">
        <f t="shared" si="0"/>
        <v>1</v>
      </c>
      <c r="M22" s="33">
        <f>J22/$J$22</f>
        <v>1</v>
      </c>
    </row>
    <row r="23" spans="2:13" ht="19.5" customHeight="1" x14ac:dyDescent="0.45">
      <c r="B23" s="15"/>
      <c r="C23" s="15"/>
      <c r="D23" s="15"/>
      <c r="E23" s="15"/>
      <c r="F23" s="15"/>
      <c r="G23" s="15"/>
      <c r="H23" s="15"/>
      <c r="I23" s="58"/>
      <c r="J23" s="58"/>
      <c r="K23" s="58"/>
      <c r="L23" s="35"/>
      <c r="M23" s="34"/>
    </row>
    <row r="24" spans="2:13" ht="19.5" customHeight="1" x14ac:dyDescent="0.45">
      <c r="B24" s="15"/>
      <c r="C24" s="15"/>
      <c r="D24" s="15"/>
      <c r="E24" s="15"/>
      <c r="F24" s="15"/>
      <c r="G24" s="15"/>
      <c r="H24" s="15"/>
      <c r="I24" s="58"/>
      <c r="J24" s="58"/>
      <c r="K24" s="58"/>
      <c r="L24" s="35"/>
      <c r="M24" s="34"/>
    </row>
  </sheetData>
  <mergeCells count="21">
    <mergeCell ref="B1:K1"/>
    <mergeCell ref="B4:B6"/>
    <mergeCell ref="I4:I6"/>
    <mergeCell ref="J4:K6"/>
    <mergeCell ref="B7:B9"/>
    <mergeCell ref="I7:I9"/>
    <mergeCell ref="J7:K9"/>
    <mergeCell ref="B10:B12"/>
    <mergeCell ref="I10:I12"/>
    <mergeCell ref="J10:K12"/>
    <mergeCell ref="B13:B15"/>
    <mergeCell ref="I13:I15"/>
    <mergeCell ref="J13:K15"/>
    <mergeCell ref="B16:B18"/>
    <mergeCell ref="I16:I18"/>
    <mergeCell ref="J16:K18"/>
    <mergeCell ref="I22:I24"/>
    <mergeCell ref="J22:K24"/>
    <mergeCell ref="B19:B21"/>
    <mergeCell ref="I19:I21"/>
    <mergeCell ref="J19:K2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B1:M24"/>
  <sheetViews>
    <sheetView zoomScale="70" zoomScaleNormal="70" workbookViewId="0">
      <selection activeCell="A5" sqref="A1:XFD5"/>
    </sheetView>
  </sheetViews>
  <sheetFormatPr defaultRowHeight="14.25" x14ac:dyDescent="0.45"/>
  <cols>
    <col min="1" max="1" width="4.1328125" bestFit="1" customWidth="1"/>
    <col min="2" max="2" width="15.86328125" bestFit="1" customWidth="1"/>
    <col min="3" max="3" width="31.1328125" bestFit="1" customWidth="1"/>
    <col min="4" max="8" width="26.1328125" bestFit="1" customWidth="1"/>
    <col min="9" max="10" width="14.1328125" style="1" bestFit="1" customWidth="1"/>
    <col min="11" max="11" width="14.1328125" style="3" bestFit="1" customWidth="1"/>
    <col min="12" max="12" width="14.1328125" style="21" bestFit="1" customWidth="1"/>
    <col min="13" max="13" width="13.59765625" style="5" bestFit="1" customWidth="1"/>
  </cols>
  <sheetData>
    <row r="1" spans="2:13" ht="19.5" customHeight="1" x14ac:dyDescent="0.7">
      <c r="B1" s="60" t="s">
        <v>0</v>
      </c>
      <c r="C1" s="61"/>
      <c r="D1" s="61"/>
      <c r="E1" s="61"/>
      <c r="F1" s="61"/>
      <c r="G1" s="61"/>
      <c r="H1" s="61"/>
      <c r="I1" s="62"/>
      <c r="J1" s="62"/>
      <c r="K1" s="61"/>
      <c r="L1" s="18"/>
    </row>
    <row r="2" spans="2:13" ht="19.5" customHeight="1" x14ac:dyDescent="0.45">
      <c r="I2" s="17"/>
      <c r="J2" s="17"/>
      <c r="K2" s="4"/>
      <c r="L2" s="18"/>
    </row>
    <row r="3" spans="2:13" ht="25.5" customHeight="1" x14ac:dyDescent="0.55000000000000004">
      <c r="B3" s="6" t="s">
        <v>1</v>
      </c>
      <c r="C3" s="7" t="s">
        <v>2</v>
      </c>
      <c r="D3" s="8" t="s">
        <v>3</v>
      </c>
      <c r="E3" s="8" t="s">
        <v>4</v>
      </c>
      <c r="F3" s="8" t="s">
        <v>5</v>
      </c>
      <c r="G3" s="8" t="s">
        <v>6</v>
      </c>
      <c r="H3" s="9" t="s">
        <v>7</v>
      </c>
      <c r="I3" s="10" t="s">
        <v>8</v>
      </c>
      <c r="J3" s="11" t="s">
        <v>9</v>
      </c>
      <c r="K3" s="12"/>
      <c r="L3" s="18"/>
    </row>
    <row r="4" spans="2:13" ht="42" customHeight="1" x14ac:dyDescent="0.45">
      <c r="B4" s="46" t="s">
        <v>10</v>
      </c>
      <c r="C4" s="13" t="s">
        <v>11</v>
      </c>
      <c r="D4" s="14" t="s">
        <v>34</v>
      </c>
      <c r="E4" s="14" t="s">
        <v>34</v>
      </c>
      <c r="F4" s="14" t="s">
        <v>34</v>
      </c>
      <c r="G4" s="14" t="s">
        <v>34</v>
      </c>
      <c r="H4" s="14" t="s">
        <v>34</v>
      </c>
      <c r="I4" s="48">
        <v>5.45</v>
      </c>
      <c r="J4" s="51">
        <f>SUM(I4,'WK 1 16-01-23'!J4:K6)</f>
        <v>5.95</v>
      </c>
      <c r="K4" s="52"/>
      <c r="L4" s="40">
        <f>I4/$I$22</f>
        <v>0.73154362416107388</v>
      </c>
      <c r="M4" s="33">
        <f>J4/$J$22</f>
        <v>0.73006134969325154</v>
      </c>
    </row>
    <row r="5" spans="2:13" ht="42" customHeight="1" x14ac:dyDescent="0.45">
      <c r="B5" s="47"/>
      <c r="C5" s="13" t="s">
        <v>12</v>
      </c>
      <c r="D5" s="14" t="s">
        <v>86</v>
      </c>
      <c r="E5" s="14" t="s">
        <v>86</v>
      </c>
      <c r="F5" s="14" t="s">
        <v>86</v>
      </c>
      <c r="G5" s="14" t="s">
        <v>87</v>
      </c>
      <c r="H5" s="14" t="s">
        <v>87</v>
      </c>
      <c r="I5" s="49"/>
      <c r="J5" s="53"/>
      <c r="K5" s="54"/>
      <c r="L5" s="40"/>
      <c r="M5" s="34"/>
    </row>
    <row r="6" spans="2:13" ht="42" customHeight="1" x14ac:dyDescent="0.45">
      <c r="B6" s="47"/>
      <c r="C6" s="13" t="s">
        <v>13</v>
      </c>
      <c r="D6" s="14" t="s">
        <v>88</v>
      </c>
      <c r="E6" s="14" t="s">
        <v>88</v>
      </c>
      <c r="F6" s="14" t="s">
        <v>88</v>
      </c>
      <c r="G6" s="14" t="s">
        <v>34</v>
      </c>
      <c r="H6" s="14" t="s">
        <v>34</v>
      </c>
      <c r="I6" s="50"/>
      <c r="J6" s="55"/>
      <c r="K6" s="56"/>
      <c r="L6" s="40"/>
      <c r="M6" s="34"/>
    </row>
    <row r="7" spans="2:13" ht="42" customHeight="1" x14ac:dyDescent="0.45">
      <c r="B7" s="46" t="s">
        <v>14</v>
      </c>
      <c r="C7" s="13" t="s">
        <v>11</v>
      </c>
      <c r="D7" s="14"/>
      <c r="E7" s="14"/>
      <c r="F7" s="14"/>
      <c r="G7" s="14"/>
      <c r="H7" s="14"/>
      <c r="I7" s="48">
        <v>1</v>
      </c>
      <c r="J7" s="51">
        <f>SUM(I7,'WK 1 16-01-23'!J7:K9)</f>
        <v>1</v>
      </c>
      <c r="K7" s="52"/>
      <c r="L7" s="40">
        <f t="shared" ref="L7:L22" si="0">I7/$I$22</f>
        <v>0.13422818791946309</v>
      </c>
      <c r="M7" s="33">
        <f>J7/$J$22</f>
        <v>0.12269938650306748</v>
      </c>
    </row>
    <row r="8" spans="2:13" ht="42" customHeight="1" x14ac:dyDescent="0.45">
      <c r="B8" s="47"/>
      <c r="C8" s="13" t="s">
        <v>12</v>
      </c>
      <c r="D8" s="14" t="s">
        <v>109</v>
      </c>
      <c r="E8" s="14"/>
      <c r="F8" s="14"/>
      <c r="G8" s="14"/>
      <c r="H8" s="14"/>
      <c r="I8" s="49"/>
      <c r="J8" s="53"/>
      <c r="K8" s="54"/>
      <c r="L8" s="40"/>
      <c r="M8" s="34"/>
    </row>
    <row r="9" spans="2:13" ht="42" customHeight="1" x14ac:dyDescent="0.45">
      <c r="B9" s="47"/>
      <c r="C9" s="13" t="s">
        <v>13</v>
      </c>
      <c r="D9" s="14"/>
      <c r="E9" s="14"/>
      <c r="F9" s="14"/>
      <c r="G9" s="14"/>
      <c r="H9" s="14"/>
      <c r="I9" s="50"/>
      <c r="J9" s="55"/>
      <c r="K9" s="56"/>
      <c r="L9" s="40"/>
      <c r="M9" s="34"/>
    </row>
    <row r="10" spans="2:13" ht="42" customHeight="1" x14ac:dyDescent="0.45">
      <c r="B10" s="46" t="s">
        <v>15</v>
      </c>
      <c r="C10" s="13" t="s">
        <v>11</v>
      </c>
      <c r="D10" s="14" t="s">
        <v>34</v>
      </c>
      <c r="E10" s="14" t="s">
        <v>34</v>
      </c>
      <c r="F10" s="14" t="s">
        <v>34</v>
      </c>
      <c r="G10" s="14" t="s">
        <v>34</v>
      </c>
      <c r="H10" s="14" t="s">
        <v>34</v>
      </c>
      <c r="I10" s="48">
        <v>0.75</v>
      </c>
      <c r="J10" s="51">
        <f>SUM(I10,'WK 1 16-01-23'!J10:K12)</f>
        <v>0.95</v>
      </c>
      <c r="K10" s="52"/>
      <c r="L10" s="40">
        <f t="shared" si="0"/>
        <v>0.10067114093959731</v>
      </c>
      <c r="M10" s="33">
        <f>J10/$J$22</f>
        <v>0.1165644171779141</v>
      </c>
    </row>
    <row r="11" spans="2:13" ht="42" customHeight="1" x14ac:dyDescent="0.45">
      <c r="B11" s="47"/>
      <c r="C11" s="13" t="s">
        <v>12</v>
      </c>
      <c r="D11" s="14" t="s">
        <v>34</v>
      </c>
      <c r="E11" s="14" t="s">
        <v>34</v>
      </c>
      <c r="F11" s="14" t="s">
        <v>89</v>
      </c>
      <c r="G11" s="14" t="s">
        <v>34</v>
      </c>
      <c r="H11" s="14" t="s">
        <v>90</v>
      </c>
      <c r="I11" s="49"/>
      <c r="J11" s="53"/>
      <c r="K11" s="54"/>
      <c r="L11" s="40"/>
      <c r="M11" s="34"/>
    </row>
    <row r="12" spans="2:13" ht="42" customHeight="1" x14ac:dyDescent="0.45">
      <c r="B12" s="47"/>
      <c r="C12" s="13" t="s">
        <v>13</v>
      </c>
      <c r="D12" s="14" t="s">
        <v>34</v>
      </c>
      <c r="E12" s="14" t="s">
        <v>34</v>
      </c>
      <c r="F12" s="14" t="s">
        <v>34</v>
      </c>
      <c r="G12" s="14" t="s">
        <v>91</v>
      </c>
      <c r="H12" s="14" t="s">
        <v>34</v>
      </c>
      <c r="I12" s="50"/>
      <c r="J12" s="55"/>
      <c r="K12" s="56"/>
      <c r="L12" s="40"/>
      <c r="M12" s="34"/>
    </row>
    <row r="13" spans="2:13" ht="42" customHeight="1" x14ac:dyDescent="0.45">
      <c r="B13" s="46" t="s">
        <v>16</v>
      </c>
      <c r="C13" s="13" t="s">
        <v>11</v>
      </c>
      <c r="D13" s="14"/>
      <c r="E13" s="14"/>
      <c r="F13" s="14"/>
      <c r="G13" s="14"/>
      <c r="H13" s="14"/>
      <c r="I13" s="48">
        <v>0.25</v>
      </c>
      <c r="J13" s="51">
        <f>SUM(I13,'WK 1 16-01-23'!J13:K15)</f>
        <v>0.25</v>
      </c>
      <c r="K13" s="52"/>
      <c r="L13" s="40">
        <f t="shared" si="0"/>
        <v>3.3557046979865772E-2</v>
      </c>
      <c r="M13" s="33">
        <f>J13/$J$22</f>
        <v>3.0674846625766871E-2</v>
      </c>
    </row>
    <row r="14" spans="2:13" ht="42" customHeight="1" x14ac:dyDescent="0.45">
      <c r="B14" s="47"/>
      <c r="C14" s="13" t="s">
        <v>12</v>
      </c>
      <c r="D14" s="14"/>
      <c r="E14" s="14"/>
      <c r="F14" s="14"/>
      <c r="G14" s="14" t="s">
        <v>92</v>
      </c>
      <c r="H14" s="14"/>
      <c r="I14" s="49"/>
      <c r="J14" s="53"/>
      <c r="K14" s="54"/>
      <c r="L14" s="40"/>
      <c r="M14" s="34"/>
    </row>
    <row r="15" spans="2:13" ht="42" customHeight="1" x14ac:dyDescent="0.45">
      <c r="B15" s="47"/>
      <c r="C15" s="13" t="s">
        <v>13</v>
      </c>
      <c r="D15" s="14"/>
      <c r="E15" s="14"/>
      <c r="F15" s="14"/>
      <c r="G15" s="14"/>
      <c r="H15" s="14"/>
      <c r="I15" s="50"/>
      <c r="J15" s="55"/>
      <c r="K15" s="56"/>
      <c r="L15" s="40"/>
      <c r="M15" s="34"/>
    </row>
    <row r="16" spans="2:13" ht="46.5" customHeight="1" x14ac:dyDescent="0.45">
      <c r="B16" s="46" t="s">
        <v>17</v>
      </c>
      <c r="C16" s="13" t="s">
        <v>11</v>
      </c>
      <c r="D16" s="14"/>
      <c r="E16" s="14"/>
      <c r="F16" s="14"/>
      <c r="G16" s="14"/>
      <c r="H16" s="14"/>
      <c r="I16" s="48"/>
      <c r="J16" s="51">
        <f>SUM(I16,'WK 1 16-01-23'!J16:K18)</f>
        <v>0</v>
      </c>
      <c r="K16" s="52"/>
      <c r="L16" s="40">
        <f t="shared" si="0"/>
        <v>0</v>
      </c>
      <c r="M16" s="33">
        <f>J16/$J$22</f>
        <v>0</v>
      </c>
    </row>
    <row r="17" spans="2:13" ht="50.1" customHeight="1" x14ac:dyDescent="0.45">
      <c r="B17" s="47"/>
      <c r="C17" s="13" t="s">
        <v>12</v>
      </c>
      <c r="D17" s="14"/>
      <c r="E17" s="14"/>
      <c r="F17" s="14"/>
      <c r="G17" s="14"/>
      <c r="H17" s="14"/>
      <c r="I17" s="49"/>
      <c r="J17" s="53"/>
      <c r="K17" s="54"/>
      <c r="L17" s="40"/>
      <c r="M17" s="34"/>
    </row>
    <row r="18" spans="2:13" ht="47.1" customHeight="1" x14ac:dyDescent="0.45">
      <c r="B18" s="47"/>
      <c r="C18" s="13" t="s">
        <v>13</v>
      </c>
      <c r="D18" s="14"/>
      <c r="E18" s="14"/>
      <c r="F18" s="14"/>
      <c r="G18" s="14"/>
      <c r="H18" s="14"/>
      <c r="I18" s="50"/>
      <c r="J18" s="55"/>
      <c r="K18" s="56"/>
      <c r="L18" s="40"/>
      <c r="M18" s="34"/>
    </row>
    <row r="19" spans="2:13" ht="40.5" customHeight="1" x14ac:dyDescent="0.45">
      <c r="B19" s="46" t="s">
        <v>18</v>
      </c>
      <c r="C19" s="13" t="s">
        <v>11</v>
      </c>
      <c r="D19" s="14"/>
      <c r="E19" s="14"/>
      <c r="F19" s="14"/>
      <c r="G19" s="14"/>
      <c r="H19" s="14"/>
      <c r="I19" s="48"/>
      <c r="J19" s="51">
        <f>SUM(I19,'WK 1 16-01-23'!J19:K21)</f>
        <v>0</v>
      </c>
      <c r="K19" s="52"/>
      <c r="L19" s="40">
        <f t="shared" si="0"/>
        <v>0</v>
      </c>
      <c r="M19" s="33">
        <f>J19/$J$22</f>
        <v>0</v>
      </c>
    </row>
    <row r="20" spans="2:13" ht="42.6" customHeight="1" x14ac:dyDescent="0.45">
      <c r="B20" s="47"/>
      <c r="C20" s="13" t="s">
        <v>12</v>
      </c>
      <c r="D20" s="14"/>
      <c r="E20" s="14"/>
      <c r="F20" s="14"/>
      <c r="G20" s="14"/>
      <c r="H20" s="14"/>
      <c r="I20" s="49"/>
      <c r="J20" s="53"/>
      <c r="K20" s="54"/>
      <c r="L20" s="40"/>
      <c r="M20" s="34"/>
    </row>
    <row r="21" spans="2:13" ht="42.75" customHeight="1" x14ac:dyDescent="0.45">
      <c r="B21" s="47"/>
      <c r="C21" s="13" t="s">
        <v>13</v>
      </c>
      <c r="D21" s="14"/>
      <c r="E21" s="14"/>
      <c r="F21" s="14"/>
      <c r="G21" s="14"/>
      <c r="H21" s="14"/>
      <c r="I21" s="50"/>
      <c r="J21" s="55"/>
      <c r="K21" s="56"/>
      <c r="L21" s="40"/>
      <c r="M21" s="34"/>
    </row>
    <row r="22" spans="2:13" ht="19.5" customHeight="1" x14ac:dyDescent="0.45">
      <c r="B22" s="15"/>
      <c r="C22" s="15"/>
      <c r="D22" s="15"/>
      <c r="E22" s="15"/>
      <c r="F22" s="15"/>
      <c r="G22" s="15"/>
      <c r="H22" s="15"/>
      <c r="I22" s="57">
        <f>SUM(I4:I21)</f>
        <v>7.45</v>
      </c>
      <c r="J22" s="57">
        <f>SUM(J4:K21)</f>
        <v>8.15</v>
      </c>
      <c r="K22" s="59"/>
      <c r="L22" s="40">
        <f t="shared" si="0"/>
        <v>1</v>
      </c>
      <c r="M22" s="33">
        <f>J22/$J$22</f>
        <v>1</v>
      </c>
    </row>
    <row r="23" spans="2:13" ht="19.5" customHeight="1" x14ac:dyDescent="0.45">
      <c r="B23" s="15"/>
      <c r="C23" s="15"/>
      <c r="D23" s="15"/>
      <c r="E23" s="15"/>
      <c r="F23" s="15"/>
      <c r="G23" s="15"/>
      <c r="H23" s="15"/>
      <c r="I23" s="58"/>
      <c r="J23" s="58"/>
      <c r="K23" s="58"/>
      <c r="L23" s="35"/>
      <c r="M23" s="34"/>
    </row>
    <row r="24" spans="2:13" ht="19.5" customHeight="1" x14ac:dyDescent="0.45">
      <c r="B24" s="15"/>
      <c r="C24" s="15"/>
      <c r="D24" s="15"/>
      <c r="E24" s="15"/>
      <c r="F24" s="15"/>
      <c r="G24" s="15"/>
      <c r="H24" s="15"/>
      <c r="I24" s="58"/>
      <c r="J24" s="58"/>
      <c r="K24" s="58"/>
      <c r="L24" s="35"/>
      <c r="M24" s="34"/>
    </row>
  </sheetData>
  <mergeCells count="21">
    <mergeCell ref="B1:K1"/>
    <mergeCell ref="B4:B6"/>
    <mergeCell ref="I4:I6"/>
    <mergeCell ref="J4:K6"/>
    <mergeCell ref="B7:B9"/>
    <mergeCell ref="I7:I9"/>
    <mergeCell ref="J7:K9"/>
    <mergeCell ref="B10:B12"/>
    <mergeCell ref="I10:I12"/>
    <mergeCell ref="J10:K12"/>
    <mergeCell ref="B13:B15"/>
    <mergeCell ref="I13:I15"/>
    <mergeCell ref="J13:K15"/>
    <mergeCell ref="B16:B18"/>
    <mergeCell ref="I16:I18"/>
    <mergeCell ref="J16:K18"/>
    <mergeCell ref="I22:I24"/>
    <mergeCell ref="J22:K24"/>
    <mergeCell ref="B19:B21"/>
    <mergeCell ref="I19:I21"/>
    <mergeCell ref="J19:K2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B1:M24"/>
  <sheetViews>
    <sheetView zoomScale="70" zoomScaleNormal="70" workbookViewId="0">
      <selection activeCell="A5" sqref="A1:XFD5"/>
    </sheetView>
  </sheetViews>
  <sheetFormatPr defaultRowHeight="14.25" x14ac:dyDescent="0.45"/>
  <cols>
    <col min="1" max="1" width="4.1328125" bestFit="1" customWidth="1"/>
    <col min="2" max="2" width="15.86328125" bestFit="1" customWidth="1"/>
    <col min="3" max="3" width="31.1328125" bestFit="1" customWidth="1"/>
    <col min="4" max="8" width="26.1328125" bestFit="1" customWidth="1"/>
    <col min="9" max="10" width="14.1328125" style="1" bestFit="1" customWidth="1"/>
    <col min="11" max="11" width="14.1328125" style="3" bestFit="1" customWidth="1"/>
    <col min="12" max="12" width="14.1328125" style="21" bestFit="1" customWidth="1"/>
    <col min="13" max="13" width="13.59765625" style="5" bestFit="1" customWidth="1"/>
  </cols>
  <sheetData>
    <row r="1" spans="2:13" ht="19.5" customHeight="1" x14ac:dyDescent="0.7">
      <c r="B1" s="60" t="s">
        <v>0</v>
      </c>
      <c r="C1" s="61"/>
      <c r="D1" s="61"/>
      <c r="E1" s="61"/>
      <c r="F1" s="61"/>
      <c r="G1" s="61"/>
      <c r="H1" s="61"/>
      <c r="I1" s="62"/>
      <c r="J1" s="62"/>
      <c r="K1" s="61"/>
      <c r="L1" s="18"/>
    </row>
    <row r="2" spans="2:13" ht="19.5" customHeight="1" x14ac:dyDescent="0.45">
      <c r="I2" s="17"/>
      <c r="J2" s="17"/>
      <c r="K2" s="4"/>
      <c r="L2" s="18"/>
    </row>
    <row r="3" spans="2:13" ht="25.5" customHeight="1" x14ac:dyDescent="0.55000000000000004">
      <c r="B3" s="6" t="s">
        <v>1</v>
      </c>
      <c r="C3" s="7" t="s">
        <v>2</v>
      </c>
      <c r="D3" s="8" t="s">
        <v>3</v>
      </c>
      <c r="E3" s="8" t="s">
        <v>4</v>
      </c>
      <c r="F3" s="8" t="s">
        <v>5</v>
      </c>
      <c r="G3" s="8" t="s">
        <v>6</v>
      </c>
      <c r="H3" s="9" t="s">
        <v>7</v>
      </c>
      <c r="I3" s="10" t="s">
        <v>8</v>
      </c>
      <c r="J3" s="11" t="s">
        <v>9</v>
      </c>
      <c r="K3" s="12"/>
      <c r="L3" s="18"/>
    </row>
    <row r="4" spans="2:13" ht="85.5" x14ac:dyDescent="0.45">
      <c r="B4" s="46" t="s">
        <v>10</v>
      </c>
      <c r="C4" s="13" t="s">
        <v>11</v>
      </c>
      <c r="D4" s="22" t="s">
        <v>74</v>
      </c>
      <c r="E4" s="14" t="s">
        <v>75</v>
      </c>
      <c r="F4" s="14" t="s">
        <v>76</v>
      </c>
      <c r="G4" s="14" t="s">
        <v>77</v>
      </c>
      <c r="H4" s="14" t="s">
        <v>78</v>
      </c>
      <c r="I4" s="48">
        <v>5.45</v>
      </c>
      <c r="J4" s="51">
        <f>SUM(I4,'WK 2 23-01-23'!J4:K6)</f>
        <v>11.4</v>
      </c>
      <c r="K4" s="52"/>
      <c r="L4" s="40">
        <f>I4/$I$22</f>
        <v>0.46382978723404256</v>
      </c>
      <c r="M4" s="33">
        <f>J4/$J$22</f>
        <v>0.57286432160804024</v>
      </c>
    </row>
    <row r="5" spans="2:13" ht="85.5" x14ac:dyDescent="0.45">
      <c r="B5" s="47"/>
      <c r="C5" s="13" t="s">
        <v>12</v>
      </c>
      <c r="D5" s="14" t="s">
        <v>75</v>
      </c>
      <c r="E5" s="14" t="s">
        <v>76</v>
      </c>
      <c r="F5" s="14" t="s">
        <v>77</v>
      </c>
      <c r="G5" s="14" t="s">
        <v>78</v>
      </c>
      <c r="H5" s="14" t="s">
        <v>79</v>
      </c>
      <c r="I5" s="49"/>
      <c r="J5" s="53"/>
      <c r="K5" s="54"/>
      <c r="L5" s="40"/>
      <c r="M5" s="34"/>
    </row>
    <row r="6" spans="2:13" ht="42" customHeight="1" x14ac:dyDescent="0.45">
      <c r="B6" s="47"/>
      <c r="C6" s="13" t="s">
        <v>13</v>
      </c>
      <c r="D6" s="14" t="s">
        <v>34</v>
      </c>
      <c r="E6" s="14" t="s">
        <v>34</v>
      </c>
      <c r="F6" s="14" t="s">
        <v>34</v>
      </c>
      <c r="G6" s="14" t="s">
        <v>34</v>
      </c>
      <c r="H6" s="14" t="s">
        <v>34</v>
      </c>
      <c r="I6" s="50"/>
      <c r="J6" s="55"/>
      <c r="K6" s="56"/>
      <c r="L6" s="40"/>
      <c r="M6" s="34"/>
    </row>
    <row r="7" spans="2:13" ht="42" customHeight="1" x14ac:dyDescent="0.45">
      <c r="B7" s="46" t="s">
        <v>14</v>
      </c>
      <c r="C7" s="13" t="s">
        <v>11</v>
      </c>
      <c r="D7" s="14"/>
      <c r="E7" s="14" t="s">
        <v>80</v>
      </c>
      <c r="F7" s="14"/>
      <c r="G7" s="14"/>
      <c r="H7" s="14" t="s">
        <v>81</v>
      </c>
      <c r="I7" s="48">
        <v>5</v>
      </c>
      <c r="J7" s="51">
        <f>SUM(I7,'WK 2 23-01-23'!J7:K9)</f>
        <v>6</v>
      </c>
      <c r="K7" s="52"/>
      <c r="L7" s="40">
        <f t="shared" ref="L7:L22" si="0">I7/$I$22</f>
        <v>0.42553191489361702</v>
      </c>
      <c r="M7" s="33">
        <f>J7/$J$22</f>
        <v>0.30150753768844224</v>
      </c>
    </row>
    <row r="8" spans="2:13" ht="42" customHeight="1" x14ac:dyDescent="0.45">
      <c r="B8" s="47"/>
      <c r="C8" s="13" t="s">
        <v>12</v>
      </c>
      <c r="D8" s="14" t="s">
        <v>80</v>
      </c>
      <c r="E8" s="14"/>
      <c r="F8" s="14"/>
      <c r="G8" s="14" t="s">
        <v>81</v>
      </c>
      <c r="H8" s="14"/>
      <c r="I8" s="49"/>
      <c r="J8" s="53"/>
      <c r="K8" s="54"/>
      <c r="L8" s="40"/>
      <c r="M8" s="34"/>
    </row>
    <row r="9" spans="2:13" ht="42" customHeight="1" x14ac:dyDescent="0.45">
      <c r="B9" s="47"/>
      <c r="C9" s="13" t="s">
        <v>13</v>
      </c>
      <c r="D9" s="14"/>
      <c r="E9" s="14"/>
      <c r="F9" s="14"/>
      <c r="G9" s="14"/>
      <c r="H9" s="14"/>
      <c r="I9" s="50"/>
      <c r="J9" s="55"/>
      <c r="K9" s="56"/>
      <c r="L9" s="40"/>
      <c r="M9" s="34"/>
    </row>
    <row r="10" spans="2:13" ht="42" customHeight="1" x14ac:dyDescent="0.45">
      <c r="B10" s="46" t="s">
        <v>15</v>
      </c>
      <c r="C10" s="13" t="s">
        <v>11</v>
      </c>
      <c r="D10" s="14"/>
      <c r="E10" s="14"/>
      <c r="F10" s="14"/>
      <c r="G10" s="14"/>
      <c r="H10" s="14"/>
      <c r="I10" s="48">
        <v>0.3</v>
      </c>
      <c r="J10" s="51">
        <f>SUM(I10,'WK 2 23-01-23'!J10:K12)</f>
        <v>1.25</v>
      </c>
      <c r="K10" s="52"/>
      <c r="L10" s="40">
        <f t="shared" si="0"/>
        <v>2.553191489361702E-2</v>
      </c>
      <c r="M10" s="33">
        <f>J10/$J$22</f>
        <v>6.2814070351758802E-2</v>
      </c>
    </row>
    <row r="11" spans="2:13" ht="42" customHeight="1" x14ac:dyDescent="0.45">
      <c r="B11" s="47"/>
      <c r="C11" s="13" t="s">
        <v>12</v>
      </c>
      <c r="D11" s="14" t="s">
        <v>82</v>
      </c>
      <c r="E11" s="14" t="s">
        <v>34</v>
      </c>
      <c r="F11" s="14" t="s">
        <v>34</v>
      </c>
      <c r="G11" s="14" t="s">
        <v>34</v>
      </c>
      <c r="H11" s="14" t="s">
        <v>83</v>
      </c>
      <c r="I11" s="49"/>
      <c r="J11" s="53"/>
      <c r="K11" s="54"/>
      <c r="L11" s="40"/>
      <c r="M11" s="34"/>
    </row>
    <row r="12" spans="2:13" ht="42" customHeight="1" x14ac:dyDescent="0.45">
      <c r="B12" s="47"/>
      <c r="C12" s="13" t="s">
        <v>13</v>
      </c>
      <c r="D12" s="14"/>
      <c r="E12" s="14"/>
      <c r="F12" s="14"/>
      <c r="G12" s="14"/>
      <c r="H12" s="14"/>
      <c r="I12" s="50"/>
      <c r="J12" s="55"/>
      <c r="K12" s="56"/>
      <c r="L12" s="40"/>
      <c r="M12" s="34"/>
    </row>
    <row r="13" spans="2:13" ht="42" customHeight="1" x14ac:dyDescent="0.45">
      <c r="B13" s="46" t="s">
        <v>16</v>
      </c>
      <c r="C13" s="13" t="s">
        <v>11</v>
      </c>
      <c r="D13" s="14" t="s">
        <v>19</v>
      </c>
      <c r="E13" s="23" t="s">
        <v>84</v>
      </c>
      <c r="F13" s="14"/>
      <c r="G13" s="14"/>
      <c r="H13" s="14"/>
      <c r="I13" s="48">
        <v>1</v>
      </c>
      <c r="J13" s="51">
        <f>SUM(I13,'WK 2 23-01-23'!J13:K15)</f>
        <v>1.25</v>
      </c>
      <c r="K13" s="52"/>
      <c r="L13" s="40">
        <f t="shared" si="0"/>
        <v>8.5106382978723402E-2</v>
      </c>
      <c r="M13" s="33">
        <f>J13/$J$22</f>
        <v>6.2814070351758802E-2</v>
      </c>
    </row>
    <row r="14" spans="2:13" ht="42" customHeight="1" x14ac:dyDescent="0.45">
      <c r="B14" s="47"/>
      <c r="C14" s="13" t="s">
        <v>12</v>
      </c>
      <c r="D14" s="14" t="s">
        <v>85</v>
      </c>
      <c r="E14" s="23" t="s">
        <v>84</v>
      </c>
      <c r="F14" s="14"/>
      <c r="G14" s="14"/>
      <c r="H14" s="14"/>
      <c r="I14" s="49"/>
      <c r="J14" s="53"/>
      <c r="K14" s="54"/>
      <c r="L14" s="40"/>
      <c r="M14" s="34"/>
    </row>
    <row r="15" spans="2:13" ht="42" customHeight="1" x14ac:dyDescent="0.45">
      <c r="B15" s="47"/>
      <c r="C15" s="13" t="s">
        <v>13</v>
      </c>
      <c r="D15" s="14" t="s">
        <v>19</v>
      </c>
      <c r="E15" s="14"/>
      <c r="F15" s="14"/>
      <c r="G15" s="14"/>
      <c r="H15" s="14"/>
      <c r="I15" s="50"/>
      <c r="J15" s="55"/>
      <c r="K15" s="56"/>
      <c r="L15" s="40"/>
      <c r="M15" s="34"/>
    </row>
    <row r="16" spans="2:13" ht="46.5" customHeight="1" x14ac:dyDescent="0.45">
      <c r="B16" s="46" t="s">
        <v>17</v>
      </c>
      <c r="C16" s="13" t="s">
        <v>11</v>
      </c>
      <c r="D16" s="14"/>
      <c r="E16" s="14"/>
      <c r="F16" s="14"/>
      <c r="G16" s="14"/>
      <c r="H16" s="14"/>
      <c r="I16" s="48"/>
      <c r="J16" s="51">
        <f>SUM(I16,'WK 2 23-01-23'!J16:K18)</f>
        <v>0</v>
      </c>
      <c r="K16" s="52"/>
      <c r="L16" s="40">
        <f t="shared" si="0"/>
        <v>0</v>
      </c>
      <c r="M16" s="33">
        <f>J16/$J$22</f>
        <v>0</v>
      </c>
    </row>
    <row r="17" spans="2:13" ht="50.1" customHeight="1" x14ac:dyDescent="0.45">
      <c r="B17" s="47"/>
      <c r="C17" s="13" t="s">
        <v>12</v>
      </c>
      <c r="D17" s="14"/>
      <c r="E17" s="14"/>
      <c r="F17" s="14"/>
      <c r="G17" s="14"/>
      <c r="H17" s="14"/>
      <c r="I17" s="49"/>
      <c r="J17" s="53"/>
      <c r="K17" s="54"/>
      <c r="L17" s="40"/>
      <c r="M17" s="34"/>
    </row>
    <row r="18" spans="2:13" ht="47.1" customHeight="1" x14ac:dyDescent="0.45">
      <c r="B18" s="47"/>
      <c r="C18" s="13" t="s">
        <v>13</v>
      </c>
      <c r="D18" s="14"/>
      <c r="E18" s="14"/>
      <c r="F18" s="14"/>
      <c r="G18" s="14"/>
      <c r="H18" s="14"/>
      <c r="I18" s="50"/>
      <c r="J18" s="55"/>
      <c r="K18" s="56"/>
      <c r="L18" s="40"/>
      <c r="M18" s="34"/>
    </row>
    <row r="19" spans="2:13" ht="40.5" customHeight="1" x14ac:dyDescent="0.45">
      <c r="B19" s="46" t="s">
        <v>18</v>
      </c>
      <c r="C19" s="13" t="s">
        <v>11</v>
      </c>
      <c r="D19" s="14"/>
      <c r="E19" s="14"/>
      <c r="F19" s="14"/>
      <c r="G19" s="14"/>
      <c r="H19" s="14"/>
      <c r="I19" s="48"/>
      <c r="J19" s="51">
        <f>SUM(I19,'WK 2 23-01-23'!J19:K21)</f>
        <v>0</v>
      </c>
      <c r="K19" s="52"/>
      <c r="L19" s="40">
        <f t="shared" si="0"/>
        <v>0</v>
      </c>
      <c r="M19" s="33">
        <f>J19/$J$22</f>
        <v>0</v>
      </c>
    </row>
    <row r="20" spans="2:13" ht="42.6" customHeight="1" x14ac:dyDescent="0.45">
      <c r="B20" s="47"/>
      <c r="C20" s="13" t="s">
        <v>12</v>
      </c>
      <c r="D20" s="14"/>
      <c r="E20" s="14"/>
      <c r="F20" s="14"/>
      <c r="G20" s="14"/>
      <c r="H20" s="14"/>
      <c r="I20" s="49"/>
      <c r="J20" s="53"/>
      <c r="K20" s="54"/>
      <c r="L20" s="40"/>
      <c r="M20" s="34"/>
    </row>
    <row r="21" spans="2:13" ht="42.75" customHeight="1" x14ac:dyDescent="0.45">
      <c r="B21" s="47"/>
      <c r="C21" s="13" t="s">
        <v>13</v>
      </c>
      <c r="D21" s="14"/>
      <c r="E21" s="14"/>
      <c r="F21" s="14"/>
      <c r="G21" s="14"/>
      <c r="H21" s="14"/>
      <c r="I21" s="50"/>
      <c r="J21" s="55"/>
      <c r="K21" s="56"/>
      <c r="L21" s="40"/>
      <c r="M21" s="34"/>
    </row>
    <row r="22" spans="2:13" ht="19.5" customHeight="1" x14ac:dyDescent="0.45">
      <c r="B22" s="15"/>
      <c r="C22" s="15"/>
      <c r="D22" s="15"/>
      <c r="E22" s="15"/>
      <c r="F22" s="15"/>
      <c r="G22" s="15"/>
      <c r="H22" s="15"/>
      <c r="I22" s="57">
        <f>SUM(I4:I21)</f>
        <v>11.75</v>
      </c>
      <c r="J22" s="57">
        <f>SUM(J4:K21)</f>
        <v>19.899999999999999</v>
      </c>
      <c r="K22" s="59"/>
      <c r="L22" s="40">
        <f t="shared" si="0"/>
        <v>1</v>
      </c>
      <c r="M22" s="33">
        <f>J22/$J$22</f>
        <v>1</v>
      </c>
    </row>
    <row r="23" spans="2:13" ht="19.5" customHeight="1" x14ac:dyDescent="0.45">
      <c r="B23" s="15"/>
      <c r="C23" s="15"/>
      <c r="D23" s="15"/>
      <c r="E23" s="15"/>
      <c r="F23" s="15"/>
      <c r="G23" s="15"/>
      <c r="H23" s="15"/>
      <c r="I23" s="58"/>
      <c r="J23" s="58"/>
      <c r="K23" s="58"/>
      <c r="L23" s="35"/>
      <c r="M23" s="34"/>
    </row>
    <row r="24" spans="2:13" ht="19.5" customHeight="1" x14ac:dyDescent="0.45">
      <c r="B24" s="15"/>
      <c r="C24" s="15"/>
      <c r="D24" s="15"/>
      <c r="E24" s="15"/>
      <c r="F24" s="15"/>
      <c r="G24" s="15"/>
      <c r="H24" s="15"/>
      <c r="I24" s="58"/>
      <c r="J24" s="58"/>
      <c r="K24" s="58"/>
      <c r="L24" s="35"/>
      <c r="M24" s="34"/>
    </row>
  </sheetData>
  <mergeCells count="21">
    <mergeCell ref="B1:K1"/>
    <mergeCell ref="B4:B6"/>
    <mergeCell ref="I4:I6"/>
    <mergeCell ref="J4:K6"/>
    <mergeCell ref="B7:B9"/>
    <mergeCell ref="I7:I9"/>
    <mergeCell ref="J7:K9"/>
    <mergeCell ref="B10:B12"/>
    <mergeCell ref="I10:I12"/>
    <mergeCell ref="J10:K12"/>
    <mergeCell ref="B13:B15"/>
    <mergeCell ref="I13:I15"/>
    <mergeCell ref="J13:K15"/>
    <mergeCell ref="B16:B18"/>
    <mergeCell ref="I16:I18"/>
    <mergeCell ref="J16:K18"/>
    <mergeCell ref="I22:I24"/>
    <mergeCell ref="J22:K24"/>
    <mergeCell ref="B19:B21"/>
    <mergeCell ref="I19:I21"/>
    <mergeCell ref="J19:K2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M24"/>
  <sheetViews>
    <sheetView topLeftCell="C1" zoomScale="70" zoomScaleNormal="70" workbookViewId="0">
      <selection activeCell="C5" sqref="A1:XFD5"/>
    </sheetView>
  </sheetViews>
  <sheetFormatPr defaultRowHeight="14.25" x14ac:dyDescent="0.45"/>
  <cols>
    <col min="1" max="1" width="4.1328125" bestFit="1" customWidth="1"/>
    <col min="2" max="2" width="15.86328125" bestFit="1" customWidth="1"/>
    <col min="3" max="3" width="31.1328125" bestFit="1" customWidth="1"/>
    <col min="4" max="8" width="26.1328125" bestFit="1" customWidth="1"/>
    <col min="9" max="10" width="14.1328125" style="1" bestFit="1" customWidth="1"/>
    <col min="11" max="11" width="14.1328125" style="3" bestFit="1" customWidth="1"/>
    <col min="12" max="12" width="14.1328125" style="21" bestFit="1" customWidth="1"/>
    <col min="13" max="13" width="13.59765625" style="5" bestFit="1" customWidth="1"/>
  </cols>
  <sheetData>
    <row r="1" spans="1:13" ht="19.5" customHeight="1" x14ac:dyDescent="0.7">
      <c r="B1" s="60" t="s">
        <v>0</v>
      </c>
      <c r="C1" s="61"/>
      <c r="D1" s="61"/>
      <c r="E1" s="61"/>
      <c r="F1" s="61"/>
      <c r="G1" s="61"/>
      <c r="H1" s="61"/>
      <c r="I1" s="62"/>
      <c r="J1" s="62"/>
      <c r="K1" s="61"/>
      <c r="L1" s="18"/>
    </row>
    <row r="2" spans="1:13" ht="19.5" customHeight="1" x14ac:dyDescent="0.45">
      <c r="I2" s="17"/>
      <c r="J2" s="17"/>
      <c r="K2" s="4"/>
      <c r="L2" s="18"/>
    </row>
    <row r="3" spans="1:13" ht="25.5" customHeight="1" x14ac:dyDescent="0.55000000000000004">
      <c r="B3" s="6" t="s">
        <v>1</v>
      </c>
      <c r="C3" s="7" t="s">
        <v>2</v>
      </c>
      <c r="D3" s="8" t="s">
        <v>3</v>
      </c>
      <c r="E3" s="8" t="s">
        <v>4</v>
      </c>
      <c r="F3" s="8" t="s">
        <v>5</v>
      </c>
      <c r="G3" s="8" t="s">
        <v>6</v>
      </c>
      <c r="H3" s="9" t="s">
        <v>7</v>
      </c>
      <c r="I3" s="10" t="s">
        <v>8</v>
      </c>
      <c r="J3" s="11" t="s">
        <v>9</v>
      </c>
      <c r="K3" s="12"/>
      <c r="L3" s="18"/>
    </row>
    <row r="4" spans="1:13" ht="42" customHeight="1" x14ac:dyDescent="0.45">
      <c r="A4" s="15"/>
      <c r="B4" s="46" t="s">
        <v>10</v>
      </c>
      <c r="C4" s="13" t="s">
        <v>11</v>
      </c>
      <c r="D4" s="14" t="s">
        <v>34</v>
      </c>
      <c r="E4" s="14" t="s">
        <v>56</v>
      </c>
      <c r="F4" s="14" t="s">
        <v>57</v>
      </c>
      <c r="G4" s="14" t="s">
        <v>57</v>
      </c>
      <c r="H4" s="14" t="s">
        <v>58</v>
      </c>
      <c r="I4" s="48">
        <v>4.45</v>
      </c>
      <c r="J4" s="51">
        <f>SUM(I4,'WK 3 30-01-23'!J4:K6)</f>
        <v>15.850000000000001</v>
      </c>
      <c r="K4" s="52"/>
      <c r="L4" s="40">
        <f>I4/$I$22</f>
        <v>0.21140142517814728</v>
      </c>
      <c r="M4" s="33">
        <f>J4/$J$22</f>
        <v>0.38705738705738707</v>
      </c>
    </row>
    <row r="5" spans="1:13" ht="42" customHeight="1" x14ac:dyDescent="0.45">
      <c r="A5" s="15"/>
      <c r="B5" s="47"/>
      <c r="C5" s="13" t="s">
        <v>12</v>
      </c>
      <c r="D5" s="14" t="s">
        <v>56</v>
      </c>
      <c r="E5" s="14" t="s">
        <v>57</v>
      </c>
      <c r="F5" s="14" t="s">
        <v>57</v>
      </c>
      <c r="G5" s="14" t="s">
        <v>58</v>
      </c>
      <c r="H5" s="14" t="s">
        <v>59</v>
      </c>
      <c r="I5" s="49"/>
      <c r="J5" s="53"/>
      <c r="K5" s="54"/>
      <c r="L5" s="40"/>
      <c r="M5" s="34"/>
    </row>
    <row r="6" spans="1:13" ht="42" customHeight="1" x14ac:dyDescent="0.45">
      <c r="A6" s="15"/>
      <c r="B6" s="47"/>
      <c r="C6" s="13" t="s">
        <v>13</v>
      </c>
      <c r="D6" s="14" t="s">
        <v>60</v>
      </c>
      <c r="E6" s="14" t="s">
        <v>60</v>
      </c>
      <c r="F6" s="14" t="s">
        <v>60</v>
      </c>
      <c r="G6" s="14" t="s">
        <v>60</v>
      </c>
      <c r="H6" s="14" t="s">
        <v>60</v>
      </c>
      <c r="I6" s="50"/>
      <c r="J6" s="55"/>
      <c r="K6" s="56"/>
      <c r="L6" s="40"/>
      <c r="M6" s="34"/>
    </row>
    <row r="7" spans="1:13" ht="42" customHeight="1" x14ac:dyDescent="0.45">
      <c r="A7" s="15"/>
      <c r="B7" s="46" t="s">
        <v>14</v>
      </c>
      <c r="C7" s="13" t="s">
        <v>11</v>
      </c>
      <c r="D7" s="14"/>
      <c r="E7" s="14" t="s">
        <v>61</v>
      </c>
      <c r="F7" s="14" t="s">
        <v>62</v>
      </c>
      <c r="G7" s="14"/>
      <c r="H7" s="14"/>
      <c r="I7" s="48">
        <v>3.3</v>
      </c>
      <c r="J7" s="51">
        <f>SUM(I7,'WK 3 30-01-23'!J7:K9)</f>
        <v>9.3000000000000007</v>
      </c>
      <c r="K7" s="52"/>
      <c r="L7" s="40">
        <f t="shared" ref="L7:L22" si="0">I7/$I$22</f>
        <v>0.15676959619952494</v>
      </c>
      <c r="M7" s="33">
        <f>J7/$J$22</f>
        <v>0.2271062271062271</v>
      </c>
    </row>
    <row r="8" spans="1:13" ht="42" customHeight="1" x14ac:dyDescent="0.45">
      <c r="A8" s="15"/>
      <c r="B8" s="47"/>
      <c r="C8" s="13" t="s">
        <v>12</v>
      </c>
      <c r="D8" s="14" t="s">
        <v>61</v>
      </c>
      <c r="E8" s="14" t="s">
        <v>62</v>
      </c>
      <c r="F8" s="14"/>
      <c r="G8" s="14" t="s">
        <v>63</v>
      </c>
      <c r="H8" s="14"/>
      <c r="I8" s="49"/>
      <c r="J8" s="53"/>
      <c r="K8" s="54"/>
      <c r="L8" s="40"/>
      <c r="M8" s="34"/>
    </row>
    <row r="9" spans="1:13" ht="42" customHeight="1" x14ac:dyDescent="0.45">
      <c r="A9" s="15"/>
      <c r="B9" s="47"/>
      <c r="C9" s="13" t="s">
        <v>13</v>
      </c>
      <c r="D9" s="14"/>
      <c r="E9" s="14"/>
      <c r="F9" s="14"/>
      <c r="G9" s="14"/>
      <c r="H9" s="14"/>
      <c r="I9" s="50"/>
      <c r="J9" s="55"/>
      <c r="K9" s="56"/>
      <c r="L9" s="40"/>
      <c r="M9" s="34"/>
    </row>
    <row r="10" spans="1:13" ht="42" customHeight="1" x14ac:dyDescent="0.45">
      <c r="A10" s="15"/>
      <c r="B10" s="46" t="s">
        <v>15</v>
      </c>
      <c r="C10" s="13" t="s">
        <v>11</v>
      </c>
      <c r="D10" s="20" t="s">
        <v>34</v>
      </c>
      <c r="E10" s="20" t="s">
        <v>64</v>
      </c>
      <c r="F10" s="20" t="s">
        <v>65</v>
      </c>
      <c r="G10" s="20" t="s">
        <v>66</v>
      </c>
      <c r="H10" s="20" t="s">
        <v>67</v>
      </c>
      <c r="I10" s="48">
        <v>4.3</v>
      </c>
      <c r="J10" s="51">
        <f>SUM(I10,'WK 3 30-01-23'!J10:K12)</f>
        <v>5.55</v>
      </c>
      <c r="K10" s="52"/>
      <c r="L10" s="40">
        <f t="shared" si="0"/>
        <v>0.20427553444180521</v>
      </c>
      <c r="M10" s="33">
        <f>J10/$J$22</f>
        <v>0.13553113553113552</v>
      </c>
    </row>
    <row r="11" spans="1:13" ht="42" customHeight="1" x14ac:dyDescent="0.45">
      <c r="A11" s="15"/>
      <c r="B11" s="47"/>
      <c r="C11" s="13" t="s">
        <v>12</v>
      </c>
      <c r="D11" s="20" t="s">
        <v>64</v>
      </c>
      <c r="E11" s="20" t="s">
        <v>65</v>
      </c>
      <c r="F11" s="20" t="s">
        <v>66</v>
      </c>
      <c r="G11" s="20" t="s">
        <v>67</v>
      </c>
      <c r="H11" s="20" t="s">
        <v>68</v>
      </c>
      <c r="I11" s="49"/>
      <c r="J11" s="53"/>
      <c r="K11" s="54"/>
      <c r="L11" s="40"/>
      <c r="M11" s="34"/>
    </row>
    <row r="12" spans="1:13" ht="42" customHeight="1" x14ac:dyDescent="0.45">
      <c r="A12" s="15"/>
      <c r="B12" s="47"/>
      <c r="C12" s="13" t="s">
        <v>13</v>
      </c>
      <c r="D12" s="14" t="s">
        <v>34</v>
      </c>
      <c r="E12" s="14" t="s">
        <v>34</v>
      </c>
      <c r="F12" s="14" t="s">
        <v>34</v>
      </c>
      <c r="G12" s="14" t="s">
        <v>34</v>
      </c>
      <c r="H12" s="14" t="s">
        <v>34</v>
      </c>
      <c r="I12" s="50"/>
      <c r="J12" s="55"/>
      <c r="K12" s="56"/>
      <c r="L12" s="40"/>
      <c r="M12" s="34"/>
    </row>
    <row r="13" spans="1:13" ht="42" customHeight="1" x14ac:dyDescent="0.45">
      <c r="A13" s="15"/>
      <c r="B13" s="46" t="s">
        <v>16</v>
      </c>
      <c r="C13" s="13" t="s">
        <v>11</v>
      </c>
      <c r="D13" s="14" t="s">
        <v>19</v>
      </c>
      <c r="E13" s="14"/>
      <c r="F13" s="14" t="s">
        <v>26</v>
      </c>
      <c r="G13" s="14"/>
      <c r="H13" s="14" t="s">
        <v>19</v>
      </c>
      <c r="I13" s="48">
        <v>4</v>
      </c>
      <c r="J13" s="51">
        <f>SUM(I13,'WK 3 30-01-23'!J13:K15)</f>
        <v>5.25</v>
      </c>
      <c r="K13" s="52"/>
      <c r="L13" s="40">
        <f t="shared" si="0"/>
        <v>0.19002375296912113</v>
      </c>
      <c r="M13" s="33">
        <f>J13/$J$22</f>
        <v>0.12820512820512819</v>
      </c>
    </row>
    <row r="14" spans="1:13" ht="42" customHeight="1" x14ac:dyDescent="0.45">
      <c r="A14" s="15"/>
      <c r="B14" s="47"/>
      <c r="C14" s="13" t="s">
        <v>12</v>
      </c>
      <c r="D14" s="14" t="s">
        <v>69</v>
      </c>
      <c r="E14" s="14"/>
      <c r="F14" s="14" t="s">
        <v>70</v>
      </c>
      <c r="G14" s="14"/>
      <c r="H14" s="14" t="s">
        <v>71</v>
      </c>
      <c r="I14" s="49"/>
      <c r="J14" s="53"/>
      <c r="K14" s="54"/>
      <c r="L14" s="40"/>
      <c r="M14" s="34"/>
    </row>
    <row r="15" spans="1:13" ht="42" customHeight="1" x14ac:dyDescent="0.45">
      <c r="A15" s="15"/>
      <c r="B15" s="47"/>
      <c r="C15" s="13" t="s">
        <v>13</v>
      </c>
      <c r="D15" s="14" t="s">
        <v>72</v>
      </c>
      <c r="E15" s="14"/>
      <c r="F15" s="14" t="s">
        <v>26</v>
      </c>
      <c r="G15" s="14"/>
      <c r="H15" s="14" t="s">
        <v>26</v>
      </c>
      <c r="I15" s="50"/>
      <c r="J15" s="55"/>
      <c r="K15" s="56"/>
      <c r="L15" s="40"/>
      <c r="M15" s="34"/>
    </row>
    <row r="16" spans="1:13" ht="46.5" customHeight="1" x14ac:dyDescent="0.45">
      <c r="A16" s="15"/>
      <c r="B16" s="46" t="s">
        <v>17</v>
      </c>
      <c r="C16" s="13" t="s">
        <v>11</v>
      </c>
      <c r="D16" s="14"/>
      <c r="E16" s="14"/>
      <c r="F16" s="14"/>
      <c r="G16" s="14"/>
      <c r="H16" s="14"/>
      <c r="I16" s="48">
        <v>3</v>
      </c>
      <c r="J16" s="51">
        <f>SUM(I16,'WK 3 30-01-23'!J16:K18)</f>
        <v>3</v>
      </c>
      <c r="K16" s="52"/>
      <c r="L16" s="40">
        <f t="shared" si="0"/>
        <v>0.14251781472684086</v>
      </c>
      <c r="M16" s="33">
        <f>J16/$J$22</f>
        <v>7.326007326007325E-2</v>
      </c>
    </row>
    <row r="17" spans="1:13" ht="50.1" customHeight="1" x14ac:dyDescent="0.45">
      <c r="A17" s="15"/>
      <c r="B17" s="47"/>
      <c r="C17" s="13" t="s">
        <v>12</v>
      </c>
      <c r="D17" s="14"/>
      <c r="E17" s="14"/>
      <c r="F17" s="14" t="s">
        <v>73</v>
      </c>
      <c r="G17" s="14"/>
      <c r="H17" s="14"/>
      <c r="I17" s="49"/>
      <c r="J17" s="53"/>
      <c r="K17" s="54"/>
      <c r="L17" s="40"/>
      <c r="M17" s="34"/>
    </row>
    <row r="18" spans="1:13" ht="47.1" customHeight="1" x14ac:dyDescent="0.45">
      <c r="A18" s="15"/>
      <c r="B18" s="47"/>
      <c r="C18" s="13" t="s">
        <v>13</v>
      </c>
      <c r="D18" s="14"/>
      <c r="E18" s="14"/>
      <c r="F18" s="14"/>
      <c r="G18" s="14"/>
      <c r="H18" s="14"/>
      <c r="I18" s="50"/>
      <c r="J18" s="55"/>
      <c r="K18" s="56"/>
      <c r="L18" s="40"/>
      <c r="M18" s="34"/>
    </row>
    <row r="19" spans="1:13" ht="40.5" customHeight="1" x14ac:dyDescent="0.45">
      <c r="A19" s="15"/>
      <c r="B19" s="46" t="s">
        <v>18</v>
      </c>
      <c r="C19" s="13" t="s">
        <v>11</v>
      </c>
      <c r="D19" s="45"/>
      <c r="E19" s="45"/>
      <c r="F19" s="45"/>
      <c r="G19" s="45"/>
      <c r="H19" s="45"/>
      <c r="I19" s="63">
        <v>2</v>
      </c>
      <c r="J19" s="51">
        <f>SUM(I19,'WK 3 30-01-23'!J19:K21)</f>
        <v>2</v>
      </c>
      <c r="K19" s="52"/>
      <c r="L19" s="40">
        <f t="shared" si="0"/>
        <v>9.5011876484560567E-2</v>
      </c>
      <c r="M19" s="33">
        <f>J19/$J$22</f>
        <v>4.884004884004884E-2</v>
      </c>
    </row>
    <row r="20" spans="1:13" ht="42.6" customHeight="1" x14ac:dyDescent="0.45">
      <c r="A20" s="15"/>
      <c r="B20" s="47"/>
      <c r="C20" s="13" t="s">
        <v>12</v>
      </c>
      <c r="D20" s="45"/>
      <c r="E20" s="45" t="s">
        <v>116</v>
      </c>
      <c r="F20" s="45"/>
      <c r="G20" s="45"/>
      <c r="H20" s="45"/>
      <c r="I20" s="64"/>
      <c r="J20" s="53"/>
      <c r="K20" s="54"/>
      <c r="L20" s="40"/>
      <c r="M20" s="34"/>
    </row>
    <row r="21" spans="1:13" ht="42.75" customHeight="1" x14ac:dyDescent="0.45">
      <c r="A21" s="15"/>
      <c r="B21" s="47"/>
      <c r="C21" s="13" t="s">
        <v>13</v>
      </c>
      <c r="D21" s="45"/>
      <c r="E21" s="45"/>
      <c r="F21" s="45"/>
      <c r="G21" s="45"/>
      <c r="H21" s="45"/>
      <c r="I21" s="65"/>
      <c r="J21" s="55"/>
      <c r="K21" s="56"/>
      <c r="L21" s="40"/>
      <c r="M21" s="34"/>
    </row>
    <row r="22" spans="1:13" ht="19.5" customHeight="1" x14ac:dyDescent="0.45">
      <c r="A22" s="15"/>
      <c r="B22" s="15"/>
      <c r="C22" s="15"/>
      <c r="D22" s="15"/>
      <c r="E22" s="15"/>
      <c r="F22" s="15"/>
      <c r="G22" s="15"/>
      <c r="H22" s="15"/>
      <c r="I22" s="57">
        <f>SUM(I4:I21)</f>
        <v>21.05</v>
      </c>
      <c r="J22" s="57">
        <f>SUM(J4:K21)</f>
        <v>40.950000000000003</v>
      </c>
      <c r="K22" s="59"/>
      <c r="L22" s="40">
        <f t="shared" si="0"/>
        <v>1</v>
      </c>
      <c r="M22" s="33">
        <f>J22/$J$22</f>
        <v>1</v>
      </c>
    </row>
    <row r="23" spans="1:13" ht="19.5" customHeight="1" x14ac:dyDescent="0.45">
      <c r="A23" s="15"/>
      <c r="B23" s="15"/>
      <c r="C23" s="15"/>
      <c r="D23" s="15"/>
      <c r="E23" s="15"/>
      <c r="F23" s="15"/>
      <c r="G23" s="15"/>
      <c r="H23" s="15"/>
      <c r="I23" s="58"/>
      <c r="J23" s="58"/>
      <c r="K23" s="58"/>
      <c r="L23" s="40"/>
      <c r="M23" s="34"/>
    </row>
    <row r="24" spans="1:13" ht="19.5" customHeight="1" x14ac:dyDescent="0.45">
      <c r="A24" s="15"/>
      <c r="B24" s="15"/>
      <c r="C24" s="15"/>
      <c r="D24" s="15"/>
      <c r="E24" s="15"/>
      <c r="F24" s="15"/>
      <c r="G24" s="15"/>
      <c r="H24" s="15"/>
      <c r="I24" s="58"/>
      <c r="J24" s="58"/>
      <c r="K24" s="58"/>
      <c r="L24" s="40"/>
      <c r="M24" s="34"/>
    </row>
  </sheetData>
  <mergeCells count="21">
    <mergeCell ref="B1:K1"/>
    <mergeCell ref="B4:B6"/>
    <mergeCell ref="I4:I6"/>
    <mergeCell ref="J4:K6"/>
    <mergeCell ref="B7:B9"/>
    <mergeCell ref="I7:I9"/>
    <mergeCell ref="J7:K9"/>
    <mergeCell ref="B10:B12"/>
    <mergeCell ref="I10:I12"/>
    <mergeCell ref="J10:K12"/>
    <mergeCell ref="B13:B15"/>
    <mergeCell ref="I13:I15"/>
    <mergeCell ref="J13:K15"/>
    <mergeCell ref="B16:B18"/>
    <mergeCell ref="I16:I18"/>
    <mergeCell ref="J16:K18"/>
    <mergeCell ref="I22:I24"/>
    <mergeCell ref="J22:K24"/>
    <mergeCell ref="B19:B21"/>
    <mergeCell ref="I19:I21"/>
    <mergeCell ref="J19:K2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B1:M24"/>
  <sheetViews>
    <sheetView zoomScale="70" zoomScaleNormal="70" workbookViewId="0">
      <selection activeCell="A5" sqref="A1:XFD5"/>
    </sheetView>
  </sheetViews>
  <sheetFormatPr defaultRowHeight="14.25" x14ac:dyDescent="0.45"/>
  <cols>
    <col min="1" max="1" width="4.1328125" bestFit="1" customWidth="1"/>
    <col min="2" max="2" width="15.86328125" bestFit="1" customWidth="1"/>
    <col min="3" max="3" width="31.1328125" bestFit="1" customWidth="1"/>
    <col min="4" max="5" width="26.1328125" bestFit="1" customWidth="1"/>
    <col min="6" max="6" width="29.73046875" bestFit="1" customWidth="1"/>
    <col min="7" max="8" width="26.1328125" bestFit="1" customWidth="1"/>
    <col min="9" max="10" width="14.1328125" style="1" bestFit="1" customWidth="1"/>
    <col min="11" max="11" width="14.1328125" style="3" bestFit="1" customWidth="1"/>
    <col min="12" max="12" width="14.1328125" style="5" bestFit="1" customWidth="1"/>
    <col min="13" max="13" width="13.59765625" style="5" bestFit="1" customWidth="1"/>
  </cols>
  <sheetData>
    <row r="1" spans="2:13" ht="27.75" customHeight="1" x14ac:dyDescent="0.7">
      <c r="B1" s="60" t="s">
        <v>0</v>
      </c>
      <c r="C1" s="61"/>
      <c r="D1" s="61"/>
      <c r="E1" s="61"/>
      <c r="F1" s="61"/>
      <c r="G1" s="61"/>
      <c r="H1" s="61"/>
      <c r="I1" s="62"/>
      <c r="J1" s="62"/>
      <c r="K1" s="61"/>
      <c r="L1" s="18"/>
    </row>
    <row r="2" spans="2:13" ht="19.5" customHeight="1" x14ac:dyDescent="0.45">
      <c r="I2" s="17"/>
      <c r="J2" s="17"/>
      <c r="K2" s="4"/>
      <c r="L2" s="18"/>
    </row>
    <row r="3" spans="2:13" ht="23.25" customHeight="1" x14ac:dyDescent="0.55000000000000004">
      <c r="B3" s="6" t="s">
        <v>1</v>
      </c>
      <c r="C3" s="7" t="s">
        <v>2</v>
      </c>
      <c r="D3" s="8" t="s">
        <v>3</v>
      </c>
      <c r="E3" s="8" t="s">
        <v>4</v>
      </c>
      <c r="F3" s="8" t="s">
        <v>5</v>
      </c>
      <c r="G3" s="8" t="s">
        <v>6</v>
      </c>
      <c r="H3" s="9" t="s">
        <v>7</v>
      </c>
      <c r="I3" s="10" t="s">
        <v>8</v>
      </c>
      <c r="J3" s="11" t="s">
        <v>9</v>
      </c>
      <c r="K3" s="12"/>
      <c r="L3" s="18"/>
    </row>
    <row r="4" spans="2:13" ht="20.25" customHeight="1" x14ac:dyDescent="0.45">
      <c r="B4" s="46" t="s">
        <v>10</v>
      </c>
      <c r="C4" s="13" t="s">
        <v>11</v>
      </c>
      <c r="D4" s="14" t="s">
        <v>34</v>
      </c>
      <c r="E4" s="14" t="s">
        <v>26</v>
      </c>
      <c r="F4" s="14" t="s">
        <v>26</v>
      </c>
      <c r="G4" s="14" t="s">
        <v>26</v>
      </c>
      <c r="H4" s="14" t="s">
        <v>26</v>
      </c>
      <c r="I4" s="48">
        <v>4.75</v>
      </c>
      <c r="J4" s="51">
        <f>SUM(I4,'WK 4 06-02-23'!J4:K6)</f>
        <v>20.6</v>
      </c>
      <c r="K4" s="52"/>
      <c r="L4" s="31">
        <f>I4/$I$22</f>
        <v>0.19191919191919191</v>
      </c>
      <c r="M4" s="33">
        <f>J4/$J$22</f>
        <v>0.31354642313546421</v>
      </c>
    </row>
    <row r="5" spans="2:13" ht="90" customHeight="1" x14ac:dyDescent="0.45">
      <c r="B5" s="47"/>
      <c r="C5" s="13" t="s">
        <v>12</v>
      </c>
      <c r="D5" s="14" t="s">
        <v>35</v>
      </c>
      <c r="E5" s="14" t="s">
        <v>36</v>
      </c>
      <c r="F5" s="14" t="s">
        <v>37</v>
      </c>
      <c r="G5" s="14"/>
      <c r="H5" s="14" t="s">
        <v>38</v>
      </c>
      <c r="I5" s="49"/>
      <c r="J5" s="53"/>
      <c r="K5" s="54"/>
      <c r="L5" s="32"/>
      <c r="M5" s="34"/>
    </row>
    <row r="6" spans="2:13" ht="20.25" customHeight="1" x14ac:dyDescent="0.45">
      <c r="B6" s="47"/>
      <c r="C6" s="13" t="s">
        <v>13</v>
      </c>
      <c r="D6" s="14" t="s">
        <v>26</v>
      </c>
      <c r="E6" s="14" t="s">
        <v>26</v>
      </c>
      <c r="F6" s="14" t="s">
        <v>26</v>
      </c>
      <c r="G6" s="14" t="s">
        <v>26</v>
      </c>
      <c r="H6" s="14" t="s">
        <v>26</v>
      </c>
      <c r="I6" s="50"/>
      <c r="J6" s="55"/>
      <c r="K6" s="56"/>
      <c r="L6" s="32"/>
      <c r="M6" s="34"/>
    </row>
    <row r="7" spans="2:13" ht="28.5" customHeight="1" x14ac:dyDescent="0.45">
      <c r="B7" s="46" t="s">
        <v>14</v>
      </c>
      <c r="C7" s="13" t="s">
        <v>11</v>
      </c>
      <c r="D7" s="14"/>
      <c r="E7" s="14"/>
      <c r="F7" s="14"/>
      <c r="G7" s="14"/>
      <c r="H7" s="14"/>
      <c r="I7" s="48">
        <v>4</v>
      </c>
      <c r="J7" s="51">
        <f>SUM(I7,'WK 4 06-02-23'!J7:K9)</f>
        <v>13.3</v>
      </c>
      <c r="K7" s="52"/>
      <c r="L7" s="31">
        <f>I7/$I$22</f>
        <v>0.16161616161616163</v>
      </c>
      <c r="M7" s="33">
        <f>J7/$J$22</f>
        <v>0.20243531202435311</v>
      </c>
    </row>
    <row r="8" spans="2:13" ht="18.75" customHeight="1" x14ac:dyDescent="0.45">
      <c r="B8" s="47"/>
      <c r="C8" s="13" t="s">
        <v>12</v>
      </c>
      <c r="D8" s="14" t="s">
        <v>40</v>
      </c>
      <c r="E8" s="14"/>
      <c r="F8" s="14"/>
      <c r="G8" s="14"/>
      <c r="H8" s="14" t="s">
        <v>39</v>
      </c>
      <c r="I8" s="49"/>
      <c r="J8" s="53"/>
      <c r="K8" s="54"/>
      <c r="L8" s="32"/>
      <c r="M8" s="34"/>
    </row>
    <row r="9" spans="2:13" ht="20.25" customHeight="1" x14ac:dyDescent="0.45">
      <c r="B9" s="47"/>
      <c r="C9" s="13" t="s">
        <v>13</v>
      </c>
      <c r="D9" s="14"/>
      <c r="E9" s="14"/>
      <c r="F9" s="14"/>
      <c r="G9" s="14"/>
      <c r="H9" s="14"/>
      <c r="I9" s="50"/>
      <c r="J9" s="55"/>
      <c r="K9" s="56"/>
      <c r="L9" s="32"/>
      <c r="M9" s="34"/>
    </row>
    <row r="10" spans="2:13" ht="20.25" customHeight="1" x14ac:dyDescent="0.45">
      <c r="B10" s="46" t="s">
        <v>15</v>
      </c>
      <c r="C10" s="13" t="s">
        <v>11</v>
      </c>
      <c r="D10" s="14" t="s">
        <v>34</v>
      </c>
      <c r="E10" s="14" t="s">
        <v>26</v>
      </c>
      <c r="F10" s="14" t="s">
        <v>34</v>
      </c>
      <c r="G10" s="14" t="s">
        <v>26</v>
      </c>
      <c r="H10" s="14" t="s">
        <v>26</v>
      </c>
      <c r="I10" s="48">
        <v>6.25</v>
      </c>
      <c r="J10" s="51">
        <f>SUM(I10,'WK 4 06-02-23'!J10:K12)</f>
        <v>11.8</v>
      </c>
      <c r="K10" s="52"/>
      <c r="L10" s="31">
        <f>I10/$I$22</f>
        <v>0.25252525252525254</v>
      </c>
      <c r="M10" s="33">
        <f>J10/$J$22</f>
        <v>0.17960426179604261</v>
      </c>
    </row>
    <row r="11" spans="2:13" ht="52.5" customHeight="1" x14ac:dyDescent="0.45">
      <c r="B11" s="47"/>
      <c r="C11" s="13" t="s">
        <v>12</v>
      </c>
      <c r="D11" s="14" t="s">
        <v>40</v>
      </c>
      <c r="E11" s="14" t="s">
        <v>41</v>
      </c>
      <c r="F11" s="14" t="s">
        <v>42</v>
      </c>
      <c r="G11" s="14" t="s">
        <v>43</v>
      </c>
      <c r="H11" s="14" t="s">
        <v>44</v>
      </c>
      <c r="I11" s="49"/>
      <c r="J11" s="53"/>
      <c r="K11" s="54"/>
      <c r="L11" s="32"/>
      <c r="M11" s="34"/>
    </row>
    <row r="12" spans="2:13" ht="20.25" customHeight="1" x14ac:dyDescent="0.45">
      <c r="B12" s="47"/>
      <c r="C12" s="13" t="s">
        <v>13</v>
      </c>
      <c r="D12" s="14" t="s">
        <v>34</v>
      </c>
      <c r="E12" s="14" t="s">
        <v>26</v>
      </c>
      <c r="F12" s="14" t="s">
        <v>34</v>
      </c>
      <c r="G12" s="14" t="s">
        <v>26</v>
      </c>
      <c r="H12" s="14" t="s">
        <v>26</v>
      </c>
      <c r="I12" s="50"/>
      <c r="J12" s="55"/>
      <c r="K12" s="56"/>
      <c r="L12" s="32"/>
      <c r="M12" s="34"/>
    </row>
    <row r="13" spans="2:13" ht="37.5" customHeight="1" x14ac:dyDescent="0.45">
      <c r="B13" s="46" t="s">
        <v>16</v>
      </c>
      <c r="C13" s="13" t="s">
        <v>11</v>
      </c>
      <c r="D13" s="14" t="s">
        <v>26</v>
      </c>
      <c r="E13" s="14" t="s">
        <v>26</v>
      </c>
      <c r="F13" s="14" t="s">
        <v>45</v>
      </c>
      <c r="G13" s="14" t="s">
        <v>46</v>
      </c>
      <c r="H13" s="14" t="s">
        <v>47</v>
      </c>
      <c r="I13" s="48">
        <v>6.25</v>
      </c>
      <c r="J13" s="51">
        <f>SUM(I13,'WK 4 06-02-23'!J13:K15)</f>
        <v>11.5</v>
      </c>
      <c r="K13" s="52"/>
      <c r="L13" s="31">
        <f>I13/$I$22</f>
        <v>0.25252525252525254</v>
      </c>
      <c r="M13" s="33">
        <f>J13/$J$22</f>
        <v>0.17503805175038051</v>
      </c>
    </row>
    <row r="14" spans="2:13" ht="50.25" customHeight="1" x14ac:dyDescent="0.45">
      <c r="B14" s="47"/>
      <c r="C14" s="13" t="s">
        <v>12</v>
      </c>
      <c r="D14" s="14" t="s">
        <v>48</v>
      </c>
      <c r="E14" s="14" t="s">
        <v>49</v>
      </c>
      <c r="F14" s="14" t="s">
        <v>50</v>
      </c>
      <c r="G14" s="14" t="s">
        <v>51</v>
      </c>
      <c r="H14" s="14" t="s">
        <v>52</v>
      </c>
      <c r="I14" s="49"/>
      <c r="J14" s="53"/>
      <c r="K14" s="54"/>
      <c r="L14" s="32"/>
      <c r="M14" s="34"/>
    </row>
    <row r="15" spans="2:13" ht="35.25" customHeight="1" x14ac:dyDescent="0.45">
      <c r="B15" s="47"/>
      <c r="C15" s="13" t="s">
        <v>13</v>
      </c>
      <c r="D15" s="14" t="s">
        <v>26</v>
      </c>
      <c r="E15" s="14" t="s">
        <v>26</v>
      </c>
      <c r="F15" s="14" t="s">
        <v>53</v>
      </c>
      <c r="G15" s="14" t="s">
        <v>19</v>
      </c>
      <c r="H15" s="14" t="s">
        <v>26</v>
      </c>
      <c r="I15" s="50"/>
      <c r="J15" s="55"/>
      <c r="K15" s="56"/>
      <c r="L15" s="32"/>
      <c r="M15" s="34"/>
    </row>
    <row r="16" spans="2:13" ht="20.25" customHeight="1" x14ac:dyDescent="0.45">
      <c r="B16" s="46" t="s">
        <v>17</v>
      </c>
      <c r="C16" s="13" t="s">
        <v>11</v>
      </c>
      <c r="D16" s="14"/>
      <c r="E16" s="14"/>
      <c r="F16" s="14"/>
      <c r="G16" s="14"/>
      <c r="H16" s="14"/>
      <c r="I16" s="48">
        <v>2.5</v>
      </c>
      <c r="J16" s="51">
        <f>SUM(I16,'WK 4 06-02-23'!J16:K18)</f>
        <v>5.5</v>
      </c>
      <c r="K16" s="52"/>
      <c r="L16" s="31">
        <f>I16/$I$22</f>
        <v>0.10101010101010101</v>
      </c>
      <c r="M16" s="33">
        <f>J16/$J$22</f>
        <v>8.3713850837138504E-2</v>
      </c>
    </row>
    <row r="17" spans="2:13" ht="62.25" customHeight="1" x14ac:dyDescent="0.5">
      <c r="B17" s="47"/>
      <c r="C17" s="13" t="s">
        <v>12</v>
      </c>
      <c r="D17" s="19" t="s">
        <v>54</v>
      </c>
      <c r="E17" s="14"/>
      <c r="F17" s="14"/>
      <c r="G17" s="14"/>
      <c r="H17" s="14" t="s">
        <v>55</v>
      </c>
      <c r="I17" s="49"/>
      <c r="J17" s="53"/>
      <c r="K17" s="54"/>
      <c r="L17" s="32"/>
      <c r="M17" s="34"/>
    </row>
    <row r="18" spans="2:13" ht="20.25" customHeight="1" x14ac:dyDescent="0.45">
      <c r="B18" s="47"/>
      <c r="C18" s="13" t="s">
        <v>13</v>
      </c>
      <c r="D18" s="14"/>
      <c r="E18" s="14"/>
      <c r="F18" s="14"/>
      <c r="G18" s="14"/>
      <c r="H18" s="14"/>
      <c r="I18" s="50"/>
      <c r="J18" s="55"/>
      <c r="K18" s="56"/>
      <c r="L18" s="32"/>
      <c r="M18" s="34"/>
    </row>
    <row r="19" spans="2:13" ht="20.25" customHeight="1" x14ac:dyDescent="0.45">
      <c r="B19" s="46" t="s">
        <v>18</v>
      </c>
      <c r="C19" s="13" t="s">
        <v>11</v>
      </c>
      <c r="D19" s="14"/>
      <c r="E19" s="14"/>
      <c r="F19" s="14"/>
      <c r="G19" s="14"/>
      <c r="H19" s="14"/>
      <c r="I19" s="48">
        <v>1</v>
      </c>
      <c r="J19" s="51">
        <f>SUM(I19,'WK 4 06-02-23'!J19:K21)</f>
        <v>3</v>
      </c>
      <c r="K19" s="52"/>
      <c r="L19" s="31">
        <f>I19/$I$22</f>
        <v>4.0404040404040407E-2</v>
      </c>
      <c r="M19" s="33">
        <f>J19/$J$22</f>
        <v>4.5662100456621002E-2</v>
      </c>
    </row>
    <row r="20" spans="2:13" ht="42.6" customHeight="1" x14ac:dyDescent="0.45">
      <c r="B20" s="47"/>
      <c r="C20" s="13" t="s">
        <v>12</v>
      </c>
      <c r="D20" s="14"/>
      <c r="E20" s="14"/>
      <c r="F20" s="14"/>
      <c r="G20" s="14"/>
      <c r="H20" s="14" t="s">
        <v>117</v>
      </c>
      <c r="I20" s="49"/>
      <c r="J20" s="53"/>
      <c r="K20" s="54"/>
      <c r="L20" s="32"/>
      <c r="M20" s="34"/>
    </row>
    <row r="21" spans="2:13" ht="42.75" customHeight="1" x14ac:dyDescent="0.45">
      <c r="B21" s="47"/>
      <c r="C21" s="13" t="s">
        <v>13</v>
      </c>
      <c r="D21" s="14"/>
      <c r="E21" s="14"/>
      <c r="F21" s="14"/>
      <c r="G21" s="14"/>
      <c r="H21" s="14"/>
      <c r="I21" s="50"/>
      <c r="J21" s="55"/>
      <c r="K21" s="56"/>
      <c r="L21" s="32"/>
      <c r="M21" s="34"/>
    </row>
    <row r="22" spans="2:13" ht="19.5" customHeight="1" x14ac:dyDescent="0.45">
      <c r="B22" s="15"/>
      <c r="C22" s="15"/>
      <c r="D22" s="15"/>
      <c r="E22" s="15"/>
      <c r="F22" s="15"/>
      <c r="G22" s="15"/>
      <c r="H22" s="15"/>
      <c r="I22" s="57">
        <f>SUM(I4:I21)</f>
        <v>24.75</v>
      </c>
      <c r="J22" s="57">
        <f>SUM(J4:K21)</f>
        <v>65.7</v>
      </c>
      <c r="K22" s="59"/>
      <c r="L22" s="31">
        <f>I22/$I$22</f>
        <v>1</v>
      </c>
      <c r="M22" s="33">
        <f>J22/$J$22</f>
        <v>1</v>
      </c>
    </row>
    <row r="23" spans="2:13" ht="19.5" customHeight="1" x14ac:dyDescent="0.45">
      <c r="B23" s="15"/>
      <c r="C23" s="15"/>
      <c r="D23" s="15"/>
      <c r="E23" s="15"/>
      <c r="F23" s="15"/>
      <c r="G23" s="15"/>
      <c r="H23" s="15"/>
      <c r="I23" s="58"/>
      <c r="J23" s="58"/>
      <c r="K23" s="58"/>
      <c r="L23" s="32"/>
      <c r="M23" s="34"/>
    </row>
    <row r="24" spans="2:13" ht="19.5" customHeight="1" x14ac:dyDescent="0.45">
      <c r="B24" s="15"/>
      <c r="C24" s="15"/>
      <c r="D24" s="15"/>
      <c r="E24" s="15"/>
      <c r="F24" s="15"/>
      <c r="G24" s="15"/>
      <c r="H24" s="15"/>
      <c r="I24" s="58"/>
      <c r="J24" s="58"/>
      <c r="K24" s="58"/>
      <c r="L24" s="32"/>
      <c r="M24" s="34"/>
    </row>
  </sheetData>
  <mergeCells count="21">
    <mergeCell ref="B1:K1"/>
    <mergeCell ref="B4:B6"/>
    <mergeCell ref="I4:I6"/>
    <mergeCell ref="J4:K6"/>
    <mergeCell ref="B7:B9"/>
    <mergeCell ref="I7:I9"/>
    <mergeCell ref="J7:K9"/>
    <mergeCell ref="B10:B12"/>
    <mergeCell ref="I10:I12"/>
    <mergeCell ref="J10:K12"/>
    <mergeCell ref="B13:B15"/>
    <mergeCell ref="I13:I15"/>
    <mergeCell ref="J13:K15"/>
    <mergeCell ref="B16:B18"/>
    <mergeCell ref="I16:I18"/>
    <mergeCell ref="J16:K18"/>
    <mergeCell ref="I22:I24"/>
    <mergeCell ref="J22:K24"/>
    <mergeCell ref="B19:B21"/>
    <mergeCell ref="I19:I21"/>
    <mergeCell ref="J19:K2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/>
  </sheetPr>
  <dimension ref="B1:M24"/>
  <sheetViews>
    <sheetView zoomScale="70" zoomScaleNormal="70" workbookViewId="0">
      <selection activeCell="A5" sqref="A1:XFD5"/>
    </sheetView>
  </sheetViews>
  <sheetFormatPr defaultRowHeight="14.25" x14ac:dyDescent="0.45"/>
  <cols>
    <col min="1" max="1" width="4.1328125" bestFit="1" customWidth="1"/>
    <col min="2" max="2" width="15.86328125" bestFit="1" customWidth="1"/>
    <col min="3" max="3" width="31.1328125" bestFit="1" customWidth="1"/>
    <col min="4" max="8" width="26.1328125" bestFit="1" customWidth="1"/>
    <col min="9" max="10" width="14.1328125" style="1" bestFit="1" customWidth="1"/>
    <col min="11" max="11" width="14.1328125" style="3" bestFit="1" customWidth="1"/>
    <col min="12" max="12" width="14.1328125" style="1" bestFit="1" customWidth="1"/>
    <col min="13" max="13" width="13.59765625" style="5" bestFit="1" customWidth="1"/>
  </cols>
  <sheetData>
    <row r="1" spans="2:13" ht="27.75" customHeight="1" x14ac:dyDescent="0.7">
      <c r="B1" s="60" t="s">
        <v>0</v>
      </c>
      <c r="C1" s="61"/>
      <c r="D1" s="61"/>
      <c r="E1" s="61"/>
      <c r="F1" s="61"/>
      <c r="G1" s="61"/>
      <c r="H1" s="61"/>
      <c r="I1" s="62"/>
      <c r="J1" s="62"/>
      <c r="K1" s="61"/>
      <c r="L1" s="16"/>
    </row>
    <row r="2" spans="2:13" ht="19.5" customHeight="1" x14ac:dyDescent="0.45">
      <c r="I2" s="17"/>
      <c r="J2" s="17"/>
      <c r="K2" s="4"/>
      <c r="L2" s="16"/>
    </row>
    <row r="3" spans="2:13" ht="23.25" customHeight="1" x14ac:dyDescent="0.55000000000000004">
      <c r="B3" s="6" t="s">
        <v>1</v>
      </c>
      <c r="C3" s="7" t="s">
        <v>2</v>
      </c>
      <c r="D3" s="8" t="s">
        <v>3</v>
      </c>
      <c r="E3" s="8" t="s">
        <v>4</v>
      </c>
      <c r="F3" s="8" t="s">
        <v>5</v>
      </c>
      <c r="G3" s="8" t="s">
        <v>6</v>
      </c>
      <c r="H3" s="9" t="s">
        <v>7</v>
      </c>
      <c r="I3" s="10" t="s">
        <v>8</v>
      </c>
      <c r="J3" s="11" t="s">
        <v>9</v>
      </c>
      <c r="K3" s="12"/>
      <c r="L3" s="16"/>
    </row>
    <row r="4" spans="2:13" ht="19.5" customHeight="1" x14ac:dyDescent="0.45">
      <c r="B4" s="46" t="s">
        <v>10</v>
      </c>
      <c r="C4" s="13" t="s">
        <v>11</v>
      </c>
      <c r="D4" s="14" t="s">
        <v>25</v>
      </c>
      <c r="E4" s="14"/>
      <c r="F4" s="14"/>
      <c r="G4" s="14"/>
      <c r="H4" s="14"/>
      <c r="I4" s="66">
        <v>4</v>
      </c>
      <c r="J4" s="69">
        <f>SUM(I4,'WK 5 13-02-23'!J4:K6)</f>
        <v>24.6</v>
      </c>
      <c r="K4" s="70"/>
      <c r="L4" s="36">
        <f>I4/$I$22</f>
        <v>0.31372549019607843</v>
      </c>
      <c r="M4" s="37">
        <f>J4/$J$22</f>
        <v>0.31357552581261949</v>
      </c>
    </row>
    <row r="5" spans="2:13" ht="85.5" x14ac:dyDescent="0.45">
      <c r="B5" s="47"/>
      <c r="C5" s="13" t="s">
        <v>12</v>
      </c>
      <c r="D5" s="14" t="s">
        <v>108</v>
      </c>
      <c r="E5" s="14"/>
      <c r="F5" s="14" t="s">
        <v>104</v>
      </c>
      <c r="G5" s="14"/>
      <c r="H5" s="14" t="s">
        <v>105</v>
      </c>
      <c r="I5" s="67"/>
      <c r="J5" s="71"/>
      <c r="K5" s="72"/>
      <c r="L5" s="36"/>
      <c r="M5" s="37"/>
    </row>
    <row r="6" spans="2:13" ht="19.5" customHeight="1" x14ac:dyDescent="0.45">
      <c r="B6" s="47"/>
      <c r="C6" s="13" t="s">
        <v>13</v>
      </c>
      <c r="D6" s="14"/>
      <c r="E6" s="14"/>
      <c r="F6" s="14"/>
      <c r="G6" s="14"/>
      <c r="H6" s="14"/>
      <c r="I6" s="68"/>
      <c r="J6" s="73"/>
      <c r="K6" s="74"/>
      <c r="L6" s="36"/>
      <c r="M6" s="37"/>
    </row>
    <row r="7" spans="2:13" ht="19.5" customHeight="1" x14ac:dyDescent="0.45">
      <c r="B7" s="46" t="s">
        <v>14</v>
      </c>
      <c r="C7" s="13" t="s">
        <v>11</v>
      </c>
      <c r="D7" s="14"/>
      <c r="E7" s="14"/>
      <c r="F7" s="14"/>
      <c r="G7" s="14"/>
      <c r="H7" s="14"/>
      <c r="I7" s="66">
        <v>1</v>
      </c>
      <c r="J7" s="69">
        <f>SUM(I7,'WK 5 13-02-23'!J7:K9)</f>
        <v>14.3</v>
      </c>
      <c r="K7" s="70"/>
      <c r="L7" s="36">
        <f>I7/$I$22</f>
        <v>7.8431372549019607E-2</v>
      </c>
      <c r="M7" s="37">
        <f>J7/$J$22</f>
        <v>0.18228170809432759</v>
      </c>
    </row>
    <row r="8" spans="2:13" ht="19.5" customHeight="1" x14ac:dyDescent="0.45">
      <c r="B8" s="47"/>
      <c r="C8" s="13" t="s">
        <v>12</v>
      </c>
      <c r="D8" s="14" t="s">
        <v>29</v>
      </c>
      <c r="E8" s="14"/>
      <c r="F8" s="14"/>
      <c r="G8" s="14"/>
      <c r="H8" s="14"/>
      <c r="I8" s="67"/>
      <c r="J8" s="71"/>
      <c r="K8" s="72"/>
      <c r="L8" s="36"/>
      <c r="M8" s="37"/>
    </row>
    <row r="9" spans="2:13" ht="19.5" customHeight="1" x14ac:dyDescent="0.45">
      <c r="B9" s="47"/>
      <c r="C9" s="13" t="s">
        <v>13</v>
      </c>
      <c r="D9" s="14"/>
      <c r="E9" s="14"/>
      <c r="F9" s="14"/>
      <c r="G9" s="14"/>
      <c r="H9" s="14"/>
      <c r="I9" s="68"/>
      <c r="J9" s="73"/>
      <c r="K9" s="74"/>
      <c r="L9" s="36"/>
      <c r="M9" s="37"/>
    </row>
    <row r="10" spans="2:13" ht="19.5" customHeight="1" x14ac:dyDescent="0.45">
      <c r="B10" s="46" t="s">
        <v>15</v>
      </c>
      <c r="C10" s="13" t="s">
        <v>11</v>
      </c>
      <c r="D10" s="14"/>
      <c r="E10" s="14"/>
      <c r="F10" s="14"/>
      <c r="G10" s="14"/>
      <c r="H10" s="14"/>
      <c r="I10" s="66"/>
      <c r="J10" s="69">
        <f>SUM(I10,'WK 5 13-02-23'!J10:K12)</f>
        <v>11.8</v>
      </c>
      <c r="K10" s="70"/>
      <c r="L10" s="36">
        <f>I10/$I$22</f>
        <v>0</v>
      </c>
      <c r="M10" s="37">
        <f>J10/$J$22</f>
        <v>0.15041427660930529</v>
      </c>
    </row>
    <row r="11" spans="2:13" ht="19.5" customHeight="1" x14ac:dyDescent="0.45">
      <c r="B11" s="47"/>
      <c r="C11" s="13" t="s">
        <v>12</v>
      </c>
      <c r="D11" s="14"/>
      <c r="E11" s="14"/>
      <c r="F11" s="14"/>
      <c r="G11" s="14"/>
      <c r="H11" s="14"/>
      <c r="I11" s="67"/>
      <c r="J11" s="71"/>
      <c r="K11" s="72"/>
      <c r="L11" s="36"/>
      <c r="M11" s="37"/>
    </row>
    <row r="12" spans="2:13" ht="19.5" customHeight="1" x14ac:dyDescent="0.45">
      <c r="B12" s="47"/>
      <c r="C12" s="13" t="s">
        <v>13</v>
      </c>
      <c r="D12" s="14"/>
      <c r="E12" s="14"/>
      <c r="F12" s="14"/>
      <c r="G12" s="14"/>
      <c r="H12" s="14"/>
      <c r="I12" s="68"/>
      <c r="J12" s="73"/>
      <c r="K12" s="74"/>
      <c r="L12" s="36"/>
      <c r="M12" s="37"/>
    </row>
    <row r="13" spans="2:13" ht="19.5" customHeight="1" x14ac:dyDescent="0.45">
      <c r="B13" s="46" t="s">
        <v>16</v>
      </c>
      <c r="C13" s="13" t="s">
        <v>11</v>
      </c>
      <c r="D13" s="14" t="s">
        <v>26</v>
      </c>
      <c r="E13" s="14"/>
      <c r="F13" s="14" t="s">
        <v>26</v>
      </c>
      <c r="G13" s="14" t="s">
        <v>27</v>
      </c>
      <c r="H13" s="14" t="s">
        <v>28</v>
      </c>
      <c r="I13" s="66">
        <v>6.25</v>
      </c>
      <c r="J13" s="69">
        <f>SUM(I13,'WK 5 13-02-23'!J13:K15)</f>
        <v>17.75</v>
      </c>
      <c r="K13" s="70"/>
      <c r="L13" s="36">
        <f>I13/$I$22</f>
        <v>0.49019607843137253</v>
      </c>
      <c r="M13" s="37">
        <f>J13/$J$22</f>
        <v>0.22625876354365837</v>
      </c>
    </row>
    <row r="14" spans="2:13" ht="56.25" customHeight="1" x14ac:dyDescent="0.45">
      <c r="B14" s="47"/>
      <c r="C14" s="13" t="s">
        <v>12</v>
      </c>
      <c r="D14" s="14" t="s">
        <v>29</v>
      </c>
      <c r="E14" s="14"/>
      <c r="F14" s="14" t="s">
        <v>30</v>
      </c>
      <c r="G14" s="14" t="s">
        <v>31</v>
      </c>
      <c r="H14" s="14" t="s">
        <v>32</v>
      </c>
      <c r="I14" s="67"/>
      <c r="J14" s="71"/>
      <c r="K14" s="72"/>
      <c r="L14" s="36"/>
      <c r="M14" s="37"/>
    </row>
    <row r="15" spans="2:13" ht="19.5" customHeight="1" x14ac:dyDescent="0.45">
      <c r="B15" s="47"/>
      <c r="C15" s="13" t="s">
        <v>13</v>
      </c>
      <c r="D15" s="14" t="s">
        <v>19</v>
      </c>
      <c r="E15" s="14"/>
      <c r="F15" s="14" t="s">
        <v>33</v>
      </c>
      <c r="G15" s="14" t="s">
        <v>26</v>
      </c>
      <c r="H15" s="14" t="s">
        <v>26</v>
      </c>
      <c r="I15" s="68"/>
      <c r="J15" s="73"/>
      <c r="K15" s="74"/>
      <c r="L15" s="36"/>
      <c r="M15" s="37"/>
    </row>
    <row r="16" spans="2:13" ht="19.5" customHeight="1" x14ac:dyDescent="0.45">
      <c r="B16" s="46" t="s">
        <v>17</v>
      </c>
      <c r="C16" s="13" t="s">
        <v>11</v>
      </c>
      <c r="D16" s="14"/>
      <c r="E16" s="14"/>
      <c r="F16" s="14"/>
      <c r="G16" s="14"/>
      <c r="H16" s="14"/>
      <c r="I16" s="66"/>
      <c r="J16" s="69">
        <f>SUM(I16,'WK 5 13-02-23'!J16:K18)</f>
        <v>5.5</v>
      </c>
      <c r="K16" s="70"/>
      <c r="L16" s="36">
        <f>I16/$I$22</f>
        <v>0</v>
      </c>
      <c r="M16" s="37">
        <f>J16/$J$22</f>
        <v>7.0108349267049078E-2</v>
      </c>
    </row>
    <row r="17" spans="2:13" ht="19.5" customHeight="1" x14ac:dyDescent="0.45">
      <c r="B17" s="47"/>
      <c r="C17" s="13" t="s">
        <v>12</v>
      </c>
      <c r="D17" s="14"/>
      <c r="E17" s="14"/>
      <c r="F17" s="14"/>
      <c r="G17" s="14"/>
      <c r="H17" s="14"/>
      <c r="I17" s="67"/>
      <c r="J17" s="71"/>
      <c r="K17" s="72"/>
      <c r="L17" s="36"/>
      <c r="M17" s="37"/>
    </row>
    <row r="18" spans="2:13" ht="19.5" customHeight="1" x14ac:dyDescent="0.45">
      <c r="B18" s="47"/>
      <c r="C18" s="13" t="s">
        <v>13</v>
      </c>
      <c r="D18" s="14"/>
      <c r="E18" s="14"/>
      <c r="F18" s="14"/>
      <c r="G18" s="14"/>
      <c r="H18" s="14"/>
      <c r="I18" s="68"/>
      <c r="J18" s="73"/>
      <c r="K18" s="74"/>
      <c r="L18" s="36"/>
      <c r="M18" s="37"/>
    </row>
    <row r="19" spans="2:13" ht="19.5" customHeight="1" x14ac:dyDescent="0.45">
      <c r="B19" s="46" t="s">
        <v>18</v>
      </c>
      <c r="C19" s="13" t="s">
        <v>11</v>
      </c>
      <c r="D19" s="45"/>
      <c r="E19" s="45"/>
      <c r="F19" s="45"/>
      <c r="G19" s="45"/>
      <c r="H19" s="45"/>
      <c r="I19" s="63">
        <v>1.5</v>
      </c>
      <c r="J19" s="69">
        <f>SUM(I19,'WK 5 13-02-23'!J19:K21)</f>
        <v>4.5</v>
      </c>
      <c r="K19" s="70"/>
      <c r="L19" s="36">
        <f>I19/$I$22</f>
        <v>0.11764705882352941</v>
      </c>
      <c r="M19" s="37">
        <f>J19/$J$22</f>
        <v>5.736137667304015E-2</v>
      </c>
    </row>
    <row r="20" spans="2:13" ht="42.6" customHeight="1" x14ac:dyDescent="0.45">
      <c r="B20" s="47"/>
      <c r="C20" s="13" t="s">
        <v>12</v>
      </c>
      <c r="D20" s="45"/>
      <c r="E20" s="45" t="s">
        <v>118</v>
      </c>
      <c r="F20" s="45" t="s">
        <v>119</v>
      </c>
      <c r="G20" s="45"/>
      <c r="H20" s="45"/>
      <c r="I20" s="64"/>
      <c r="J20" s="71"/>
      <c r="K20" s="72"/>
      <c r="L20" s="36"/>
      <c r="M20" s="37"/>
    </row>
    <row r="21" spans="2:13" ht="42.75" customHeight="1" x14ac:dyDescent="0.45">
      <c r="B21" s="47"/>
      <c r="C21" s="13" t="s">
        <v>13</v>
      </c>
      <c r="D21" s="45"/>
      <c r="E21" s="45"/>
      <c r="F21" s="45"/>
      <c r="G21" s="45"/>
      <c r="H21" s="45"/>
      <c r="I21" s="65"/>
      <c r="J21" s="73"/>
      <c r="K21" s="74"/>
      <c r="L21" s="36"/>
      <c r="M21" s="37"/>
    </row>
    <row r="22" spans="2:13" ht="19.5" customHeight="1" x14ac:dyDescent="0.45">
      <c r="B22" s="15"/>
      <c r="C22" s="15"/>
      <c r="D22" s="15"/>
      <c r="E22" s="15"/>
      <c r="F22" s="15"/>
      <c r="G22" s="15"/>
      <c r="H22" s="15"/>
      <c r="I22" s="75">
        <f>SUM(I4:I21)</f>
        <v>12.75</v>
      </c>
      <c r="J22" s="75">
        <f>SUM(J4:K21)</f>
        <v>78.45</v>
      </c>
      <c r="K22" s="75"/>
      <c r="L22" s="38">
        <f>I22/$I$22*100</f>
        <v>100</v>
      </c>
      <c r="M22" s="37">
        <f>J22/$J$22</f>
        <v>1</v>
      </c>
    </row>
    <row r="23" spans="2:13" ht="19.5" customHeight="1" x14ac:dyDescent="0.45">
      <c r="B23" s="15"/>
      <c r="C23" s="15"/>
      <c r="D23" s="15"/>
      <c r="E23" s="15"/>
      <c r="F23" s="15"/>
      <c r="G23" s="15"/>
      <c r="H23" s="15"/>
      <c r="I23" s="76"/>
      <c r="J23" s="76"/>
      <c r="K23" s="76"/>
      <c r="L23" s="38"/>
      <c r="M23" s="37"/>
    </row>
    <row r="24" spans="2:13" ht="19.5" customHeight="1" x14ac:dyDescent="0.45">
      <c r="B24" s="15"/>
      <c r="C24" s="15"/>
      <c r="D24" s="15"/>
      <c r="E24" s="15"/>
      <c r="F24" s="15"/>
      <c r="G24" s="15"/>
      <c r="H24" s="15"/>
      <c r="I24" s="76"/>
      <c r="J24" s="76"/>
      <c r="K24" s="76"/>
      <c r="L24" s="38"/>
      <c r="M24" s="37"/>
    </row>
  </sheetData>
  <mergeCells count="21">
    <mergeCell ref="B1:K1"/>
    <mergeCell ref="B4:B6"/>
    <mergeCell ref="I4:I6"/>
    <mergeCell ref="J4:K6"/>
    <mergeCell ref="B7:B9"/>
    <mergeCell ref="I7:I9"/>
    <mergeCell ref="J7:K9"/>
    <mergeCell ref="B10:B12"/>
    <mergeCell ref="I10:I12"/>
    <mergeCell ref="J10:K12"/>
    <mergeCell ref="B13:B15"/>
    <mergeCell ref="I13:I15"/>
    <mergeCell ref="J13:K15"/>
    <mergeCell ref="B16:B18"/>
    <mergeCell ref="I16:I18"/>
    <mergeCell ref="J16:K18"/>
    <mergeCell ref="I22:I24"/>
    <mergeCell ref="J22:K24"/>
    <mergeCell ref="B19:B21"/>
    <mergeCell ref="I19:I21"/>
    <mergeCell ref="J19:K2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/>
  </sheetPr>
  <dimension ref="B1:M24"/>
  <sheetViews>
    <sheetView zoomScale="70" zoomScaleNormal="70" workbookViewId="0">
      <selection activeCell="A5" sqref="A1:XFD5"/>
    </sheetView>
  </sheetViews>
  <sheetFormatPr defaultRowHeight="14.25" x14ac:dyDescent="0.45"/>
  <cols>
    <col min="1" max="1" width="4.1328125" bestFit="1" customWidth="1"/>
    <col min="2" max="2" width="15.86328125" bestFit="1" customWidth="1"/>
    <col min="3" max="3" width="31.1328125" bestFit="1" customWidth="1"/>
    <col min="4" max="4" width="26.1328125" bestFit="1" customWidth="1"/>
    <col min="5" max="5" width="27.73046875" bestFit="1" customWidth="1"/>
    <col min="6" max="8" width="26.1328125" bestFit="1" customWidth="1"/>
    <col min="9" max="10" width="14.1328125" style="1" bestFit="1" customWidth="1"/>
    <col min="11" max="12" width="14.1328125" style="3" bestFit="1" customWidth="1"/>
    <col min="13" max="13" width="13.59765625" style="5" bestFit="1" customWidth="1"/>
  </cols>
  <sheetData>
    <row r="1" spans="2:13" ht="19.5" customHeight="1" x14ac:dyDescent="0.7">
      <c r="B1" s="60" t="s">
        <v>0</v>
      </c>
      <c r="C1" s="61"/>
      <c r="D1" s="61"/>
      <c r="E1" s="61"/>
      <c r="F1" s="61"/>
      <c r="G1" s="61"/>
      <c r="H1" s="61"/>
      <c r="I1" s="62"/>
      <c r="J1" s="62"/>
      <c r="K1" s="61"/>
      <c r="L1" s="4"/>
    </row>
    <row r="2" spans="2:13" ht="19.5" customHeight="1" x14ac:dyDescent="0.45">
      <c r="I2" s="17"/>
      <c r="J2" s="17"/>
      <c r="K2" s="4"/>
      <c r="L2" s="4"/>
    </row>
    <row r="3" spans="2:13" ht="25.5" customHeight="1" x14ac:dyDescent="0.55000000000000004">
      <c r="B3" s="6" t="s">
        <v>1</v>
      </c>
      <c r="C3" s="7" t="s">
        <v>2</v>
      </c>
      <c r="D3" s="8" t="s">
        <v>3</v>
      </c>
      <c r="E3" s="8" t="s">
        <v>4</v>
      </c>
      <c r="F3" s="8" t="s">
        <v>5</v>
      </c>
      <c r="G3" s="8" t="s">
        <v>6</v>
      </c>
      <c r="H3" s="9" t="s">
        <v>7</v>
      </c>
      <c r="I3" s="10" t="s">
        <v>8</v>
      </c>
      <c r="J3" s="11" t="s">
        <v>9</v>
      </c>
      <c r="K3" s="12"/>
      <c r="L3" s="4"/>
    </row>
    <row r="4" spans="2:13" ht="42" customHeight="1" x14ac:dyDescent="0.45">
      <c r="B4" s="46" t="s">
        <v>10</v>
      </c>
      <c r="C4" s="13" t="s">
        <v>11</v>
      </c>
      <c r="D4" s="14"/>
      <c r="E4" s="14"/>
      <c r="F4" s="14"/>
      <c r="G4" s="14"/>
      <c r="H4" s="14"/>
      <c r="I4" s="48">
        <v>0.5</v>
      </c>
      <c r="J4" s="51">
        <f>SUM(I4,'WK 6 20-02-23 '!J4:K6)</f>
        <v>25.1</v>
      </c>
      <c r="K4" s="52"/>
      <c r="L4" s="40">
        <f>I4/$I$22</f>
        <v>4.5454545454545456E-2</v>
      </c>
      <c r="M4" s="33">
        <f>J4/$J$22</f>
        <v>0.28060368921185019</v>
      </c>
    </row>
    <row r="5" spans="2:13" ht="42" customHeight="1" x14ac:dyDescent="0.45">
      <c r="B5" s="47"/>
      <c r="C5" s="13" t="s">
        <v>12</v>
      </c>
      <c r="D5" s="14" t="s">
        <v>106</v>
      </c>
      <c r="E5" s="14" t="s">
        <v>103</v>
      </c>
      <c r="F5" s="14" t="s">
        <v>103</v>
      </c>
      <c r="G5" s="14" t="s">
        <v>103</v>
      </c>
      <c r="H5" s="14" t="s">
        <v>103</v>
      </c>
      <c r="I5" s="49"/>
      <c r="J5" s="53"/>
      <c r="K5" s="54"/>
      <c r="L5" s="43"/>
      <c r="M5" s="34"/>
    </row>
    <row r="6" spans="2:13" ht="42" customHeight="1" x14ac:dyDescent="0.45">
      <c r="B6" s="47"/>
      <c r="C6" s="13" t="s">
        <v>13</v>
      </c>
      <c r="D6" s="14"/>
      <c r="E6" s="14"/>
      <c r="F6" s="14"/>
      <c r="G6" s="14"/>
      <c r="H6" s="14"/>
      <c r="I6" s="50"/>
      <c r="J6" s="55"/>
      <c r="K6" s="56"/>
      <c r="L6" s="43"/>
      <c r="M6" s="34"/>
    </row>
    <row r="7" spans="2:13" ht="42" customHeight="1" x14ac:dyDescent="0.45">
      <c r="B7" s="46" t="s">
        <v>14</v>
      </c>
      <c r="C7" s="13" t="s">
        <v>11</v>
      </c>
      <c r="D7" s="14"/>
      <c r="E7" s="14"/>
      <c r="F7" s="14"/>
      <c r="G7" s="14"/>
      <c r="H7" s="14"/>
      <c r="I7" s="48">
        <v>3</v>
      </c>
      <c r="J7" s="51">
        <f>SUM(I7,'WK 6 20-02-23 '!J7:K9)</f>
        <v>17.3</v>
      </c>
      <c r="K7" s="52"/>
      <c r="L7" s="40">
        <f>I7/$I$22</f>
        <v>0.27272727272727271</v>
      </c>
      <c r="M7" s="33">
        <f>J7/$J$22</f>
        <v>0.19340413638904416</v>
      </c>
    </row>
    <row r="8" spans="2:13" ht="42" customHeight="1" x14ac:dyDescent="0.45">
      <c r="B8" s="47"/>
      <c r="C8" s="13" t="s">
        <v>12</v>
      </c>
      <c r="D8" s="14" t="s">
        <v>110</v>
      </c>
      <c r="E8" s="14"/>
      <c r="F8" s="14"/>
      <c r="G8" s="14" t="s">
        <v>111</v>
      </c>
      <c r="H8" s="14"/>
      <c r="I8" s="49"/>
      <c r="J8" s="53"/>
      <c r="K8" s="54"/>
      <c r="L8" s="43"/>
      <c r="M8" s="34"/>
    </row>
    <row r="9" spans="2:13" ht="42" customHeight="1" x14ac:dyDescent="0.45">
      <c r="B9" s="47"/>
      <c r="C9" s="13" t="s">
        <v>13</v>
      </c>
      <c r="D9" s="14"/>
      <c r="E9" s="14"/>
      <c r="F9" s="14"/>
      <c r="G9" s="14"/>
      <c r="H9" s="14"/>
      <c r="I9" s="50"/>
      <c r="J9" s="55"/>
      <c r="K9" s="56"/>
      <c r="L9" s="43"/>
      <c r="M9" s="34"/>
    </row>
    <row r="10" spans="2:13" ht="42" customHeight="1" x14ac:dyDescent="0.45">
      <c r="B10" s="46" t="s">
        <v>15</v>
      </c>
      <c r="C10" s="13" t="s">
        <v>11</v>
      </c>
      <c r="D10" s="14"/>
      <c r="E10" s="14"/>
      <c r="F10" s="14"/>
      <c r="G10" s="14"/>
      <c r="H10" s="14"/>
      <c r="I10" s="48"/>
      <c r="J10" s="51">
        <f>SUM(I10,'WK 6 20-02-23 '!J10:K12)</f>
        <v>11.8</v>
      </c>
      <c r="K10" s="52"/>
      <c r="L10" s="40">
        <f>I10/$I$22</f>
        <v>0</v>
      </c>
      <c r="M10" s="33">
        <f>J10/$J$22</f>
        <v>0.13191727221911684</v>
      </c>
    </row>
    <row r="11" spans="2:13" ht="42" customHeight="1" x14ac:dyDescent="0.45">
      <c r="B11" s="47"/>
      <c r="C11" s="13" t="s">
        <v>12</v>
      </c>
      <c r="D11" s="14"/>
      <c r="E11" s="14"/>
      <c r="F11" s="14"/>
      <c r="G11" s="14"/>
      <c r="H11" s="14"/>
      <c r="I11" s="49"/>
      <c r="J11" s="53"/>
      <c r="K11" s="54"/>
      <c r="L11" s="43"/>
      <c r="M11" s="34"/>
    </row>
    <row r="12" spans="2:13" ht="42" customHeight="1" x14ac:dyDescent="0.45">
      <c r="B12" s="47"/>
      <c r="C12" s="13" t="s">
        <v>13</v>
      </c>
      <c r="D12" s="14"/>
      <c r="E12" s="14"/>
      <c r="F12" s="14"/>
      <c r="G12" s="14"/>
      <c r="H12" s="14"/>
      <c r="I12" s="50"/>
      <c r="J12" s="55"/>
      <c r="K12" s="56"/>
      <c r="L12" s="43"/>
      <c r="M12" s="34"/>
    </row>
    <row r="13" spans="2:13" ht="42" customHeight="1" x14ac:dyDescent="0.45">
      <c r="B13" s="46" t="s">
        <v>16</v>
      </c>
      <c r="C13" s="13" t="s">
        <v>11</v>
      </c>
      <c r="D13" s="14" t="s">
        <v>19</v>
      </c>
      <c r="E13" s="14" t="s">
        <v>19</v>
      </c>
      <c r="F13" s="14" t="s">
        <v>20</v>
      </c>
      <c r="G13" s="14"/>
      <c r="H13" s="14"/>
      <c r="I13" s="48">
        <v>5</v>
      </c>
      <c r="J13" s="51">
        <f>SUM(I13,'WK 6 20-02-23 '!J13:K15)</f>
        <v>22.75</v>
      </c>
      <c r="K13" s="52"/>
      <c r="L13" s="40">
        <f>I13/$I$22</f>
        <v>0.45454545454545453</v>
      </c>
      <c r="M13" s="33">
        <f>J13/$J$22</f>
        <v>0.25433202906651758</v>
      </c>
    </row>
    <row r="14" spans="2:13" ht="63" customHeight="1" x14ac:dyDescent="0.45">
      <c r="B14" s="47"/>
      <c r="C14" s="13" t="s">
        <v>12</v>
      </c>
      <c r="D14" s="14" t="s">
        <v>21</v>
      </c>
      <c r="E14" s="14" t="s">
        <v>22</v>
      </c>
      <c r="F14" s="14" t="s">
        <v>23</v>
      </c>
      <c r="G14" s="14"/>
      <c r="H14" s="14"/>
      <c r="I14" s="49"/>
      <c r="J14" s="53"/>
      <c r="K14" s="54"/>
      <c r="L14" s="43"/>
      <c r="M14" s="34"/>
    </row>
    <row r="15" spans="2:13" ht="42" customHeight="1" x14ac:dyDescent="0.45">
      <c r="B15" s="47"/>
      <c r="C15" s="13" t="s">
        <v>13</v>
      </c>
      <c r="D15" s="14" t="s">
        <v>19</v>
      </c>
      <c r="E15" s="14" t="s">
        <v>19</v>
      </c>
      <c r="F15" s="14" t="s">
        <v>24</v>
      </c>
      <c r="G15" s="14"/>
      <c r="H15" s="14"/>
      <c r="I15" s="50"/>
      <c r="J15" s="55"/>
      <c r="K15" s="56"/>
      <c r="L15" s="43"/>
      <c r="M15" s="34"/>
    </row>
    <row r="16" spans="2:13" ht="46.5" customHeight="1" x14ac:dyDescent="0.45">
      <c r="B16" s="46" t="s">
        <v>17</v>
      </c>
      <c r="C16" s="13" t="s">
        <v>11</v>
      </c>
      <c r="D16" s="14"/>
      <c r="E16" s="14"/>
      <c r="F16" s="14"/>
      <c r="G16" s="14"/>
      <c r="H16" s="14"/>
      <c r="I16" s="48"/>
      <c r="J16" s="51">
        <f>SUM(I16,'WK 6 20-02-23 '!J16:K18)</f>
        <v>5.5</v>
      </c>
      <c r="K16" s="52"/>
      <c r="L16" s="40">
        <f>I16/$I$22</f>
        <v>0</v>
      </c>
      <c r="M16" s="33">
        <f>J16/$J$22</f>
        <v>6.1486864169927331E-2</v>
      </c>
    </row>
    <row r="17" spans="2:13" ht="50.1" customHeight="1" x14ac:dyDescent="0.45">
      <c r="B17" s="47"/>
      <c r="C17" s="13" t="s">
        <v>12</v>
      </c>
      <c r="D17" s="14"/>
      <c r="E17" s="14"/>
      <c r="F17" s="14"/>
      <c r="G17" s="14"/>
      <c r="H17" s="14"/>
      <c r="I17" s="49"/>
      <c r="J17" s="53"/>
      <c r="K17" s="54"/>
      <c r="L17" s="43"/>
      <c r="M17" s="34"/>
    </row>
    <row r="18" spans="2:13" ht="47.1" customHeight="1" x14ac:dyDescent="0.45">
      <c r="B18" s="47"/>
      <c r="C18" s="13" t="s">
        <v>13</v>
      </c>
      <c r="D18" s="14"/>
      <c r="E18" s="14"/>
      <c r="F18" s="14"/>
      <c r="G18" s="14"/>
      <c r="H18" s="14"/>
      <c r="I18" s="50"/>
      <c r="J18" s="55"/>
      <c r="K18" s="56"/>
      <c r="L18" s="43"/>
      <c r="M18" s="34"/>
    </row>
    <row r="19" spans="2:13" ht="40.5" customHeight="1" x14ac:dyDescent="0.45">
      <c r="B19" s="46" t="s">
        <v>18</v>
      </c>
      <c r="C19" s="13" t="s">
        <v>11</v>
      </c>
      <c r="D19" s="14"/>
      <c r="E19" s="14"/>
      <c r="F19" s="14"/>
      <c r="G19" s="14"/>
      <c r="H19" s="14"/>
      <c r="I19" s="48">
        <v>2.5</v>
      </c>
      <c r="J19" s="51">
        <f>SUM(I19,'WK 6 20-02-23 '!J19:K21)</f>
        <v>7</v>
      </c>
      <c r="K19" s="52"/>
      <c r="L19" s="40">
        <f>I19/$I$22</f>
        <v>0.22727272727272727</v>
      </c>
      <c r="M19" s="33">
        <f>J19/$J$22</f>
        <v>7.825600894354387E-2</v>
      </c>
    </row>
    <row r="20" spans="2:13" ht="42.6" customHeight="1" x14ac:dyDescent="0.45">
      <c r="B20" s="47"/>
      <c r="C20" s="13" t="s">
        <v>12</v>
      </c>
      <c r="D20" s="14"/>
      <c r="E20" s="14"/>
      <c r="F20" s="14"/>
      <c r="G20" s="14" t="s">
        <v>120</v>
      </c>
      <c r="H20" s="14"/>
      <c r="I20" s="49"/>
      <c r="J20" s="53"/>
      <c r="K20" s="54"/>
      <c r="L20" s="43"/>
      <c r="M20" s="34"/>
    </row>
    <row r="21" spans="2:13" ht="42.75" customHeight="1" x14ac:dyDescent="0.45">
      <c r="B21" s="47"/>
      <c r="C21" s="13" t="s">
        <v>13</v>
      </c>
      <c r="D21" s="14"/>
      <c r="E21" s="14"/>
      <c r="F21" s="14"/>
      <c r="G21" s="14" t="s">
        <v>121</v>
      </c>
      <c r="H21" s="14"/>
      <c r="I21" s="50"/>
      <c r="J21" s="55"/>
      <c r="K21" s="56"/>
      <c r="L21" s="43"/>
      <c r="M21" s="34"/>
    </row>
    <row r="22" spans="2:13" ht="19.5" customHeight="1" x14ac:dyDescent="0.45">
      <c r="B22" s="15"/>
      <c r="C22" s="15"/>
      <c r="D22" s="15"/>
      <c r="E22" s="15"/>
      <c r="F22" s="15"/>
      <c r="G22" s="15"/>
      <c r="H22" s="15"/>
      <c r="I22" s="57">
        <f>SUM(I4:I21)</f>
        <v>11</v>
      </c>
      <c r="J22" s="57">
        <f>SUM(J4:K21)</f>
        <v>89.45</v>
      </c>
      <c r="K22" s="59"/>
      <c r="L22" s="44">
        <f>SUM(L4:L21)</f>
        <v>1</v>
      </c>
      <c r="M22" s="33">
        <f>J22/$J$22</f>
        <v>1</v>
      </c>
    </row>
    <row r="23" spans="2:13" ht="19.5" customHeight="1" x14ac:dyDescent="0.45">
      <c r="B23" s="15"/>
      <c r="C23" s="15"/>
      <c r="D23" s="15"/>
      <c r="E23" s="15"/>
      <c r="F23" s="15"/>
      <c r="G23" s="15"/>
      <c r="H23" s="15"/>
      <c r="I23" s="58"/>
      <c r="J23" s="58"/>
      <c r="K23" s="58"/>
      <c r="L23" s="39"/>
      <c r="M23" s="34"/>
    </row>
    <row r="24" spans="2:13" ht="19.5" customHeight="1" x14ac:dyDescent="0.45">
      <c r="B24" s="15"/>
      <c r="C24" s="15"/>
      <c r="D24" s="15"/>
      <c r="E24" s="15"/>
      <c r="F24" s="15"/>
      <c r="G24" s="15"/>
      <c r="H24" s="15"/>
      <c r="I24" s="58"/>
      <c r="J24" s="58"/>
      <c r="K24" s="58"/>
      <c r="L24" s="39"/>
      <c r="M24" s="34"/>
    </row>
  </sheetData>
  <mergeCells count="21">
    <mergeCell ref="B1:K1"/>
    <mergeCell ref="B4:B6"/>
    <mergeCell ref="I4:I6"/>
    <mergeCell ref="J4:K6"/>
    <mergeCell ref="B7:B9"/>
    <mergeCell ref="I7:I9"/>
    <mergeCell ref="J7:K9"/>
    <mergeCell ref="B10:B12"/>
    <mergeCell ref="I10:I12"/>
    <mergeCell ref="J10:K12"/>
    <mergeCell ref="B13:B15"/>
    <mergeCell ref="I13:I15"/>
    <mergeCell ref="J13:K15"/>
    <mergeCell ref="B16:B18"/>
    <mergeCell ref="I16:I18"/>
    <mergeCell ref="J16:K18"/>
    <mergeCell ref="I22:I24"/>
    <mergeCell ref="J22:K24"/>
    <mergeCell ref="B19:B21"/>
    <mergeCell ref="I19:I21"/>
    <mergeCell ref="J19:K2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/>
  </sheetPr>
  <dimension ref="B1:M24"/>
  <sheetViews>
    <sheetView zoomScale="60" zoomScaleNormal="60" workbookViewId="0">
      <selection activeCell="A5" sqref="A1:XFD5"/>
    </sheetView>
  </sheetViews>
  <sheetFormatPr defaultRowHeight="14.25" x14ac:dyDescent="0.45"/>
  <cols>
    <col min="1" max="1" width="4.1328125" bestFit="1" customWidth="1"/>
    <col min="2" max="2" width="15.86328125" bestFit="1" customWidth="1"/>
    <col min="3" max="3" width="31.1328125" bestFit="1" customWidth="1"/>
    <col min="4" max="8" width="26.1328125" bestFit="1" customWidth="1"/>
    <col min="9" max="10" width="14.1328125" style="1" bestFit="1" customWidth="1"/>
    <col min="11" max="12" width="14.1328125" style="3" bestFit="1" customWidth="1"/>
    <col min="13" max="13" width="13.59765625" style="5" bestFit="1" customWidth="1"/>
  </cols>
  <sheetData>
    <row r="1" spans="2:13" ht="19.5" customHeight="1" x14ac:dyDescent="0.7">
      <c r="B1" s="60" t="s">
        <v>0</v>
      </c>
      <c r="C1" s="61"/>
      <c r="D1" s="61"/>
      <c r="E1" s="61"/>
      <c r="F1" s="61"/>
      <c r="G1" s="61"/>
      <c r="H1" s="61"/>
      <c r="I1" s="62"/>
      <c r="J1" s="62"/>
      <c r="K1" s="61"/>
      <c r="L1" s="4"/>
    </row>
    <row r="2" spans="2:13" ht="19.5" customHeight="1" x14ac:dyDescent="0.45">
      <c r="J2" s="2"/>
      <c r="L2" s="4"/>
    </row>
    <row r="3" spans="2:13" ht="25.5" customHeight="1" x14ac:dyDescent="0.55000000000000004">
      <c r="B3" s="6" t="s">
        <v>1</v>
      </c>
      <c r="C3" s="7" t="s">
        <v>2</v>
      </c>
      <c r="D3" s="8" t="s">
        <v>3</v>
      </c>
      <c r="E3" s="8" t="s">
        <v>4</v>
      </c>
      <c r="F3" s="8" t="s">
        <v>5</v>
      </c>
      <c r="G3" s="8" t="s">
        <v>6</v>
      </c>
      <c r="H3" s="9" t="s">
        <v>7</v>
      </c>
      <c r="I3" s="10" t="s">
        <v>8</v>
      </c>
      <c r="J3" s="11" t="s">
        <v>9</v>
      </c>
      <c r="K3" s="12"/>
      <c r="L3" s="4"/>
    </row>
    <row r="4" spans="2:13" ht="42" customHeight="1" x14ac:dyDescent="0.45">
      <c r="B4" s="46" t="s">
        <v>10</v>
      </c>
      <c r="C4" s="13" t="s">
        <v>11</v>
      </c>
      <c r="D4" s="14"/>
      <c r="E4" s="14"/>
      <c r="F4" s="14"/>
      <c r="G4" s="14"/>
      <c r="H4" s="14"/>
      <c r="I4" s="48">
        <v>5.25</v>
      </c>
      <c r="J4" s="51">
        <f>SUM(I4,'WK 7 27-02-23'!J4:K6)</f>
        <v>30.35</v>
      </c>
      <c r="K4" s="52"/>
      <c r="L4" s="40">
        <f>I4/$I$22</f>
        <v>0.51219512195121952</v>
      </c>
      <c r="M4" s="33">
        <f>J4/$J$22</f>
        <v>0.30441323971915746</v>
      </c>
    </row>
    <row r="5" spans="2:13" ht="42" customHeight="1" x14ac:dyDescent="0.45">
      <c r="B5" s="47"/>
      <c r="C5" s="13" t="s">
        <v>12</v>
      </c>
      <c r="D5" s="14" t="s">
        <v>107</v>
      </c>
      <c r="E5" s="14"/>
      <c r="F5" s="14"/>
      <c r="G5" s="14" t="s">
        <v>124</v>
      </c>
      <c r="H5" s="14" t="s">
        <v>125</v>
      </c>
      <c r="I5" s="49"/>
      <c r="J5" s="53"/>
      <c r="K5" s="54"/>
      <c r="L5" s="40"/>
      <c r="M5" s="34"/>
    </row>
    <row r="6" spans="2:13" ht="42" customHeight="1" x14ac:dyDescent="0.45">
      <c r="B6" s="47"/>
      <c r="C6" s="13" t="s">
        <v>13</v>
      </c>
      <c r="D6" s="14"/>
      <c r="E6" s="14"/>
      <c r="F6" s="14"/>
      <c r="G6" s="14"/>
      <c r="H6" s="14"/>
      <c r="I6" s="50"/>
      <c r="J6" s="55"/>
      <c r="K6" s="56"/>
      <c r="L6" s="40"/>
      <c r="M6" s="34"/>
    </row>
    <row r="7" spans="2:13" ht="42" customHeight="1" x14ac:dyDescent="0.45">
      <c r="B7" s="46" t="s">
        <v>14</v>
      </c>
      <c r="C7" s="13" t="s">
        <v>11</v>
      </c>
      <c r="D7" s="14"/>
      <c r="E7" s="14"/>
      <c r="F7" s="14"/>
      <c r="G7" s="14"/>
      <c r="H7" s="14" t="s">
        <v>113</v>
      </c>
      <c r="I7" s="48">
        <v>2</v>
      </c>
      <c r="J7" s="51">
        <f>SUM(I7,'WK 7 27-02-23'!J7:K9)</f>
        <v>19.3</v>
      </c>
      <c r="K7" s="52"/>
      <c r="L7" s="40">
        <f t="shared" ref="L7:L22" si="0">I7/$I$22</f>
        <v>0.1951219512195122</v>
      </c>
      <c r="M7" s="33">
        <f>J7/$J$22</f>
        <v>0.19358074222668004</v>
      </c>
    </row>
    <row r="8" spans="2:13" ht="42" customHeight="1" x14ac:dyDescent="0.45">
      <c r="B8" s="47"/>
      <c r="C8" s="13" t="s">
        <v>12</v>
      </c>
      <c r="D8" s="14" t="s">
        <v>29</v>
      </c>
      <c r="E8" s="14"/>
      <c r="F8" s="14"/>
      <c r="G8" s="14" t="s">
        <v>114</v>
      </c>
      <c r="H8" s="14" t="s">
        <v>115</v>
      </c>
      <c r="I8" s="49"/>
      <c r="J8" s="53"/>
      <c r="K8" s="54"/>
      <c r="L8" s="40"/>
      <c r="M8" s="34"/>
    </row>
    <row r="9" spans="2:13" ht="42" customHeight="1" x14ac:dyDescent="0.45">
      <c r="B9" s="47"/>
      <c r="C9" s="13" t="s">
        <v>13</v>
      </c>
      <c r="D9" s="14"/>
      <c r="E9" s="14"/>
      <c r="F9" s="14"/>
      <c r="G9" s="14" t="s">
        <v>112</v>
      </c>
      <c r="H9" s="14"/>
      <c r="I9" s="50"/>
      <c r="J9" s="55"/>
      <c r="K9" s="56"/>
      <c r="L9" s="40"/>
      <c r="M9" s="34"/>
    </row>
    <row r="10" spans="2:13" ht="42" customHeight="1" x14ac:dyDescent="0.45">
      <c r="B10" s="46" t="s">
        <v>15</v>
      </c>
      <c r="C10" s="13" t="s">
        <v>11</v>
      </c>
      <c r="D10" s="14"/>
      <c r="E10" s="14"/>
      <c r="F10" s="14"/>
      <c r="G10" s="14"/>
      <c r="H10" s="14"/>
      <c r="I10" s="48"/>
      <c r="J10" s="51">
        <f>SUM(I10,'WK 7 27-02-23'!J10:K12)</f>
        <v>11.8</v>
      </c>
      <c r="K10" s="52"/>
      <c r="L10" s="40">
        <f t="shared" si="0"/>
        <v>0</v>
      </c>
      <c r="M10" s="33">
        <f>J10/$J$22</f>
        <v>0.11835506519558676</v>
      </c>
    </row>
    <row r="11" spans="2:13" ht="42" customHeight="1" x14ac:dyDescent="0.45">
      <c r="B11" s="47"/>
      <c r="C11" s="13" t="s">
        <v>12</v>
      </c>
      <c r="D11" s="14"/>
      <c r="E11" s="14"/>
      <c r="F11" s="14"/>
      <c r="G11" s="14"/>
      <c r="H11" s="14"/>
      <c r="I11" s="49"/>
      <c r="J11" s="53"/>
      <c r="K11" s="54"/>
      <c r="L11" s="40"/>
      <c r="M11" s="34"/>
    </row>
    <row r="12" spans="2:13" ht="42" customHeight="1" x14ac:dyDescent="0.45">
      <c r="B12" s="47"/>
      <c r="C12" s="13" t="s">
        <v>13</v>
      </c>
      <c r="D12" s="14"/>
      <c r="E12" s="14"/>
      <c r="F12" s="14"/>
      <c r="G12" s="14"/>
      <c r="H12" s="14"/>
      <c r="I12" s="50"/>
      <c r="J12" s="55"/>
      <c r="K12" s="56"/>
      <c r="L12" s="40"/>
      <c r="M12" s="34"/>
    </row>
    <row r="13" spans="2:13" ht="42" customHeight="1" x14ac:dyDescent="0.45">
      <c r="B13" s="46" t="s">
        <v>16</v>
      </c>
      <c r="C13" s="13" t="s">
        <v>11</v>
      </c>
      <c r="D13" s="14"/>
      <c r="E13" s="14"/>
      <c r="F13" s="14"/>
      <c r="G13" s="14"/>
      <c r="H13" s="14"/>
      <c r="I13" s="48"/>
      <c r="J13" s="51">
        <f>SUM(I13,'WK 7 27-02-23'!J13:K15)</f>
        <v>22.75</v>
      </c>
      <c r="K13" s="52"/>
      <c r="L13" s="40">
        <f t="shared" si="0"/>
        <v>0</v>
      </c>
      <c r="M13" s="33">
        <f>J13/$J$22</f>
        <v>0.22818455366098295</v>
      </c>
    </row>
    <row r="14" spans="2:13" ht="42" customHeight="1" x14ac:dyDescent="0.45">
      <c r="B14" s="47"/>
      <c r="C14" s="13" t="s">
        <v>12</v>
      </c>
      <c r="D14" s="14"/>
      <c r="E14" s="14"/>
      <c r="F14" s="14"/>
      <c r="G14" s="14"/>
      <c r="H14" s="14"/>
      <c r="I14" s="49"/>
      <c r="J14" s="53"/>
      <c r="K14" s="54"/>
      <c r="L14" s="40"/>
      <c r="M14" s="34"/>
    </row>
    <row r="15" spans="2:13" ht="42" customHeight="1" x14ac:dyDescent="0.45">
      <c r="B15" s="47"/>
      <c r="C15" s="13" t="s">
        <v>13</v>
      </c>
      <c r="D15" s="14"/>
      <c r="E15" s="14"/>
      <c r="F15" s="14"/>
      <c r="G15" s="14"/>
      <c r="H15" s="14"/>
      <c r="I15" s="50"/>
      <c r="J15" s="55"/>
      <c r="K15" s="56"/>
      <c r="L15" s="40"/>
      <c r="M15" s="34"/>
    </row>
    <row r="16" spans="2:13" ht="46.5" customHeight="1" x14ac:dyDescent="0.45">
      <c r="B16" s="46" t="s">
        <v>17</v>
      </c>
      <c r="C16" s="13" t="s">
        <v>11</v>
      </c>
      <c r="D16" s="14"/>
      <c r="E16" s="14"/>
      <c r="F16" s="14"/>
      <c r="G16" s="14"/>
      <c r="H16" s="14"/>
      <c r="I16" s="48"/>
      <c r="J16" s="51">
        <f>SUM(I16,'WK 7 27-02-23'!J16:K18)</f>
        <v>5.5</v>
      </c>
      <c r="K16" s="52"/>
      <c r="L16" s="40">
        <f t="shared" si="0"/>
        <v>0</v>
      </c>
      <c r="M16" s="33">
        <f>J16/$J$22</f>
        <v>5.5165496489468405E-2</v>
      </c>
    </row>
    <row r="17" spans="2:13" ht="50.1" customHeight="1" x14ac:dyDescent="0.45">
      <c r="B17" s="47"/>
      <c r="C17" s="13" t="s">
        <v>12</v>
      </c>
      <c r="D17" s="14"/>
      <c r="E17" s="14"/>
      <c r="F17" s="14"/>
      <c r="G17" s="14"/>
      <c r="H17" s="14"/>
      <c r="I17" s="49"/>
      <c r="J17" s="53"/>
      <c r="K17" s="54"/>
      <c r="L17" s="40"/>
      <c r="M17" s="34"/>
    </row>
    <row r="18" spans="2:13" ht="47.1" customHeight="1" x14ac:dyDescent="0.45">
      <c r="B18" s="47"/>
      <c r="C18" s="13" t="s">
        <v>13</v>
      </c>
      <c r="D18" s="14"/>
      <c r="E18" s="14"/>
      <c r="F18" s="14"/>
      <c r="G18" s="14"/>
      <c r="H18" s="14"/>
      <c r="I18" s="50"/>
      <c r="J18" s="55"/>
      <c r="K18" s="56"/>
      <c r="L18" s="40"/>
      <c r="M18" s="34"/>
    </row>
    <row r="19" spans="2:13" ht="40.5" customHeight="1" x14ac:dyDescent="0.45">
      <c r="B19" s="46" t="s">
        <v>18</v>
      </c>
      <c r="C19" s="13" t="s">
        <v>11</v>
      </c>
      <c r="D19" s="14"/>
      <c r="E19" s="14"/>
      <c r="F19" s="14"/>
      <c r="G19" s="14"/>
      <c r="H19" s="14"/>
      <c r="I19" s="48">
        <v>3</v>
      </c>
      <c r="J19" s="51">
        <f>SUM(I19,'WK 7 27-02-23'!J19:K21)</f>
        <v>10</v>
      </c>
      <c r="K19" s="52"/>
      <c r="L19" s="40">
        <f t="shared" si="0"/>
        <v>0.29268292682926828</v>
      </c>
      <c r="M19" s="33">
        <f>J19/$J$22</f>
        <v>0.10030090270812438</v>
      </c>
    </row>
    <row r="20" spans="2:13" ht="42.6" customHeight="1" x14ac:dyDescent="0.45">
      <c r="B20" s="47"/>
      <c r="C20" s="13" t="s">
        <v>12</v>
      </c>
      <c r="D20" s="14"/>
      <c r="E20" s="14"/>
      <c r="F20" s="14"/>
      <c r="G20" s="14" t="s">
        <v>122</v>
      </c>
      <c r="H20" s="14" t="s">
        <v>123</v>
      </c>
      <c r="I20" s="49"/>
      <c r="J20" s="53"/>
      <c r="K20" s="54"/>
      <c r="L20" s="40"/>
      <c r="M20" s="34"/>
    </row>
    <row r="21" spans="2:13" ht="42.75" customHeight="1" x14ac:dyDescent="0.45">
      <c r="B21" s="47"/>
      <c r="C21" s="13" t="s">
        <v>13</v>
      </c>
      <c r="D21" s="14"/>
      <c r="E21" s="14"/>
      <c r="F21" s="14"/>
      <c r="G21" s="14"/>
      <c r="H21" s="14"/>
      <c r="I21" s="50"/>
      <c r="J21" s="55"/>
      <c r="K21" s="56"/>
      <c r="L21" s="40"/>
      <c r="M21" s="34"/>
    </row>
    <row r="22" spans="2:13" ht="19.5" customHeight="1" x14ac:dyDescent="0.45">
      <c r="B22" s="15"/>
      <c r="C22" s="15"/>
      <c r="D22" s="15"/>
      <c r="E22" s="15"/>
      <c r="F22" s="15"/>
      <c r="G22" s="15"/>
      <c r="H22" s="15"/>
      <c r="I22" s="41">
        <f>SUM(I4:I21)</f>
        <v>10.25</v>
      </c>
      <c r="J22" s="57">
        <f>SUM(J4:K21)</f>
        <v>99.7</v>
      </c>
      <c r="K22" s="77"/>
      <c r="L22" s="40">
        <f t="shared" si="0"/>
        <v>1</v>
      </c>
      <c r="M22" s="33">
        <f>J22/$J$22</f>
        <v>1</v>
      </c>
    </row>
    <row r="23" spans="2:13" ht="19.5" customHeight="1" x14ac:dyDescent="0.45">
      <c r="B23" s="15"/>
      <c r="C23" s="15"/>
      <c r="D23" s="15"/>
      <c r="E23" s="15"/>
      <c r="F23" s="15"/>
      <c r="G23" s="15"/>
      <c r="H23" s="15"/>
      <c r="I23" s="42"/>
      <c r="J23" s="42"/>
      <c r="K23" s="42"/>
      <c r="L23" s="39"/>
      <c r="M23" s="34"/>
    </row>
    <row r="24" spans="2:13" ht="19.5" customHeight="1" x14ac:dyDescent="0.45">
      <c r="B24" s="15"/>
      <c r="C24" s="15"/>
      <c r="D24" s="15"/>
      <c r="E24" s="15"/>
      <c r="F24" s="15"/>
      <c r="G24" s="15"/>
      <c r="H24" s="15"/>
      <c r="I24" s="42"/>
      <c r="J24" s="42"/>
      <c r="K24" s="42"/>
      <c r="L24" s="39"/>
      <c r="M24" s="34"/>
    </row>
  </sheetData>
  <mergeCells count="20">
    <mergeCell ref="B1:K1"/>
    <mergeCell ref="B4:B6"/>
    <mergeCell ref="I4:I6"/>
    <mergeCell ref="J4:K6"/>
    <mergeCell ref="B7:B9"/>
    <mergeCell ref="I7:I9"/>
    <mergeCell ref="J7:K9"/>
    <mergeCell ref="B10:B12"/>
    <mergeCell ref="I10:I12"/>
    <mergeCell ref="J10:K12"/>
    <mergeCell ref="B13:B15"/>
    <mergeCell ref="I13:I15"/>
    <mergeCell ref="J13:K15"/>
    <mergeCell ref="J22:K22"/>
    <mergeCell ref="B16:B18"/>
    <mergeCell ref="I16:I18"/>
    <mergeCell ref="J16:K18"/>
    <mergeCell ref="B19:B21"/>
    <mergeCell ref="I19:I21"/>
    <mergeCell ref="J19:K21"/>
  </mergeCells>
  <pageMargins left="0.7" right="0.7" top="0.75" bottom="0.75" header="0.3" footer="0.3"/>
  <ignoredErrors>
    <ignoredError sqref="L4" evalErro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PROJECT DETAILS</vt:lpstr>
      <vt:lpstr>WK 1 16-01-23</vt:lpstr>
      <vt:lpstr>WK 2 23-01-23</vt:lpstr>
      <vt:lpstr>WK 3 30-01-23</vt:lpstr>
      <vt:lpstr>WK 4 06-02-23</vt:lpstr>
      <vt:lpstr>WK 5 13-02-23</vt:lpstr>
      <vt:lpstr>WK 6 20-02-23 </vt:lpstr>
      <vt:lpstr>WK 7 27-02-23</vt:lpstr>
      <vt:lpstr>WK 8 06-03-23</vt:lpstr>
      <vt:lpstr>WK 9 13-03-23</vt:lpstr>
      <vt:lpstr>WK 9 20-03-23</vt:lpstr>
      <vt:lpstr>WK 9 27-03-23</vt:lpstr>
      <vt:lpstr>WK 9 03-04-23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Duncan Hastie</dc:creator>
  <cp:lastModifiedBy>Jack Johnston</cp:lastModifiedBy>
  <dcterms:created xsi:type="dcterms:W3CDTF">2023-03-01T16:57:58Z</dcterms:created>
  <dcterms:modified xsi:type="dcterms:W3CDTF">2023-03-15T09:55:22Z</dcterms:modified>
</cp:coreProperties>
</file>