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56e8f5f32bf7d06/Desktop/Napier/Group Project/Reports/"/>
    </mc:Choice>
  </mc:AlternateContent>
  <xr:revisionPtr revIDLastSave="134" documentId="8_{52C24ED6-ED8F-4243-9804-A716988678B9}" xr6:coauthVersionLast="47" xr6:coauthVersionMax="47" xr10:uidLastSave="{6BD3D9B2-2624-4FFF-8807-B57D2E089377}"/>
  <bookViews>
    <workbookView xWindow="-98" yWindow="-98" windowWidth="20715" windowHeight="13425" xr2:uid="{608C6C86-23A8-744E-AF3C-CFB8D61FCACB}"/>
  </bookViews>
  <sheets>
    <sheet name="RICs" sheetId="2" r:id="rId1"/>
    <sheet name="Profile" sheetId="3" r:id="rId2"/>
    <sheet name="Help" sheetId="1" r:id="rId3"/>
  </sheets>
  <definedNames>
    <definedName name="_xlnm._FilterDatabase" localSheetId="0" hidden="1">RICs!$A$2:$L$101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2" l="1" a="1"/>
  <c r="F4" i="2"/>
  <c r="F5" i="2" a="1"/>
  <c r="F5" i="2"/>
  <c r="F6" i="2" a="1"/>
  <c r="F6" i="2"/>
  <c r="F7" i="2" a="1"/>
  <c r="F7" i="2"/>
  <c r="F8" i="2" a="1"/>
  <c r="F8" i="2"/>
  <c r="F9" i="2" a="1"/>
  <c r="F9" i="2"/>
  <c r="F10" i="2" a="1"/>
  <c r="F10" i="2"/>
  <c r="F11" i="2" a="1"/>
  <c r="F11" i="2"/>
  <c r="F12" i="2" a="1"/>
  <c r="F12" i="2"/>
  <c r="F13" i="2" a="1"/>
  <c r="F13" i="2"/>
  <c r="F14" i="2" a="1"/>
  <c r="F14" i="2"/>
  <c r="F15" i="2" a="1"/>
  <c r="F15" i="2"/>
  <c r="F16" i="2" a="1"/>
  <c r="F16" i="2"/>
  <c r="F17" i="2" a="1"/>
  <c r="F17" i="2"/>
  <c r="F18" i="2" a="1"/>
  <c r="F18" i="2"/>
  <c r="F19" i="2" a="1"/>
  <c r="F19" i="2"/>
  <c r="F20" i="2" a="1"/>
  <c r="F20" i="2"/>
  <c r="F21" i="2" a="1"/>
  <c r="F21" i="2"/>
  <c r="F22" i="2" a="1"/>
  <c r="F22" i="2"/>
  <c r="F23" i="2" a="1"/>
  <c r="F23" i="2"/>
  <c r="F24" i="2" a="1"/>
  <c r="F24" i="2"/>
  <c r="F25" i="2" a="1"/>
  <c r="F25" i="2"/>
  <c r="F26" i="2" a="1"/>
  <c r="F26" i="2"/>
  <c r="F27" i="2" a="1"/>
  <c r="F27" i="2"/>
  <c r="F28" i="2" a="1"/>
  <c r="F28" i="2"/>
  <c r="F29" i="2" a="1"/>
  <c r="F29" i="2"/>
  <c r="F30" i="2" a="1"/>
  <c r="F30" i="2"/>
  <c r="F31" i="2" a="1"/>
  <c r="F31" i="2"/>
  <c r="F32" i="2" a="1"/>
  <c r="F32" i="2"/>
  <c r="F33" i="2" a="1"/>
  <c r="F33" i="2"/>
  <c r="F34" i="2" a="1"/>
  <c r="F34" i="2"/>
  <c r="F35" i="2" a="1"/>
  <c r="F35" i="2"/>
  <c r="F36" i="2" a="1"/>
  <c r="F36" i="2"/>
  <c r="F37" i="2" a="1"/>
  <c r="F37" i="2"/>
  <c r="F38" i="2" a="1"/>
  <c r="F38" i="2"/>
  <c r="F39" i="2" a="1"/>
  <c r="F39" i="2"/>
  <c r="F40" i="2" a="1"/>
  <c r="F40" i="2"/>
  <c r="F41" i="2" a="1"/>
  <c r="F41" i="2"/>
  <c r="F42" i="2" a="1"/>
  <c r="F42" i="2"/>
  <c r="F43" i="2" a="1"/>
  <c r="F43" i="2"/>
  <c r="F44" i="2" a="1"/>
  <c r="F44" i="2"/>
  <c r="F45" i="2" a="1"/>
  <c r="F45" i="2"/>
  <c r="F46" i="2" a="1"/>
  <c r="F46" i="2"/>
  <c r="F47" i="2" a="1"/>
  <c r="F47" i="2"/>
  <c r="F48" i="2" a="1"/>
  <c r="F48" i="2"/>
  <c r="F49" i="2" a="1"/>
  <c r="F49" i="2"/>
  <c r="F50" i="2" a="1"/>
  <c r="F50" i="2"/>
  <c r="F51" i="2" a="1"/>
  <c r="F51" i="2"/>
  <c r="F52" i="2" a="1"/>
  <c r="F52" i="2"/>
  <c r="F53" i="2" a="1"/>
  <c r="F53" i="2"/>
  <c r="F54" i="2" a="1"/>
  <c r="F54" i="2"/>
  <c r="F55" i="2" a="1"/>
  <c r="F55" i="2"/>
  <c r="F56" i="2" a="1"/>
  <c r="F56" i="2"/>
  <c r="F57" i="2" a="1"/>
  <c r="F57" i="2"/>
  <c r="F58" i="2" a="1"/>
  <c r="F58" i="2"/>
  <c r="F59" i="2" a="1"/>
  <c r="F59" i="2"/>
  <c r="F60" i="2" a="1"/>
  <c r="F60" i="2"/>
  <c r="F61" i="2" a="1"/>
  <c r="F61" i="2"/>
  <c r="F62" i="2" a="1"/>
  <c r="F62" i="2"/>
  <c r="F63" i="2" a="1"/>
  <c r="F63" i="2"/>
  <c r="F64" i="2" a="1"/>
  <c r="F64" i="2"/>
  <c r="F65" i="2" a="1"/>
  <c r="F65" i="2"/>
  <c r="F66" i="2" a="1"/>
  <c r="F66" i="2"/>
  <c r="F67" i="2" a="1"/>
  <c r="F67" i="2"/>
  <c r="F68" i="2" a="1"/>
  <c r="F68" i="2"/>
  <c r="F69" i="2" a="1"/>
  <c r="F69" i="2"/>
  <c r="F70" i="2" a="1"/>
  <c r="F70" i="2"/>
  <c r="F71" i="2" a="1"/>
  <c r="F71" i="2"/>
  <c r="F72" i="2" a="1"/>
  <c r="F72" i="2"/>
  <c r="F73" i="2" a="1"/>
  <c r="F73" i="2"/>
  <c r="F74" i="2" a="1"/>
  <c r="F74" i="2"/>
  <c r="F75" i="2" a="1"/>
  <c r="F75" i="2"/>
  <c r="F76" i="2" a="1"/>
  <c r="F76" i="2"/>
  <c r="F77" i="2" a="1"/>
  <c r="F77" i="2"/>
  <c r="F78" i="2" a="1"/>
  <c r="F78" i="2"/>
  <c r="F79" i="2" a="1"/>
  <c r="F79" i="2"/>
  <c r="F80" i="2" a="1"/>
  <c r="F80" i="2"/>
  <c r="F81" i="2" a="1"/>
  <c r="F81" i="2"/>
  <c r="F82" i="2" a="1"/>
  <c r="F82" i="2"/>
  <c r="F83" i="2" a="1"/>
  <c r="F83" i="2"/>
  <c r="F84" i="2" a="1"/>
  <c r="F84" i="2"/>
  <c r="F85" i="2" a="1"/>
  <c r="F85" i="2"/>
  <c r="F86" i="2" a="1"/>
  <c r="F86" i="2"/>
  <c r="F87" i="2" a="1"/>
  <c r="F87" i="2"/>
  <c r="F88" i="2" a="1"/>
  <c r="F88" i="2"/>
  <c r="F89" i="2" a="1"/>
  <c r="F89" i="2"/>
  <c r="F90" i="2" a="1"/>
  <c r="F90" i="2"/>
  <c r="F91" i="2" a="1"/>
  <c r="F91" i="2"/>
  <c r="F92" i="2" a="1"/>
  <c r="F92" i="2"/>
  <c r="F93" i="2" a="1"/>
  <c r="F93" i="2"/>
  <c r="F94" i="2" a="1"/>
  <c r="F94" i="2"/>
  <c r="F95" i="2" a="1"/>
  <c r="F95" i="2"/>
  <c r="F96" i="2" a="1"/>
  <c r="F96" i="2"/>
  <c r="F97" i="2" a="1"/>
  <c r="F97" i="2"/>
  <c r="F98" i="2" a="1"/>
  <c r="F98" i="2"/>
  <c r="F99" i="2" a="1"/>
  <c r="F99" i="2"/>
  <c r="F100" i="2" a="1"/>
  <c r="F100" i="2"/>
  <c r="F101" i="2" a="1"/>
  <c r="F101" i="2"/>
  <c r="F3" i="2" a="1"/>
  <c r="F3" i="2"/>
  <c r="D3" i="3"/>
  <c r="C2" i="3"/>
  <c r="D4" i="3"/>
  <c r="C4" i="3"/>
  <c r="B2" i="3"/>
  <c r="B3" i="3"/>
  <c r="D2" i="3"/>
  <c r="C3" i="3"/>
  <c r="B4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tc={01112632-A2D1-4E47-9FB5-1AB0EC965845}</author>
    <author>tc={D38C0BB9-1A02-7D4E-994D-B94DF6E2D759}</author>
    <author>tc={5A30C0F2-5E61-9E47-AA70-7FCA71462195}</author>
    <author>tc={83291EC5-1AA3-F842-8307-EFC269E0C906}</author>
    <author>tc={648EB9B9-7982-3749-B193-FE996A8DC87B}</author>
    <author>tc={A2505AA9-54AA-AE4C-9DE2-6046230831C2}</author>
    <author>tc={A5C24761-C9C1-FB45-8C4E-31F7169FC3F3}</author>
    <author>tc={2F17FE79-898D-6049-9EB2-84381D26BAF2}</author>
    <author>tc={AEBE8B84-8D85-BC4D-98A2-629606678C95}</author>
    <author>tc={523B2D5B-A964-694B-9F5C-63F7EA975C53}</author>
    <author>tc={D9945CA5-DF0A-164A-A33C-82E36E2C1589}</author>
    <author>tc={410FB717-9F65-7545-BCDB-C92BCBACF65D}</author>
  </authors>
  <commentList>
    <comment ref="A1" authorId="0" shapeId="0" xr:uid="{01112632-A2D1-4E47-9FB5-1AB0EC965845}">
      <text>
        <t>[Threaded comment]
Your version of Excel allows you to read this threaded comment; however, any edits to it will get removed if the file is opened in a newer version of Excel. Learn more: https://go.microsoft.com/fwlink/?linkid=870924
Comment:
    One of 
    R = Risk
     I = Issue
    C = Change</t>
      </text>
    </comment>
    <comment ref="B1" authorId="1" shapeId="0" xr:uid="{D38C0BB9-1A02-7D4E-994D-B94DF6E2D759}">
      <text>
        <t>[Threaded comment]
Your version of Excel allows you to read this threaded comment; however, any edits to it will get removed if the file is opened in a newer version of Excel. Learn more: https://go.microsoft.com/fwlink/?linkid=870924
Comment:
    Short text to explain the source of the RIC</t>
      </text>
    </comment>
    <comment ref="C1" authorId="2" shapeId="0" xr:uid="{5A30C0F2-5E61-9E47-AA70-7FCA71462195}">
      <text>
        <t>[Threaded comment]
Your version of Excel allows you to read this threaded comment; however, any edits to it will get removed if the file is opened in a newer version of Excel. Learn more: https://go.microsoft.com/fwlink/?linkid=870924
Comment:
    Short text describing the effect of the RIC</t>
      </text>
    </comment>
    <comment ref="D1" authorId="3" shapeId="0" xr:uid="{83291EC5-1AA3-F842-8307-EFC269E0C906}">
      <text>
        <t>[Threaded comment]
Your version of Excel allows you to read this threaded comment; however, any edits to it will get removed if the file is opened in a newer version of Excel. Learn more: https://go.microsoft.com/fwlink/?linkid=870924
Comment:
    Percentage rating of the impact of the risk on the project where 0 is negligible and 100 is disastrous.</t>
      </text>
    </comment>
    <comment ref="E1" authorId="4" shapeId="0" xr:uid="{648EB9B9-7982-3749-B193-FE996A8DC87B}">
      <text>
        <t>[Threaded comment]
Your version of Excel allows you to read this threaded comment; however, any edits to it will get removed if the file is opened in a newer version of Excel. Learn more: https://go.microsoft.com/fwlink/?linkid=870924
Comment:
    Percentage rating of the likelihood of the risk where 0 is impossible and 100 is certain.</t>
      </text>
    </comment>
    <comment ref="F1" authorId="5" shapeId="0" xr:uid="{A2505AA9-54AA-AE4C-9DE2-6046230831C2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value is calculated from impact and likelihood and colour-coded.</t>
      </text>
    </comment>
    <comment ref="G1" authorId="6" shapeId="0" xr:uid="{A5C24761-C9C1-FB45-8C4E-31F7169FC3F3}">
      <text>
        <t>[Threaded comment]
Your version of Excel allows you to read this threaded comment; however, any edits to it will get removed if the file is opened in a newer version of Excel. Learn more: https://go.microsoft.com/fwlink/?linkid=870924
Comment:
    One of Accept, Avoid, Mitigate, Transfer, Monitor</t>
      </text>
    </comment>
    <comment ref="H1" authorId="7" shapeId="0" xr:uid="{2F17FE79-898D-6049-9EB2-84381D26BAF2}">
      <text>
        <t>[Threaded comment]
Your version of Excel allows you to read this threaded comment; however, any edits to it will get removed if the file is opened in a newer version of Excel. Learn more: https://go.microsoft.com/fwlink/?linkid=870924
Comment:
    Short text describing the action planned (R) or taken (IC)</t>
      </text>
    </comment>
    <comment ref="I1" authorId="8" shapeId="0" xr:uid="{AEBE8B84-8D85-BC4D-98A2-629606678C95}">
      <text>
        <t>[Threaded comment]
Your version of Excel allows you to read this threaded comment; however, any edits to it will get removed if the file is opened in a newer version of Excel. Learn more: https://go.microsoft.com/fwlink/?linkid=870924
Comment:
    Name of the person who is responsible for monitoring the RIC until it is closed</t>
      </text>
    </comment>
    <comment ref="J2" authorId="9" shapeId="0" xr:uid="{523B2D5B-A964-694B-9F5C-63F7EA975C53}">
      <text>
        <t>[Threaded comment]
Your version of Excel allows you to read this threaded comment; however, any edits to it will get removed if the file is opened in a newer version of Excel. Learn more: https://go.microsoft.com/fwlink/?linkid=870924
Comment:
    Date that the RIC was identified</t>
      </text>
    </comment>
    <comment ref="K2" authorId="10" shapeId="0" xr:uid="{D9945CA5-DF0A-164A-A33C-82E36E2C1589}">
      <text>
        <t>[Threaded comment]
Your version of Excel allows you to read this threaded comment; however, any edits to it will get removed if the file is opened in a newer version of Excel. Learn more: https://go.microsoft.com/fwlink/?linkid=870924
Comment:
    Date that the RIC occurred</t>
      </text>
    </comment>
    <comment ref="L2" authorId="11" shapeId="0" xr:uid="{410FB717-9F65-7545-BCDB-C92BCBACF65D}">
      <text>
        <t>[Threaded comment]
Your version of Excel allows you to read this threaded comment; however, any edits to it will get removed if the file is opened in a newer version of Excel. Learn more: https://go.microsoft.com/fwlink/?linkid=870924
Comment:
    Date that the RIC was closed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<sst xmlns="http://schemas.openxmlformats.org/spreadsheetml/2006/main" count="116" uniqueCount="65">
  <si>
    <t>Help information</t>
  </si>
  <si>
    <t>Cause</t>
  </si>
  <si>
    <t>Short text to explain the source of the RIC</t>
  </si>
  <si>
    <t>Effect</t>
  </si>
  <si>
    <t>Impact</t>
  </si>
  <si>
    <t>Liklihood</t>
  </si>
  <si>
    <t>Significance</t>
  </si>
  <si>
    <t>Response</t>
  </si>
  <si>
    <t>Custodian</t>
  </si>
  <si>
    <t>Identification</t>
  </si>
  <si>
    <t>Occurrence</t>
  </si>
  <si>
    <t>Closure</t>
  </si>
  <si>
    <t>Likelihood</t>
  </si>
  <si>
    <t>Importance</t>
  </si>
  <si>
    <t>Dates</t>
  </si>
  <si>
    <t>Risk</t>
  </si>
  <si>
    <t>A hypothetical event that might occur in the future and which would affect the project</t>
  </si>
  <si>
    <t>Issue</t>
  </si>
  <si>
    <t>An actual event that occurs and which requires some action to be taken</t>
  </si>
  <si>
    <t>Change</t>
  </si>
  <si>
    <t>A (potential) modification to the project definition after it has been finalised</t>
  </si>
  <si>
    <t>This file is used for recording and controlling risks, issues and changes (RICs) and should be reviewed and updated regularly. These terms are defined below.</t>
  </si>
  <si>
    <t>Please refer to the notes below which described the contents of the fields on the main sheet.</t>
  </si>
  <si>
    <t>Field</t>
  </si>
  <si>
    <t>Description</t>
  </si>
  <si>
    <t>Required for</t>
  </si>
  <si>
    <t>RIC</t>
  </si>
  <si>
    <t>R</t>
  </si>
  <si>
    <t>Calculated</t>
  </si>
  <si>
    <t>Short text describing the effect of the RIC</t>
  </si>
  <si>
    <t>Percentage rating of the impact of the risk on the project where 0 is negligible and 100 is disastrous.</t>
  </si>
  <si>
    <t>Percentage rating of the likelihood of the risk where 0 is impossible and 100 is certain.</t>
  </si>
  <si>
    <t>Response type</t>
  </si>
  <si>
    <t>Short text describing the action planned (R) or taken (IC)</t>
  </si>
  <si>
    <t>Name of the person who is responsible for monitoring the RIC until it is closed</t>
  </si>
  <si>
    <t>Date that the RIC was identified</t>
  </si>
  <si>
    <t>Date that the RIC occurred</t>
  </si>
  <si>
    <t>Date that the RIC was closed</t>
  </si>
  <si>
    <t>This value is calculated from impact and likelihood and colour-coded</t>
  </si>
  <si>
    <t>Avoid</t>
  </si>
  <si>
    <t>Accept</t>
  </si>
  <si>
    <t>Reduce</t>
  </si>
  <si>
    <t>Transfer</t>
  </si>
  <si>
    <t>Type</t>
  </si>
  <si>
    <t>I</t>
  </si>
  <si>
    <t>C</t>
  </si>
  <si>
    <t>Watch</t>
  </si>
  <si>
    <t>One of Accept, Avoid, Reduce, Transfer, Watch</t>
  </si>
  <si>
    <t>High</t>
  </si>
  <si>
    <t>Medium</t>
  </si>
  <si>
    <t>Low</t>
  </si>
  <si>
    <t>Coding</t>
  </si>
  <si>
    <t>Joining coding elements between team members</t>
  </si>
  <si>
    <t>SQL Scripting errors</t>
  </si>
  <si>
    <t>Inefficient application and failures. Incorrect programming, being under pressure</t>
  </si>
  <si>
    <t>Broken Object Level Authorization</t>
  </si>
  <si>
    <t>Integrity of the site being compromised</t>
  </si>
  <si>
    <t>Broken User Authentication</t>
  </si>
  <si>
    <t>Unauthorised access to the site</t>
  </si>
  <si>
    <t xml:space="preserve">Testing and Adjust </t>
  </si>
  <si>
    <t>JJ, RM, JB, JC, DB, DH</t>
  </si>
  <si>
    <t>Broken Function Level Authorization</t>
  </si>
  <si>
    <t xml:space="preserve">Application failure </t>
  </si>
  <si>
    <t>Security Misconfiguration</t>
  </si>
  <si>
    <t>Application security compromise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</si>
</sst>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FFFFFF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333333"/>
        <bgColor rgb="FF333333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center" vertical="center"/>
    </xf>
    <xf numFmtId="0" fontId="1" fillId="3" borderId="0" xfId="0" applyFont="1" applyFill="1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right" vertical="center"/>
    </xf>
    <xf numFmtId="0" fontId="4" fillId="5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1" fillId="0" borderId="0" xfId="0" applyFont="1" applyAlignment="1">
      <alignment horizontal="right"/>
    </xf>
    <xf numFmtId="0" fontId="4" fillId="6" borderId="0" xfId="0" applyFont="1" applyFill="1" applyAlignment="1">
      <alignment horizontal="center" vertical="center"/>
    </xf>
    <xf numFmtId="46" fontId="0" fillId="0" borderId="0" xfId="0" applyNumberFormat="1"/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avison, Brian" id="{12956830-7F63-7E47-98AF-6A58F2061FBD}" userId="S::40000812@napier.ac.uk::b53dc2f1-c742-46bd-9025-16a1baed2396" providerId="AD"/>
  <person displayName="Davison, Brian" id="{1013A870-0E77-4248-9C45-53187B501456}" userId="S::B.Davison@napier.ac.uk::b53dc2f1-c742-46bd-9025-16a1baed239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01-30T11:26:34.29" personId="{1013A870-0E77-4248-9C45-53187B501456}" id="{01112632-A2D1-4E47-9FB5-1AB0EC965845}">
    <text>One of 
    R = Risk
     I = Issue
    C = Change</text>
  </threadedComment>
  <threadedComment ref="B1" dT="2021-06-22T09:32:59.48" personId="{12956830-7F63-7E47-98AF-6A58F2061FBD}" id="{D38C0BB9-1A02-7D4E-994D-B94DF6E2D759}">
    <text>Short text to explain the source of the RIC</text>
  </threadedComment>
  <threadedComment ref="C1" dT="2021-06-22T09:37:21.16" personId="{12956830-7F63-7E47-98AF-6A58F2061FBD}" id="{5A30C0F2-5E61-9E47-AA70-7FCA71462195}">
    <text>Short text describing the effect of the RIC</text>
  </threadedComment>
  <threadedComment ref="D1" dT="2021-06-22T09:39:07.88" personId="{12956830-7F63-7E47-98AF-6A58F2061FBD}" id="{83291EC5-1AA3-F842-8307-EFC269E0C906}">
    <text>Percentage rating of the impact of the risk on the project where 0 is negligible and 100 is disastrous.</text>
  </threadedComment>
  <threadedComment ref="E1" dT="2021-06-22T09:39:51.33" personId="{12956830-7F63-7E47-98AF-6A58F2061FBD}" id="{648EB9B9-7982-3749-B193-FE996A8DC87B}">
    <text>Percentage rating of the likelihood of the risk where 0 is impossible and 100 is certain.</text>
  </threadedComment>
  <threadedComment ref="F1" dT="2021-06-22T10:58:49.84" personId="{12956830-7F63-7E47-98AF-6A58F2061FBD}" id="{A2505AA9-54AA-AE4C-9DE2-6046230831C2}">
    <text>This value is calculated from impact and likelihood and colour-coded.</text>
  </threadedComment>
  <threadedComment ref="G1" dT="2023-01-30T14:06:15.33" personId="{1013A870-0E77-4248-9C45-53187B501456}" id="{A5C24761-C9C1-FB45-8C4E-31F7169FC3F3}">
    <text>One of Accept, Avoid, Mitigate, Transfer, Monitor</text>
  </threadedComment>
  <threadedComment ref="H1" dT="2021-06-23T07:38:44.71" personId="{12956830-7F63-7E47-98AF-6A58F2061FBD}" id="{2F17FE79-898D-6049-9EB2-84381D26BAF2}">
    <text>Short text describing the action planned (R) or taken (IC)</text>
  </threadedComment>
  <threadedComment ref="I1" dT="2021-06-23T07:39:08.12" personId="{12956830-7F63-7E47-98AF-6A58F2061FBD}" id="{AEBE8B84-8D85-BC4D-98A2-629606678C95}">
    <text>Name of the person who is responsible for monitoring the RIC until it is closed</text>
  </threadedComment>
  <threadedComment ref="J2" dT="2021-06-23T07:39:35.38" personId="{12956830-7F63-7E47-98AF-6A58F2061FBD}" id="{523B2D5B-A964-694B-9F5C-63F7EA975C53}">
    <text>Date that the RIC was identified</text>
  </threadedComment>
  <threadedComment ref="K2" dT="2021-06-23T07:39:49.94" personId="{12956830-7F63-7E47-98AF-6A58F2061FBD}" id="{D9945CA5-DF0A-164A-A33C-82E36E2C1589}">
    <text>Date that the RIC occurred</text>
  </threadedComment>
  <threadedComment ref="L2" dT="2021-06-23T07:40:00.22" personId="{12956830-7F63-7E47-98AF-6A58F2061FBD}" id="{410FB717-9F65-7545-BCDB-C92BCBACF65D}">
    <text>Date that the RIC was closed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4D562-5331-B64C-8C67-7E61A70FF725}">
  <dimension ref="A1:L101"/>
  <sheetViews>
    <sheetView tabSelected="1" zoomScale="70" zoomScaleNormal="70" workbookViewId="0">
      <selection activeCell="B25" sqref="B25"/>
    </sheetView>
  </sheetViews>
  <sheetFormatPr defaultColWidth="11" defaultRowHeight="15.75" x14ac:dyDescent="0.5"/>
  <cols>
    <col min="1" max="1" width="20.5" style="5" customWidth="1"/>
    <col min="2" max="2" width="42.5625" customWidth="1"/>
    <col min="3" max="3" width="69.875" bestFit="1" customWidth="1"/>
    <col min="4" max="4" width="6.5625" style="5" bestFit="1" customWidth="1"/>
    <col min="5" max="5" width="9.4375" style="5" bestFit="1" customWidth="1"/>
    <col min="6" max="6" width="10.4375" style="5" bestFit="1" customWidth="1"/>
    <col min="7" max="7" width="13.1875" bestFit="1" customWidth="1"/>
    <col min="8" max="8" width="17.1875" bestFit="1" customWidth="1"/>
    <col min="9" max="9" width="17.6875" bestFit="1" customWidth="1"/>
    <col min="10" max="10" width="16.1875" bestFit="1" customWidth="1"/>
    <col min="11" max="11" width="14.25" bestFit="1" customWidth="1"/>
    <col min="12" max="12" width="11.25" bestFit="1" customWidth="1"/>
  </cols>
  <sheetData>
    <row r="1" spans="1:12" x14ac:dyDescent="0.5">
      <c r="A1" s="13" t="s">
        <v>43</v>
      </c>
      <c r="B1" s="13" t="s">
        <v>1</v>
      </c>
      <c r="C1" s="13" t="s">
        <v>3</v>
      </c>
      <c r="D1" s="13" t="s">
        <v>4</v>
      </c>
      <c r="E1" s="13" t="s">
        <v>12</v>
      </c>
      <c r="F1" s="13" t="s">
        <v>13</v>
      </c>
      <c r="G1" s="13" t="s">
        <v>32</v>
      </c>
      <c r="H1" s="13" t="s">
        <v>7</v>
      </c>
      <c r="I1" s="13" t="s">
        <v>8</v>
      </c>
      <c r="J1" s="13" t="s">
        <v>14</v>
      </c>
      <c r="K1" s="13"/>
      <c r="L1" s="13"/>
    </row>
    <row r="2" spans="1:12" x14ac:dyDescent="0.5">
      <c r="A2" s="13"/>
      <c r="B2" s="13"/>
      <c r="C2" s="13"/>
      <c r="D2" s="13"/>
      <c r="E2" s="14"/>
      <c r="F2" s="14"/>
      <c r="G2" s="14"/>
      <c r="H2" s="13"/>
      <c r="I2" s="13"/>
      <c r="J2" s="3" t="s">
        <v>9</v>
      </c>
      <c r="K2" s="3" t="s">
        <v>10</v>
      </c>
      <c r="L2" s="3" t="s">
        <v>11</v>
      </c>
    </row>
    <row r="3" spans="1:12" x14ac:dyDescent="0.5">
      <c r="A3" s="5" t="s">
        <v>27</v>
      </c>
      <c r="B3" t="s">
        <v>51</v>
      </c>
      <c r="C3" t="s">
        <v>54</v>
      </c>
      <c r="D3" s="5">
        <v>70</v>
      </c>
      <c r="E3" s="5">
        <v>50</v>
      </c>
      <c r="F3" s="5" cm="1">
        <f t="array" ref="F3">IF(OR(ISBLANK(D3),ISBLANK(E3)),"",_xlfn.IFS(AND(D3&lt;35, E3&lt;35), 0, OR(AND(D3&gt;=35,E3&gt;=65), AND(D3&gt;=65,E3&gt;=35)), 2, TRUE, 1))</f>
        <v>2</v>
      </c>
      <c r="G3" t="s">
        <v>39</v>
      </c>
      <c r="H3" t="s">
        <v>59</v>
      </c>
      <c r="I3" t="s">
        <v>60</v>
      </c>
    </row>
    <row r="4" spans="1:12" x14ac:dyDescent="0.5">
      <c r="A4" s="5" t="s">
        <v>27</v>
      </c>
      <c r="B4" t="s">
        <v>52</v>
      </c>
      <c r="C4" t="s">
        <v>54</v>
      </c>
      <c r="D4" s="5">
        <v>70</v>
      </c>
      <c r="E4" s="5">
        <v>50</v>
      </c>
      <c r="F4" s="5" cm="1">
        <f t="array" ref="F4">IF(OR(ISBLANK(D4),ISBLANK(E4)),"",_xlfn.IFS(AND(D4&lt;35, E4&lt;35), 0, OR(AND(D4&gt;=35,E4&gt;=65), AND(D4&gt;=65,E4&gt;=35)), 2, TRUE, 1))</f>
        <v>2</v>
      </c>
      <c r="G4" t="s">
        <v>39</v>
      </c>
      <c r="H4" t="s">
        <v>59</v>
      </c>
      <c r="I4" t="s">
        <v>60</v>
      </c>
    </row>
    <row r="5" spans="1:12" x14ac:dyDescent="0.5">
      <c r="A5" s="5" t="s">
        <v>27</v>
      </c>
      <c r="B5" t="s">
        <v>53</v>
      </c>
      <c r="C5" t="s">
        <v>54</v>
      </c>
      <c r="D5" s="5">
        <v>70</v>
      </c>
      <c r="E5" s="5">
        <v>50</v>
      </c>
      <c r="F5" s="5" cm="1">
        <f t="array" ref="F5">IF(OR(ISBLANK(D5),ISBLANK(E5)),"",_xlfn.IFS(AND(D5&lt;35, E5&lt;35), 0, OR(AND(D5&gt;=35,E5&gt;=65), AND(D5&gt;=65,E5&gt;=35)), 2, TRUE, 1))</f>
        <v>2</v>
      </c>
      <c r="G5" t="s">
        <v>39</v>
      </c>
      <c r="H5" t="s">
        <v>59</v>
      </c>
      <c r="I5" t="s">
        <v>60</v>
      </c>
    </row>
    <row r="6" spans="1:12" x14ac:dyDescent="0.5">
      <c r="A6" s="5" t="s">
        <v>27</v>
      </c>
      <c r="B6" t="s">
        <v>55</v>
      </c>
      <c r="C6" t="s">
        <v>56</v>
      </c>
      <c r="D6" s="5">
        <v>60</v>
      </c>
      <c r="E6" s="5">
        <v>30</v>
      </c>
      <c r="F6" s="5" cm="1">
        <f t="array" ref="F6">IF(OR(ISBLANK(D6),ISBLANK(E6)),"",_xlfn.IFS(AND(D6&lt;35, E6&lt;35), 0, OR(AND(D6&gt;=35,E6&gt;=65), AND(D6&gt;=65,E6&gt;=35)), 2, TRUE, 1))</f>
        <v>1</v>
      </c>
      <c r="G6" t="s">
        <v>39</v>
      </c>
      <c r="H6" t="s">
        <v>59</v>
      </c>
      <c r="I6" t="s">
        <v>60</v>
      </c>
    </row>
    <row r="7" spans="1:12" x14ac:dyDescent="0.5">
      <c r="A7" s="5" t="s">
        <v>27</v>
      </c>
      <c r="B7" t="s">
        <v>57</v>
      </c>
      <c r="C7" t="s">
        <v>58</v>
      </c>
      <c r="D7" s="5">
        <v>50</v>
      </c>
      <c r="E7" s="5">
        <v>30</v>
      </c>
      <c r="F7" s="5" cm="1">
        <f t="array" ref="F7">IF(OR(ISBLANK(D7),ISBLANK(E7)),"",_xlfn.IFS(AND(D7&lt;35, E7&lt;35), 0, OR(AND(D7&gt;=35,E7&gt;=65), AND(D7&gt;=65,E7&gt;=35)), 2, TRUE, 1))</f>
        <v>1</v>
      </c>
      <c r="G7" t="s">
        <v>39</v>
      </c>
      <c r="H7" t="s">
        <v>59</v>
      </c>
      <c r="I7" t="s">
        <v>60</v>
      </c>
    </row>
    <row r="8" spans="1:12" x14ac:dyDescent="0.5">
      <c r="A8" s="5" t="s">
        <v>27</v>
      </c>
      <c r="B8" t="s">
        <v>61</v>
      </c>
      <c r="C8" t="s">
        <v>62</v>
      </c>
      <c r="D8" s="5">
        <v>40</v>
      </c>
      <c r="E8" s="5">
        <v>30</v>
      </c>
      <c r="F8" s="5" cm="1">
        <f t="array" ref="F8">IF(OR(ISBLANK(D8),ISBLANK(E8)),"",_xlfn.IFS(AND(D8&lt;35, E8&lt;35), 0, OR(AND(D8&gt;=35,E8&gt;=65), AND(D8&gt;=65,E8&gt;=35)), 2, TRUE, 1))</f>
        <v>1</v>
      </c>
      <c r="G8" t="s">
        <v>39</v>
      </c>
      <c r="H8" t="s">
        <v>59</v>
      </c>
      <c r="I8" t="s">
        <v>60</v>
      </c>
    </row>
    <row r="9" spans="1:12" x14ac:dyDescent="0.5">
      <c r="A9" s="5" t="s">
        <v>27</v>
      </c>
      <c r="B9" t="s">
        <v>63</v>
      </c>
      <c r="C9" t="s">
        <v>64</v>
      </c>
      <c r="D9" s="5">
        <v>40</v>
      </c>
      <c r="E9" s="5">
        <v>30</v>
      </c>
      <c r="F9" s="5" cm="1">
        <f t="array" ref="F9">IF(OR(ISBLANK(D9),ISBLANK(E9)),"",_xlfn.IFS(AND(D9&lt;35, E9&lt;35), 0, OR(AND(D9&gt;=35,E9&gt;=65), AND(D9&gt;=65,E9&gt;=35)), 2, TRUE, 1))</f>
        <v>1</v>
      </c>
      <c r="G9" t="s">
        <v>39</v>
      </c>
      <c r="H9" t="s">
        <v>59</v>
      </c>
      <c r="I9" t="s">
        <v>60</v>
      </c>
    </row>
    <row r="10" spans="1:12" x14ac:dyDescent="0.5">
      <c r="F10" s="5" t="str" cm="1">
        <f t="array" ref="F10">IF(OR(ISBLANK(D10),ISBLANK(E10)),"",_xlfn.IFS(AND(D10&lt;35, E10&lt;35), 0, OR(AND(D10&gt;=35,E10&gt;=65), AND(D10&gt;=65,E10&gt;=35)), 2, TRUE, 1))</f>
        <v/>
      </c>
    </row>
    <row r="11" spans="1:12" x14ac:dyDescent="0.5">
      <c r="F11" s="5" t="str" cm="1">
        <f t="array" ref="F11">IF(OR(ISBLANK(D11),ISBLANK(E11)),"",_xlfn.IFS(AND(D11&lt;35, E11&lt;35), 0, OR(AND(D11&gt;=35,E11&gt;=65), AND(D11&gt;=65,E11&gt;=35)), 2, TRUE, 1))</f>
        <v/>
      </c>
    </row>
    <row r="12" spans="1:12" x14ac:dyDescent="0.5">
      <c r="F12" s="5" t="str" cm="1">
        <f t="array" ref="F12">IF(OR(ISBLANK(D12),ISBLANK(E12)),"",_xlfn.IFS(AND(D12&lt;35, E12&lt;35), 0, OR(AND(D12&gt;=35,E12&gt;=65), AND(D12&gt;=65,E12&gt;=35)), 2, TRUE, 1))</f>
        <v/>
      </c>
    </row>
    <row r="13" spans="1:12" x14ac:dyDescent="0.5">
      <c r="F13" s="5" t="str" cm="1">
        <f t="array" ref="F13">IF(OR(ISBLANK(D13),ISBLANK(E13)),"",_xlfn.IFS(AND(D13&lt;35, E13&lt;35), 0, OR(AND(D13&gt;=35,E13&gt;=65), AND(D13&gt;=65,E13&gt;=35)), 2, TRUE, 1))</f>
        <v/>
      </c>
    </row>
    <row r="14" spans="1:12" x14ac:dyDescent="0.5">
      <c r="F14" s="5" t="str" cm="1">
        <f t="array" ref="F14">IF(OR(ISBLANK(D14),ISBLANK(E14)),"",_xlfn.IFS(AND(D14&lt;35, E14&lt;35), 0, OR(AND(D14&gt;=35,E14&gt;=65), AND(D14&gt;=65,E14&gt;=35)), 2, TRUE, 1))</f>
        <v/>
      </c>
    </row>
    <row r="15" spans="1:12" x14ac:dyDescent="0.5">
      <c r="F15" s="5" t="str" cm="1">
        <f t="array" ref="F15">IF(OR(ISBLANK(D15),ISBLANK(E15)),"",_xlfn.IFS(AND(D15&lt;35, E15&lt;35), 0, OR(AND(D15&gt;=35,E15&gt;=65), AND(D15&gt;=65,E15&gt;=35)), 2, TRUE, 1))</f>
        <v/>
      </c>
    </row>
    <row r="16" spans="1:12" x14ac:dyDescent="0.5">
      <c r="F16" s="5" t="str" cm="1">
        <f t="array" ref="F16">IF(OR(ISBLANK(D16),ISBLANK(E16)),"",_xlfn.IFS(AND(D16&lt;35, E16&lt;35), 0, OR(AND(D16&gt;=35,E16&gt;=65), AND(D16&gt;=65,E16&gt;=35)), 2, TRUE, 1))</f>
        <v/>
      </c>
    </row>
    <row r="17" spans="2:6" x14ac:dyDescent="0.5">
      <c r="F17" s="5" t="str" cm="1">
        <f t="array" ref="F17">IF(OR(ISBLANK(D17),ISBLANK(E17)),"",_xlfn.IFS(AND(D17&lt;35, E17&lt;35), 0, OR(AND(D17&gt;=35,E17&gt;=65), AND(D17&gt;=65,E17&gt;=35)), 2, TRUE, 1))</f>
        <v/>
      </c>
    </row>
    <row r="18" spans="2:6" x14ac:dyDescent="0.5">
      <c r="F18" s="5" t="str" cm="1">
        <f t="array" ref="F18">IF(OR(ISBLANK(D18),ISBLANK(E18)),"",_xlfn.IFS(AND(D18&lt;35, E18&lt;35), 0, OR(AND(D18&gt;=35,E18&gt;=65), AND(D18&gt;=65,E18&gt;=35)), 2, TRUE, 1))</f>
        <v/>
      </c>
    </row>
    <row r="19" spans="2:6" x14ac:dyDescent="0.5">
      <c r="F19" s="5" t="str" cm="1">
        <f t="array" ref="F19">IF(OR(ISBLANK(D19),ISBLANK(E19)),"",_xlfn.IFS(AND(D19&lt;35, E19&lt;35), 0, OR(AND(D19&gt;=35,E19&gt;=65), AND(D19&gt;=65,E19&gt;=35)), 2, TRUE, 1))</f>
        <v/>
      </c>
    </row>
    <row r="20" spans="2:6" x14ac:dyDescent="0.5">
      <c r="F20" s="5" t="str" cm="1">
        <f t="array" ref="F20">IF(OR(ISBLANK(D20),ISBLANK(E20)),"",_xlfn.IFS(AND(D20&lt;35, E20&lt;35), 0, OR(AND(D20&gt;=35,E20&gt;=65), AND(D20&gt;=65,E20&gt;=35)), 2, TRUE, 1))</f>
        <v/>
      </c>
    </row>
    <row r="21" spans="2:6" x14ac:dyDescent="0.5">
      <c r="F21" s="5" t="str" cm="1">
        <f t="array" ref="F21">IF(OR(ISBLANK(D21),ISBLANK(E21)),"",_xlfn.IFS(AND(D21&lt;35, E21&lt;35), 0, OR(AND(D21&gt;=35,E21&gt;=65), AND(D21&gt;=65,E21&gt;=35)), 2, TRUE, 1))</f>
        <v/>
      </c>
    </row>
    <row r="22" spans="2:6" x14ac:dyDescent="0.5">
      <c r="F22" s="5" t="str" cm="1">
        <f t="array" ref="F22">IF(OR(ISBLANK(D22),ISBLANK(E22)),"",_xlfn.IFS(AND(D22&lt;35, E22&lt;35), 0, OR(AND(D22&gt;=35,E22&gt;=65), AND(D22&gt;=65,E22&gt;=35)), 2, TRUE, 1))</f>
        <v/>
      </c>
    </row>
    <row r="23" spans="2:6" x14ac:dyDescent="0.5">
      <c r="F23" s="5" t="str" cm="1">
        <f t="array" ref="F23">IF(OR(ISBLANK(D23),ISBLANK(E23)),"",_xlfn.IFS(AND(D23&lt;35, E23&lt;35), 0, OR(AND(D23&gt;=35,E23&gt;=65), AND(D23&gt;=65,E23&gt;=35)), 2, TRUE, 1))</f>
        <v/>
      </c>
    </row>
    <row r="24" spans="2:6" x14ac:dyDescent="0.5">
      <c r="F24" s="5" t="str" cm="1">
        <f t="array" ref="F24">IF(OR(ISBLANK(D24),ISBLANK(E24)),"",_xlfn.IFS(AND(D24&lt;35, E24&lt;35), 0, OR(AND(D24&gt;=35,E24&gt;=65), AND(D24&gt;=65,E24&gt;=35)), 2, TRUE, 1))</f>
        <v/>
      </c>
    </row>
    <row r="25" spans="2:6" x14ac:dyDescent="0.5">
      <c r="B25" s="12"/>
      <c r="F25" s="5" t="str" cm="1">
        <f t="array" ref="F25">IF(OR(ISBLANK(D25),ISBLANK(E25)),"",_xlfn.IFS(AND(D25&lt;35, E25&lt;35), 0, OR(AND(D25&gt;=35,E25&gt;=65), AND(D25&gt;=65,E25&gt;=35)), 2, TRUE, 1))</f>
        <v/>
      </c>
    </row>
    <row r="26" spans="2:6" x14ac:dyDescent="0.5">
      <c r="F26" s="5" t="str" cm="1">
        <f t="array" ref="F26">IF(OR(ISBLANK(D26),ISBLANK(E26)),"",_xlfn.IFS(AND(D26&lt;35, E26&lt;35), 0, OR(AND(D26&gt;=35,E26&gt;=65), AND(D26&gt;=65,E26&gt;=35)), 2, TRUE, 1))</f>
        <v/>
      </c>
    </row>
    <row r="27" spans="2:6" x14ac:dyDescent="0.5">
      <c r="F27" s="5" t="str" cm="1">
        <f t="array" ref="F27">IF(OR(ISBLANK(D27),ISBLANK(E27)),"",_xlfn.IFS(AND(D27&lt;35, E27&lt;35), 0, OR(AND(D27&gt;=35,E27&gt;=65), AND(D27&gt;=65,E27&gt;=35)), 2, TRUE, 1))</f>
        <v/>
      </c>
    </row>
    <row r="28" spans="2:6" x14ac:dyDescent="0.5">
      <c r="F28" s="5" t="str" cm="1">
        <f t="array" ref="F28">IF(OR(ISBLANK(D28),ISBLANK(E28)),"",_xlfn.IFS(AND(D28&lt;35, E28&lt;35), 0, OR(AND(D28&gt;=35,E28&gt;=65), AND(D28&gt;=65,E28&gt;=35)), 2, TRUE, 1))</f>
        <v/>
      </c>
    </row>
    <row r="29" spans="2:6" x14ac:dyDescent="0.5">
      <c r="F29" s="5" t="str" cm="1">
        <f t="array" ref="F29">IF(OR(ISBLANK(D29),ISBLANK(E29)),"",_xlfn.IFS(AND(D29&lt;35, E29&lt;35), 0, OR(AND(D29&gt;=35,E29&gt;=65), AND(D29&gt;=65,E29&gt;=35)), 2, TRUE, 1))</f>
        <v/>
      </c>
    </row>
    <row r="30" spans="2:6" x14ac:dyDescent="0.5">
      <c r="F30" s="5" t="str" cm="1">
        <f t="array" ref="F30">IF(OR(ISBLANK(D30),ISBLANK(E30)),"",_xlfn.IFS(AND(D30&lt;35, E30&lt;35), 0, OR(AND(D30&gt;=35,E30&gt;=65), AND(D30&gt;=65,E30&gt;=35)), 2, TRUE, 1))</f>
        <v/>
      </c>
    </row>
    <row r="31" spans="2:6" x14ac:dyDescent="0.5">
      <c r="F31" s="5" t="str" cm="1">
        <f t="array" ref="F31">IF(OR(ISBLANK(D31),ISBLANK(E31)),"",_xlfn.IFS(AND(D31&lt;35, E31&lt;35), 0, OR(AND(D31&gt;=35,E31&gt;=65), AND(D31&gt;=65,E31&gt;=35)), 2, TRUE, 1))</f>
        <v/>
      </c>
    </row>
    <row r="32" spans="2:6" x14ac:dyDescent="0.5">
      <c r="F32" s="5" t="str" cm="1">
        <f t="array" ref="F32">IF(OR(ISBLANK(D32),ISBLANK(E32)),"",_xlfn.IFS(AND(D32&lt;35, E32&lt;35), 0, OR(AND(D32&gt;=35,E32&gt;=65), AND(D32&gt;=65,E32&gt;=35)), 2, TRUE, 1))</f>
        <v/>
      </c>
    </row>
    <row r="33" spans="6:6" x14ac:dyDescent="0.5">
      <c r="F33" s="5" t="str" cm="1">
        <f t="array" ref="F33">IF(OR(ISBLANK(D33),ISBLANK(E33)),"",_xlfn.IFS(AND(D33&lt;35, E33&lt;35), 0, OR(AND(D33&gt;=35,E33&gt;=65), AND(D33&gt;=65,E33&gt;=35)), 2, TRUE, 1))</f>
        <v/>
      </c>
    </row>
    <row r="34" spans="6:6" x14ac:dyDescent="0.5">
      <c r="F34" s="5" t="str" cm="1">
        <f t="array" ref="F34">IF(OR(ISBLANK(D34),ISBLANK(E34)),"",_xlfn.IFS(AND(D34&lt;35, E34&lt;35), 0, OR(AND(D34&gt;=35,E34&gt;=65), AND(D34&gt;=65,E34&gt;=35)), 2, TRUE, 1))</f>
        <v/>
      </c>
    </row>
    <row r="35" spans="6:6" x14ac:dyDescent="0.5">
      <c r="F35" s="5" t="str" cm="1">
        <f t="array" ref="F35">IF(OR(ISBLANK(D35),ISBLANK(E35)),"",_xlfn.IFS(AND(D35&lt;35, E35&lt;35), 0, OR(AND(D35&gt;=35,E35&gt;=65), AND(D35&gt;=65,E35&gt;=35)), 2, TRUE, 1))</f>
        <v/>
      </c>
    </row>
    <row r="36" spans="6:6" x14ac:dyDescent="0.5">
      <c r="F36" s="5" t="str" cm="1">
        <f t="array" ref="F36">IF(OR(ISBLANK(D36),ISBLANK(E36)),"",_xlfn.IFS(AND(D36&lt;35, E36&lt;35), 0, OR(AND(D36&gt;=35,E36&gt;=65), AND(D36&gt;=65,E36&gt;=35)), 2, TRUE, 1))</f>
        <v/>
      </c>
    </row>
    <row r="37" spans="6:6" x14ac:dyDescent="0.5">
      <c r="F37" s="5" t="str" cm="1">
        <f t="array" ref="F37">IF(OR(ISBLANK(D37),ISBLANK(E37)),"",_xlfn.IFS(AND(D37&lt;35, E37&lt;35), 0, OR(AND(D37&gt;=35,E37&gt;=65), AND(D37&gt;=65,E37&gt;=35)), 2, TRUE, 1))</f>
        <v/>
      </c>
    </row>
    <row r="38" spans="6:6" x14ac:dyDescent="0.5">
      <c r="F38" s="5" t="str" cm="1">
        <f t="array" ref="F38">IF(OR(ISBLANK(D38),ISBLANK(E38)),"",_xlfn.IFS(AND(D38&lt;35, E38&lt;35), 0, OR(AND(D38&gt;=35,E38&gt;=65), AND(D38&gt;=65,E38&gt;=35)), 2, TRUE, 1))</f>
        <v/>
      </c>
    </row>
    <row r="39" spans="6:6" x14ac:dyDescent="0.5">
      <c r="F39" s="5" t="str" cm="1">
        <f t="array" ref="F39">IF(OR(ISBLANK(D39),ISBLANK(E39)),"",_xlfn.IFS(AND(D39&lt;35, E39&lt;35), 0, OR(AND(D39&gt;=35,E39&gt;=65), AND(D39&gt;=65,E39&gt;=35)), 2, TRUE, 1))</f>
        <v/>
      </c>
    </row>
    <row r="40" spans="6:6" x14ac:dyDescent="0.5">
      <c r="F40" s="5" t="str" cm="1">
        <f t="array" ref="F40">IF(OR(ISBLANK(D40),ISBLANK(E40)),"",_xlfn.IFS(AND(D40&lt;35, E40&lt;35), 0, OR(AND(D40&gt;=35,E40&gt;=65), AND(D40&gt;=65,E40&gt;=35)), 2, TRUE, 1))</f>
        <v/>
      </c>
    </row>
    <row r="41" spans="6:6" x14ac:dyDescent="0.5">
      <c r="F41" s="5" t="str" cm="1">
        <f t="array" ref="F41">IF(OR(ISBLANK(D41),ISBLANK(E41)),"",_xlfn.IFS(AND(D41&lt;35, E41&lt;35), 0, OR(AND(D41&gt;=35,E41&gt;=65), AND(D41&gt;=65,E41&gt;=35)), 2, TRUE, 1))</f>
        <v/>
      </c>
    </row>
    <row r="42" spans="6:6" x14ac:dyDescent="0.5">
      <c r="F42" s="5" t="str" cm="1">
        <f t="array" ref="F42">IF(OR(ISBLANK(D42),ISBLANK(E42)),"",_xlfn.IFS(AND(D42&lt;35, E42&lt;35), 0, OR(AND(D42&gt;=35,E42&gt;=65), AND(D42&gt;=65,E42&gt;=35)), 2, TRUE, 1))</f>
        <v/>
      </c>
    </row>
    <row r="43" spans="6:6" x14ac:dyDescent="0.5">
      <c r="F43" s="5" t="str" cm="1">
        <f t="array" ref="F43">IF(OR(ISBLANK(D43),ISBLANK(E43)),"",_xlfn.IFS(AND(D43&lt;35, E43&lt;35), 0, OR(AND(D43&gt;=35,E43&gt;=65), AND(D43&gt;=65,E43&gt;=35)), 2, TRUE, 1))</f>
        <v/>
      </c>
    </row>
    <row r="44" spans="6:6" x14ac:dyDescent="0.5">
      <c r="F44" s="5" t="str" cm="1">
        <f t="array" ref="F44">IF(OR(ISBLANK(D44),ISBLANK(E44)),"",_xlfn.IFS(AND(D44&lt;35, E44&lt;35), 0, OR(AND(D44&gt;=35,E44&gt;=65), AND(D44&gt;=65,E44&gt;=35)), 2, TRUE, 1))</f>
        <v/>
      </c>
    </row>
    <row r="45" spans="6:6" x14ac:dyDescent="0.5">
      <c r="F45" s="5" t="str" cm="1">
        <f t="array" ref="F45">IF(OR(ISBLANK(D45),ISBLANK(E45)),"",_xlfn.IFS(AND(D45&lt;35, E45&lt;35), 0, OR(AND(D45&gt;=35,E45&gt;=65), AND(D45&gt;=65,E45&gt;=35)), 2, TRUE, 1))</f>
        <v/>
      </c>
    </row>
    <row r="46" spans="6:6" x14ac:dyDescent="0.5">
      <c r="F46" s="5" t="str" cm="1">
        <f t="array" ref="F46">IF(OR(ISBLANK(D46),ISBLANK(E46)),"",_xlfn.IFS(AND(D46&lt;35, E46&lt;35), 0, OR(AND(D46&gt;=35,E46&gt;=65), AND(D46&gt;=65,E46&gt;=35)), 2, TRUE, 1))</f>
        <v/>
      </c>
    </row>
    <row r="47" spans="6:6" x14ac:dyDescent="0.5">
      <c r="F47" s="5" t="str" cm="1">
        <f t="array" ref="F47">IF(OR(ISBLANK(D47),ISBLANK(E47)),"",_xlfn.IFS(AND(D47&lt;35, E47&lt;35), 0, OR(AND(D47&gt;=35,E47&gt;=65), AND(D47&gt;=65,E47&gt;=35)), 2, TRUE, 1))</f>
        <v/>
      </c>
    </row>
    <row r="48" spans="6:6" x14ac:dyDescent="0.5">
      <c r="F48" s="5" t="str" cm="1">
        <f t="array" ref="F48">IF(OR(ISBLANK(D48),ISBLANK(E48)),"",_xlfn.IFS(AND(D48&lt;35, E48&lt;35), 0, OR(AND(D48&gt;=35,E48&gt;=65), AND(D48&gt;=65,E48&gt;=35)), 2, TRUE, 1))</f>
        <v/>
      </c>
    </row>
    <row r="49" spans="6:6" x14ac:dyDescent="0.5">
      <c r="F49" s="5" t="str" cm="1">
        <f t="array" ref="F49">IF(OR(ISBLANK(D49),ISBLANK(E49)),"",_xlfn.IFS(AND(D49&lt;35, E49&lt;35), 0, OR(AND(D49&gt;=35,E49&gt;=65), AND(D49&gt;=65,E49&gt;=35)), 2, TRUE, 1))</f>
        <v/>
      </c>
    </row>
    <row r="50" spans="6:6" x14ac:dyDescent="0.5">
      <c r="F50" s="5" t="str" cm="1">
        <f t="array" ref="F50">IF(OR(ISBLANK(D50),ISBLANK(E50)),"",_xlfn.IFS(AND(D50&lt;35, E50&lt;35), 0, OR(AND(D50&gt;=35,E50&gt;=65), AND(D50&gt;=65,E50&gt;=35)), 2, TRUE, 1))</f>
        <v/>
      </c>
    </row>
    <row r="51" spans="6:6" x14ac:dyDescent="0.5">
      <c r="F51" s="5" t="str" cm="1">
        <f t="array" ref="F51">IF(OR(ISBLANK(D51),ISBLANK(E51)),"",_xlfn.IFS(AND(D51&lt;35, E51&lt;35), 0, OR(AND(D51&gt;=35,E51&gt;=65), AND(D51&gt;=65,E51&gt;=35)), 2, TRUE, 1))</f>
        <v/>
      </c>
    </row>
    <row r="52" spans="6:6" x14ac:dyDescent="0.5">
      <c r="F52" s="5" t="str" cm="1">
        <f t="array" ref="F52">IF(OR(ISBLANK(D52),ISBLANK(E52)),"",_xlfn.IFS(AND(D52&lt;35, E52&lt;35), 0, OR(AND(D52&gt;=35,E52&gt;=65), AND(D52&gt;=65,E52&gt;=35)), 2, TRUE, 1))</f>
        <v/>
      </c>
    </row>
    <row r="53" spans="6:6" x14ac:dyDescent="0.5">
      <c r="F53" s="5" t="str" cm="1">
        <f t="array" ref="F53">IF(OR(ISBLANK(D53),ISBLANK(E53)),"",_xlfn.IFS(AND(D53&lt;35, E53&lt;35), 0, OR(AND(D53&gt;=35,E53&gt;=65), AND(D53&gt;=65,E53&gt;=35)), 2, TRUE, 1))</f>
        <v/>
      </c>
    </row>
    <row r="54" spans="6:6" x14ac:dyDescent="0.5">
      <c r="F54" s="5" t="str" cm="1">
        <f t="array" ref="F54">IF(OR(ISBLANK(D54),ISBLANK(E54)),"",_xlfn.IFS(AND(D54&lt;35, E54&lt;35), 0, OR(AND(D54&gt;=35,E54&gt;=65), AND(D54&gt;=65,E54&gt;=35)), 2, TRUE, 1))</f>
        <v/>
      </c>
    </row>
    <row r="55" spans="6:6" x14ac:dyDescent="0.5">
      <c r="F55" s="5" t="str" cm="1">
        <f t="array" ref="F55">IF(OR(ISBLANK(D55),ISBLANK(E55)),"",_xlfn.IFS(AND(D55&lt;35, E55&lt;35), 0, OR(AND(D55&gt;=35,E55&gt;=65), AND(D55&gt;=65,E55&gt;=35)), 2, TRUE, 1))</f>
        <v/>
      </c>
    </row>
    <row r="56" spans="6:6" x14ac:dyDescent="0.5">
      <c r="F56" s="5" t="str" cm="1">
        <f t="array" ref="F56">IF(OR(ISBLANK(D56),ISBLANK(E56)),"",_xlfn.IFS(AND(D56&lt;35, E56&lt;35), 0, OR(AND(D56&gt;=35,E56&gt;=65), AND(D56&gt;=65,E56&gt;=35)), 2, TRUE, 1))</f>
        <v/>
      </c>
    </row>
    <row r="57" spans="6:6" x14ac:dyDescent="0.5">
      <c r="F57" s="5" t="str" cm="1">
        <f t="array" ref="F57">IF(OR(ISBLANK(D57),ISBLANK(E57)),"",_xlfn.IFS(AND(D57&lt;35, E57&lt;35), 0, OR(AND(D57&gt;=35,E57&gt;=65), AND(D57&gt;=65,E57&gt;=35)), 2, TRUE, 1))</f>
        <v/>
      </c>
    </row>
    <row r="58" spans="6:6" x14ac:dyDescent="0.5">
      <c r="F58" s="5" t="str" cm="1">
        <f t="array" ref="F58">IF(OR(ISBLANK(D58),ISBLANK(E58)),"",_xlfn.IFS(AND(D58&lt;35, E58&lt;35), 0, OR(AND(D58&gt;=35,E58&gt;=65), AND(D58&gt;=65,E58&gt;=35)), 2, TRUE, 1))</f>
        <v/>
      </c>
    </row>
    <row r="59" spans="6:6" x14ac:dyDescent="0.5">
      <c r="F59" s="5" t="str" cm="1">
        <f t="array" ref="F59">IF(OR(ISBLANK(D59),ISBLANK(E59)),"",_xlfn.IFS(AND(D59&lt;35, E59&lt;35), 0, OR(AND(D59&gt;=35,E59&gt;=65), AND(D59&gt;=65,E59&gt;=35)), 2, TRUE, 1))</f>
        <v/>
      </c>
    </row>
    <row r="60" spans="6:6" x14ac:dyDescent="0.5">
      <c r="F60" s="5" t="str" cm="1">
        <f t="array" ref="F60">IF(OR(ISBLANK(D60),ISBLANK(E60)),"",_xlfn.IFS(AND(D60&lt;35, E60&lt;35), 0, OR(AND(D60&gt;=35,E60&gt;=65), AND(D60&gt;=65,E60&gt;=35)), 2, TRUE, 1))</f>
        <v/>
      </c>
    </row>
    <row r="61" spans="6:6" x14ac:dyDescent="0.5">
      <c r="F61" s="5" t="str" cm="1">
        <f t="array" ref="F61">IF(OR(ISBLANK(D61),ISBLANK(E61)),"",_xlfn.IFS(AND(D61&lt;35, E61&lt;35), 0, OR(AND(D61&gt;=35,E61&gt;=65), AND(D61&gt;=65,E61&gt;=35)), 2, TRUE, 1))</f>
        <v/>
      </c>
    </row>
    <row r="62" spans="6:6" x14ac:dyDescent="0.5">
      <c r="F62" s="5" t="str" cm="1">
        <f t="array" ref="F62">IF(OR(ISBLANK(D62),ISBLANK(E62)),"",_xlfn.IFS(AND(D62&lt;35, E62&lt;35), 0, OR(AND(D62&gt;=35,E62&gt;=65), AND(D62&gt;=65,E62&gt;=35)), 2, TRUE, 1))</f>
        <v/>
      </c>
    </row>
    <row r="63" spans="6:6" x14ac:dyDescent="0.5">
      <c r="F63" s="5" t="str" cm="1">
        <f t="array" ref="F63">IF(OR(ISBLANK(D63),ISBLANK(E63)),"",_xlfn.IFS(AND(D63&lt;35, E63&lt;35), 0, OR(AND(D63&gt;=35,E63&gt;=65), AND(D63&gt;=65,E63&gt;=35)), 2, TRUE, 1))</f>
        <v/>
      </c>
    </row>
    <row r="64" spans="6:6" x14ac:dyDescent="0.5">
      <c r="F64" s="5" t="str" cm="1">
        <f t="array" ref="F64">IF(OR(ISBLANK(D64),ISBLANK(E64)),"",_xlfn.IFS(AND(D64&lt;35, E64&lt;35), 0, OR(AND(D64&gt;=35,E64&gt;=65), AND(D64&gt;=65,E64&gt;=35)), 2, TRUE, 1))</f>
        <v/>
      </c>
    </row>
    <row r="65" spans="6:6" x14ac:dyDescent="0.5">
      <c r="F65" s="5" t="str" cm="1">
        <f t="array" ref="F65">IF(OR(ISBLANK(D65),ISBLANK(E65)),"",_xlfn.IFS(AND(D65&lt;35, E65&lt;35), 0, OR(AND(D65&gt;=35,E65&gt;=65), AND(D65&gt;=65,E65&gt;=35)), 2, TRUE, 1))</f>
        <v/>
      </c>
    </row>
    <row r="66" spans="6:6" x14ac:dyDescent="0.5">
      <c r="F66" s="5" t="str" cm="1">
        <f t="array" ref="F66">IF(OR(ISBLANK(D66),ISBLANK(E66)),"",_xlfn.IFS(AND(D66&lt;35, E66&lt;35), 0, OR(AND(D66&gt;=35,E66&gt;=65), AND(D66&gt;=65,E66&gt;=35)), 2, TRUE, 1))</f>
        <v/>
      </c>
    </row>
    <row r="67" spans="6:6" x14ac:dyDescent="0.5">
      <c r="F67" s="5" t="str" cm="1">
        <f t="array" ref="F67">IF(OR(ISBLANK(D67),ISBLANK(E67)),"",_xlfn.IFS(AND(D67&lt;35, E67&lt;35), 0, OR(AND(D67&gt;=35,E67&gt;=65), AND(D67&gt;=65,E67&gt;=35)), 2, TRUE, 1))</f>
        <v/>
      </c>
    </row>
    <row r="68" spans="6:6" x14ac:dyDescent="0.5">
      <c r="F68" s="5" t="str" cm="1">
        <f t="array" ref="F68">IF(OR(ISBLANK(D68),ISBLANK(E68)),"",_xlfn.IFS(AND(D68&lt;35, E68&lt;35), 0, OR(AND(D68&gt;=35,E68&gt;=65), AND(D68&gt;=65,E68&gt;=35)), 2, TRUE, 1))</f>
        <v/>
      </c>
    </row>
    <row r="69" spans="6:6" x14ac:dyDescent="0.5">
      <c r="F69" s="5" t="str" cm="1">
        <f t="array" ref="F69">IF(OR(ISBLANK(D69),ISBLANK(E69)),"",_xlfn.IFS(AND(D69&lt;35, E69&lt;35), 0, OR(AND(D69&gt;=35,E69&gt;=65), AND(D69&gt;=65,E69&gt;=35)), 2, TRUE, 1))</f>
        <v/>
      </c>
    </row>
    <row r="70" spans="6:6" x14ac:dyDescent="0.5">
      <c r="F70" s="5" t="str" cm="1">
        <f t="array" ref="F70">IF(OR(ISBLANK(D70),ISBLANK(E70)),"",_xlfn.IFS(AND(D70&lt;35, E70&lt;35), 0, OR(AND(D70&gt;=35,E70&gt;=65), AND(D70&gt;=65,E70&gt;=35)), 2, TRUE, 1))</f>
        <v/>
      </c>
    </row>
    <row r="71" spans="6:6" x14ac:dyDescent="0.5">
      <c r="F71" s="5" t="str" cm="1">
        <f t="array" ref="F71">IF(OR(ISBLANK(D71),ISBLANK(E71)),"",_xlfn.IFS(AND(D71&lt;35, E71&lt;35), 0, OR(AND(D71&gt;=35,E71&gt;=65), AND(D71&gt;=65,E71&gt;=35)), 2, TRUE, 1))</f>
        <v/>
      </c>
    </row>
    <row r="72" spans="6:6" x14ac:dyDescent="0.5">
      <c r="F72" s="5" t="str" cm="1">
        <f t="array" ref="F72">IF(OR(ISBLANK(D72),ISBLANK(E72)),"",_xlfn.IFS(AND(D72&lt;35, E72&lt;35), 0, OR(AND(D72&gt;=35,E72&gt;=65), AND(D72&gt;=65,E72&gt;=35)), 2, TRUE, 1))</f>
        <v/>
      </c>
    </row>
    <row r="73" spans="6:6" x14ac:dyDescent="0.5">
      <c r="F73" s="5" t="str" cm="1">
        <f t="array" ref="F73">IF(OR(ISBLANK(D73),ISBLANK(E73)),"",_xlfn.IFS(AND(D73&lt;35, E73&lt;35), 0, OR(AND(D73&gt;=35,E73&gt;=65), AND(D73&gt;=65,E73&gt;=35)), 2, TRUE, 1))</f>
        <v/>
      </c>
    </row>
    <row r="74" spans="6:6" x14ac:dyDescent="0.5">
      <c r="F74" s="5" t="str" cm="1">
        <f t="array" ref="F74">IF(OR(ISBLANK(D74),ISBLANK(E74)),"",_xlfn.IFS(AND(D74&lt;35, E74&lt;35), 0, OR(AND(D74&gt;=35,E74&gt;=65), AND(D74&gt;=65,E74&gt;=35)), 2, TRUE, 1))</f>
        <v/>
      </c>
    </row>
    <row r="75" spans="6:6" x14ac:dyDescent="0.5">
      <c r="F75" s="5" t="str" cm="1">
        <f t="array" ref="F75">IF(OR(ISBLANK(D75),ISBLANK(E75)),"",_xlfn.IFS(AND(D75&lt;35, E75&lt;35), 0, OR(AND(D75&gt;=35,E75&gt;=65), AND(D75&gt;=65,E75&gt;=35)), 2, TRUE, 1))</f>
        <v/>
      </c>
    </row>
    <row r="76" spans="6:6" x14ac:dyDescent="0.5">
      <c r="F76" s="5" t="str" cm="1">
        <f t="array" ref="F76">IF(OR(ISBLANK(D76),ISBLANK(E76)),"",_xlfn.IFS(AND(D76&lt;35, E76&lt;35), 0, OR(AND(D76&gt;=35,E76&gt;=65), AND(D76&gt;=65,E76&gt;=35)), 2, TRUE, 1))</f>
        <v/>
      </c>
    </row>
    <row r="77" spans="6:6" x14ac:dyDescent="0.5">
      <c r="F77" s="5" t="str" cm="1">
        <f t="array" ref="F77">IF(OR(ISBLANK(D77),ISBLANK(E77)),"",_xlfn.IFS(AND(D77&lt;35, E77&lt;35), 0, OR(AND(D77&gt;=35,E77&gt;=65), AND(D77&gt;=65,E77&gt;=35)), 2, TRUE, 1))</f>
        <v/>
      </c>
    </row>
    <row r="78" spans="6:6" x14ac:dyDescent="0.5">
      <c r="F78" s="5" t="str" cm="1">
        <f t="array" ref="F78">IF(OR(ISBLANK(D78),ISBLANK(E78)),"",_xlfn.IFS(AND(D78&lt;35, E78&lt;35), 0, OR(AND(D78&gt;=35,E78&gt;=65), AND(D78&gt;=65,E78&gt;=35)), 2, TRUE, 1))</f>
        <v/>
      </c>
    </row>
    <row r="79" spans="6:6" x14ac:dyDescent="0.5">
      <c r="F79" s="5" t="str" cm="1">
        <f t="array" ref="F79">IF(OR(ISBLANK(D79),ISBLANK(E79)),"",_xlfn.IFS(AND(D79&lt;35, E79&lt;35), 0, OR(AND(D79&gt;=35,E79&gt;=65), AND(D79&gt;=65,E79&gt;=35)), 2, TRUE, 1))</f>
        <v/>
      </c>
    </row>
    <row r="80" spans="6:6" x14ac:dyDescent="0.5">
      <c r="F80" s="5" t="str" cm="1">
        <f t="array" ref="F80">IF(OR(ISBLANK(D80),ISBLANK(E80)),"",_xlfn.IFS(AND(D80&lt;35, E80&lt;35), 0, OR(AND(D80&gt;=35,E80&gt;=65), AND(D80&gt;=65,E80&gt;=35)), 2, TRUE, 1))</f>
        <v/>
      </c>
    </row>
    <row r="81" spans="6:6" x14ac:dyDescent="0.5">
      <c r="F81" s="5" t="str" cm="1">
        <f t="array" ref="F81">IF(OR(ISBLANK(D81),ISBLANK(E81)),"",_xlfn.IFS(AND(D81&lt;35, E81&lt;35), 0, OR(AND(D81&gt;=35,E81&gt;=65), AND(D81&gt;=65,E81&gt;=35)), 2, TRUE, 1))</f>
        <v/>
      </c>
    </row>
    <row r="82" spans="6:6" x14ac:dyDescent="0.5">
      <c r="F82" s="5" t="str" cm="1">
        <f t="array" ref="F82">IF(OR(ISBLANK(D82),ISBLANK(E82)),"",_xlfn.IFS(AND(D82&lt;35, E82&lt;35), 0, OR(AND(D82&gt;=35,E82&gt;=65), AND(D82&gt;=65,E82&gt;=35)), 2, TRUE, 1))</f>
        <v/>
      </c>
    </row>
    <row r="83" spans="6:6" x14ac:dyDescent="0.5">
      <c r="F83" s="5" t="str" cm="1">
        <f t="array" ref="F83">IF(OR(ISBLANK(D83),ISBLANK(E83)),"",_xlfn.IFS(AND(D83&lt;35, E83&lt;35), 0, OR(AND(D83&gt;=35,E83&gt;=65), AND(D83&gt;=65,E83&gt;=35)), 2, TRUE, 1))</f>
        <v/>
      </c>
    </row>
    <row r="84" spans="6:6" x14ac:dyDescent="0.5">
      <c r="F84" s="5" t="str" cm="1">
        <f t="array" ref="F84">IF(OR(ISBLANK(D84),ISBLANK(E84)),"",_xlfn.IFS(AND(D84&lt;35, E84&lt;35), 0, OR(AND(D84&gt;=35,E84&gt;=65), AND(D84&gt;=65,E84&gt;=35)), 2, TRUE, 1))</f>
        <v/>
      </c>
    </row>
    <row r="85" spans="6:6" x14ac:dyDescent="0.5">
      <c r="F85" s="5" t="str" cm="1">
        <f t="array" ref="F85">IF(OR(ISBLANK(D85),ISBLANK(E85)),"",_xlfn.IFS(AND(D85&lt;35, E85&lt;35), 0, OR(AND(D85&gt;=35,E85&gt;=65), AND(D85&gt;=65,E85&gt;=35)), 2, TRUE, 1))</f>
        <v/>
      </c>
    </row>
    <row r="86" spans="6:6" x14ac:dyDescent="0.5">
      <c r="F86" s="5" t="str" cm="1">
        <f t="array" ref="F86">IF(OR(ISBLANK(D86),ISBLANK(E86)),"",_xlfn.IFS(AND(D86&lt;35, E86&lt;35), 0, OR(AND(D86&gt;=35,E86&gt;=65), AND(D86&gt;=65,E86&gt;=35)), 2, TRUE, 1))</f>
        <v/>
      </c>
    </row>
    <row r="87" spans="6:6" x14ac:dyDescent="0.5">
      <c r="F87" s="5" t="str" cm="1">
        <f t="array" ref="F87">IF(OR(ISBLANK(D87),ISBLANK(E87)),"",_xlfn.IFS(AND(D87&lt;35, E87&lt;35), 0, OR(AND(D87&gt;=35,E87&gt;=65), AND(D87&gt;=65,E87&gt;=35)), 2, TRUE, 1))</f>
        <v/>
      </c>
    </row>
    <row r="88" spans="6:6" x14ac:dyDescent="0.5">
      <c r="F88" s="5" t="str" cm="1">
        <f t="array" ref="F88">IF(OR(ISBLANK(D88),ISBLANK(E88)),"",_xlfn.IFS(AND(D88&lt;35, E88&lt;35), 0, OR(AND(D88&gt;=35,E88&gt;=65), AND(D88&gt;=65,E88&gt;=35)), 2, TRUE, 1))</f>
        <v/>
      </c>
    </row>
    <row r="89" spans="6:6" x14ac:dyDescent="0.5">
      <c r="F89" s="5" t="str" cm="1">
        <f t="array" ref="F89">IF(OR(ISBLANK(D89),ISBLANK(E89)),"",_xlfn.IFS(AND(D89&lt;35, E89&lt;35), 0, OR(AND(D89&gt;=35,E89&gt;=65), AND(D89&gt;=65,E89&gt;=35)), 2, TRUE, 1))</f>
        <v/>
      </c>
    </row>
    <row r="90" spans="6:6" x14ac:dyDescent="0.5">
      <c r="F90" s="5" t="str" cm="1">
        <f t="array" ref="F90">IF(OR(ISBLANK(D90),ISBLANK(E90)),"",_xlfn.IFS(AND(D90&lt;35, E90&lt;35), 0, OR(AND(D90&gt;=35,E90&gt;=65), AND(D90&gt;=65,E90&gt;=35)), 2, TRUE, 1))</f>
        <v/>
      </c>
    </row>
    <row r="91" spans="6:6" x14ac:dyDescent="0.5">
      <c r="F91" s="5" t="str" cm="1">
        <f t="array" ref="F91">IF(OR(ISBLANK(D91),ISBLANK(E91)),"",_xlfn.IFS(AND(D91&lt;35, E91&lt;35), 0, OR(AND(D91&gt;=35,E91&gt;=65), AND(D91&gt;=65,E91&gt;=35)), 2, TRUE, 1))</f>
        <v/>
      </c>
    </row>
    <row r="92" spans="6:6" x14ac:dyDescent="0.5">
      <c r="F92" s="5" t="str" cm="1">
        <f t="array" ref="F92">IF(OR(ISBLANK(D92),ISBLANK(E92)),"",_xlfn.IFS(AND(D92&lt;35, E92&lt;35), 0, OR(AND(D92&gt;=35,E92&gt;=65), AND(D92&gt;=65,E92&gt;=35)), 2, TRUE, 1))</f>
        <v/>
      </c>
    </row>
    <row r="93" spans="6:6" x14ac:dyDescent="0.5">
      <c r="F93" s="5" t="str" cm="1">
        <f t="array" ref="F93">IF(OR(ISBLANK(D93),ISBLANK(E93)),"",_xlfn.IFS(AND(D93&lt;35, E93&lt;35), 0, OR(AND(D93&gt;=35,E93&gt;=65), AND(D93&gt;=65,E93&gt;=35)), 2, TRUE, 1))</f>
        <v/>
      </c>
    </row>
    <row r="94" spans="6:6" x14ac:dyDescent="0.5">
      <c r="F94" s="5" t="str" cm="1">
        <f t="array" ref="F94">IF(OR(ISBLANK(D94),ISBLANK(E94)),"",_xlfn.IFS(AND(D94&lt;35, E94&lt;35), 0, OR(AND(D94&gt;=35,E94&gt;=65), AND(D94&gt;=65,E94&gt;=35)), 2, TRUE, 1))</f>
        <v/>
      </c>
    </row>
    <row r="95" spans="6:6" x14ac:dyDescent="0.5">
      <c r="F95" s="5" t="str" cm="1">
        <f t="array" ref="F95">IF(OR(ISBLANK(D95),ISBLANK(E95)),"",_xlfn.IFS(AND(D95&lt;35, E95&lt;35), 0, OR(AND(D95&gt;=35,E95&gt;=65), AND(D95&gt;=65,E95&gt;=35)), 2, TRUE, 1))</f>
        <v/>
      </c>
    </row>
    <row r="96" spans="6:6" x14ac:dyDescent="0.5">
      <c r="F96" s="5" t="str" cm="1">
        <f t="array" ref="F96">IF(OR(ISBLANK(D96),ISBLANK(E96)),"",_xlfn.IFS(AND(D96&lt;35, E96&lt;35), 0, OR(AND(D96&gt;=35,E96&gt;=65), AND(D96&gt;=65,E96&gt;=35)), 2, TRUE, 1))</f>
        <v/>
      </c>
    </row>
    <row r="97" spans="6:6" x14ac:dyDescent="0.5">
      <c r="F97" s="5" t="str" cm="1">
        <f t="array" ref="F97">IF(OR(ISBLANK(D97),ISBLANK(E97)),"",_xlfn.IFS(AND(D97&lt;35, E97&lt;35), 0, OR(AND(D97&gt;=35,E97&gt;=65), AND(D97&gt;=65,E97&gt;=35)), 2, TRUE, 1))</f>
        <v/>
      </c>
    </row>
    <row r="98" spans="6:6" x14ac:dyDescent="0.5">
      <c r="F98" s="5" t="str" cm="1">
        <f t="array" ref="F98">IF(OR(ISBLANK(D98),ISBLANK(E98)),"",_xlfn.IFS(AND(D98&lt;35, E98&lt;35), 0, OR(AND(D98&gt;=35,E98&gt;=65), AND(D98&gt;=65,E98&gt;=35)), 2, TRUE, 1))</f>
        <v/>
      </c>
    </row>
    <row r="99" spans="6:6" x14ac:dyDescent="0.5">
      <c r="F99" s="5" t="str" cm="1">
        <f t="array" ref="F99">IF(OR(ISBLANK(D99),ISBLANK(E99)),"",_xlfn.IFS(AND(D99&lt;35, E99&lt;35), 0, OR(AND(D99&gt;=35,E99&gt;=65), AND(D99&gt;=65,E99&gt;=35)), 2, TRUE, 1))</f>
        <v/>
      </c>
    </row>
    <row r="100" spans="6:6" x14ac:dyDescent="0.5">
      <c r="F100" s="5" t="str" cm="1">
        <f t="array" ref="F100">IF(OR(ISBLANK(D100),ISBLANK(E100)),"",_xlfn.IFS(AND(D100&lt;35, E100&lt;35), 0, OR(AND(D100&gt;=35,E100&gt;=65), AND(D100&gt;=65,E100&gt;=35)), 2, TRUE, 1))</f>
        <v/>
      </c>
    </row>
    <row r="101" spans="6:6" x14ac:dyDescent="0.5">
      <c r="F101" s="5" t="str" cm="1">
        <f t="array" ref="F101">IF(OR(ISBLANK(D101),ISBLANK(E101)),"",_xlfn.IFS(AND(D101&lt;35, E101&lt;35), 0, OR(AND(D101&gt;=35,E101&gt;=65), AND(D101&gt;=65,E101&gt;=35)), 2, TRUE, 1))</f>
        <v/>
      </c>
    </row>
  </sheetData>
  <autoFilter ref="A2:L101" xr:uid="{EC1E7687-4F44-F242-A408-51739EE29215}"/>
  <mergeCells count="10">
    <mergeCell ref="A1:A2"/>
    <mergeCell ref="I1:I2"/>
    <mergeCell ref="J1:L1"/>
    <mergeCell ref="G1:G2"/>
    <mergeCell ref="B1:B2"/>
    <mergeCell ref="C1:C2"/>
    <mergeCell ref="D1:D2"/>
    <mergeCell ref="E1:E2"/>
    <mergeCell ref="F1:F2"/>
    <mergeCell ref="H1:H2"/>
  </mergeCells>
  <dataValidations count="2">
    <dataValidation type="whole" allowBlank="1" showInputMessage="1" showErrorMessage="1" errorTitle="Invalid impact value" error="Must be in the range 0 - 100" sqref="D3:D1048576" xr:uid="{E2A8866E-A8B0-EA40-8EE3-CD6296269CE6}">
      <formula1>0</formula1>
      <formula2>100</formula2>
    </dataValidation>
    <dataValidation type="whole" allowBlank="1" showInputMessage="1" showErrorMessage="1" errorTitle="Invalid likelihood value" error="Must be in the range 0 - 100" sqref="E3:E1048576" xr:uid="{54513C36-6026-184B-AAE7-FBD72E0DF8DA}">
      <formula1>0</formula1>
      <formula2>100</formula2>
    </dataValidation>
  </dataValidations>
  <pageMargins left="0.7" right="0.7" top="0.75" bottom="0.75" header="0.3" footer="0.3"/>
  <legacy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B42F02C3-78EC-264B-9931-020A58A2389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TrafficLights1" iconId="2"/>
              <x14:cfIcon iconSet="3TrafficLights1" iconId="1"/>
              <x14:cfIcon iconSet="3TrafficLights1" iconId="0"/>
            </x14:iconSet>
          </x14:cfRule>
          <xm:sqref>F1:F1048576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errorTitle="Invalid type" error="Must be one of R, I, C" xr:uid="{999AE29D-CC33-7F4E-A3F6-2217781C2038}">
          <x14:formula1>
            <xm:f>Help!$AA$1:$AA$3</xm:f>
          </x14:formula1>
          <xm:sqref>A3:A1048576</xm:sqref>
        </x14:dataValidation>
        <x14:dataValidation type="list" allowBlank="1" showInputMessage="1" showErrorMessage="1" errorTitle="Invalid response type" error="Must be one of Accept, Avoid, Reduce, Transfer, Watch" xr:uid="{F3DF7846-A789-2446-8E75-8FC820D8C524}">
          <x14:formula1>
            <xm:f>Help!$AB$1:$AB$5</xm:f>
          </x14:formula1>
          <xm:sqref>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51C49-8F2D-F94D-8FA2-AEFEAF2A7584}">
  <dimension ref="A1:E5"/>
  <sheetViews>
    <sheetView workbookViewId="0">
      <selection activeCell="D29" sqref="D29"/>
    </sheetView>
  </sheetViews>
  <sheetFormatPr defaultColWidth="11" defaultRowHeight="15.75" x14ac:dyDescent="0.5"/>
  <cols>
    <col min="1" max="5" width="12.8125" customWidth="1"/>
  </cols>
  <sheetData>
    <row r="1" spans="1:5" x14ac:dyDescent="0.5">
      <c r="A1" s="10" t="s">
        <v>4</v>
      </c>
    </row>
    <row r="2" spans="1:5" ht="70.05" customHeight="1" x14ac:dyDescent="0.5">
      <c r="A2" s="7" t="s">
        <v>48</v>
      </c>
      <c r="B2" s="8">
        <f>COUNTIFS(RICs!D:D,"&gt;=65",RICs!E:E,"&lt;35")</f>
        <v>0</v>
      </c>
      <c r="C2" s="9">
        <f>COUNTIFS(RICs!D:D,"&gt;=65", RICs!E:E,"&gt;=35",RICs!E:E,"&lt;65")</f>
        <v>3</v>
      </c>
      <c r="D2" s="9">
        <f>COUNTIFS(RICs!D:D,"&gt;=65",RICs!E:E,"&gt;=65")</f>
        <v>0</v>
      </c>
    </row>
    <row r="3" spans="1:5" ht="70.05" customHeight="1" x14ac:dyDescent="0.5">
      <c r="A3" s="7" t="s">
        <v>49</v>
      </c>
      <c r="B3" s="8">
        <f>COUNTIFS(RICs!D:D,"&gt;=35",RICs!D:D,"&lt;65",RICs!E:E,"&lt;35")</f>
        <v>4</v>
      </c>
      <c r="C3" s="8">
        <f>COUNTIFS(RICs!D:D,"&gt;=35",RICs!E:E,"&gt;=35", RICs!D:D,"&lt;65",RICs!E:E,"&lt;65")</f>
        <v>0</v>
      </c>
      <c r="D3" s="9">
        <f>COUNTIFS(RICs!D:D,"&gt;=35", RICs!D:D,"&lt;65",RICs!E:E,"&gt;=65")</f>
        <v>0</v>
      </c>
    </row>
    <row r="4" spans="1:5" ht="70.05" customHeight="1" x14ac:dyDescent="0.5">
      <c r="A4" s="7" t="s">
        <v>50</v>
      </c>
      <c r="B4" s="11">
        <f>COUNTIFS(RICs!D:D,"&lt;35",RICs!E:E,"&lt;35")</f>
        <v>0</v>
      </c>
      <c r="C4" s="8">
        <f>COUNTIFS(RICs!D:D,"&lt;35",RICs!E:E,"&gt;=35",RICs!E:E,"&lt;65")</f>
        <v>0</v>
      </c>
      <c r="D4" s="8">
        <f>COUNTIFS(RICs!D:D,"&lt;35",RICs!E:E,"&gt;=65")</f>
        <v>0</v>
      </c>
    </row>
    <row r="5" spans="1:5" x14ac:dyDescent="0.5">
      <c r="B5" s="6" t="s">
        <v>50</v>
      </c>
      <c r="C5" s="6" t="s">
        <v>49</v>
      </c>
      <c r="D5" s="6" t="s">
        <v>48</v>
      </c>
      <c r="E5" s="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C7BA4-6DD1-E04A-8BC6-33E93FDA2558}">
  <dimension ref="A1:AB22"/>
  <sheetViews>
    <sheetView workbookViewId="0">
      <selection activeCell="A12" sqref="A12:XFD12"/>
    </sheetView>
  </sheetViews>
  <sheetFormatPr defaultColWidth="11" defaultRowHeight="15.75" x14ac:dyDescent="0.5"/>
  <cols>
    <col min="1" max="1" width="12.6875" customWidth="1"/>
    <col min="2" max="2" width="13" customWidth="1"/>
    <col min="3" max="3" width="107.6875" customWidth="1"/>
  </cols>
  <sheetData>
    <row r="1" spans="1:28" ht="21" x14ac:dyDescent="0.65">
      <c r="A1" s="2" t="s">
        <v>0</v>
      </c>
      <c r="AA1" t="s">
        <v>27</v>
      </c>
      <c r="AB1" t="s">
        <v>40</v>
      </c>
    </row>
    <row r="2" spans="1:28" x14ac:dyDescent="0.5">
      <c r="AA2" t="s">
        <v>44</v>
      </c>
      <c r="AB2" t="s">
        <v>39</v>
      </c>
    </row>
    <row r="3" spans="1:28" x14ac:dyDescent="0.5">
      <c r="A3" t="s">
        <v>21</v>
      </c>
      <c r="AA3" t="s">
        <v>45</v>
      </c>
      <c r="AB3" t="s">
        <v>41</v>
      </c>
    </row>
    <row r="4" spans="1:28" x14ac:dyDescent="0.5">
      <c r="AB4" t="s">
        <v>42</v>
      </c>
    </row>
    <row r="5" spans="1:28" x14ac:dyDescent="0.5">
      <c r="A5" s="1" t="s">
        <v>15</v>
      </c>
      <c r="B5" t="s">
        <v>16</v>
      </c>
      <c r="AB5" t="s">
        <v>46</v>
      </c>
    </row>
    <row r="6" spans="1:28" x14ac:dyDescent="0.5">
      <c r="A6" s="1" t="s">
        <v>17</v>
      </c>
      <c r="B6" t="s">
        <v>18</v>
      </c>
    </row>
    <row r="7" spans="1:28" x14ac:dyDescent="0.5">
      <c r="A7" s="1" t="s">
        <v>19</v>
      </c>
      <c r="B7" t="s">
        <v>20</v>
      </c>
    </row>
    <row r="9" spans="1:28" x14ac:dyDescent="0.5">
      <c r="A9" t="s">
        <v>22</v>
      </c>
    </row>
    <row r="11" spans="1:28" x14ac:dyDescent="0.5">
      <c r="A11" s="4" t="s">
        <v>23</v>
      </c>
      <c r="B11" s="4" t="s">
        <v>25</v>
      </c>
      <c r="C11" s="4" t="s">
        <v>24</v>
      </c>
    </row>
    <row r="12" spans="1:28" x14ac:dyDescent="0.5">
      <c r="A12" t="s">
        <v>1</v>
      </c>
      <c r="B12" t="s">
        <v>26</v>
      </c>
      <c r="C12" t="s">
        <v>2</v>
      </c>
    </row>
    <row r="13" spans="1:28" x14ac:dyDescent="0.5">
      <c r="A13" t="s">
        <v>3</v>
      </c>
      <c r="B13" t="s">
        <v>26</v>
      </c>
      <c r="C13" t="s">
        <v>29</v>
      </c>
    </row>
    <row r="14" spans="1:28" x14ac:dyDescent="0.5">
      <c r="A14" t="s">
        <v>4</v>
      </c>
      <c r="B14" t="s">
        <v>27</v>
      </c>
      <c r="C14" t="s">
        <v>30</v>
      </c>
    </row>
    <row r="15" spans="1:28" x14ac:dyDescent="0.5">
      <c r="A15" t="s">
        <v>5</v>
      </c>
      <c r="B15" t="s">
        <v>27</v>
      </c>
      <c r="C15" t="s">
        <v>31</v>
      </c>
    </row>
    <row r="16" spans="1:28" x14ac:dyDescent="0.5">
      <c r="A16" t="s">
        <v>6</v>
      </c>
      <c r="B16" t="s">
        <v>28</v>
      </c>
      <c r="C16" t="s">
        <v>38</v>
      </c>
    </row>
    <row r="17" spans="1:3" x14ac:dyDescent="0.5">
      <c r="A17" t="s">
        <v>32</v>
      </c>
      <c r="B17" t="s">
        <v>27</v>
      </c>
      <c r="C17" t="s">
        <v>47</v>
      </c>
    </row>
    <row r="18" spans="1:3" x14ac:dyDescent="0.5">
      <c r="A18" t="s">
        <v>7</v>
      </c>
      <c r="B18" t="s">
        <v>26</v>
      </c>
      <c r="C18" t="s">
        <v>33</v>
      </c>
    </row>
    <row r="19" spans="1:3" x14ac:dyDescent="0.5">
      <c r="A19" t="s">
        <v>8</v>
      </c>
      <c r="B19" t="s">
        <v>26</v>
      </c>
      <c r="C19" t="s">
        <v>34</v>
      </c>
    </row>
    <row r="20" spans="1:3" x14ac:dyDescent="0.5">
      <c r="A20" t="s">
        <v>9</v>
      </c>
      <c r="B20" t="s">
        <v>26</v>
      </c>
      <c r="C20" t="s">
        <v>35</v>
      </c>
    </row>
    <row r="21" spans="1:3" x14ac:dyDescent="0.5">
      <c r="A21" t="s">
        <v>10</v>
      </c>
      <c r="B21" t="s">
        <v>26</v>
      </c>
      <c r="C21" t="s">
        <v>36</v>
      </c>
    </row>
    <row r="22" spans="1:3" x14ac:dyDescent="0.5">
      <c r="A22" t="s">
        <v>11</v>
      </c>
      <c r="B22" t="s">
        <v>26</v>
      </c>
      <c r="C2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RICs</vt:lpstr>
      <vt:lpstr>Profile</vt:lpstr>
      <vt:lpstr>Help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Davison</dc:creator>
  <cp:lastModifiedBy>Jack Johnston</cp:lastModifiedBy>
  <dcterms:created xsi:type="dcterms:W3CDTF">2021-06-22T09:45:47Z</dcterms:created>
  <dcterms:modified xsi:type="dcterms:W3CDTF">2023-02-11T12:34:21Z</dcterms:modified>
</cp:coreProperties>
</file>