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C9E9C64F-3389-4001-BEF0-A9353BE205FA}" xr6:coauthVersionLast="47" xr6:coauthVersionMax="47" xr10:uidLastSave="{00000000-0000-0000-0000-000000000000}"/>
  <bookViews>
    <workbookView xWindow="-120" yWindow="-120" windowWidth="38640" windowHeight="21120" activeTab="8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I27" i="8"/>
  <c r="L9" i="8"/>
  <c r="L12" i="8"/>
  <c r="L15" i="8"/>
  <c r="L18" i="8"/>
  <c r="L21" i="8"/>
  <c r="L24" i="8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I27" i="3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7"/>
  <c r="L27" i="7"/>
  <c r="L24" i="7"/>
  <c r="L21" i="7"/>
  <c r="L18" i="7"/>
  <c r="L15" i="7"/>
  <c r="L12" i="7"/>
  <c r="L9" i="7"/>
  <c r="I27" i="6"/>
  <c r="L27" i="6"/>
  <c r="L9" i="6"/>
  <c r="L18" i="6"/>
  <c r="L12" i="6"/>
  <c r="I27" i="5"/>
  <c r="I27" i="4"/>
  <c r="J9" i="4"/>
  <c r="J9" i="5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J12" i="4"/>
  <c r="J15" i="5"/>
  <c r="J21" i="4"/>
  <c r="M15" i="2"/>
  <c r="J18" i="4"/>
  <c r="J9" i="6"/>
  <c r="J27" i="2"/>
  <c r="M12" i="2"/>
  <c r="J24" i="3"/>
  <c r="L21" i="6"/>
  <c r="L15" i="6"/>
  <c r="L24" i="6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J27" i="6"/>
  <c r="M24" i="6"/>
  <c r="J24" i="7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<sst xmlns="http://schemas.openxmlformats.org/spreadsheetml/2006/main" count="535" uniqueCount="115">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</sst>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zoomScale="70" zoomScaleNormal="70" workbookViewId="0">
      <selection activeCell="L28" sqref="L2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</v>
      </c>
      <c r="J9" s="54">
        <f>SUM(I9,'WK 8 06-03-23'!J9:K11)</f>
        <v>29.6</v>
      </c>
      <c r="K9" s="55"/>
      <c r="L9" s="39" t="e">
        <f>I9/$I$27</f>
        <v>#DIV/0!</v>
      </c>
      <c r="M9" s="33">
        <f>J9/$J$27</f>
        <v>0.33598183881952332</v>
      </c>
    </row>
    <row r="10" spans="2:13" ht="42" customHeight="1" x14ac:dyDescent="0.25">
      <c r="B10" s="50"/>
      <c r="C10" s="13" t="s">
        <v>12</v>
      </c>
      <c r="D10" s="14"/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0</v>
      </c>
      <c r="J12" s="54">
        <f>SUM(I12,'WK 8 06-03-23'!J12:K14)</f>
        <v>18.45</v>
      </c>
      <c r="K12" s="55"/>
      <c r="L12" s="39" t="e">
        <f t="shared" ref="L12:L27" si="0">I12/$I$27</f>
        <v>#DIV/0!</v>
      </c>
      <c r="M12" s="33">
        <f>J12/$J$27</f>
        <v>0.20942111237230421</v>
      </c>
    </row>
    <row r="13" spans="2:13" ht="42" customHeight="1" x14ac:dyDescent="0.2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39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9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</v>
      </c>
      <c r="J15" s="54">
        <f>SUM(I15,'WK 8 06-03-23'!J15:K17)</f>
        <v>11.8</v>
      </c>
      <c r="K15" s="55"/>
      <c r="L15" s="39" t="e">
        <f t="shared" si="0"/>
        <v>#DIV/0!</v>
      </c>
      <c r="M15" s="33">
        <f>J15/$J$27</f>
        <v>0.13393870601589106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</v>
      </c>
      <c r="J18" s="54">
        <f>SUM(I18,'WK 8 06-03-23'!J18:K20)</f>
        <v>22.75</v>
      </c>
      <c r="K18" s="55"/>
      <c r="L18" s="39" t="e">
        <f t="shared" si="0"/>
        <v>#DIV/0!</v>
      </c>
      <c r="M18" s="33">
        <f>J18/$J$27</f>
        <v>0.25822928490351876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0</v>
      </c>
      <c r="J21" s="54">
        <f>SUM(I21,'WK 8 06-03-23'!J21:K23)</f>
        <v>5.5</v>
      </c>
      <c r="K21" s="55"/>
      <c r="L21" s="39" t="e">
        <f t="shared" si="0"/>
        <v>#DIV/0!</v>
      </c>
      <c r="M21" s="33">
        <f>J21/$J$27</f>
        <v>6.2429057888762775E-2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0</v>
      </c>
      <c r="J24" s="54">
        <f>SUM(I24,'WK 8 06-03-23'!J24:K26)</f>
        <v>0</v>
      </c>
      <c r="K24" s="55"/>
      <c r="L24" s="39" t="e">
        <f t="shared" si="0"/>
        <v>#DIV/0!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9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0</v>
      </c>
      <c r="J27" s="60">
        <f>SUM(J9:K26)</f>
        <v>88.1</v>
      </c>
      <c r="K27" s="62"/>
      <c r="L27" s="39" t="e">
        <f t="shared" si="0"/>
        <v>#DIV/0!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9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51">
        <v>0.5</v>
      </c>
      <c r="J9" s="54">
        <f>I9</f>
        <v>0.5</v>
      </c>
      <c r="K9" s="55"/>
      <c r="L9" s="41">
        <f>I9/$I$27</f>
        <v>0.7142857142857143</v>
      </c>
      <c r="M9" s="33">
        <f>J9/$J$27</f>
        <v>0.7142857142857143</v>
      </c>
    </row>
    <row r="10" spans="2:13" ht="42" customHeight="1" x14ac:dyDescent="0.25">
      <c r="B10" s="50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I12</f>
        <v>0</v>
      </c>
      <c r="K12" s="55"/>
      <c r="L12" s="41">
        <f t="shared" ref="L12:L27" si="0">I12/$I$27</f>
        <v>0</v>
      </c>
      <c r="M12" s="33">
        <f>J12/$J$27</f>
        <v>0</v>
      </c>
    </row>
    <row r="13" spans="2:13" ht="42" customHeight="1" x14ac:dyDescent="0.2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51">
        <v>0.2</v>
      </c>
      <c r="J15" s="54">
        <f>I15</f>
        <v>0.2</v>
      </c>
      <c r="K15" s="55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25">
      <c r="B16" s="50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I18</f>
        <v>0</v>
      </c>
      <c r="K18" s="55"/>
      <c r="L18" s="41">
        <f t="shared" si="0"/>
        <v>0</v>
      </c>
      <c r="M18" s="33">
        <f>J18/$J$27</f>
        <v>0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I21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I24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0.7</v>
      </c>
      <c r="J27" s="60">
        <f>SUM(J9:K26)</f>
        <v>0.7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4" zoomScale="70" zoomScaleNormal="70" workbookViewId="0">
      <selection activeCell="E13" sqref="E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9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51">
        <v>5.45</v>
      </c>
      <c r="J9" s="54">
        <f>SUM(I9,'WK 1 16-01-23'!J9:K11)</f>
        <v>5.95</v>
      </c>
      <c r="K9" s="55"/>
      <c r="L9" s="41">
        <f>I9/$I$27</f>
        <v>0.73154362416107388</v>
      </c>
      <c r="M9" s="33">
        <f>J9/$J$27</f>
        <v>0.73006134969325154</v>
      </c>
    </row>
    <row r="10" spans="2:13" ht="42" customHeight="1" x14ac:dyDescent="0.25">
      <c r="B10" s="50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1</v>
      </c>
      <c r="J12" s="54">
        <f>SUM(I12,'WK 1 16-01-23'!J12:K14)</f>
        <v>1</v>
      </c>
      <c r="K12" s="55"/>
      <c r="L12" s="41">
        <f t="shared" ref="L12:L27" si="0">I12/$I$27</f>
        <v>0.13422818791946309</v>
      </c>
      <c r="M12" s="33">
        <f>J12/$J$27</f>
        <v>0.12269938650306748</v>
      </c>
    </row>
    <row r="13" spans="2:13" ht="42" customHeight="1" x14ac:dyDescent="0.25">
      <c r="B13" s="50"/>
      <c r="C13" s="13" t="s">
        <v>12</v>
      </c>
      <c r="D13" s="14" t="s">
        <v>109</v>
      </c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51">
        <v>0.75</v>
      </c>
      <c r="J15" s="54">
        <f>SUM(I15,'WK 1 16-01-23'!J15:K17)</f>
        <v>0.95</v>
      </c>
      <c r="K15" s="55"/>
      <c r="L15" s="41">
        <f t="shared" si="0"/>
        <v>0.10067114093959731</v>
      </c>
      <c r="M15" s="33">
        <f>J15/$J$27</f>
        <v>0.1165644171779141</v>
      </c>
    </row>
    <row r="16" spans="2:13" ht="42" customHeight="1" x14ac:dyDescent="0.25">
      <c r="B16" s="50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0.25</v>
      </c>
      <c r="J18" s="54">
        <f>SUM(I18,'WK 1 16-01-23'!J18:K20)</f>
        <v>0.25</v>
      </c>
      <c r="K18" s="55"/>
      <c r="L18" s="41">
        <f t="shared" si="0"/>
        <v>3.3557046979865772E-2</v>
      </c>
      <c r="M18" s="33">
        <f>J18/$J$27</f>
        <v>3.0674846625766871E-2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 t="s">
        <v>92</v>
      </c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1 16-01-23'!J21:K23)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1 16-01-23'!J24:K26)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7.45</v>
      </c>
      <c r="J27" s="60">
        <f>SUM(J9:K26)</f>
        <v>8.15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90" x14ac:dyDescent="0.25">
      <c r="B9" s="49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51">
        <v>5.45</v>
      </c>
      <c r="J9" s="54">
        <f>SUM(I9,'WK 2 23-01-23'!J9:K11)</f>
        <v>11.4</v>
      </c>
      <c r="K9" s="55"/>
      <c r="L9" s="41">
        <f>I9/$I$27</f>
        <v>0.46382978723404256</v>
      </c>
      <c r="M9" s="33">
        <f>J9/$J$27</f>
        <v>0.57286432160804024</v>
      </c>
    </row>
    <row r="10" spans="2:13" ht="90" x14ac:dyDescent="0.25">
      <c r="B10" s="50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51">
        <v>5</v>
      </c>
      <c r="J12" s="54">
        <f>SUM(I12,'WK 2 23-01-23'!J12:K14)</f>
        <v>6</v>
      </c>
      <c r="K12" s="55"/>
      <c r="L12" s="41">
        <f t="shared" ref="L12:L27" si="0">I12/$I$27</f>
        <v>0.42553191489361702</v>
      </c>
      <c r="M12" s="33">
        <f>J12/$J$27</f>
        <v>0.30150753768844224</v>
      </c>
    </row>
    <row r="13" spans="2:13" ht="42" customHeight="1" x14ac:dyDescent="0.25">
      <c r="B13" s="50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0.3</v>
      </c>
      <c r="J15" s="54">
        <f>SUM(I15,'WK 2 23-01-23'!J15:K17)</f>
        <v>1.25</v>
      </c>
      <c r="K15" s="55"/>
      <c r="L15" s="41">
        <f t="shared" si="0"/>
        <v>2.553191489361702E-2</v>
      </c>
      <c r="M15" s="33">
        <f>J15/$J$27</f>
        <v>6.2814070351758802E-2</v>
      </c>
    </row>
    <row r="16" spans="2:13" ht="42" customHeight="1" x14ac:dyDescent="0.25">
      <c r="B16" s="50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51">
        <v>1</v>
      </c>
      <c r="J18" s="54">
        <f>SUM(I18,'WK 2 23-01-23'!J18:K20)</f>
        <v>1.25</v>
      </c>
      <c r="K18" s="55"/>
      <c r="L18" s="41">
        <f t="shared" si="0"/>
        <v>8.5106382978723402E-2</v>
      </c>
      <c r="M18" s="33">
        <f>J18/$J$27</f>
        <v>6.2814070351758802E-2</v>
      </c>
    </row>
    <row r="19" spans="2:13" ht="42" customHeight="1" x14ac:dyDescent="0.25">
      <c r="B19" s="50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 t="s">
        <v>19</v>
      </c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2 23-01-23'!J21:K23)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2 23-01-23'!J24:K26)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11.75</v>
      </c>
      <c r="J27" s="60">
        <f>SUM(J9:K26)</f>
        <v>19.899999999999999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25">
      <c r="I1" s="17"/>
      <c r="J1" s="17"/>
      <c r="K1" s="4"/>
      <c r="L1" s="18"/>
    </row>
    <row r="2" spans="1:13" ht="19.5" customHeight="1" x14ac:dyDescent="0.25">
      <c r="I2" s="17"/>
      <c r="J2" s="17"/>
      <c r="K2" s="4"/>
      <c r="L2" s="18"/>
    </row>
    <row r="3" spans="1:13" ht="19.5" customHeight="1" x14ac:dyDescent="0.25">
      <c r="I3" s="17"/>
      <c r="J3" s="17"/>
      <c r="K3" s="4"/>
      <c r="L3" s="18"/>
    </row>
    <row r="4" spans="1:13" ht="19.5" customHeight="1" x14ac:dyDescent="0.25">
      <c r="I4" s="17"/>
      <c r="J4" s="17"/>
      <c r="K4" s="4"/>
      <c r="L4" s="18"/>
    </row>
    <row r="5" spans="1:13" ht="19.5" customHeight="1" x14ac:dyDescent="0.25">
      <c r="I5" s="17"/>
      <c r="J5" s="17"/>
      <c r="K5" s="4"/>
      <c r="L5" s="18"/>
    </row>
    <row r="6" spans="1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1:13" ht="19.5" customHeight="1" x14ac:dyDescent="0.25">
      <c r="I7" s="17"/>
      <c r="J7" s="17"/>
      <c r="K7" s="4"/>
      <c r="L7" s="18"/>
    </row>
    <row r="8" spans="1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25">
      <c r="A9" s="15"/>
      <c r="B9" s="49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51">
        <v>4.45</v>
      </c>
      <c r="J9" s="54">
        <f>SUM(I9,'WK 3 30-01-23'!J9:K11)</f>
        <v>15.850000000000001</v>
      </c>
      <c r="K9" s="55"/>
      <c r="L9" s="41">
        <f>I9/$I$27</f>
        <v>0.23359580052493439</v>
      </c>
      <c r="M9" s="33">
        <f>J9/$J$27</f>
        <v>0.40693196405648269</v>
      </c>
    </row>
    <row r="10" spans="1:13" ht="42" customHeight="1" x14ac:dyDescent="0.25">
      <c r="A10" s="15"/>
      <c r="B10" s="50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52"/>
      <c r="J10" s="56"/>
      <c r="K10" s="57"/>
      <c r="L10" s="41"/>
      <c r="M10" s="34"/>
    </row>
    <row r="11" spans="1:13" ht="42" customHeight="1" x14ac:dyDescent="0.25">
      <c r="A11" s="15"/>
      <c r="B11" s="50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3"/>
      <c r="J11" s="58"/>
      <c r="K11" s="59"/>
      <c r="L11" s="41"/>
      <c r="M11" s="34"/>
    </row>
    <row r="12" spans="1:13" ht="42" customHeight="1" x14ac:dyDescent="0.25">
      <c r="A12" s="15"/>
      <c r="B12" s="49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51">
        <v>3.3</v>
      </c>
      <c r="J12" s="54">
        <f>SUM(I12,'WK 3 30-01-23'!J12:K14)</f>
        <v>9.3000000000000007</v>
      </c>
      <c r="K12" s="55"/>
      <c r="L12" s="41">
        <f t="shared" ref="L12:L27" si="0">I12/$I$27</f>
        <v>0.17322834645669291</v>
      </c>
      <c r="M12" s="33">
        <f>J12/$J$27</f>
        <v>0.23876765083440307</v>
      </c>
    </row>
    <row r="13" spans="1:13" ht="42" customHeight="1" x14ac:dyDescent="0.25">
      <c r="A13" s="15"/>
      <c r="B13" s="50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52"/>
      <c r="J13" s="56"/>
      <c r="K13" s="57"/>
      <c r="L13" s="41"/>
      <c r="M13" s="34"/>
    </row>
    <row r="14" spans="1:13" ht="42" customHeight="1" x14ac:dyDescent="0.25">
      <c r="A14" s="15"/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1:13" ht="42" customHeight="1" x14ac:dyDescent="0.25">
      <c r="A15" s="15"/>
      <c r="B15" s="49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51">
        <v>4.3</v>
      </c>
      <c r="J15" s="54">
        <f>SUM(I15,'WK 3 30-01-23'!J15:K17)</f>
        <v>5.55</v>
      </c>
      <c r="K15" s="55"/>
      <c r="L15" s="41">
        <f t="shared" si="0"/>
        <v>0.22572178477690286</v>
      </c>
      <c r="M15" s="33">
        <f>J15/$J$27</f>
        <v>0.14249037227214376</v>
      </c>
    </row>
    <row r="16" spans="1:13" ht="42" customHeight="1" x14ac:dyDescent="0.25">
      <c r="A16" s="15"/>
      <c r="B16" s="50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52"/>
      <c r="J16" s="56"/>
      <c r="K16" s="57"/>
      <c r="L16" s="41"/>
      <c r="M16" s="34"/>
    </row>
    <row r="17" spans="1:13" ht="42" customHeight="1" x14ac:dyDescent="0.25">
      <c r="A17" s="15"/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1:13" ht="42" customHeight="1" x14ac:dyDescent="0.25">
      <c r="A18" s="15"/>
      <c r="B18" s="49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51">
        <v>4</v>
      </c>
      <c r="J18" s="54">
        <f>SUM(I18,'WK 3 30-01-23'!J18:K20)</f>
        <v>5.25</v>
      </c>
      <c r="K18" s="55"/>
      <c r="L18" s="41">
        <f t="shared" si="0"/>
        <v>0.20997375328083989</v>
      </c>
      <c r="M18" s="33">
        <f>J18/$J$27</f>
        <v>0.13478818998716302</v>
      </c>
    </row>
    <row r="19" spans="1:13" ht="42" customHeight="1" x14ac:dyDescent="0.25">
      <c r="A19" s="15"/>
      <c r="B19" s="50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52"/>
      <c r="J19" s="56"/>
      <c r="K19" s="57"/>
      <c r="L19" s="41"/>
      <c r="M19" s="34"/>
    </row>
    <row r="20" spans="1:13" ht="42" customHeight="1" x14ac:dyDescent="0.25">
      <c r="A20" s="15"/>
      <c r="B20" s="50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3"/>
      <c r="J20" s="58"/>
      <c r="K20" s="59"/>
      <c r="L20" s="41"/>
      <c r="M20" s="34"/>
    </row>
    <row r="21" spans="1:13" ht="46.5" customHeight="1" x14ac:dyDescent="0.25">
      <c r="A21" s="15"/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3</v>
      </c>
      <c r="J21" s="54">
        <f>SUM(I21,'WK 3 30-01-23'!J21:K23)</f>
        <v>3</v>
      </c>
      <c r="K21" s="55"/>
      <c r="L21" s="41">
        <f t="shared" si="0"/>
        <v>0.15748031496062992</v>
      </c>
      <c r="M21" s="33">
        <f>J21/$J$27</f>
        <v>7.7021822849807436E-2</v>
      </c>
    </row>
    <row r="22" spans="1:13" ht="50.1" customHeight="1" x14ac:dyDescent="0.25">
      <c r="A22" s="15"/>
      <c r="B22" s="50"/>
      <c r="C22" s="13" t="s">
        <v>12</v>
      </c>
      <c r="D22" s="14"/>
      <c r="E22" s="14"/>
      <c r="F22" s="14" t="s">
        <v>73</v>
      </c>
      <c r="G22" s="14"/>
      <c r="H22" s="14"/>
      <c r="I22" s="52"/>
      <c r="J22" s="56"/>
      <c r="K22" s="57"/>
      <c r="L22" s="41"/>
      <c r="M22" s="34"/>
    </row>
    <row r="23" spans="1:13" ht="47.1" customHeight="1" x14ac:dyDescent="0.25">
      <c r="A23" s="15"/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1:13" ht="40.5" customHeight="1" x14ac:dyDescent="0.25">
      <c r="A24" s="15"/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3 30-01-23'!J24:K26)</f>
        <v>0</v>
      </c>
      <c r="K24" s="55"/>
      <c r="L24" s="41">
        <f t="shared" si="0"/>
        <v>0</v>
      </c>
      <c r="M24" s="33">
        <f>J24/$J$27</f>
        <v>0</v>
      </c>
    </row>
    <row r="25" spans="1:13" ht="42.6" customHeight="1" x14ac:dyDescent="0.25">
      <c r="A25" s="15"/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1:13" ht="42.75" customHeight="1" x14ac:dyDescent="0.25">
      <c r="A26" s="15"/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1:13" ht="19.5" customHeight="1" x14ac:dyDescent="0.25">
      <c r="A27" s="15"/>
      <c r="B27" s="15"/>
      <c r="C27" s="15"/>
      <c r="D27" s="15"/>
      <c r="E27" s="15"/>
      <c r="F27" s="15"/>
      <c r="G27" s="15"/>
      <c r="H27" s="15"/>
      <c r="I27" s="60">
        <f>SUM(I9:I26)</f>
        <v>19.05</v>
      </c>
      <c r="J27" s="60">
        <f>SUM(J9:K26)</f>
        <v>38.950000000000003</v>
      </c>
      <c r="K27" s="62"/>
      <c r="L27" s="41">
        <f t="shared" si="0"/>
        <v>1</v>
      </c>
      <c r="M27" s="33">
        <f>J27/$J$27</f>
        <v>1</v>
      </c>
    </row>
    <row r="28" spans="1:13" ht="19.5" customHeight="1" x14ac:dyDescent="0.25">
      <c r="A28" s="15"/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1"/>
      <c r="M28" s="34"/>
    </row>
    <row r="29" spans="1:13" ht="19.5" customHeight="1" x14ac:dyDescent="0.25">
      <c r="A29" s="15"/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1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zoomScale="70" zoomScaleNormal="70" workbookViewId="0">
      <selection activeCell="H13" sqref="H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25">
      <c r="B9" s="49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51">
        <v>4.75</v>
      </c>
      <c r="J9" s="54">
        <f>SUM(I9,'WK 4 06-02-23'!J9:K11)</f>
        <v>20.6</v>
      </c>
      <c r="K9" s="55"/>
      <c r="L9" s="31">
        <f>I9/$I$27</f>
        <v>0.2</v>
      </c>
      <c r="M9" s="33">
        <f>J9/$J$27</f>
        <v>0.32854864433811803</v>
      </c>
    </row>
    <row r="10" spans="2:13" ht="90" customHeight="1" x14ac:dyDescent="0.25">
      <c r="B10" s="50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52"/>
      <c r="J10" s="56"/>
      <c r="K10" s="57"/>
      <c r="L10" s="32"/>
      <c r="M10" s="34"/>
    </row>
    <row r="11" spans="2:13" ht="20.25" customHeight="1" x14ac:dyDescent="0.25">
      <c r="B11" s="50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3"/>
      <c r="J11" s="58"/>
      <c r="K11" s="59"/>
      <c r="L11" s="32"/>
      <c r="M11" s="34"/>
    </row>
    <row r="12" spans="2:13" ht="28.5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4</v>
      </c>
      <c r="J12" s="54">
        <f>SUM(I12,'WK 4 06-02-23'!J12:K14)</f>
        <v>13.3</v>
      </c>
      <c r="K12" s="55"/>
      <c r="L12" s="31">
        <f>I12/$I$27</f>
        <v>0.16842105263157894</v>
      </c>
      <c r="M12" s="33">
        <f>J12/$J$27</f>
        <v>0.21212121212121213</v>
      </c>
    </row>
    <row r="13" spans="2:13" ht="18.75" customHeight="1" x14ac:dyDescent="0.25">
      <c r="B13" s="50"/>
      <c r="C13" s="13" t="s">
        <v>12</v>
      </c>
      <c r="D13" s="14" t="s">
        <v>40</v>
      </c>
      <c r="E13" s="14"/>
      <c r="F13" s="14"/>
      <c r="G13" s="14"/>
      <c r="H13" s="14" t="s">
        <v>39</v>
      </c>
      <c r="I13" s="52"/>
      <c r="J13" s="56"/>
      <c r="K13" s="57"/>
      <c r="L13" s="32"/>
      <c r="M13" s="34"/>
    </row>
    <row r="14" spans="2:13" ht="20.25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2"/>
      <c r="M14" s="34"/>
    </row>
    <row r="15" spans="2:13" ht="20.25" customHeight="1" x14ac:dyDescent="0.25">
      <c r="B15" s="49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51">
        <v>6.25</v>
      </c>
      <c r="J15" s="54">
        <f>SUM(I15,'WK 4 06-02-23'!J15:K17)</f>
        <v>11.8</v>
      </c>
      <c r="K15" s="55"/>
      <c r="L15" s="31">
        <f>I15/$I$27</f>
        <v>0.26315789473684209</v>
      </c>
      <c r="M15" s="33">
        <f>J15/$J$27</f>
        <v>0.18819776714513556</v>
      </c>
    </row>
    <row r="16" spans="2:13" ht="52.5" customHeight="1" x14ac:dyDescent="0.25">
      <c r="B16" s="50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52"/>
      <c r="J16" s="56"/>
      <c r="K16" s="57"/>
      <c r="L16" s="32"/>
      <c r="M16" s="34"/>
    </row>
    <row r="17" spans="2:13" ht="20.25" customHeight="1" x14ac:dyDescent="0.25">
      <c r="B17" s="50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3"/>
      <c r="J17" s="58"/>
      <c r="K17" s="59"/>
      <c r="L17" s="32"/>
      <c r="M17" s="34"/>
    </row>
    <row r="18" spans="2:13" ht="37.5" customHeight="1" x14ac:dyDescent="0.25">
      <c r="B18" s="49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51">
        <v>6.25</v>
      </c>
      <c r="J18" s="54">
        <f>SUM(I18,'WK 4 06-02-23'!J18:K20)</f>
        <v>11.5</v>
      </c>
      <c r="K18" s="55"/>
      <c r="L18" s="31">
        <f>I18/$I$27</f>
        <v>0.26315789473684209</v>
      </c>
      <c r="M18" s="33">
        <f>J18/$J$27</f>
        <v>0.18341307814992025</v>
      </c>
    </row>
    <row r="19" spans="2:13" ht="50.25" customHeight="1" x14ac:dyDescent="0.25">
      <c r="B19" s="50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52"/>
      <c r="J19" s="56"/>
      <c r="K19" s="57"/>
      <c r="L19" s="32"/>
      <c r="M19" s="34"/>
    </row>
    <row r="20" spans="2:13" ht="35.25" customHeight="1" x14ac:dyDescent="0.25">
      <c r="B20" s="50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3"/>
      <c r="J20" s="58"/>
      <c r="K20" s="59"/>
      <c r="L20" s="32"/>
      <c r="M20" s="34"/>
    </row>
    <row r="21" spans="2:13" ht="20.2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2.5</v>
      </c>
      <c r="J21" s="54">
        <f>SUM(I21,'WK 4 06-02-23'!J21:K23)</f>
        <v>5.5</v>
      </c>
      <c r="K21" s="55"/>
      <c r="L21" s="31">
        <f>I21/$I$27</f>
        <v>0.10526315789473684</v>
      </c>
      <c r="M21" s="33">
        <f>J21/$J$27</f>
        <v>8.771929824561403E-2</v>
      </c>
    </row>
    <row r="22" spans="2:13" ht="62.25" customHeight="1" x14ac:dyDescent="0.25">
      <c r="B22" s="50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52"/>
      <c r="J22" s="56"/>
      <c r="K22" s="57"/>
      <c r="L22" s="32"/>
      <c r="M22" s="34"/>
    </row>
    <row r="23" spans="2:13" ht="20.25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2"/>
      <c r="M23" s="34"/>
    </row>
    <row r="24" spans="2:13" ht="20.2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4 06-02-23'!J24:K26)</f>
        <v>0</v>
      </c>
      <c r="K24" s="55"/>
      <c r="L24" s="31">
        <f>I24/$I$27</f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2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2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23.75</v>
      </c>
      <c r="J27" s="60">
        <f>SUM(J9:K26)</f>
        <v>62.7</v>
      </c>
      <c r="K27" s="62"/>
      <c r="L27" s="31">
        <f>I27/$I$27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opLeftCell="A2" zoomScale="70" zoomScaleNormal="70" workbookViewId="0">
      <selection activeCell="D13" sqref="D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6"/>
    </row>
    <row r="2" spans="2:13" ht="19.5" customHeight="1" x14ac:dyDescent="0.25">
      <c r="I2" s="17"/>
      <c r="J2" s="17"/>
      <c r="K2" s="4"/>
      <c r="L2" s="16"/>
    </row>
    <row r="3" spans="2:13" ht="19.5" customHeight="1" x14ac:dyDescent="0.25">
      <c r="I3" s="17"/>
      <c r="J3" s="17"/>
      <c r="K3" s="4"/>
      <c r="L3" s="16"/>
    </row>
    <row r="4" spans="2:13" ht="19.5" customHeight="1" x14ac:dyDescent="0.25">
      <c r="I4" s="17"/>
      <c r="J4" s="17"/>
      <c r="K4" s="4"/>
      <c r="L4" s="16"/>
    </row>
    <row r="5" spans="2:13" ht="19.5" customHeight="1" x14ac:dyDescent="0.25">
      <c r="I5" s="17"/>
      <c r="J5" s="17"/>
      <c r="K5" s="4"/>
      <c r="L5" s="16"/>
    </row>
    <row r="6" spans="2:13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6"/>
    </row>
    <row r="7" spans="2:13" ht="19.5" customHeight="1" x14ac:dyDescent="0.25">
      <c r="I7" s="17"/>
      <c r="J7" s="17"/>
      <c r="K7" s="4"/>
      <c r="L7" s="16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25">
      <c r="B9" s="49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0.35555555555555557</v>
      </c>
      <c r="M9" s="37">
        <f>J9/$J$27</f>
        <v>0.33265720081135902</v>
      </c>
    </row>
    <row r="10" spans="2:13" ht="105" x14ac:dyDescent="0.25">
      <c r="B10" s="50"/>
      <c r="C10" s="13" t="s">
        <v>12</v>
      </c>
      <c r="D10" s="14" t="s">
        <v>108</v>
      </c>
      <c r="E10" s="14"/>
      <c r="F10" s="14" t="s">
        <v>104</v>
      </c>
      <c r="G10" s="14"/>
      <c r="H10" s="14" t="s">
        <v>105</v>
      </c>
      <c r="I10" s="64"/>
      <c r="J10" s="68"/>
      <c r="K10" s="69"/>
      <c r="L10" s="36"/>
      <c r="M10" s="37"/>
    </row>
    <row r="11" spans="2:13" ht="19.5" customHeight="1" x14ac:dyDescent="0.25">
      <c r="B11" s="50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63">
        <v>1</v>
      </c>
      <c r="J12" s="66">
        <f>SUM(I12,'WK 5 13-02-23'!J12:K14)</f>
        <v>14.3</v>
      </c>
      <c r="K12" s="67"/>
      <c r="L12" s="36">
        <f>I12/$I$27</f>
        <v>8.8888888888888892E-2</v>
      </c>
      <c r="M12" s="37">
        <f>J12/$J$27</f>
        <v>0.19337390128465179</v>
      </c>
    </row>
    <row r="13" spans="2:13" ht="19.5" customHeight="1" x14ac:dyDescent="0.25">
      <c r="B13" s="50"/>
      <c r="C13" s="13" t="s">
        <v>12</v>
      </c>
      <c r="D13" s="14" t="s">
        <v>29</v>
      </c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25">
      <c r="B14" s="50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0.15956727518593644</v>
      </c>
    </row>
    <row r="16" spans="2:13" ht="19.5" customHeight="1" x14ac:dyDescent="0.25">
      <c r="B16" s="50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25">
      <c r="B17" s="50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25">
      <c r="B18" s="49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0.55555555555555558</v>
      </c>
      <c r="M18" s="37">
        <f>J18/$J$27</f>
        <v>0.24002704530087896</v>
      </c>
    </row>
    <row r="19" spans="2:13" ht="56.25" customHeight="1" x14ac:dyDescent="0.25">
      <c r="B19" s="50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25">
      <c r="B20" s="50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63"/>
      <c r="J21" s="66">
        <f>SUM(I21,'WK 5 13-02-23'!J21:K23)</f>
        <v>5.5</v>
      </c>
      <c r="K21" s="67"/>
      <c r="L21" s="36">
        <f>I21/$I$27</f>
        <v>0</v>
      </c>
      <c r="M21" s="37">
        <f>J21/$J$27</f>
        <v>7.4374577417173765E-2</v>
      </c>
    </row>
    <row r="22" spans="2:13" ht="19.5" customHeight="1" x14ac:dyDescent="0.25">
      <c r="B22" s="50"/>
      <c r="C22" s="13" t="s">
        <v>12</v>
      </c>
      <c r="D22" s="14"/>
      <c r="E22" s="14"/>
      <c r="F22" s="14"/>
      <c r="G22" s="14"/>
      <c r="H22" s="14"/>
      <c r="I22" s="64"/>
      <c r="J22" s="68"/>
      <c r="K22" s="69"/>
      <c r="L22" s="36"/>
      <c r="M22" s="37"/>
    </row>
    <row r="23" spans="2:13" ht="19.5" customHeight="1" x14ac:dyDescent="0.25">
      <c r="B23" s="50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63"/>
      <c r="J24" s="66">
        <f>SUM(I24,'WK 5 13-02-23'!J24:K26)</f>
        <v>0</v>
      </c>
      <c r="K24" s="67"/>
      <c r="L24" s="36">
        <f>I24/$I$27</f>
        <v>0</v>
      </c>
      <c r="M24" s="37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64"/>
      <c r="J25" s="68"/>
      <c r="K25" s="69"/>
      <c r="L25" s="36"/>
      <c r="M25" s="37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65"/>
      <c r="J26" s="70"/>
      <c r="K26" s="71"/>
      <c r="L26" s="36"/>
      <c r="M26" s="37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72">
        <f>SUM(I9:I26)</f>
        <v>11.25</v>
      </c>
      <c r="J27" s="72">
        <f>SUM(J9:K26)</f>
        <v>73.95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zoomScale="70" zoomScaleNormal="70" workbookViewId="0">
      <selection activeCell="H13" sqref="H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4"/>
    </row>
    <row r="2" spans="2:13" ht="19.5" customHeight="1" x14ac:dyDescent="0.25">
      <c r="I2" s="17"/>
      <c r="J2" s="17"/>
      <c r="K2" s="4"/>
      <c r="L2" s="4"/>
    </row>
    <row r="3" spans="2:13" ht="19.5" customHeight="1" x14ac:dyDescent="0.25">
      <c r="I3" s="17"/>
      <c r="J3" s="17"/>
      <c r="K3" s="4"/>
      <c r="L3" s="4"/>
    </row>
    <row r="4" spans="2:13" ht="19.5" customHeight="1" x14ac:dyDescent="0.25">
      <c r="I4" s="17"/>
      <c r="J4" s="17"/>
      <c r="K4" s="4"/>
      <c r="L4" s="4"/>
    </row>
    <row r="5" spans="2:13" ht="19.5" customHeight="1" x14ac:dyDescent="0.25">
      <c r="I5" s="17"/>
      <c r="J5" s="17"/>
      <c r="K5" s="4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I7" s="17"/>
      <c r="J7" s="17"/>
      <c r="K7" s="4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0.5</v>
      </c>
      <c r="J9" s="54">
        <f>SUM(I9,'WK 6 20-02-23 '!J9:K11)</f>
        <v>25.1</v>
      </c>
      <c r="K9" s="55"/>
      <c r="L9" s="41">
        <f>I9/$I$27</f>
        <v>5.8823529411764705E-2</v>
      </c>
      <c r="M9" s="33">
        <f>J9/$J$27</f>
        <v>0.30442692540933902</v>
      </c>
    </row>
    <row r="10" spans="2:13" ht="42" customHeight="1" x14ac:dyDescent="0.25">
      <c r="B10" s="50"/>
      <c r="C10" s="13" t="s">
        <v>12</v>
      </c>
      <c r="D10" s="14" t="s">
        <v>106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52"/>
      <c r="J10" s="56"/>
      <c r="K10" s="57"/>
      <c r="L10" s="44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44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3</v>
      </c>
      <c r="J12" s="54">
        <f>SUM(I12,'WK 6 20-02-23 '!J12:K14)</f>
        <v>17.3</v>
      </c>
      <c r="K12" s="55"/>
      <c r="L12" s="41">
        <f>I12/$I$27</f>
        <v>0.35294117647058826</v>
      </c>
      <c r="M12" s="33">
        <f>J12/$J$27</f>
        <v>0.20982413583990298</v>
      </c>
    </row>
    <row r="13" spans="2:13" ht="42" customHeight="1" x14ac:dyDescent="0.25">
      <c r="B13" s="50"/>
      <c r="C13" s="13" t="s">
        <v>12</v>
      </c>
      <c r="D13" s="14" t="s">
        <v>110</v>
      </c>
      <c r="E13" s="14"/>
      <c r="F13" s="14"/>
      <c r="G13" s="14" t="s">
        <v>111</v>
      </c>
      <c r="H13" s="14"/>
      <c r="I13" s="52"/>
      <c r="J13" s="56"/>
      <c r="K13" s="57"/>
      <c r="L13" s="44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4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6 20-02-23 '!J15:K17)</f>
        <v>11.8</v>
      </c>
      <c r="K15" s="55"/>
      <c r="L15" s="41">
        <f>I15/$I$27</f>
        <v>0</v>
      </c>
      <c r="M15" s="33">
        <f>J15/$J$27</f>
        <v>0.14311704063068525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44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4"/>
      <c r="M17" s="34"/>
    </row>
    <row r="18" spans="2:13" ht="42" customHeight="1" x14ac:dyDescent="0.25">
      <c r="B18" s="49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51">
        <v>5</v>
      </c>
      <c r="J18" s="54">
        <f>SUM(I18,'WK 6 20-02-23 '!J18:K20)</f>
        <v>22.75</v>
      </c>
      <c r="K18" s="55"/>
      <c r="L18" s="41">
        <f>I18/$I$27</f>
        <v>0.58823529411764708</v>
      </c>
      <c r="M18" s="33">
        <f>J18/$J$27</f>
        <v>0.27592480291085503</v>
      </c>
    </row>
    <row r="19" spans="2:13" ht="63" customHeight="1" x14ac:dyDescent="0.25">
      <c r="B19" s="50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52"/>
      <c r="J19" s="56"/>
      <c r="K19" s="57"/>
      <c r="L19" s="44"/>
      <c r="M19" s="34"/>
    </row>
    <row r="20" spans="2:13" ht="42" customHeight="1" x14ac:dyDescent="0.25">
      <c r="B20" s="50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3"/>
      <c r="J20" s="58"/>
      <c r="K20" s="59"/>
      <c r="L20" s="44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6 20-02-23 '!J21:K23)</f>
        <v>5.5</v>
      </c>
      <c r="K21" s="55"/>
      <c r="L21" s="41">
        <f>I21/$I$27</f>
        <v>0</v>
      </c>
      <c r="M21" s="33">
        <f>J21/$J$27</f>
        <v>6.6707095209217707E-2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4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4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6 20-02-23 '!J24:K26)</f>
        <v>0</v>
      </c>
      <c r="K24" s="55"/>
      <c r="L24" s="41">
        <f>I24/$I$27</f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4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4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8.5</v>
      </c>
      <c r="J27" s="60">
        <f>SUM(J9:K26)</f>
        <v>82.45</v>
      </c>
      <c r="K27" s="62"/>
      <c r="L27" s="45">
        <f>SUM(L9:L26)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0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abSelected="1" topLeftCell="A3" zoomScale="60" zoomScaleNormal="60" workbookViewId="0">
      <selection activeCell="H14" sqref="H1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4.5</v>
      </c>
      <c r="J9" s="54">
        <f>SUM(I9,'WK 7 27-02-23'!J9:K11)</f>
        <v>29.6</v>
      </c>
      <c r="K9" s="55"/>
      <c r="L9" s="41">
        <f>I9/$I$27</f>
        <v>0.79646017699115035</v>
      </c>
      <c r="M9" s="33">
        <f>J9/$J$27</f>
        <v>0.33598183881952332</v>
      </c>
    </row>
    <row r="10" spans="2:13" ht="42" customHeight="1" x14ac:dyDescent="0.25">
      <c r="B10" s="50"/>
      <c r="C10" s="13" t="s">
        <v>12</v>
      </c>
      <c r="D10" s="14" t="s">
        <v>107</v>
      </c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 t="s">
        <v>113</v>
      </c>
      <c r="I12" s="51">
        <v>1.1499999999999999</v>
      </c>
      <c r="J12" s="54">
        <f>SUM(I12,'WK 7 27-02-23'!J12:K14)</f>
        <v>18.45</v>
      </c>
      <c r="K12" s="55"/>
      <c r="L12" s="39">
        <f t="shared" ref="L12:L27" si="0">I12/$I$27</f>
        <v>0.20353982300884954</v>
      </c>
      <c r="M12" s="33">
        <f>J12/$J$27</f>
        <v>0.20942111237230421</v>
      </c>
    </row>
    <row r="13" spans="2:13" ht="42" customHeight="1" x14ac:dyDescent="0.25">
      <c r="B13" s="50"/>
      <c r="C13" s="13" t="s">
        <v>12</v>
      </c>
      <c r="D13" s="14" t="s">
        <v>29</v>
      </c>
      <c r="E13" s="14"/>
      <c r="F13" s="14"/>
      <c r="G13" s="14" t="s">
        <v>114</v>
      </c>
      <c r="H13" s="14"/>
      <c r="I13" s="52"/>
      <c r="J13" s="56"/>
      <c r="K13" s="57"/>
      <c r="L13" s="39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 t="s">
        <v>112</v>
      </c>
      <c r="H14" s="14"/>
      <c r="I14" s="53"/>
      <c r="J14" s="58"/>
      <c r="K14" s="59"/>
      <c r="L14" s="39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7 27-02-23'!J15:K17)</f>
        <v>11.8</v>
      </c>
      <c r="K15" s="55"/>
      <c r="L15" s="39">
        <f t="shared" si="0"/>
        <v>0</v>
      </c>
      <c r="M15" s="33">
        <f>J15/$J$27</f>
        <v>0.13393870601589106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SUM(I18,'WK 7 27-02-23'!J18:K20)</f>
        <v>22.75</v>
      </c>
      <c r="K18" s="55"/>
      <c r="L18" s="39">
        <f t="shared" si="0"/>
        <v>0</v>
      </c>
      <c r="M18" s="33">
        <f>J18/$J$27</f>
        <v>0.25822928490351876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7 27-02-23'!J21:K23)</f>
        <v>5.5</v>
      </c>
      <c r="K21" s="55"/>
      <c r="L21" s="39">
        <f t="shared" si="0"/>
        <v>0</v>
      </c>
      <c r="M21" s="33">
        <f>J21/$J$27</f>
        <v>6.2429057888762775E-2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7 27-02-23'!J24:K26)</f>
        <v>0</v>
      </c>
      <c r="K24" s="55"/>
      <c r="L24" s="39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9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42">
        <f>SUM(I9:I26)</f>
        <v>5.65</v>
      </c>
      <c r="J27" s="60">
        <f>SUM(J9:K26)</f>
        <v>88.1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J27:K27"/>
    <mergeCell ref="B21:B23"/>
    <mergeCell ref="I21:I23"/>
    <mergeCell ref="J21:K23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2023-03-01T16:57:58Z</dcterms:created>
  <dcterms:modified xsi:type="dcterms:W3CDTF">2023-03-09T17:59:00Z</dcterms:modified>
</cp:coreProperties>
</file>