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c56e8f5f32bf7d06/Desktop/Napier/Group Project/git/MENS-SHED-SOC09109/Documentation/"/>
    </mc:Choice>
  </mc:AlternateContent>
  <xr:revisionPtr revIDLastSave="132" documentId="11_9E726886AC9044BAAF8772F801817FF11231F492" xr6:coauthVersionLast="47" xr6:coauthVersionMax="47" xr10:uidLastSave="{DEC3D565-49C5-4CC5-BFDC-4FB19A6E8D39}"/>
  <bookViews>
    <workbookView xWindow="-98" yWindow="-98" windowWidth="21795" windowHeight="13875" firstSheet="5" activeTab="9" xr2:uid="{00000000-000D-0000-FFFF-FFFF00000000}"/>
  </bookViews>
  <sheets>
    <sheet name="PROJECT DETAILS" sheetId="1" r:id="rId1"/>
    <sheet name="WK 1 16-01-23" sheetId="2" r:id="rId2"/>
    <sheet name="WK 2 23-01-23" sheetId="3" r:id="rId3"/>
    <sheet name="WK 3 30-01-23" sheetId="4" r:id="rId4"/>
    <sheet name="WK 4 06-02-23" sheetId="5" r:id="rId5"/>
    <sheet name="WK 5 13-02-23" sheetId="6" r:id="rId6"/>
    <sheet name="WK 6 20-02-23 " sheetId="7" r:id="rId7"/>
    <sheet name="WK 7 27-02-23" sheetId="8" r:id="rId8"/>
    <sheet name="WK 8 06-03-23" sheetId="9" r:id="rId9"/>
    <sheet name="WK 9 13-03-23" sheetId="10" r:id="rId10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0" l="1"/>
  <c r="L15" i="10"/>
  <c r="L18" i="10"/>
  <c r="L21" i="10"/>
  <c r="L24" i="10"/>
  <c r="L27" i="10"/>
  <c r="L9" i="10"/>
  <c r="L27" i="8"/>
  <c r="I27" i="9"/>
  <c r="L12" i="9"/>
  <c r="L15" i="9"/>
  <c r="L18" i="9"/>
  <c r="L21" i="9"/>
  <c r="L24" i="9"/>
  <c r="L27" i="9"/>
  <c r="L9" i="9"/>
  <c r="L12" i="5"/>
  <c r="L15" i="5"/>
  <c r="L18" i="5"/>
  <c r="L21" i="5"/>
  <c r="L24" i="5"/>
  <c r="L27" i="5"/>
  <c r="L9" i="5"/>
  <c r="L12" i="4"/>
  <c r="L15" i="4"/>
  <c r="L18" i="4"/>
  <c r="L21" i="4"/>
  <c r="L24" i="4"/>
  <c r="L27" i="4"/>
  <c r="L9" i="4"/>
  <c r="L12" i="3"/>
  <c r="L15" i="3"/>
  <c r="L18" i="3"/>
  <c r="L21" i="3"/>
  <c r="L24" i="3"/>
  <c r="L27" i="3"/>
  <c r="L9" i="3"/>
  <c r="L12" i="2"/>
  <c r="L15" i="2"/>
  <c r="L18" i="2"/>
  <c r="L21" i="2"/>
  <c r="L24" i="2"/>
  <c r="L27" i="2"/>
  <c r="L9" i="2"/>
  <c r="I27" i="10"/>
  <c r="I27" i="8"/>
  <c r="L18" i="8"/>
  <c r="L15" i="8"/>
  <c r="I27" i="7"/>
  <c r="L27" i="7"/>
  <c r="L24" i="7"/>
  <c r="L21" i="7"/>
  <c r="L18" i="7"/>
  <c r="L15" i="7"/>
  <c r="L12" i="7"/>
  <c r="L9" i="7"/>
  <c r="L27" i="6"/>
  <c r="I27" i="6"/>
  <c r="L9" i="6"/>
  <c r="L18" i="6"/>
  <c r="L12" i="6"/>
  <c r="I27" i="5"/>
  <c r="I27" i="4"/>
  <c r="J9" i="4"/>
  <c r="J9" i="5"/>
  <c r="I27" i="3"/>
  <c r="J15" i="3"/>
  <c r="J15" i="4"/>
  <c r="J9" i="3"/>
  <c r="I27" i="2"/>
  <c r="J24" i="2"/>
  <c r="J21" i="2"/>
  <c r="J21" i="3"/>
  <c r="J18" i="2"/>
  <c r="J18" i="3"/>
  <c r="J15" i="2"/>
  <c r="J12" i="2"/>
  <c r="J12" i="3"/>
  <c r="J9" i="2"/>
  <c r="L24" i="8"/>
  <c r="J12" i="4"/>
  <c r="J15" i="5"/>
  <c r="J21" i="4"/>
  <c r="M15" i="2"/>
  <c r="J18" i="4"/>
  <c r="J9" i="6"/>
  <c r="J27" i="2"/>
  <c r="M12" i="2"/>
  <c r="J24" i="3"/>
  <c r="L21" i="6"/>
  <c r="L9" i="8"/>
  <c r="L15" i="6"/>
  <c r="L24" i="6"/>
  <c r="L12" i="8"/>
  <c r="L21" i="8"/>
  <c r="M9" i="2"/>
  <c r="M18" i="2"/>
  <c r="M27" i="2"/>
  <c r="J18" i="5"/>
  <c r="J15" i="6"/>
  <c r="J9" i="7"/>
  <c r="M24" i="2"/>
  <c r="J24" i="4"/>
  <c r="J12" i="5"/>
  <c r="J21" i="5"/>
  <c r="M21" i="2"/>
  <c r="J27" i="3"/>
  <c r="M24" i="3"/>
  <c r="J15" i="7"/>
  <c r="J12" i="6"/>
  <c r="J27" i="5"/>
  <c r="J18" i="6"/>
  <c r="M18" i="5"/>
  <c r="M21" i="5"/>
  <c r="J21" i="6"/>
  <c r="J24" i="5"/>
  <c r="M27" i="3"/>
  <c r="M12" i="3"/>
  <c r="M18" i="3"/>
  <c r="M15" i="3"/>
  <c r="M21" i="3"/>
  <c r="M9" i="3"/>
  <c r="J9" i="8"/>
  <c r="J27" i="4"/>
  <c r="J18" i="7"/>
  <c r="J12" i="7"/>
  <c r="M27" i="5"/>
  <c r="M9" i="5"/>
  <c r="M15" i="5"/>
  <c r="J15" i="8"/>
  <c r="M27" i="4"/>
  <c r="M15" i="4"/>
  <c r="M9" i="4"/>
  <c r="M21" i="4"/>
  <c r="M18" i="4"/>
  <c r="M12" i="4"/>
  <c r="J9" i="9"/>
  <c r="M12" i="5"/>
  <c r="M24" i="4"/>
  <c r="J24" i="6"/>
  <c r="M24" i="5"/>
  <c r="J21" i="7"/>
  <c r="J21" i="8"/>
  <c r="J12" i="8"/>
  <c r="J27" i="7"/>
  <c r="M21" i="7"/>
  <c r="M18" i="7"/>
  <c r="J18" i="8"/>
  <c r="M24" i="6"/>
  <c r="J24" i="7"/>
  <c r="J27" i="6"/>
  <c r="J9" i="10"/>
  <c r="J15" i="9"/>
  <c r="J18" i="9"/>
  <c r="J15" i="10"/>
  <c r="M27" i="7"/>
  <c r="M9" i="7"/>
  <c r="M15" i="7"/>
  <c r="J12" i="9"/>
  <c r="M12" i="7"/>
  <c r="M27" i="6"/>
  <c r="M9" i="6"/>
  <c r="M15" i="6"/>
  <c r="M18" i="6"/>
  <c r="M21" i="6"/>
  <c r="M12" i="6"/>
  <c r="M24" i="7"/>
  <c r="J24" i="8"/>
  <c r="J21" i="9"/>
  <c r="J24" i="9"/>
  <c r="J21" i="10"/>
  <c r="J27" i="8"/>
  <c r="M24" i="8"/>
  <c r="J12" i="10"/>
  <c r="J27" i="9"/>
  <c r="M18" i="9"/>
  <c r="J18" i="10"/>
  <c r="M12" i="9"/>
  <c r="M21" i="9"/>
  <c r="M27" i="8"/>
  <c r="M9" i="8"/>
  <c r="M15" i="8"/>
  <c r="M18" i="8"/>
  <c r="M12" i="8"/>
  <c r="M21" i="8"/>
  <c r="M27" i="9"/>
  <c r="M9" i="9"/>
  <c r="M15" i="9"/>
  <c r="M24" i="9"/>
  <c r="J24" i="10"/>
  <c r="J27" i="10"/>
  <c r="M27" i="10"/>
  <c r="M9" i="10"/>
  <c r="M15" i="10"/>
  <c r="M12" i="10"/>
  <c r="M21" i="10"/>
  <c r="M18" i="10"/>
  <c r="M24" i="10"/>
</calcChain>
</file>

<file path=xl/sharedStrings.xml><?xml version="1.0" encoding="utf-8"?>
<sst xmlns="http://schemas.openxmlformats.org/spreadsheetml/2006/main" count="526" uniqueCount="109">
  <si>
    <t>DAILY SCRUM TEMPLATE</t>
  </si>
  <si>
    <t>Team member</t>
  </si>
  <si>
    <t>Question</t>
  </si>
  <si>
    <t>Monday</t>
  </si>
  <si>
    <t>Tuesday</t>
  </si>
  <si>
    <t>Wednesday</t>
  </si>
  <si>
    <t>Thursday</t>
  </si>
  <si>
    <t>Friday</t>
  </si>
  <si>
    <t>Time</t>
  </si>
  <si>
    <t>Running total</t>
  </si>
  <si>
    <t>John</t>
  </si>
  <si>
    <t>What did you do yesterday?</t>
  </si>
  <si>
    <t>What are doing today?</t>
  </si>
  <si>
    <t>Is there anything blocking you?</t>
  </si>
  <si>
    <t>Jonathan</t>
  </si>
  <si>
    <t>Joe</t>
  </si>
  <si>
    <t>Dainel</t>
  </si>
  <si>
    <t>Rory</t>
  </si>
  <si>
    <t>Duncan</t>
  </si>
  <si>
    <t>nil.</t>
  </si>
  <si>
    <t>Refined resource page</t>
  </si>
  <si>
    <t xml:space="preserve">Team meeting </t>
  </si>
  <si>
    <t>Talked with Joe with how the resource page should include features from each of our designs</t>
  </si>
  <si>
    <t>Added more text to copy paste for easier development</t>
  </si>
  <si>
    <t>Lack of knowledge on HTML development</t>
  </si>
  <si>
    <t>Updated the spreadsheets</t>
  </si>
  <si>
    <t>Nil.</t>
  </si>
  <si>
    <t>Began writing HTML</t>
  </si>
  <si>
    <t>Subserdised text</t>
  </si>
  <si>
    <t>Team meeting</t>
  </si>
  <si>
    <t>Met with Joe. began writing html for website home page</t>
  </si>
  <si>
    <t>Subserdised text and images that will be included in the webpages for easier use in development</t>
  </si>
  <si>
    <t>Continue HTML</t>
  </si>
  <si>
    <t>Lack of HTML knowledge</t>
  </si>
  <si>
    <t>Nil</t>
  </si>
  <si>
    <t>Lectures and Meetings.  PM Forum. Emails to clients and  course tutors</t>
  </si>
  <si>
    <t>Further correspondence with client over server access using SSH.  Not available so requested university development server for project.</t>
  </si>
  <si>
    <t>nil</t>
  </si>
  <si>
    <t>Emails to Brian and University tech team.  Mondays Meeting Agenda.</t>
  </si>
  <si>
    <t>Working on an initial testing plan document</t>
  </si>
  <si>
    <t>Lectures and team meeting. Taking minutes and adding files to GitHub</t>
  </si>
  <si>
    <t xml:space="preserve">Begin notes on wireframe design requirements </t>
  </si>
  <si>
    <t>Front-End subteam meeting, discussing and beginning wireframe designs</t>
  </si>
  <si>
    <t xml:space="preserve">Completing wireframe designs for each page, </t>
  </si>
  <si>
    <t>Refining wireframes and completing daily scrum spreadsheet</t>
  </si>
  <si>
    <t>Note taking</t>
  </si>
  <si>
    <t>working on wireframes</t>
  </si>
  <si>
    <t>Completing wireframes for each page</t>
  </si>
  <si>
    <t>Team meeting and shared Trello board with client</t>
  </si>
  <si>
    <t>Notes and developing some wireframes</t>
  </si>
  <si>
    <t>Met with Joe. shared initial ideas and created more wireframes</t>
  </si>
  <si>
    <t>Working on wireframes</t>
  </si>
  <si>
    <t>finished 5 wireframes and making adjustements based on Joe's wireframes</t>
  </si>
  <si>
    <t>Desktop computer went down in JKCC for 15 minutes.</t>
  </si>
  <si>
    <t>Set up structured file package for code development</t>
  </si>
  <si>
    <t>Set up virtual enviroment and a blank home page for webapp. Commited to github. Added comments.</t>
  </si>
  <si>
    <t>Team meeting, PIR report, and Communication with the team following the meeting.</t>
  </si>
  <si>
    <t>PIR and team communication for report content</t>
  </si>
  <si>
    <t>Peer review for Group sound project. Completing PIR, Submit our PIR for peer review.  Peer review edits from feedback</t>
  </si>
  <si>
    <t>Submit PIR to client, and for assessment</t>
  </si>
  <si>
    <t>team contributions</t>
  </si>
  <si>
    <t>Reviewed Initial PIR draft</t>
  </si>
  <si>
    <t>Wrote security considerations of PIR report</t>
  </si>
  <si>
    <t>Produced a suggestion for the PIR report with slightly different formatting</t>
  </si>
  <si>
    <t xml:space="preserve">Team meeting, taking meeting minutes and setting up GitHub repository </t>
  </si>
  <si>
    <t>Reading meeting minutes, begin my contribution to the report</t>
  </si>
  <si>
    <t>Submitting my segment for the PIR, making necessary adjustments</t>
  </si>
  <si>
    <t>Finalise contribution to PIR, deliver product timeline for front-end subteam</t>
  </si>
  <si>
    <t>Checking in with team regarding PIR</t>
  </si>
  <si>
    <t>Set up trello board</t>
  </si>
  <si>
    <t>Chat with Joe about what our segment on the PIR report</t>
  </si>
  <si>
    <t>Trello board finalised and ready to share with team shared with the team</t>
  </si>
  <si>
    <t xml:space="preserve">discussing with team to understand all tasks to be represented on the trello </t>
  </si>
  <si>
    <t>Wrote my part of the PIR report</t>
  </si>
  <si>
    <t>Message to the to consider several things for the initial meeting</t>
  </si>
  <si>
    <t>Initial team meeting, introductions. Continuing Search for information on Agile project management.  General correspondence.  Client meeting request.</t>
  </si>
  <si>
    <t>Searched for Documentation for the Project.  IE Agile Documents</t>
  </si>
  <si>
    <t>Client - Team communications.  Confirm attendence at the Men's Shed Location</t>
  </si>
  <si>
    <t>Client initial Meeting.  Dunfermline.  4 hours</t>
  </si>
  <si>
    <t>Initial feedback on the client meeting.  Translating the meeting information into the foundation of the PIR ready for submission.</t>
  </si>
  <si>
    <t>Initial team meeting attended via Microsoft Teams</t>
  </si>
  <si>
    <t>Attended initial meeting with the client at Dunfermline.</t>
  </si>
  <si>
    <t>Corresponding with team members regarding initial meeting</t>
  </si>
  <si>
    <t>Contacting team members remotely</t>
  </si>
  <si>
    <t/>
  </si>
  <si>
    <t xml:space="preserve">Initial team meeting </t>
  </si>
  <si>
    <t xml:space="preserve">Recruiting team members </t>
  </si>
  <si>
    <t>Reading the Agile litirature</t>
  </si>
  <si>
    <t>Availability of different Course personel</t>
  </si>
  <si>
    <t>Contact team leader about project involvement</t>
  </si>
  <si>
    <t>Looking over client brief, rewatching client presentation recording</t>
  </si>
  <si>
    <t xml:space="preserve">Nil </t>
  </si>
  <si>
    <t>Contacted team leader about prject involvement.</t>
  </si>
  <si>
    <t>Email/teams with prospective team members</t>
  </si>
  <si>
    <t>NIL</t>
  </si>
  <si>
    <t>Corresponding with potential team members</t>
  </si>
  <si>
    <t>PROJECT NUMBER</t>
  </si>
  <si>
    <t>PROJECT NAME</t>
  </si>
  <si>
    <t>Men's Shed</t>
  </si>
  <si>
    <t>PROJECT MANAGER</t>
  </si>
  <si>
    <t>John Johnston</t>
  </si>
  <si>
    <t>DATE</t>
  </si>
  <si>
    <t>VERSION</t>
  </si>
  <si>
    <t>Away</t>
  </si>
  <si>
    <t>Communications with Course Lead ref Server</t>
  </si>
  <si>
    <t>Communication with Client</t>
  </si>
  <si>
    <t>Communication with Course lead</t>
  </si>
  <si>
    <t>Preparing meeting minutes , updatinmg management spreadsheets emails to team</t>
  </si>
  <si>
    <t xml:space="preserve">Discussion with Sponsor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</si>
</sst>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%"/>
  </numFmts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8"/>
      <color rgb="FFFFFFFF"/>
      <name val="Calibri"/>
      <family val="2"/>
    </font>
    <font>
      <sz val="12"/>
      <color rgb="FFFFFFFF"/>
      <name val="Calibri"/>
      <family val="2"/>
    </font>
    <font>
      <sz val="14"/>
      <color rgb="FFFFFFFF"/>
      <name val="Calibri"/>
      <family val="2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75">
    <xf numFmtId="0" fontId="0" fillId="0" borderId="0" xfId="0"/>
    <xf numFmtId="4" fontId="0" fillId="0" borderId="0" xfId="0" applyNumberFormat="1" applyAlignment="1">
      <alignment horizontal="center"/>
    </xf>
    <xf numFmtId="19" fontId="1" fillId="0" borderId="1" xfId="0" applyNumberFormat="1" applyFont="1" applyBorder="1" applyAlignment="1">
      <alignment horizontal="left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3" fillId="2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4" fontId="4" fillId="2" borderId="6" xfId="0" applyNumberFormat="1" applyFont="1" applyFill="1" applyBorder="1" applyAlignment="1">
      <alignment horizontal="left"/>
    </xf>
    <xf numFmtId="4" fontId="4" fillId="2" borderId="2" xfId="0" applyNumberFormat="1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7" xfId="0" applyFont="1" applyBorder="1" applyAlignment="1">
      <alignment horizontal="left" wrapText="1"/>
    </xf>
    <xf numFmtId="0" fontId="5" fillId="0" borderId="1" xfId="0" applyFont="1" applyBorder="1" applyAlignment="1">
      <alignment horizontal="left"/>
    </xf>
    <xf numFmtId="4" fontId="1" fillId="0" borderId="1" xfId="0" applyNumberFormat="1" applyFont="1" applyBorder="1" applyAlignment="1">
      <alignment horizontal="center"/>
    </xf>
    <xf numFmtId="19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6" fillId="0" borderId="7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3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left" wrapText="1"/>
    </xf>
    <xf numFmtId="0" fontId="1" fillId="0" borderId="7" xfId="0" quotePrefix="1" applyFont="1" applyBorder="1" applyAlignment="1">
      <alignment horizontal="left" wrapText="1"/>
    </xf>
    <xf numFmtId="0" fontId="0" fillId="0" borderId="0" xfId="0" applyAlignment="1">
      <alignment horizontal="left"/>
    </xf>
    <xf numFmtId="3" fontId="1" fillId="0" borderId="1" xfId="0" applyNumberFormat="1" applyFont="1" applyBorder="1" applyAlignment="1">
      <alignment horizontal="right"/>
    </xf>
    <xf numFmtId="0" fontId="7" fillId="2" borderId="7" xfId="0" applyFont="1" applyFill="1" applyBorder="1" applyAlignment="1">
      <alignment horizontal="left"/>
    </xf>
    <xf numFmtId="3" fontId="1" fillId="0" borderId="7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left"/>
    </xf>
    <xf numFmtId="14" fontId="1" fillId="0" borderId="7" xfId="0" applyNumberFormat="1" applyFont="1" applyBorder="1" applyAlignment="1">
      <alignment horizontal="left"/>
    </xf>
    <xf numFmtId="3" fontId="0" fillId="0" borderId="0" xfId="0" applyNumberFormat="1" applyAlignment="1">
      <alignment horizontal="right"/>
    </xf>
    <xf numFmtId="4" fontId="1" fillId="0" borderId="17" xfId="0" applyNumberFormat="1" applyFont="1" applyBorder="1" applyAlignment="1">
      <alignment horizontal="center" vertical="top"/>
    </xf>
    <xf numFmtId="4" fontId="1" fillId="0" borderId="1" xfId="0" applyNumberFormat="1" applyFont="1" applyBorder="1" applyAlignment="1">
      <alignment horizontal="center"/>
    </xf>
    <xf numFmtId="4" fontId="1" fillId="0" borderId="17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 vertical="top"/>
    </xf>
    <xf numFmtId="0" fontId="1" fillId="0" borderId="7" xfId="0" applyFont="1" applyBorder="1" applyAlignment="1">
      <alignment horizontal="center"/>
    </xf>
    <xf numFmtId="4" fontId="1" fillId="0" borderId="8" xfId="0" applyNumberFormat="1" applyFont="1" applyBorder="1" applyAlignment="1">
      <alignment horizontal="center" vertical="top" wrapText="1"/>
    </xf>
    <xf numFmtId="4" fontId="1" fillId="0" borderId="12" xfId="0" applyNumberFormat="1" applyFont="1" applyBorder="1" applyAlignment="1">
      <alignment horizontal="center" wrapText="1"/>
    </xf>
    <xf numFmtId="4" fontId="1" fillId="0" borderId="14" xfId="0" applyNumberFormat="1" applyFont="1" applyBorder="1" applyAlignment="1">
      <alignment horizontal="center" wrapText="1"/>
    </xf>
    <xf numFmtId="4" fontId="1" fillId="0" borderId="9" xfId="0" applyNumberFormat="1" applyFont="1" applyBorder="1" applyAlignment="1">
      <alignment horizontal="center" vertical="top" wrapText="1"/>
    </xf>
    <xf numFmtId="4" fontId="1" fillId="0" borderId="10" xfId="0" applyNumberFormat="1" applyFont="1" applyBorder="1" applyAlignment="1">
      <alignment horizontal="center" wrapText="1"/>
    </xf>
    <xf numFmtId="4" fontId="1" fillId="0" borderId="11" xfId="0" applyNumberFormat="1" applyFont="1" applyBorder="1" applyAlignment="1">
      <alignment horizontal="center" wrapText="1"/>
    </xf>
    <xf numFmtId="4" fontId="1" fillId="0" borderId="13" xfId="0" applyNumberFormat="1" applyFont="1" applyBorder="1" applyAlignment="1">
      <alignment horizontal="center" wrapText="1"/>
    </xf>
    <xf numFmtId="4" fontId="1" fillId="0" borderId="15" xfId="0" applyNumberFormat="1" applyFont="1" applyBorder="1" applyAlignment="1">
      <alignment horizontal="center" wrapText="1"/>
    </xf>
    <xf numFmtId="4" fontId="1" fillId="0" borderId="16" xfId="0" applyNumberFormat="1" applyFont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9" fontId="2" fillId="2" borderId="3" xfId="0" applyNumberFormat="1" applyFont="1" applyFill="1" applyBorder="1" applyAlignment="1">
      <alignment horizontal="center"/>
    </xf>
    <xf numFmtId="4" fontId="1" fillId="0" borderId="8" xfId="0" applyNumberFormat="1" applyFont="1" applyBorder="1" applyAlignment="1">
      <alignment horizontal="center" vertical="center" wrapText="1"/>
    </xf>
    <xf numFmtId="4" fontId="1" fillId="0" borderId="12" xfId="0" applyNumberFormat="1" applyFont="1" applyBorder="1" applyAlignment="1">
      <alignment horizontal="center" vertical="center" wrapText="1"/>
    </xf>
    <xf numFmtId="4" fontId="1" fillId="0" borderId="14" xfId="0" applyNumberFormat="1" applyFont="1" applyBorder="1" applyAlignment="1">
      <alignment horizontal="center" vertical="center" wrapText="1"/>
    </xf>
    <xf numFmtId="4" fontId="1" fillId="0" borderId="9" xfId="0" applyNumberFormat="1" applyFont="1" applyBorder="1" applyAlignment="1">
      <alignment horizontal="center" vertical="center" wrapText="1"/>
    </xf>
    <xf numFmtId="4" fontId="1" fillId="0" borderId="10" xfId="0" applyNumberFormat="1" applyFont="1" applyBorder="1" applyAlignment="1">
      <alignment horizontal="center" vertical="center" wrapText="1"/>
    </xf>
    <xf numFmtId="4" fontId="1" fillId="0" borderId="11" xfId="0" applyNumberFormat="1" applyFont="1" applyBorder="1" applyAlignment="1">
      <alignment horizontal="center" vertical="center" wrapText="1"/>
    </xf>
    <xf numFmtId="4" fontId="1" fillId="0" borderId="13" xfId="0" applyNumberFormat="1" applyFont="1" applyBorder="1" applyAlignment="1">
      <alignment horizontal="center" vertical="center" wrapText="1"/>
    </xf>
    <xf numFmtId="4" fontId="1" fillId="0" borderId="15" xfId="0" applyNumberFormat="1" applyFont="1" applyBorder="1" applyAlignment="1">
      <alignment horizontal="center" vertical="center" wrapText="1"/>
    </xf>
    <xf numFmtId="4" fontId="1" fillId="0" borderId="16" xfId="0" applyNumberFormat="1" applyFont="1" applyBorder="1" applyAlignment="1">
      <alignment horizontal="center" vertical="center" wrapText="1"/>
    </xf>
    <xf numFmtId="4" fontId="1" fillId="0" borderId="17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vertical="top"/>
    </xf>
    <xf numFmtId="164" fontId="1" fillId="0" borderId="11" xfId="0" applyNumberFormat="1" applyFont="1" applyBorder="1" applyAlignment="1"/>
    <xf numFmtId="164" fontId="5" fillId="0" borderId="1" xfId="0" applyNumberFormat="1" applyFont="1" applyBorder="1" applyAlignment="1">
      <alignment vertical="top"/>
    </xf>
    <xf numFmtId="164" fontId="5" fillId="0" borderId="1" xfId="0" applyNumberFormat="1" applyFont="1" applyBorder="1" applyAlignment="1"/>
    <xf numFmtId="3" fontId="1" fillId="0" borderId="1" xfId="0" applyNumberFormat="1" applyFont="1" applyBorder="1" applyAlignment="1"/>
    <xf numFmtId="164" fontId="1" fillId="0" borderId="11" xfId="0" applyNumberFormat="1" applyFont="1" applyBorder="1" applyAlignment="1">
      <alignment vertical="center"/>
    </xf>
    <xf numFmtId="164" fontId="5" fillId="0" borderId="1" xfId="0" applyNumberFormat="1" applyFont="1" applyBorder="1" applyAlignment="1">
      <alignment vertical="center"/>
    </xf>
    <xf numFmtId="4" fontId="1" fillId="0" borderId="1" xfId="0" applyNumberFormat="1" applyFont="1" applyBorder="1" applyAlignment="1">
      <alignment vertical="center"/>
    </xf>
    <xf numFmtId="0" fontId="1" fillId="0" borderId="11" xfId="0" applyFont="1" applyBorder="1" applyAlignment="1">
      <alignment vertical="top"/>
    </xf>
    <xf numFmtId="164" fontId="1" fillId="0" borderId="1" xfId="0" applyNumberFormat="1" applyFont="1" applyBorder="1" applyAlignment="1"/>
    <xf numFmtId="9" fontId="1" fillId="0" borderId="11" xfId="1" applyFont="1" applyBorder="1" applyAlignment="1">
      <alignment vertical="top"/>
    </xf>
    <xf numFmtId="4" fontId="1" fillId="0" borderId="17" xfId="0" applyNumberFormat="1" applyFont="1" applyBorder="1" applyAlignment="1">
      <alignment vertical="top"/>
    </xf>
    <xf numFmtId="4" fontId="1" fillId="0" borderId="1" xfId="0" applyNumberFormat="1" applyFont="1" applyBorder="1" applyAlignment="1"/>
    <xf numFmtId="4" fontId="1" fillId="0" borderId="10" xfId="0" applyNumberFormat="1" applyFont="1" applyBorder="1" applyAlignment="1">
      <alignment horizontal="center" vertical="top"/>
    </xf>
    <xf numFmtId="9" fontId="1" fillId="0" borderId="11" xfId="1" applyFont="1" applyBorder="1" applyAlignment="1"/>
    <xf numFmtId="9" fontId="1" fillId="0" borderId="1" xfId="1" applyFont="1" applyBorder="1" applyAlignment="1">
      <alignment vertical="top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C1:D8"/>
  <sheetViews>
    <sheetView workbookViewId="0"/>
  </sheetViews>
  <sheetFormatPr defaultRowHeight="14.25" x14ac:dyDescent="0.45"/>
  <cols>
    <col min="1" max="2" width="14.1328125" bestFit="1" customWidth="1"/>
    <col min="3" max="3" width="19.86328125" style="24" bestFit="1" customWidth="1"/>
    <col min="4" max="4" width="37.3984375" style="30" bestFit="1" customWidth="1"/>
  </cols>
  <sheetData>
    <row r="1" spans="3:4" ht="19.5" customHeight="1" x14ac:dyDescent="0.45">
      <c r="D1" s="25"/>
    </row>
    <row r="2" spans="3:4" ht="19.5" customHeight="1" x14ac:dyDescent="0.45">
      <c r="D2" s="25"/>
    </row>
    <row r="3" spans="3:4" ht="19.5" customHeight="1" x14ac:dyDescent="0.45">
      <c r="D3" s="25"/>
    </row>
    <row r="4" spans="3:4" ht="27" customHeight="1" x14ac:dyDescent="0.45">
      <c r="C4" s="26" t="s">
        <v>96</v>
      </c>
      <c r="D4" s="27">
        <v>13</v>
      </c>
    </row>
    <row r="5" spans="3:4" ht="27" customHeight="1" x14ac:dyDescent="0.45">
      <c r="C5" s="26" t="s">
        <v>97</v>
      </c>
      <c r="D5" s="28" t="s">
        <v>98</v>
      </c>
    </row>
    <row r="6" spans="3:4" ht="27" customHeight="1" x14ac:dyDescent="0.45">
      <c r="C6" s="26" t="s">
        <v>99</v>
      </c>
      <c r="D6" s="28" t="s">
        <v>100</v>
      </c>
    </row>
    <row r="7" spans="3:4" ht="27" customHeight="1" x14ac:dyDescent="0.45">
      <c r="C7" s="26" t="s">
        <v>101</v>
      </c>
      <c r="D7" s="29">
        <v>44956</v>
      </c>
    </row>
    <row r="8" spans="3:4" ht="27" customHeight="1" x14ac:dyDescent="0.45">
      <c r="C8" s="26" t="s">
        <v>102</v>
      </c>
      <c r="D8" s="2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B1:M29"/>
  <sheetViews>
    <sheetView tabSelected="1" topLeftCell="A13" zoomScale="70" zoomScaleNormal="70" workbookViewId="0">
      <selection activeCell="L28" sqref="L28"/>
    </sheetView>
  </sheetViews>
  <sheetFormatPr defaultRowHeight="14.25" x14ac:dyDescent="0.45"/>
  <cols>
    <col min="1" max="1" width="4.1328125" bestFit="1" customWidth="1"/>
    <col min="2" max="2" width="15.86328125" bestFit="1" customWidth="1"/>
    <col min="3" max="3" width="31.1328125" bestFit="1" customWidth="1"/>
    <col min="4" max="8" width="26.1328125" bestFit="1" customWidth="1"/>
    <col min="9" max="10" width="14.1328125" style="1" bestFit="1" customWidth="1"/>
    <col min="11" max="12" width="14.1328125" style="3" bestFit="1" customWidth="1"/>
    <col min="13" max="13" width="13.59765625" style="5" bestFit="1" customWidth="1"/>
  </cols>
  <sheetData>
    <row r="1" spans="2:13" ht="19.5" customHeight="1" x14ac:dyDescent="0.45">
      <c r="J1" s="2"/>
      <c r="L1" s="4"/>
    </row>
    <row r="2" spans="2:13" ht="19.5" customHeight="1" x14ac:dyDescent="0.45">
      <c r="J2" s="2"/>
      <c r="L2" s="4"/>
    </row>
    <row r="3" spans="2:13" ht="19.5" customHeight="1" x14ac:dyDescent="0.45">
      <c r="J3" s="2"/>
      <c r="L3" s="4"/>
    </row>
    <row r="4" spans="2:13" ht="19.5" customHeight="1" x14ac:dyDescent="0.45">
      <c r="J4" s="2"/>
      <c r="L4" s="4"/>
    </row>
    <row r="5" spans="2:13" ht="19.5" customHeight="1" x14ac:dyDescent="0.45">
      <c r="J5" s="2"/>
      <c r="L5" s="4"/>
    </row>
    <row r="6" spans="2:13" ht="19.5" customHeight="1" x14ac:dyDescent="0.7">
      <c r="B6" s="45" t="s">
        <v>0</v>
      </c>
      <c r="C6" s="46"/>
      <c r="D6" s="46"/>
      <c r="E6" s="46"/>
      <c r="F6" s="46"/>
      <c r="G6" s="46"/>
      <c r="H6" s="46"/>
      <c r="I6" s="47"/>
      <c r="J6" s="47"/>
      <c r="K6" s="46"/>
      <c r="L6" s="4"/>
    </row>
    <row r="7" spans="2:13" ht="19.5" customHeight="1" x14ac:dyDescent="0.45">
      <c r="J7" s="2"/>
      <c r="L7" s="4"/>
    </row>
    <row r="8" spans="2:13" ht="25.5" customHeight="1" x14ac:dyDescent="0.55000000000000004">
      <c r="B8" s="6" t="s">
        <v>1</v>
      </c>
      <c r="C8" s="7" t="s">
        <v>2</v>
      </c>
      <c r="D8" s="8" t="s">
        <v>3</v>
      </c>
      <c r="E8" s="8" t="s">
        <v>4</v>
      </c>
      <c r="F8" s="8" t="s">
        <v>5</v>
      </c>
      <c r="G8" s="8" t="s">
        <v>6</v>
      </c>
      <c r="H8" s="9" t="s">
        <v>7</v>
      </c>
      <c r="I8" s="10" t="s">
        <v>8</v>
      </c>
      <c r="J8" s="11" t="s">
        <v>9</v>
      </c>
      <c r="K8" s="12"/>
      <c r="L8" s="4"/>
    </row>
    <row r="9" spans="2:13" ht="42" customHeight="1" x14ac:dyDescent="0.45">
      <c r="B9" s="34" t="s">
        <v>10</v>
      </c>
      <c r="C9" s="13" t="s">
        <v>11</v>
      </c>
      <c r="D9" s="14"/>
      <c r="E9" s="14"/>
      <c r="F9" s="14"/>
      <c r="G9" s="14"/>
      <c r="H9" s="14"/>
      <c r="I9" s="36">
        <v>0</v>
      </c>
      <c r="J9" s="39">
        <f>SUM(I9,'WK 8 06-03-23'!J9:K11)</f>
        <v>28.1</v>
      </c>
      <c r="K9" s="40"/>
      <c r="L9" s="67" t="e">
        <f>I9/$I$27</f>
        <v>#DIV/0!</v>
      </c>
      <c r="M9" s="61">
        <f>J9/$J$27</f>
        <v>0.35818992989165072</v>
      </c>
    </row>
    <row r="10" spans="2:13" ht="42" customHeight="1" x14ac:dyDescent="0.45">
      <c r="B10" s="35"/>
      <c r="C10" s="13" t="s">
        <v>12</v>
      </c>
      <c r="D10" s="14"/>
      <c r="E10" s="14"/>
      <c r="F10" s="14"/>
      <c r="G10" s="14"/>
      <c r="H10" s="14"/>
      <c r="I10" s="37"/>
      <c r="J10" s="41"/>
      <c r="K10" s="42"/>
      <c r="L10" s="67"/>
      <c r="M10" s="62"/>
    </row>
    <row r="11" spans="2:13" ht="42" customHeight="1" x14ac:dyDescent="0.45">
      <c r="B11" s="35"/>
      <c r="C11" s="13" t="s">
        <v>13</v>
      </c>
      <c r="D11" s="14"/>
      <c r="E11" s="14"/>
      <c r="F11" s="14"/>
      <c r="G11" s="14"/>
      <c r="H11" s="14"/>
      <c r="I11" s="38"/>
      <c r="J11" s="43"/>
      <c r="K11" s="44"/>
      <c r="L11" s="67"/>
      <c r="M11" s="62"/>
    </row>
    <row r="12" spans="2:13" ht="42" customHeight="1" x14ac:dyDescent="0.45">
      <c r="B12" s="34" t="s">
        <v>14</v>
      </c>
      <c r="C12" s="13" t="s">
        <v>11</v>
      </c>
      <c r="D12" s="14"/>
      <c r="E12" s="14"/>
      <c r="F12" s="14"/>
      <c r="G12" s="14"/>
      <c r="H12" s="14"/>
      <c r="I12" s="36">
        <v>0</v>
      </c>
      <c r="J12" s="39">
        <f>SUM(I12,'WK 8 06-03-23'!J12:K14)</f>
        <v>10.3</v>
      </c>
      <c r="K12" s="40"/>
      <c r="L12" s="67" t="e">
        <f t="shared" ref="L10:L27" si="0">I12/$I$27</f>
        <v>#DIV/0!</v>
      </c>
      <c r="M12" s="61">
        <f>J12/$J$27</f>
        <v>0.13129381771829191</v>
      </c>
    </row>
    <row r="13" spans="2:13" ht="42" customHeight="1" x14ac:dyDescent="0.45">
      <c r="B13" s="35"/>
      <c r="C13" s="13" t="s">
        <v>12</v>
      </c>
      <c r="D13" s="14"/>
      <c r="E13" s="14"/>
      <c r="F13" s="14"/>
      <c r="G13" s="14"/>
      <c r="H13" s="14"/>
      <c r="I13" s="37"/>
      <c r="J13" s="41"/>
      <c r="K13" s="42"/>
      <c r="L13" s="67"/>
      <c r="M13" s="62"/>
    </row>
    <row r="14" spans="2:13" ht="42" customHeight="1" x14ac:dyDescent="0.45">
      <c r="B14" s="35"/>
      <c r="C14" s="13" t="s">
        <v>13</v>
      </c>
      <c r="D14" s="14"/>
      <c r="E14" s="14"/>
      <c r="F14" s="14"/>
      <c r="G14" s="14"/>
      <c r="H14" s="14"/>
      <c r="I14" s="38"/>
      <c r="J14" s="43"/>
      <c r="K14" s="44"/>
      <c r="L14" s="67"/>
      <c r="M14" s="62"/>
    </row>
    <row r="15" spans="2:13" ht="42" customHeight="1" x14ac:dyDescent="0.45">
      <c r="B15" s="34" t="s">
        <v>15</v>
      </c>
      <c r="C15" s="13" t="s">
        <v>11</v>
      </c>
      <c r="D15" s="14"/>
      <c r="E15" s="14"/>
      <c r="F15" s="14"/>
      <c r="G15" s="14"/>
      <c r="H15" s="14"/>
      <c r="I15" s="36">
        <v>0</v>
      </c>
      <c r="J15" s="39">
        <f>SUM(I15,'WK 8 06-03-23'!J15:K17)</f>
        <v>11.8</v>
      </c>
      <c r="K15" s="40"/>
      <c r="L15" s="67" t="e">
        <f t="shared" si="0"/>
        <v>#DIV/0!</v>
      </c>
      <c r="M15" s="61">
        <f>J15/$J$27</f>
        <v>0.15041427660930529</v>
      </c>
    </row>
    <row r="16" spans="2:13" ht="42" customHeight="1" x14ac:dyDescent="0.45">
      <c r="B16" s="35"/>
      <c r="C16" s="13" t="s">
        <v>12</v>
      </c>
      <c r="D16" s="14"/>
      <c r="E16" s="14"/>
      <c r="F16" s="14"/>
      <c r="G16" s="14"/>
      <c r="H16" s="14"/>
      <c r="I16" s="37"/>
      <c r="J16" s="41"/>
      <c r="K16" s="42"/>
      <c r="L16" s="67"/>
      <c r="M16" s="62"/>
    </row>
    <row r="17" spans="2:13" ht="42" customHeight="1" x14ac:dyDescent="0.45">
      <c r="B17" s="35"/>
      <c r="C17" s="13" t="s">
        <v>13</v>
      </c>
      <c r="D17" s="14"/>
      <c r="E17" s="14"/>
      <c r="F17" s="14"/>
      <c r="G17" s="14"/>
      <c r="H17" s="14"/>
      <c r="I17" s="38"/>
      <c r="J17" s="43"/>
      <c r="K17" s="44"/>
      <c r="L17" s="67"/>
      <c r="M17" s="62"/>
    </row>
    <row r="18" spans="2:13" ht="42" customHeight="1" x14ac:dyDescent="0.45">
      <c r="B18" s="34" t="s">
        <v>16</v>
      </c>
      <c r="C18" s="13" t="s">
        <v>11</v>
      </c>
      <c r="D18" s="14"/>
      <c r="E18" s="14"/>
      <c r="F18" s="14"/>
      <c r="G18" s="14"/>
      <c r="H18" s="14"/>
      <c r="I18" s="36">
        <v>0</v>
      </c>
      <c r="J18" s="39">
        <f>SUM(I18,'WK 8 06-03-23'!J18:K20)</f>
        <v>22.75</v>
      </c>
      <c r="K18" s="40"/>
      <c r="L18" s="67" t="e">
        <f t="shared" si="0"/>
        <v>#DIV/0!</v>
      </c>
      <c r="M18" s="61">
        <f>J18/$J$27</f>
        <v>0.28999362651370297</v>
      </c>
    </row>
    <row r="19" spans="2:13" ht="42" customHeight="1" x14ac:dyDescent="0.45">
      <c r="B19" s="35"/>
      <c r="C19" s="13" t="s">
        <v>12</v>
      </c>
      <c r="D19" s="14"/>
      <c r="E19" s="14"/>
      <c r="F19" s="14"/>
      <c r="G19" s="14"/>
      <c r="H19" s="14"/>
      <c r="I19" s="37"/>
      <c r="J19" s="41"/>
      <c r="K19" s="42"/>
      <c r="L19" s="67"/>
      <c r="M19" s="62"/>
    </row>
    <row r="20" spans="2:13" ht="42" customHeight="1" x14ac:dyDescent="0.45">
      <c r="B20" s="35"/>
      <c r="C20" s="13" t="s">
        <v>13</v>
      </c>
      <c r="D20" s="14"/>
      <c r="E20" s="14"/>
      <c r="F20" s="14"/>
      <c r="G20" s="14"/>
      <c r="H20" s="14"/>
      <c r="I20" s="38"/>
      <c r="J20" s="43"/>
      <c r="K20" s="44"/>
      <c r="L20" s="67"/>
      <c r="M20" s="62"/>
    </row>
    <row r="21" spans="2:13" ht="46.5" customHeight="1" x14ac:dyDescent="0.45">
      <c r="B21" s="34" t="s">
        <v>17</v>
      </c>
      <c r="C21" s="13" t="s">
        <v>11</v>
      </c>
      <c r="D21" s="14"/>
      <c r="E21" s="14"/>
      <c r="F21" s="14"/>
      <c r="G21" s="14"/>
      <c r="H21" s="14"/>
      <c r="I21" s="36">
        <v>0</v>
      </c>
      <c r="J21" s="39">
        <f>SUM(I21,'WK 8 06-03-23'!J21:K23)</f>
        <v>5.5</v>
      </c>
      <c r="K21" s="40"/>
      <c r="L21" s="67" t="e">
        <f t="shared" si="0"/>
        <v>#DIV/0!</v>
      </c>
      <c r="M21" s="61">
        <f>J21/$J$27</f>
        <v>7.0108349267049078E-2</v>
      </c>
    </row>
    <row r="22" spans="2:13" ht="50.1" customHeight="1" x14ac:dyDescent="0.45">
      <c r="B22" s="35"/>
      <c r="C22" s="13" t="s">
        <v>12</v>
      </c>
      <c r="D22" s="14"/>
      <c r="E22" s="14"/>
      <c r="F22" s="14"/>
      <c r="G22" s="14"/>
      <c r="H22" s="14"/>
      <c r="I22" s="37"/>
      <c r="J22" s="41"/>
      <c r="K22" s="42"/>
      <c r="L22" s="67"/>
      <c r="M22" s="62"/>
    </row>
    <row r="23" spans="2:13" ht="47.1" customHeight="1" x14ac:dyDescent="0.45">
      <c r="B23" s="35"/>
      <c r="C23" s="13" t="s">
        <v>13</v>
      </c>
      <c r="D23" s="14"/>
      <c r="E23" s="14"/>
      <c r="F23" s="14"/>
      <c r="G23" s="14"/>
      <c r="H23" s="14"/>
      <c r="I23" s="38"/>
      <c r="J23" s="43"/>
      <c r="K23" s="44"/>
      <c r="L23" s="67"/>
      <c r="M23" s="62"/>
    </row>
    <row r="24" spans="2:13" ht="40.5" customHeight="1" x14ac:dyDescent="0.45">
      <c r="B24" s="34" t="s">
        <v>18</v>
      </c>
      <c r="C24" s="13" t="s">
        <v>11</v>
      </c>
      <c r="D24" s="14"/>
      <c r="E24" s="14"/>
      <c r="F24" s="14"/>
      <c r="G24" s="14"/>
      <c r="H24" s="14"/>
      <c r="I24" s="36">
        <v>0</v>
      </c>
      <c r="J24" s="39">
        <f>SUM(I24,'WK 8 06-03-23'!J24:K26)</f>
        <v>0</v>
      </c>
      <c r="K24" s="40"/>
      <c r="L24" s="67" t="e">
        <f t="shared" si="0"/>
        <v>#DIV/0!</v>
      </c>
      <c r="M24" s="61">
        <f>J24/$J$27</f>
        <v>0</v>
      </c>
    </row>
    <row r="25" spans="2:13" ht="42.6" customHeight="1" x14ac:dyDescent="0.45">
      <c r="B25" s="35"/>
      <c r="C25" s="13" t="s">
        <v>12</v>
      </c>
      <c r="D25" s="14"/>
      <c r="E25" s="14"/>
      <c r="F25" s="14"/>
      <c r="G25" s="14"/>
      <c r="H25" s="14"/>
      <c r="I25" s="37"/>
      <c r="J25" s="41"/>
      <c r="K25" s="42"/>
      <c r="L25" s="67"/>
      <c r="M25" s="62"/>
    </row>
    <row r="26" spans="2:13" ht="42.75" customHeight="1" x14ac:dyDescent="0.45">
      <c r="B26" s="35"/>
      <c r="C26" s="13" t="s">
        <v>13</v>
      </c>
      <c r="D26" s="14"/>
      <c r="E26" s="14"/>
      <c r="F26" s="14"/>
      <c r="G26" s="14"/>
      <c r="H26" s="14"/>
      <c r="I26" s="38"/>
      <c r="J26" s="43"/>
      <c r="K26" s="44"/>
      <c r="L26" s="67"/>
      <c r="M26" s="62"/>
    </row>
    <row r="27" spans="2:13" ht="19.5" customHeight="1" x14ac:dyDescent="0.45">
      <c r="B27" s="15"/>
      <c r="C27" s="15"/>
      <c r="D27" s="15"/>
      <c r="E27" s="15"/>
      <c r="F27" s="15"/>
      <c r="G27" s="15"/>
      <c r="H27" s="15"/>
      <c r="I27" s="31">
        <f>SUM(I9:I26)</f>
        <v>0</v>
      </c>
      <c r="J27" s="31">
        <f>SUM(J9:K26)</f>
        <v>78.45</v>
      </c>
      <c r="K27" s="33"/>
      <c r="L27" s="67" t="e">
        <f t="shared" si="0"/>
        <v>#DIV/0!</v>
      </c>
      <c r="M27" s="61">
        <f>J27/$J$27</f>
        <v>1</v>
      </c>
    </row>
    <row r="28" spans="2:13" ht="19.5" customHeight="1" x14ac:dyDescent="0.45">
      <c r="B28" s="15"/>
      <c r="C28" s="15"/>
      <c r="D28" s="15"/>
      <c r="E28" s="15"/>
      <c r="F28" s="15"/>
      <c r="G28" s="15"/>
      <c r="H28" s="15"/>
      <c r="I28" s="32"/>
      <c r="J28" s="32"/>
      <c r="K28" s="32"/>
      <c r="L28" s="60"/>
      <c r="M28" s="62"/>
    </row>
    <row r="29" spans="2:13" ht="19.5" customHeight="1" x14ac:dyDescent="0.45">
      <c r="B29" s="15"/>
      <c r="C29" s="15"/>
      <c r="D29" s="15"/>
      <c r="E29" s="15"/>
      <c r="F29" s="15"/>
      <c r="G29" s="15"/>
      <c r="H29" s="15"/>
      <c r="I29" s="32"/>
      <c r="J29" s="32"/>
      <c r="K29" s="32"/>
      <c r="L29" s="60"/>
      <c r="M29" s="62"/>
    </row>
  </sheetData>
  <mergeCells count="21">
    <mergeCell ref="B6:K6"/>
    <mergeCell ref="B9:B11"/>
    <mergeCell ref="I9:I11"/>
    <mergeCell ref="J9:K11"/>
    <mergeCell ref="B12:B14"/>
    <mergeCell ref="I12:I14"/>
    <mergeCell ref="J12:K14"/>
    <mergeCell ref="B15:B17"/>
    <mergeCell ref="I15:I17"/>
    <mergeCell ref="J15:K17"/>
    <mergeCell ref="B18:B20"/>
    <mergeCell ref="I18:I20"/>
    <mergeCell ref="J18:K20"/>
    <mergeCell ref="B21:B23"/>
    <mergeCell ref="I21:I23"/>
    <mergeCell ref="J21:K23"/>
    <mergeCell ref="I27:I29"/>
    <mergeCell ref="J27:K29"/>
    <mergeCell ref="B24:B26"/>
    <mergeCell ref="I24:I26"/>
    <mergeCell ref="J24:K26"/>
  </mergeCells>
  <pageMargins left="0.7" right="0.7" top="0.75" bottom="0.75" header="0.3" footer="0.3"/>
  <ignoredErrors>
    <ignoredError sqref="L9 L12 L15 L18 L21 L24 L27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B1:M29"/>
  <sheetViews>
    <sheetView topLeftCell="A5" zoomScale="70" zoomScaleNormal="70" workbookViewId="0">
      <selection activeCell="L26" sqref="L26"/>
    </sheetView>
  </sheetViews>
  <sheetFormatPr defaultRowHeight="14.25" x14ac:dyDescent="0.45"/>
  <cols>
    <col min="1" max="1" width="4.1328125" bestFit="1" customWidth="1"/>
    <col min="2" max="2" width="15.86328125" bestFit="1" customWidth="1"/>
    <col min="3" max="3" width="31.1328125" bestFit="1" customWidth="1"/>
    <col min="4" max="8" width="26.1328125" bestFit="1" customWidth="1"/>
    <col min="9" max="10" width="14.1328125" style="1" bestFit="1" customWidth="1"/>
    <col min="11" max="11" width="14.1328125" style="3" bestFit="1" customWidth="1"/>
    <col min="12" max="12" width="14.1328125" style="21" bestFit="1" customWidth="1"/>
    <col min="13" max="13" width="13.59765625" style="5" bestFit="1" customWidth="1"/>
  </cols>
  <sheetData>
    <row r="1" spans="2:13" ht="19.5" customHeight="1" x14ac:dyDescent="0.45">
      <c r="I1" s="17"/>
      <c r="J1" s="17"/>
      <c r="K1" s="4"/>
      <c r="L1" s="18"/>
    </row>
    <row r="2" spans="2:13" ht="19.5" customHeight="1" x14ac:dyDescent="0.45">
      <c r="I2" s="17"/>
      <c r="J2" s="17"/>
      <c r="K2" s="4"/>
      <c r="L2" s="18"/>
    </row>
    <row r="3" spans="2:13" ht="19.5" customHeight="1" x14ac:dyDescent="0.45">
      <c r="I3" s="17"/>
      <c r="J3" s="17"/>
      <c r="K3" s="4"/>
      <c r="L3" s="18"/>
    </row>
    <row r="4" spans="2:13" ht="19.5" customHeight="1" x14ac:dyDescent="0.45">
      <c r="I4" s="17"/>
      <c r="J4" s="17"/>
      <c r="K4" s="4"/>
      <c r="L4" s="18"/>
    </row>
    <row r="5" spans="2:13" ht="19.5" customHeight="1" x14ac:dyDescent="0.45">
      <c r="I5" s="17"/>
      <c r="J5" s="17"/>
      <c r="K5" s="4"/>
      <c r="L5" s="18"/>
    </row>
    <row r="6" spans="2:13" ht="19.5" customHeight="1" x14ac:dyDescent="0.7">
      <c r="B6" s="45" t="s">
        <v>0</v>
      </c>
      <c r="C6" s="46"/>
      <c r="D6" s="46"/>
      <c r="E6" s="46"/>
      <c r="F6" s="46"/>
      <c r="G6" s="46"/>
      <c r="H6" s="46"/>
      <c r="I6" s="47"/>
      <c r="J6" s="47"/>
      <c r="K6" s="46"/>
      <c r="L6" s="18"/>
    </row>
    <row r="7" spans="2:13" ht="19.5" customHeight="1" x14ac:dyDescent="0.45">
      <c r="I7" s="17"/>
      <c r="J7" s="17"/>
      <c r="K7" s="4"/>
      <c r="L7" s="18"/>
    </row>
    <row r="8" spans="2:13" ht="25.5" customHeight="1" x14ac:dyDescent="0.55000000000000004">
      <c r="B8" s="6" t="s">
        <v>1</v>
      </c>
      <c r="C8" s="7" t="s">
        <v>2</v>
      </c>
      <c r="D8" s="8" t="s">
        <v>3</v>
      </c>
      <c r="E8" s="8" t="s">
        <v>4</v>
      </c>
      <c r="F8" s="8" t="s">
        <v>5</v>
      </c>
      <c r="G8" s="8" t="s">
        <v>6</v>
      </c>
      <c r="H8" s="9" t="s">
        <v>7</v>
      </c>
      <c r="I8" s="10" t="s">
        <v>8</v>
      </c>
      <c r="J8" s="11" t="s">
        <v>9</v>
      </c>
      <c r="K8" s="12"/>
      <c r="L8" s="18"/>
    </row>
    <row r="9" spans="2:13" ht="42" customHeight="1" x14ac:dyDescent="0.45">
      <c r="B9" s="34" t="s">
        <v>10</v>
      </c>
      <c r="C9" s="13" t="s">
        <v>11</v>
      </c>
      <c r="D9" s="14" t="s">
        <v>34</v>
      </c>
      <c r="E9" s="14" t="s">
        <v>93</v>
      </c>
      <c r="F9" s="14" t="s">
        <v>34</v>
      </c>
      <c r="G9" s="14" t="s">
        <v>34</v>
      </c>
      <c r="H9" s="14" t="s">
        <v>34</v>
      </c>
      <c r="I9" s="36">
        <v>0.5</v>
      </c>
      <c r="J9" s="39">
        <f>I9</f>
        <v>0.5</v>
      </c>
      <c r="K9" s="40"/>
      <c r="L9" s="69">
        <f>I9/$I$27</f>
        <v>0.7142857142857143</v>
      </c>
      <c r="M9" s="61">
        <f>J9/$J$27</f>
        <v>0.7142857142857143</v>
      </c>
    </row>
    <row r="10" spans="2:13" ht="42" customHeight="1" x14ac:dyDescent="0.45">
      <c r="B10" s="35"/>
      <c r="C10" s="13" t="s">
        <v>12</v>
      </c>
      <c r="D10" s="14" t="s">
        <v>34</v>
      </c>
      <c r="E10" s="14" t="s">
        <v>34</v>
      </c>
      <c r="F10" s="14" t="s">
        <v>34</v>
      </c>
      <c r="G10" s="14" t="s">
        <v>34</v>
      </c>
      <c r="H10" s="14" t="s">
        <v>34</v>
      </c>
      <c r="I10" s="37"/>
      <c r="J10" s="41"/>
      <c r="K10" s="42"/>
      <c r="L10" s="69"/>
      <c r="M10" s="62"/>
    </row>
    <row r="11" spans="2:13" ht="42" customHeight="1" x14ac:dyDescent="0.45">
      <c r="B11" s="35"/>
      <c r="C11" s="13" t="s">
        <v>13</v>
      </c>
      <c r="D11" s="14" t="s">
        <v>94</v>
      </c>
      <c r="E11" s="14" t="s">
        <v>94</v>
      </c>
      <c r="F11" s="14" t="s">
        <v>94</v>
      </c>
      <c r="G11" s="14" t="s">
        <v>94</v>
      </c>
      <c r="H11" s="14" t="s">
        <v>94</v>
      </c>
      <c r="I11" s="38"/>
      <c r="J11" s="43"/>
      <c r="K11" s="44"/>
      <c r="L11" s="69"/>
      <c r="M11" s="62"/>
    </row>
    <row r="12" spans="2:13" ht="42" customHeight="1" x14ac:dyDescent="0.45">
      <c r="B12" s="34" t="s">
        <v>14</v>
      </c>
      <c r="C12" s="13" t="s">
        <v>11</v>
      </c>
      <c r="D12" s="14"/>
      <c r="E12" s="14"/>
      <c r="F12" s="14"/>
      <c r="G12" s="14"/>
      <c r="H12" s="14"/>
      <c r="I12" s="36"/>
      <c r="J12" s="39">
        <f>I12</f>
        <v>0</v>
      </c>
      <c r="K12" s="40"/>
      <c r="L12" s="69">
        <f t="shared" ref="L10:L27" si="0">I12/$I$27</f>
        <v>0</v>
      </c>
      <c r="M12" s="61">
        <f>J12/$J$27</f>
        <v>0</v>
      </c>
    </row>
    <row r="13" spans="2:13" ht="42" customHeight="1" x14ac:dyDescent="0.45">
      <c r="B13" s="35"/>
      <c r="C13" s="13" t="s">
        <v>12</v>
      </c>
      <c r="D13" s="14"/>
      <c r="E13" s="14"/>
      <c r="F13" s="14"/>
      <c r="G13" s="14"/>
      <c r="H13" s="14"/>
      <c r="I13" s="37"/>
      <c r="J13" s="41"/>
      <c r="K13" s="42"/>
      <c r="L13" s="69"/>
      <c r="M13" s="62"/>
    </row>
    <row r="14" spans="2:13" ht="42" customHeight="1" x14ac:dyDescent="0.45">
      <c r="B14" s="35"/>
      <c r="C14" s="13" t="s">
        <v>13</v>
      </c>
      <c r="D14" s="14"/>
      <c r="E14" s="14"/>
      <c r="F14" s="14"/>
      <c r="G14" s="14"/>
      <c r="H14" s="14"/>
      <c r="I14" s="38"/>
      <c r="J14" s="43"/>
      <c r="K14" s="44"/>
      <c r="L14" s="69"/>
      <c r="M14" s="62"/>
    </row>
    <row r="15" spans="2:13" ht="42" customHeight="1" x14ac:dyDescent="0.45">
      <c r="B15" s="34" t="s">
        <v>15</v>
      </c>
      <c r="C15" s="13" t="s">
        <v>11</v>
      </c>
      <c r="D15" s="14" t="s">
        <v>34</v>
      </c>
      <c r="E15" s="14" t="s">
        <v>34</v>
      </c>
      <c r="F15" s="14" t="s">
        <v>34</v>
      </c>
      <c r="G15" s="14" t="s">
        <v>95</v>
      </c>
      <c r="H15" s="14" t="s">
        <v>34</v>
      </c>
      <c r="I15" s="36">
        <v>0.2</v>
      </c>
      <c r="J15" s="39">
        <f>I15</f>
        <v>0.2</v>
      </c>
      <c r="K15" s="40"/>
      <c r="L15" s="69">
        <f t="shared" si="0"/>
        <v>0.28571428571428575</v>
      </c>
      <c r="M15" s="61">
        <f>J15/$J$27</f>
        <v>0.28571428571428575</v>
      </c>
    </row>
    <row r="16" spans="2:13" ht="42" customHeight="1" x14ac:dyDescent="0.45">
      <c r="B16" s="35"/>
      <c r="C16" s="13" t="s">
        <v>12</v>
      </c>
      <c r="D16" s="14" t="s">
        <v>34</v>
      </c>
      <c r="E16" s="14" t="s">
        <v>34</v>
      </c>
      <c r="F16" s="14" t="s">
        <v>34</v>
      </c>
      <c r="G16" s="14" t="s">
        <v>34</v>
      </c>
      <c r="H16" s="14" t="s">
        <v>34</v>
      </c>
      <c r="I16" s="37"/>
      <c r="J16" s="41"/>
      <c r="K16" s="42"/>
      <c r="L16" s="69"/>
      <c r="M16" s="62"/>
    </row>
    <row r="17" spans="2:13" ht="42" customHeight="1" x14ac:dyDescent="0.45">
      <c r="B17" s="35"/>
      <c r="C17" s="13" t="s">
        <v>13</v>
      </c>
      <c r="D17" s="14" t="s">
        <v>34</v>
      </c>
      <c r="E17" s="14" t="s">
        <v>34</v>
      </c>
      <c r="F17" s="14" t="s">
        <v>34</v>
      </c>
      <c r="G17" s="14" t="s">
        <v>34</v>
      </c>
      <c r="H17" s="14" t="s">
        <v>34</v>
      </c>
      <c r="I17" s="38"/>
      <c r="J17" s="43"/>
      <c r="K17" s="44"/>
      <c r="L17" s="69"/>
      <c r="M17" s="62"/>
    </row>
    <row r="18" spans="2:13" ht="42" customHeight="1" x14ac:dyDescent="0.45">
      <c r="B18" s="34" t="s">
        <v>16</v>
      </c>
      <c r="C18" s="13" t="s">
        <v>11</v>
      </c>
      <c r="D18" s="14"/>
      <c r="E18" s="14"/>
      <c r="F18" s="14"/>
      <c r="G18" s="14"/>
      <c r="H18" s="14"/>
      <c r="I18" s="36"/>
      <c r="J18" s="39">
        <f>I18</f>
        <v>0</v>
      </c>
      <c r="K18" s="40"/>
      <c r="L18" s="69">
        <f t="shared" si="0"/>
        <v>0</v>
      </c>
      <c r="M18" s="61">
        <f>J18/$J$27</f>
        <v>0</v>
      </c>
    </row>
    <row r="19" spans="2:13" ht="42" customHeight="1" x14ac:dyDescent="0.45">
      <c r="B19" s="35"/>
      <c r="C19" s="13" t="s">
        <v>12</v>
      </c>
      <c r="D19" s="14"/>
      <c r="E19" s="14"/>
      <c r="F19" s="14"/>
      <c r="G19" s="14"/>
      <c r="H19" s="14"/>
      <c r="I19" s="37"/>
      <c r="J19" s="41"/>
      <c r="K19" s="42"/>
      <c r="L19" s="69"/>
      <c r="M19" s="62"/>
    </row>
    <row r="20" spans="2:13" ht="42" customHeight="1" x14ac:dyDescent="0.45">
      <c r="B20" s="35"/>
      <c r="C20" s="13" t="s">
        <v>13</v>
      </c>
      <c r="D20" s="14"/>
      <c r="E20" s="14"/>
      <c r="F20" s="14"/>
      <c r="G20" s="14"/>
      <c r="H20" s="14"/>
      <c r="I20" s="38"/>
      <c r="J20" s="43"/>
      <c r="K20" s="44"/>
      <c r="L20" s="69"/>
      <c r="M20" s="62"/>
    </row>
    <row r="21" spans="2:13" ht="46.5" customHeight="1" x14ac:dyDescent="0.45">
      <c r="B21" s="34" t="s">
        <v>17</v>
      </c>
      <c r="C21" s="13" t="s">
        <v>11</v>
      </c>
      <c r="D21" s="14"/>
      <c r="E21" s="14"/>
      <c r="F21" s="14"/>
      <c r="G21" s="14"/>
      <c r="H21" s="14"/>
      <c r="I21" s="36"/>
      <c r="J21" s="39">
        <f>I21</f>
        <v>0</v>
      </c>
      <c r="K21" s="40"/>
      <c r="L21" s="69">
        <f t="shared" si="0"/>
        <v>0</v>
      </c>
      <c r="M21" s="61">
        <f>J21/$J$27</f>
        <v>0</v>
      </c>
    </row>
    <row r="22" spans="2:13" ht="50.1" customHeight="1" x14ac:dyDescent="0.45">
      <c r="B22" s="35"/>
      <c r="C22" s="13" t="s">
        <v>12</v>
      </c>
      <c r="D22" s="14"/>
      <c r="E22" s="14"/>
      <c r="F22" s="14"/>
      <c r="G22" s="14"/>
      <c r="H22" s="14"/>
      <c r="I22" s="37"/>
      <c r="J22" s="41"/>
      <c r="K22" s="42"/>
      <c r="L22" s="69"/>
      <c r="M22" s="62"/>
    </row>
    <row r="23" spans="2:13" ht="47.1" customHeight="1" x14ac:dyDescent="0.45">
      <c r="B23" s="35"/>
      <c r="C23" s="13" t="s">
        <v>13</v>
      </c>
      <c r="D23" s="14"/>
      <c r="E23" s="14"/>
      <c r="F23" s="14"/>
      <c r="G23" s="14"/>
      <c r="H23" s="14"/>
      <c r="I23" s="38"/>
      <c r="J23" s="43"/>
      <c r="K23" s="44"/>
      <c r="L23" s="69"/>
      <c r="M23" s="62"/>
    </row>
    <row r="24" spans="2:13" ht="40.5" customHeight="1" x14ac:dyDescent="0.45">
      <c r="B24" s="34" t="s">
        <v>18</v>
      </c>
      <c r="C24" s="13" t="s">
        <v>11</v>
      </c>
      <c r="D24" s="14"/>
      <c r="E24" s="14"/>
      <c r="F24" s="14"/>
      <c r="G24" s="14"/>
      <c r="H24" s="14"/>
      <c r="I24" s="36"/>
      <c r="J24" s="39">
        <f>I24</f>
        <v>0</v>
      </c>
      <c r="K24" s="40"/>
      <c r="L24" s="69">
        <f t="shared" si="0"/>
        <v>0</v>
      </c>
      <c r="M24" s="61">
        <f>J24/$J$27</f>
        <v>0</v>
      </c>
    </row>
    <row r="25" spans="2:13" ht="42.6" customHeight="1" x14ac:dyDescent="0.45">
      <c r="B25" s="35"/>
      <c r="C25" s="13" t="s">
        <v>12</v>
      </c>
      <c r="D25" s="14"/>
      <c r="E25" s="14"/>
      <c r="F25" s="14"/>
      <c r="G25" s="14"/>
      <c r="H25" s="14"/>
      <c r="I25" s="37"/>
      <c r="J25" s="41"/>
      <c r="K25" s="42"/>
      <c r="L25" s="69"/>
      <c r="M25" s="62"/>
    </row>
    <row r="26" spans="2:13" ht="42.75" customHeight="1" x14ac:dyDescent="0.45">
      <c r="B26" s="35"/>
      <c r="C26" s="13" t="s">
        <v>13</v>
      </c>
      <c r="D26" s="14"/>
      <c r="E26" s="14"/>
      <c r="F26" s="14"/>
      <c r="G26" s="14"/>
      <c r="H26" s="14"/>
      <c r="I26" s="38"/>
      <c r="J26" s="43"/>
      <c r="K26" s="44"/>
      <c r="L26" s="69"/>
      <c r="M26" s="62"/>
    </row>
    <row r="27" spans="2:13" ht="19.5" customHeight="1" x14ac:dyDescent="0.45">
      <c r="B27" s="15"/>
      <c r="C27" s="15"/>
      <c r="D27" s="15"/>
      <c r="E27" s="15"/>
      <c r="F27" s="15"/>
      <c r="G27" s="15"/>
      <c r="H27" s="15"/>
      <c r="I27" s="31">
        <f>SUM(I9:I26)</f>
        <v>0.7</v>
      </c>
      <c r="J27" s="31">
        <f>SUM(J9:K26)</f>
        <v>0.7</v>
      </c>
      <c r="K27" s="33"/>
      <c r="L27" s="69">
        <f t="shared" si="0"/>
        <v>1</v>
      </c>
      <c r="M27" s="61">
        <f>J27/$J$27</f>
        <v>1</v>
      </c>
    </row>
    <row r="28" spans="2:13" ht="19.5" customHeight="1" x14ac:dyDescent="0.45">
      <c r="B28" s="15"/>
      <c r="C28" s="15"/>
      <c r="D28" s="15"/>
      <c r="E28" s="15"/>
      <c r="F28" s="15"/>
      <c r="G28" s="15"/>
      <c r="H28" s="15"/>
      <c r="I28" s="32"/>
      <c r="J28" s="32"/>
      <c r="K28" s="32"/>
      <c r="L28" s="63"/>
      <c r="M28" s="62"/>
    </row>
    <row r="29" spans="2:13" ht="19.5" customHeight="1" x14ac:dyDescent="0.45">
      <c r="B29" s="15"/>
      <c r="C29" s="15"/>
      <c r="D29" s="15"/>
      <c r="E29" s="15"/>
      <c r="F29" s="15"/>
      <c r="G29" s="15"/>
      <c r="H29" s="15"/>
      <c r="I29" s="32"/>
      <c r="J29" s="32"/>
      <c r="K29" s="32"/>
      <c r="L29" s="63"/>
      <c r="M29" s="62"/>
    </row>
  </sheetData>
  <mergeCells count="21">
    <mergeCell ref="B6:K6"/>
    <mergeCell ref="B9:B11"/>
    <mergeCell ref="I9:I11"/>
    <mergeCell ref="J9:K11"/>
    <mergeCell ref="B12:B14"/>
    <mergeCell ref="I12:I14"/>
    <mergeCell ref="J12:K14"/>
    <mergeCell ref="B15:B17"/>
    <mergeCell ref="I15:I17"/>
    <mergeCell ref="J15:K17"/>
    <mergeCell ref="B18:B20"/>
    <mergeCell ref="I18:I20"/>
    <mergeCell ref="J18:K20"/>
    <mergeCell ref="B21:B23"/>
    <mergeCell ref="I21:I23"/>
    <mergeCell ref="J21:K23"/>
    <mergeCell ref="I27:I29"/>
    <mergeCell ref="J27:K29"/>
    <mergeCell ref="B24:B26"/>
    <mergeCell ref="I24:I26"/>
    <mergeCell ref="J24:K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B1:M29"/>
  <sheetViews>
    <sheetView topLeftCell="A12" zoomScale="70" zoomScaleNormal="70" workbookViewId="0">
      <selection activeCell="L15" sqref="L15"/>
    </sheetView>
  </sheetViews>
  <sheetFormatPr defaultRowHeight="14.25" x14ac:dyDescent="0.45"/>
  <cols>
    <col min="1" max="1" width="4.1328125" bestFit="1" customWidth="1"/>
    <col min="2" max="2" width="15.86328125" bestFit="1" customWidth="1"/>
    <col min="3" max="3" width="31.1328125" bestFit="1" customWidth="1"/>
    <col min="4" max="8" width="26.1328125" bestFit="1" customWidth="1"/>
    <col min="9" max="10" width="14.1328125" style="1" bestFit="1" customWidth="1"/>
    <col min="11" max="11" width="14.1328125" style="3" bestFit="1" customWidth="1"/>
    <col min="12" max="12" width="14.1328125" style="21" bestFit="1" customWidth="1"/>
    <col min="13" max="13" width="13.59765625" style="5" bestFit="1" customWidth="1"/>
  </cols>
  <sheetData>
    <row r="1" spans="2:13" ht="19.5" customHeight="1" x14ac:dyDescent="0.45">
      <c r="I1" s="17"/>
      <c r="J1" s="17"/>
      <c r="K1" s="4"/>
      <c r="L1" s="18"/>
    </row>
    <row r="2" spans="2:13" ht="19.5" customHeight="1" x14ac:dyDescent="0.45">
      <c r="I2" s="17"/>
      <c r="J2" s="17"/>
      <c r="K2" s="4"/>
      <c r="L2" s="18"/>
    </row>
    <row r="3" spans="2:13" ht="19.5" customHeight="1" x14ac:dyDescent="0.45">
      <c r="I3" s="17"/>
      <c r="J3" s="17"/>
      <c r="K3" s="4"/>
      <c r="L3" s="18"/>
    </row>
    <row r="4" spans="2:13" ht="19.5" customHeight="1" x14ac:dyDescent="0.45">
      <c r="I4" s="17"/>
      <c r="J4" s="17"/>
      <c r="K4" s="4"/>
      <c r="L4" s="18"/>
    </row>
    <row r="5" spans="2:13" ht="19.5" customHeight="1" x14ac:dyDescent="0.45">
      <c r="I5" s="17"/>
      <c r="J5" s="17"/>
      <c r="K5" s="4"/>
      <c r="L5" s="18"/>
    </row>
    <row r="6" spans="2:13" ht="19.5" customHeight="1" x14ac:dyDescent="0.7">
      <c r="B6" s="45" t="s">
        <v>0</v>
      </c>
      <c r="C6" s="46"/>
      <c r="D6" s="46"/>
      <c r="E6" s="46"/>
      <c r="F6" s="46"/>
      <c r="G6" s="46"/>
      <c r="H6" s="46"/>
      <c r="I6" s="47"/>
      <c r="J6" s="47"/>
      <c r="K6" s="46"/>
      <c r="L6" s="18"/>
    </row>
    <row r="7" spans="2:13" ht="19.5" customHeight="1" x14ac:dyDescent="0.45">
      <c r="I7" s="17"/>
      <c r="J7" s="17"/>
      <c r="K7" s="4"/>
      <c r="L7" s="18"/>
    </row>
    <row r="8" spans="2:13" ht="25.5" customHeight="1" x14ac:dyDescent="0.55000000000000004">
      <c r="B8" s="6" t="s">
        <v>1</v>
      </c>
      <c r="C8" s="7" t="s">
        <v>2</v>
      </c>
      <c r="D8" s="8" t="s">
        <v>3</v>
      </c>
      <c r="E8" s="8" t="s">
        <v>4</v>
      </c>
      <c r="F8" s="8" t="s">
        <v>5</v>
      </c>
      <c r="G8" s="8" t="s">
        <v>6</v>
      </c>
      <c r="H8" s="9" t="s">
        <v>7</v>
      </c>
      <c r="I8" s="10" t="s">
        <v>8</v>
      </c>
      <c r="J8" s="11" t="s">
        <v>9</v>
      </c>
      <c r="K8" s="12"/>
      <c r="L8" s="18"/>
    </row>
    <row r="9" spans="2:13" ht="42" customHeight="1" x14ac:dyDescent="0.45">
      <c r="B9" s="34" t="s">
        <v>10</v>
      </c>
      <c r="C9" s="13" t="s">
        <v>11</v>
      </c>
      <c r="D9" s="14" t="s">
        <v>34</v>
      </c>
      <c r="E9" s="14" t="s">
        <v>34</v>
      </c>
      <c r="F9" s="14" t="s">
        <v>34</v>
      </c>
      <c r="G9" s="14" t="s">
        <v>34</v>
      </c>
      <c r="H9" s="14" t="s">
        <v>34</v>
      </c>
      <c r="I9" s="36">
        <v>5.45</v>
      </c>
      <c r="J9" s="39">
        <f>SUM(I9,'WK 1 16-01-23'!J9:K11)</f>
        <v>5.95</v>
      </c>
      <c r="K9" s="40"/>
      <c r="L9" s="69">
        <f>I9/$I$27</f>
        <v>0.84496124031007758</v>
      </c>
      <c r="M9" s="61">
        <f>J9/$J$27</f>
        <v>0.83216783216783219</v>
      </c>
    </row>
    <row r="10" spans="2:13" ht="42" customHeight="1" x14ac:dyDescent="0.45">
      <c r="B10" s="35"/>
      <c r="C10" s="13" t="s">
        <v>12</v>
      </c>
      <c r="D10" s="14" t="s">
        <v>86</v>
      </c>
      <c r="E10" s="14" t="s">
        <v>86</v>
      </c>
      <c r="F10" s="14" t="s">
        <v>86</v>
      </c>
      <c r="G10" s="14" t="s">
        <v>87</v>
      </c>
      <c r="H10" s="14" t="s">
        <v>87</v>
      </c>
      <c r="I10" s="37"/>
      <c r="J10" s="41"/>
      <c r="K10" s="42"/>
      <c r="L10" s="69"/>
      <c r="M10" s="62"/>
    </row>
    <row r="11" spans="2:13" ht="42" customHeight="1" x14ac:dyDescent="0.45">
      <c r="B11" s="35"/>
      <c r="C11" s="13" t="s">
        <v>13</v>
      </c>
      <c r="D11" s="14" t="s">
        <v>88</v>
      </c>
      <c r="E11" s="14" t="s">
        <v>88</v>
      </c>
      <c r="F11" s="14" t="s">
        <v>88</v>
      </c>
      <c r="G11" s="14" t="s">
        <v>34</v>
      </c>
      <c r="H11" s="14" t="s">
        <v>34</v>
      </c>
      <c r="I11" s="38"/>
      <c r="J11" s="43"/>
      <c r="K11" s="44"/>
      <c r="L11" s="69"/>
      <c r="M11" s="62"/>
    </row>
    <row r="12" spans="2:13" ht="42" customHeight="1" x14ac:dyDescent="0.45">
      <c r="B12" s="34" t="s">
        <v>14</v>
      </c>
      <c r="C12" s="13" t="s">
        <v>11</v>
      </c>
      <c r="D12" s="14"/>
      <c r="E12" s="14"/>
      <c r="F12" s="14"/>
      <c r="G12" s="14"/>
      <c r="H12" s="14"/>
      <c r="I12" s="36"/>
      <c r="J12" s="39">
        <f>SUM(I12,'WK 1 16-01-23'!J12:K14)</f>
        <v>0</v>
      </c>
      <c r="K12" s="40"/>
      <c r="L12" s="69">
        <f t="shared" ref="L10:L27" si="0">I12/$I$27</f>
        <v>0</v>
      </c>
      <c r="M12" s="61">
        <f>J12/$J$27</f>
        <v>0</v>
      </c>
    </row>
    <row r="13" spans="2:13" ht="42" customHeight="1" x14ac:dyDescent="0.45">
      <c r="B13" s="35"/>
      <c r="C13" s="13" t="s">
        <v>12</v>
      </c>
      <c r="D13" s="14"/>
      <c r="E13" s="14"/>
      <c r="F13" s="14"/>
      <c r="G13" s="14"/>
      <c r="H13" s="14"/>
      <c r="I13" s="37"/>
      <c r="J13" s="41"/>
      <c r="K13" s="42"/>
      <c r="L13" s="69"/>
      <c r="M13" s="62"/>
    </row>
    <row r="14" spans="2:13" ht="42" customHeight="1" x14ac:dyDescent="0.45">
      <c r="B14" s="35"/>
      <c r="C14" s="13" t="s">
        <v>13</v>
      </c>
      <c r="D14" s="14"/>
      <c r="E14" s="14"/>
      <c r="F14" s="14"/>
      <c r="G14" s="14"/>
      <c r="H14" s="14"/>
      <c r="I14" s="38"/>
      <c r="J14" s="43"/>
      <c r="K14" s="44"/>
      <c r="L14" s="69"/>
      <c r="M14" s="62"/>
    </row>
    <row r="15" spans="2:13" ht="42" customHeight="1" x14ac:dyDescent="0.45">
      <c r="B15" s="34" t="s">
        <v>15</v>
      </c>
      <c r="C15" s="13" t="s">
        <v>11</v>
      </c>
      <c r="D15" s="14" t="s">
        <v>34</v>
      </c>
      <c r="E15" s="14" t="s">
        <v>34</v>
      </c>
      <c r="F15" s="14" t="s">
        <v>34</v>
      </c>
      <c r="G15" s="14" t="s">
        <v>34</v>
      </c>
      <c r="H15" s="14" t="s">
        <v>34</v>
      </c>
      <c r="I15" s="36">
        <v>0.75</v>
      </c>
      <c r="J15" s="39">
        <f>SUM(I15,'WK 1 16-01-23'!J15:K17)</f>
        <v>0.95</v>
      </c>
      <c r="K15" s="40"/>
      <c r="L15" s="69">
        <f t="shared" si="0"/>
        <v>0.11627906976744186</v>
      </c>
      <c r="M15" s="61">
        <f>J15/$J$27</f>
        <v>0.13286713286713286</v>
      </c>
    </row>
    <row r="16" spans="2:13" ht="42" customHeight="1" x14ac:dyDescent="0.45">
      <c r="B16" s="35"/>
      <c r="C16" s="13" t="s">
        <v>12</v>
      </c>
      <c r="D16" s="14" t="s">
        <v>34</v>
      </c>
      <c r="E16" s="14" t="s">
        <v>34</v>
      </c>
      <c r="F16" s="14" t="s">
        <v>89</v>
      </c>
      <c r="G16" s="14" t="s">
        <v>34</v>
      </c>
      <c r="H16" s="14" t="s">
        <v>90</v>
      </c>
      <c r="I16" s="37"/>
      <c r="J16" s="41"/>
      <c r="K16" s="42"/>
      <c r="L16" s="69"/>
      <c r="M16" s="62"/>
    </row>
    <row r="17" spans="2:13" ht="42" customHeight="1" x14ac:dyDescent="0.45">
      <c r="B17" s="35"/>
      <c r="C17" s="13" t="s">
        <v>13</v>
      </c>
      <c r="D17" s="14" t="s">
        <v>34</v>
      </c>
      <c r="E17" s="14" t="s">
        <v>34</v>
      </c>
      <c r="F17" s="14" t="s">
        <v>34</v>
      </c>
      <c r="G17" s="14" t="s">
        <v>91</v>
      </c>
      <c r="H17" s="14" t="s">
        <v>34</v>
      </c>
      <c r="I17" s="38"/>
      <c r="J17" s="43"/>
      <c r="K17" s="44"/>
      <c r="L17" s="69"/>
      <c r="M17" s="62"/>
    </row>
    <row r="18" spans="2:13" ht="42" customHeight="1" x14ac:dyDescent="0.45">
      <c r="B18" s="34" t="s">
        <v>16</v>
      </c>
      <c r="C18" s="13" t="s">
        <v>11</v>
      </c>
      <c r="D18" s="14"/>
      <c r="E18" s="14"/>
      <c r="F18" s="14"/>
      <c r="G18" s="14"/>
      <c r="H18" s="14"/>
      <c r="I18" s="36">
        <v>0.25</v>
      </c>
      <c r="J18" s="39">
        <f>SUM(I18,'WK 1 16-01-23'!J18:K20)</f>
        <v>0.25</v>
      </c>
      <c r="K18" s="40"/>
      <c r="L18" s="69">
        <f t="shared" si="0"/>
        <v>3.875968992248062E-2</v>
      </c>
      <c r="M18" s="61">
        <f>J18/$J$27</f>
        <v>3.4965034965034961E-2</v>
      </c>
    </row>
    <row r="19" spans="2:13" ht="42" customHeight="1" x14ac:dyDescent="0.45">
      <c r="B19" s="35"/>
      <c r="C19" s="13" t="s">
        <v>12</v>
      </c>
      <c r="D19" s="14"/>
      <c r="E19" s="14"/>
      <c r="F19" s="14"/>
      <c r="G19" s="14" t="s">
        <v>92</v>
      </c>
      <c r="H19" s="14"/>
      <c r="I19" s="37"/>
      <c r="J19" s="41"/>
      <c r="K19" s="42"/>
      <c r="L19" s="69"/>
      <c r="M19" s="62"/>
    </row>
    <row r="20" spans="2:13" ht="42" customHeight="1" x14ac:dyDescent="0.45">
      <c r="B20" s="35"/>
      <c r="C20" s="13" t="s">
        <v>13</v>
      </c>
      <c r="D20" s="14"/>
      <c r="E20" s="14"/>
      <c r="F20" s="14"/>
      <c r="G20" s="14"/>
      <c r="H20" s="14"/>
      <c r="I20" s="38"/>
      <c r="J20" s="43"/>
      <c r="K20" s="44"/>
      <c r="L20" s="69"/>
      <c r="M20" s="62"/>
    </row>
    <row r="21" spans="2:13" ht="46.5" customHeight="1" x14ac:dyDescent="0.45">
      <c r="B21" s="34" t="s">
        <v>17</v>
      </c>
      <c r="C21" s="13" t="s">
        <v>11</v>
      </c>
      <c r="D21" s="14"/>
      <c r="E21" s="14"/>
      <c r="F21" s="14"/>
      <c r="G21" s="14"/>
      <c r="H21" s="14"/>
      <c r="I21" s="36"/>
      <c r="J21" s="39">
        <f>SUM(I21,'WK 1 16-01-23'!J21:K23)</f>
        <v>0</v>
      </c>
      <c r="K21" s="40"/>
      <c r="L21" s="69">
        <f t="shared" si="0"/>
        <v>0</v>
      </c>
      <c r="M21" s="61">
        <f>J21/$J$27</f>
        <v>0</v>
      </c>
    </row>
    <row r="22" spans="2:13" ht="50.1" customHeight="1" x14ac:dyDescent="0.45">
      <c r="B22" s="35"/>
      <c r="C22" s="13" t="s">
        <v>12</v>
      </c>
      <c r="D22" s="14"/>
      <c r="E22" s="14"/>
      <c r="F22" s="14"/>
      <c r="G22" s="14"/>
      <c r="H22" s="14"/>
      <c r="I22" s="37"/>
      <c r="J22" s="41"/>
      <c r="K22" s="42"/>
      <c r="L22" s="69"/>
      <c r="M22" s="62"/>
    </row>
    <row r="23" spans="2:13" ht="47.1" customHeight="1" x14ac:dyDescent="0.45">
      <c r="B23" s="35"/>
      <c r="C23" s="13" t="s">
        <v>13</v>
      </c>
      <c r="D23" s="14"/>
      <c r="E23" s="14"/>
      <c r="F23" s="14"/>
      <c r="G23" s="14"/>
      <c r="H23" s="14"/>
      <c r="I23" s="38"/>
      <c r="J23" s="43"/>
      <c r="K23" s="44"/>
      <c r="L23" s="69"/>
      <c r="M23" s="62"/>
    </row>
    <row r="24" spans="2:13" ht="40.5" customHeight="1" x14ac:dyDescent="0.45">
      <c r="B24" s="34" t="s">
        <v>18</v>
      </c>
      <c r="C24" s="13" t="s">
        <v>11</v>
      </c>
      <c r="D24" s="14"/>
      <c r="E24" s="14"/>
      <c r="F24" s="14"/>
      <c r="G24" s="14"/>
      <c r="H24" s="14"/>
      <c r="I24" s="36"/>
      <c r="J24" s="39">
        <f>SUM(I24,'WK 1 16-01-23'!J24:K26)</f>
        <v>0</v>
      </c>
      <c r="K24" s="40"/>
      <c r="L24" s="69">
        <f t="shared" si="0"/>
        <v>0</v>
      </c>
      <c r="M24" s="61">
        <f>J24/$J$27</f>
        <v>0</v>
      </c>
    </row>
    <row r="25" spans="2:13" ht="42.6" customHeight="1" x14ac:dyDescent="0.45">
      <c r="B25" s="35"/>
      <c r="C25" s="13" t="s">
        <v>12</v>
      </c>
      <c r="D25" s="14"/>
      <c r="E25" s="14"/>
      <c r="F25" s="14"/>
      <c r="G25" s="14"/>
      <c r="H25" s="14"/>
      <c r="I25" s="37"/>
      <c r="J25" s="41"/>
      <c r="K25" s="42"/>
      <c r="L25" s="69"/>
      <c r="M25" s="62"/>
    </row>
    <row r="26" spans="2:13" ht="42.75" customHeight="1" x14ac:dyDescent="0.45">
      <c r="B26" s="35"/>
      <c r="C26" s="13" t="s">
        <v>13</v>
      </c>
      <c r="D26" s="14"/>
      <c r="E26" s="14"/>
      <c r="F26" s="14"/>
      <c r="G26" s="14"/>
      <c r="H26" s="14"/>
      <c r="I26" s="38"/>
      <c r="J26" s="43"/>
      <c r="K26" s="44"/>
      <c r="L26" s="69"/>
      <c r="M26" s="62"/>
    </row>
    <row r="27" spans="2:13" ht="19.5" customHeight="1" x14ac:dyDescent="0.45">
      <c r="B27" s="15"/>
      <c r="C27" s="15"/>
      <c r="D27" s="15"/>
      <c r="E27" s="15"/>
      <c r="F27" s="15"/>
      <c r="G27" s="15"/>
      <c r="H27" s="15"/>
      <c r="I27" s="31">
        <f>SUM(I9:I26)</f>
        <v>6.45</v>
      </c>
      <c r="J27" s="31">
        <f>SUM(J9:K26)</f>
        <v>7.15</v>
      </c>
      <c r="K27" s="33"/>
      <c r="L27" s="69">
        <f t="shared" si="0"/>
        <v>1</v>
      </c>
      <c r="M27" s="61">
        <f>J27/$J$27</f>
        <v>1</v>
      </c>
    </row>
    <row r="28" spans="2:13" ht="19.5" customHeight="1" x14ac:dyDescent="0.45">
      <c r="B28" s="15"/>
      <c r="C28" s="15"/>
      <c r="D28" s="15"/>
      <c r="E28" s="15"/>
      <c r="F28" s="15"/>
      <c r="G28" s="15"/>
      <c r="H28" s="15"/>
      <c r="I28" s="32"/>
      <c r="J28" s="32"/>
      <c r="K28" s="32"/>
      <c r="L28" s="63"/>
      <c r="M28" s="62"/>
    </row>
    <row r="29" spans="2:13" ht="19.5" customHeight="1" x14ac:dyDescent="0.45">
      <c r="B29" s="15"/>
      <c r="C29" s="15"/>
      <c r="D29" s="15"/>
      <c r="E29" s="15"/>
      <c r="F29" s="15"/>
      <c r="G29" s="15"/>
      <c r="H29" s="15"/>
      <c r="I29" s="32"/>
      <c r="J29" s="32"/>
      <c r="K29" s="32"/>
      <c r="L29" s="63"/>
      <c r="M29" s="62"/>
    </row>
  </sheetData>
  <mergeCells count="21">
    <mergeCell ref="B6:K6"/>
    <mergeCell ref="B9:B11"/>
    <mergeCell ref="I9:I11"/>
    <mergeCell ref="J9:K11"/>
    <mergeCell ref="B12:B14"/>
    <mergeCell ref="I12:I14"/>
    <mergeCell ref="J12:K14"/>
    <mergeCell ref="B15:B17"/>
    <mergeCell ref="I15:I17"/>
    <mergeCell ref="J15:K17"/>
    <mergeCell ref="B18:B20"/>
    <mergeCell ref="I18:I20"/>
    <mergeCell ref="J18:K20"/>
    <mergeCell ref="B21:B23"/>
    <mergeCell ref="I21:I23"/>
    <mergeCell ref="J21:K23"/>
    <mergeCell ref="I27:I29"/>
    <mergeCell ref="J27:K29"/>
    <mergeCell ref="B24:B26"/>
    <mergeCell ref="I24:I26"/>
    <mergeCell ref="J24:K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B1:M29"/>
  <sheetViews>
    <sheetView topLeftCell="A6" zoomScale="70" zoomScaleNormal="70" workbookViewId="0">
      <selection activeCell="L9" sqref="L9"/>
    </sheetView>
  </sheetViews>
  <sheetFormatPr defaultRowHeight="14.25" x14ac:dyDescent="0.45"/>
  <cols>
    <col min="1" max="1" width="4.1328125" bestFit="1" customWidth="1"/>
    <col min="2" max="2" width="15.86328125" bestFit="1" customWidth="1"/>
    <col min="3" max="3" width="31.1328125" bestFit="1" customWidth="1"/>
    <col min="4" max="8" width="26.1328125" bestFit="1" customWidth="1"/>
    <col min="9" max="10" width="14.1328125" style="1" bestFit="1" customWidth="1"/>
    <col min="11" max="11" width="14.1328125" style="3" bestFit="1" customWidth="1"/>
    <col min="12" max="12" width="14.1328125" style="21" bestFit="1" customWidth="1"/>
    <col min="13" max="13" width="13.59765625" style="5" bestFit="1" customWidth="1"/>
  </cols>
  <sheetData>
    <row r="1" spans="2:13" ht="19.5" customHeight="1" x14ac:dyDescent="0.45">
      <c r="I1" s="17"/>
      <c r="J1" s="17"/>
      <c r="K1" s="4"/>
      <c r="L1" s="18"/>
    </row>
    <row r="2" spans="2:13" ht="19.5" customHeight="1" x14ac:dyDescent="0.45">
      <c r="I2" s="17"/>
      <c r="J2" s="17"/>
      <c r="K2" s="4"/>
      <c r="L2" s="18"/>
    </row>
    <row r="3" spans="2:13" ht="19.5" customHeight="1" x14ac:dyDescent="0.45">
      <c r="I3" s="17"/>
      <c r="J3" s="17"/>
      <c r="K3" s="4"/>
      <c r="L3" s="18"/>
    </row>
    <row r="4" spans="2:13" ht="19.5" customHeight="1" x14ac:dyDescent="0.45">
      <c r="I4" s="17"/>
      <c r="J4" s="17"/>
      <c r="K4" s="4"/>
      <c r="L4" s="18"/>
    </row>
    <row r="5" spans="2:13" ht="19.5" customHeight="1" x14ac:dyDescent="0.45">
      <c r="I5" s="17"/>
      <c r="J5" s="17"/>
      <c r="K5" s="4"/>
      <c r="L5" s="18"/>
    </row>
    <row r="6" spans="2:13" ht="19.5" customHeight="1" x14ac:dyDescent="0.7">
      <c r="B6" s="45" t="s">
        <v>0</v>
      </c>
      <c r="C6" s="46"/>
      <c r="D6" s="46"/>
      <c r="E6" s="46"/>
      <c r="F6" s="46"/>
      <c r="G6" s="46"/>
      <c r="H6" s="46"/>
      <c r="I6" s="47"/>
      <c r="J6" s="47"/>
      <c r="K6" s="46"/>
      <c r="L6" s="18"/>
    </row>
    <row r="7" spans="2:13" ht="19.5" customHeight="1" x14ac:dyDescent="0.45">
      <c r="I7" s="17"/>
      <c r="J7" s="17"/>
      <c r="K7" s="4"/>
      <c r="L7" s="18"/>
    </row>
    <row r="8" spans="2:13" ht="25.5" customHeight="1" x14ac:dyDescent="0.55000000000000004">
      <c r="B8" s="6" t="s">
        <v>1</v>
      </c>
      <c r="C8" s="7" t="s">
        <v>2</v>
      </c>
      <c r="D8" s="8" t="s">
        <v>3</v>
      </c>
      <c r="E8" s="8" t="s">
        <v>4</v>
      </c>
      <c r="F8" s="8" t="s">
        <v>5</v>
      </c>
      <c r="G8" s="8" t="s">
        <v>6</v>
      </c>
      <c r="H8" s="9" t="s">
        <v>7</v>
      </c>
      <c r="I8" s="10" t="s">
        <v>8</v>
      </c>
      <c r="J8" s="11" t="s">
        <v>9</v>
      </c>
      <c r="K8" s="12"/>
      <c r="L8" s="18"/>
    </row>
    <row r="9" spans="2:13" ht="85.5" x14ac:dyDescent="0.45">
      <c r="B9" s="34" t="s">
        <v>10</v>
      </c>
      <c r="C9" s="13" t="s">
        <v>11</v>
      </c>
      <c r="D9" s="22" t="s">
        <v>74</v>
      </c>
      <c r="E9" s="14" t="s">
        <v>75</v>
      </c>
      <c r="F9" s="14" t="s">
        <v>76</v>
      </c>
      <c r="G9" s="14" t="s">
        <v>77</v>
      </c>
      <c r="H9" s="14" t="s">
        <v>78</v>
      </c>
      <c r="I9" s="36">
        <v>5.45</v>
      </c>
      <c r="J9" s="39">
        <f>SUM(I9,'WK 2 23-01-23'!J9:K11)</f>
        <v>11.4</v>
      </c>
      <c r="K9" s="40"/>
      <c r="L9" s="69">
        <f>I9/$I$27</f>
        <v>0.46382978723404256</v>
      </c>
      <c r="M9" s="61">
        <f>J9/$J$27</f>
        <v>0.60317460317460325</v>
      </c>
    </row>
    <row r="10" spans="2:13" ht="85.5" x14ac:dyDescent="0.45">
      <c r="B10" s="35"/>
      <c r="C10" s="13" t="s">
        <v>12</v>
      </c>
      <c r="D10" s="14" t="s">
        <v>75</v>
      </c>
      <c r="E10" s="14" t="s">
        <v>76</v>
      </c>
      <c r="F10" s="14" t="s">
        <v>77</v>
      </c>
      <c r="G10" s="14" t="s">
        <v>78</v>
      </c>
      <c r="H10" s="14" t="s">
        <v>79</v>
      </c>
      <c r="I10" s="37"/>
      <c r="J10" s="41"/>
      <c r="K10" s="42"/>
      <c r="L10" s="69"/>
      <c r="M10" s="62"/>
    </row>
    <row r="11" spans="2:13" ht="42" customHeight="1" x14ac:dyDescent="0.45">
      <c r="B11" s="35"/>
      <c r="C11" s="13" t="s">
        <v>13</v>
      </c>
      <c r="D11" s="14" t="s">
        <v>34</v>
      </c>
      <c r="E11" s="14" t="s">
        <v>34</v>
      </c>
      <c r="F11" s="14" t="s">
        <v>34</v>
      </c>
      <c r="G11" s="14" t="s">
        <v>34</v>
      </c>
      <c r="H11" s="14" t="s">
        <v>34</v>
      </c>
      <c r="I11" s="38"/>
      <c r="J11" s="43"/>
      <c r="K11" s="44"/>
      <c r="L11" s="69"/>
      <c r="M11" s="62"/>
    </row>
    <row r="12" spans="2:13" ht="42" customHeight="1" x14ac:dyDescent="0.45">
      <c r="B12" s="34" t="s">
        <v>14</v>
      </c>
      <c r="C12" s="13" t="s">
        <v>11</v>
      </c>
      <c r="D12" s="14"/>
      <c r="E12" s="14" t="s">
        <v>80</v>
      </c>
      <c r="F12" s="14"/>
      <c r="G12" s="14"/>
      <c r="H12" s="14" t="s">
        <v>81</v>
      </c>
      <c r="I12" s="36">
        <v>5</v>
      </c>
      <c r="J12" s="39">
        <f>SUM(I12,'WK 2 23-01-23'!J12:K14)</f>
        <v>5</v>
      </c>
      <c r="K12" s="40"/>
      <c r="L12" s="69">
        <f t="shared" ref="L10:L27" si="0">I12/$I$27</f>
        <v>0.42553191489361702</v>
      </c>
      <c r="M12" s="61">
        <f>J12/$J$27</f>
        <v>0.26455026455026459</v>
      </c>
    </row>
    <row r="13" spans="2:13" ht="42" customHeight="1" x14ac:dyDescent="0.45">
      <c r="B13" s="35"/>
      <c r="C13" s="13" t="s">
        <v>12</v>
      </c>
      <c r="D13" s="14" t="s">
        <v>80</v>
      </c>
      <c r="E13" s="14"/>
      <c r="F13" s="14"/>
      <c r="G13" s="14" t="s">
        <v>81</v>
      </c>
      <c r="H13" s="14"/>
      <c r="I13" s="37"/>
      <c r="J13" s="41"/>
      <c r="K13" s="42"/>
      <c r="L13" s="69"/>
      <c r="M13" s="62"/>
    </row>
    <row r="14" spans="2:13" ht="42" customHeight="1" x14ac:dyDescent="0.45">
      <c r="B14" s="35"/>
      <c r="C14" s="13" t="s">
        <v>13</v>
      </c>
      <c r="D14" s="14"/>
      <c r="E14" s="14"/>
      <c r="F14" s="14"/>
      <c r="G14" s="14"/>
      <c r="H14" s="14"/>
      <c r="I14" s="38"/>
      <c r="J14" s="43"/>
      <c r="K14" s="44"/>
      <c r="L14" s="69"/>
      <c r="M14" s="62"/>
    </row>
    <row r="15" spans="2:13" ht="42" customHeight="1" x14ac:dyDescent="0.45">
      <c r="B15" s="34" t="s">
        <v>15</v>
      </c>
      <c r="C15" s="13" t="s">
        <v>11</v>
      </c>
      <c r="D15" s="14"/>
      <c r="E15" s="14"/>
      <c r="F15" s="14"/>
      <c r="G15" s="14"/>
      <c r="H15" s="14"/>
      <c r="I15" s="36">
        <v>0.3</v>
      </c>
      <c r="J15" s="39">
        <f>SUM(I15,'WK 2 23-01-23'!J15:K17)</f>
        <v>1.25</v>
      </c>
      <c r="K15" s="40"/>
      <c r="L15" s="69">
        <f t="shared" si="0"/>
        <v>2.553191489361702E-2</v>
      </c>
      <c r="M15" s="61">
        <f>J15/$J$27</f>
        <v>6.6137566137566148E-2</v>
      </c>
    </row>
    <row r="16" spans="2:13" ht="42" customHeight="1" x14ac:dyDescent="0.45">
      <c r="B16" s="35"/>
      <c r="C16" s="13" t="s">
        <v>12</v>
      </c>
      <c r="D16" s="14" t="s">
        <v>82</v>
      </c>
      <c r="E16" s="14" t="s">
        <v>34</v>
      </c>
      <c r="F16" s="14" t="s">
        <v>34</v>
      </c>
      <c r="G16" s="14" t="s">
        <v>34</v>
      </c>
      <c r="H16" s="14" t="s">
        <v>83</v>
      </c>
      <c r="I16" s="37"/>
      <c r="J16" s="41"/>
      <c r="K16" s="42"/>
      <c r="L16" s="69"/>
      <c r="M16" s="62"/>
    </row>
    <row r="17" spans="2:13" ht="42" customHeight="1" x14ac:dyDescent="0.45">
      <c r="B17" s="35"/>
      <c r="C17" s="13" t="s">
        <v>13</v>
      </c>
      <c r="D17" s="14"/>
      <c r="E17" s="14"/>
      <c r="F17" s="14"/>
      <c r="G17" s="14"/>
      <c r="H17" s="14"/>
      <c r="I17" s="38"/>
      <c r="J17" s="43"/>
      <c r="K17" s="44"/>
      <c r="L17" s="69"/>
      <c r="M17" s="62"/>
    </row>
    <row r="18" spans="2:13" ht="42" customHeight="1" x14ac:dyDescent="0.45">
      <c r="B18" s="34" t="s">
        <v>16</v>
      </c>
      <c r="C18" s="13" t="s">
        <v>11</v>
      </c>
      <c r="D18" s="14" t="s">
        <v>19</v>
      </c>
      <c r="E18" s="23" t="s">
        <v>84</v>
      </c>
      <c r="F18" s="14"/>
      <c r="G18" s="14"/>
      <c r="H18" s="14"/>
      <c r="I18" s="36">
        <v>1</v>
      </c>
      <c r="J18" s="39">
        <f>SUM(I18,'WK 2 23-01-23'!J18:K20)</f>
        <v>1.25</v>
      </c>
      <c r="K18" s="40"/>
      <c r="L18" s="69">
        <f t="shared" si="0"/>
        <v>8.5106382978723402E-2</v>
      </c>
      <c r="M18" s="61">
        <f>J18/$J$27</f>
        <v>6.6137566137566148E-2</v>
      </c>
    </row>
    <row r="19" spans="2:13" ht="42" customHeight="1" x14ac:dyDescent="0.45">
      <c r="B19" s="35"/>
      <c r="C19" s="13" t="s">
        <v>12</v>
      </c>
      <c r="D19" s="14" t="s">
        <v>85</v>
      </c>
      <c r="E19" s="23" t="s">
        <v>84</v>
      </c>
      <c r="F19" s="14"/>
      <c r="G19" s="14"/>
      <c r="H19" s="14"/>
      <c r="I19" s="37"/>
      <c r="J19" s="41"/>
      <c r="K19" s="42"/>
      <c r="L19" s="69"/>
      <c r="M19" s="62"/>
    </row>
    <row r="20" spans="2:13" ht="42" customHeight="1" x14ac:dyDescent="0.45">
      <c r="B20" s="35"/>
      <c r="C20" s="13" t="s">
        <v>13</v>
      </c>
      <c r="D20" s="14" t="s">
        <v>19</v>
      </c>
      <c r="E20" s="14"/>
      <c r="F20" s="14"/>
      <c r="G20" s="14"/>
      <c r="H20" s="14"/>
      <c r="I20" s="38"/>
      <c r="J20" s="43"/>
      <c r="K20" s="44"/>
      <c r="L20" s="69"/>
      <c r="M20" s="62"/>
    </row>
    <row r="21" spans="2:13" ht="46.5" customHeight="1" x14ac:dyDescent="0.45">
      <c r="B21" s="34" t="s">
        <v>17</v>
      </c>
      <c r="C21" s="13" t="s">
        <v>11</v>
      </c>
      <c r="D21" s="14"/>
      <c r="E21" s="14"/>
      <c r="F21" s="14"/>
      <c r="G21" s="14"/>
      <c r="H21" s="14"/>
      <c r="I21" s="36"/>
      <c r="J21" s="39">
        <f>SUM(I21,'WK 2 23-01-23'!J21:K23)</f>
        <v>0</v>
      </c>
      <c r="K21" s="40"/>
      <c r="L21" s="69">
        <f t="shared" si="0"/>
        <v>0</v>
      </c>
      <c r="M21" s="61">
        <f>J21/$J$27</f>
        <v>0</v>
      </c>
    </row>
    <row r="22" spans="2:13" ht="50.1" customHeight="1" x14ac:dyDescent="0.45">
      <c r="B22" s="35"/>
      <c r="C22" s="13" t="s">
        <v>12</v>
      </c>
      <c r="D22" s="14"/>
      <c r="E22" s="14"/>
      <c r="F22" s="14"/>
      <c r="G22" s="14"/>
      <c r="H22" s="14"/>
      <c r="I22" s="37"/>
      <c r="J22" s="41"/>
      <c r="K22" s="42"/>
      <c r="L22" s="69"/>
      <c r="M22" s="62"/>
    </row>
    <row r="23" spans="2:13" ht="47.1" customHeight="1" x14ac:dyDescent="0.45">
      <c r="B23" s="35"/>
      <c r="C23" s="13" t="s">
        <v>13</v>
      </c>
      <c r="D23" s="14"/>
      <c r="E23" s="14"/>
      <c r="F23" s="14"/>
      <c r="G23" s="14"/>
      <c r="H23" s="14"/>
      <c r="I23" s="38"/>
      <c r="J23" s="43"/>
      <c r="K23" s="44"/>
      <c r="L23" s="69"/>
      <c r="M23" s="62"/>
    </row>
    <row r="24" spans="2:13" ht="40.5" customHeight="1" x14ac:dyDescent="0.45">
      <c r="B24" s="34" t="s">
        <v>18</v>
      </c>
      <c r="C24" s="13" t="s">
        <v>11</v>
      </c>
      <c r="D24" s="14"/>
      <c r="E24" s="14"/>
      <c r="F24" s="14"/>
      <c r="G24" s="14"/>
      <c r="H24" s="14"/>
      <c r="I24" s="36"/>
      <c r="J24" s="39">
        <f>SUM(I24,'WK 2 23-01-23'!J24:K26)</f>
        <v>0</v>
      </c>
      <c r="K24" s="40"/>
      <c r="L24" s="69">
        <f t="shared" si="0"/>
        <v>0</v>
      </c>
      <c r="M24" s="61">
        <f>J24/$J$27</f>
        <v>0</v>
      </c>
    </row>
    <row r="25" spans="2:13" ht="42.6" customHeight="1" x14ac:dyDescent="0.45">
      <c r="B25" s="35"/>
      <c r="C25" s="13" t="s">
        <v>12</v>
      </c>
      <c r="D25" s="14"/>
      <c r="E25" s="14"/>
      <c r="F25" s="14"/>
      <c r="G25" s="14"/>
      <c r="H25" s="14"/>
      <c r="I25" s="37"/>
      <c r="J25" s="41"/>
      <c r="K25" s="42"/>
      <c r="L25" s="69"/>
      <c r="M25" s="62"/>
    </row>
    <row r="26" spans="2:13" ht="42.75" customHeight="1" x14ac:dyDescent="0.45">
      <c r="B26" s="35"/>
      <c r="C26" s="13" t="s">
        <v>13</v>
      </c>
      <c r="D26" s="14"/>
      <c r="E26" s="14"/>
      <c r="F26" s="14"/>
      <c r="G26" s="14"/>
      <c r="H26" s="14"/>
      <c r="I26" s="38"/>
      <c r="J26" s="43"/>
      <c r="K26" s="44"/>
      <c r="L26" s="69"/>
      <c r="M26" s="62"/>
    </row>
    <row r="27" spans="2:13" ht="19.5" customHeight="1" x14ac:dyDescent="0.45">
      <c r="B27" s="15"/>
      <c r="C27" s="15"/>
      <c r="D27" s="15"/>
      <c r="E27" s="15"/>
      <c r="F27" s="15"/>
      <c r="G27" s="15"/>
      <c r="H27" s="15"/>
      <c r="I27" s="31">
        <f>SUM(I9:I26)</f>
        <v>11.75</v>
      </c>
      <c r="J27" s="31">
        <f>SUM(J9:K26)</f>
        <v>18.899999999999999</v>
      </c>
      <c r="K27" s="33"/>
      <c r="L27" s="69">
        <f t="shared" si="0"/>
        <v>1</v>
      </c>
      <c r="M27" s="61">
        <f>J27/$J$27</f>
        <v>1</v>
      </c>
    </row>
    <row r="28" spans="2:13" ht="19.5" customHeight="1" x14ac:dyDescent="0.45">
      <c r="B28" s="15"/>
      <c r="C28" s="15"/>
      <c r="D28" s="15"/>
      <c r="E28" s="15"/>
      <c r="F28" s="15"/>
      <c r="G28" s="15"/>
      <c r="H28" s="15"/>
      <c r="I28" s="32"/>
      <c r="J28" s="32"/>
      <c r="K28" s="32"/>
      <c r="L28" s="63"/>
      <c r="M28" s="62"/>
    </row>
    <row r="29" spans="2:13" ht="19.5" customHeight="1" x14ac:dyDescent="0.45">
      <c r="B29" s="15"/>
      <c r="C29" s="15"/>
      <c r="D29" s="15"/>
      <c r="E29" s="15"/>
      <c r="F29" s="15"/>
      <c r="G29" s="15"/>
      <c r="H29" s="15"/>
      <c r="I29" s="32"/>
      <c r="J29" s="32"/>
      <c r="K29" s="32"/>
      <c r="L29" s="63"/>
      <c r="M29" s="62"/>
    </row>
  </sheetData>
  <mergeCells count="21">
    <mergeCell ref="B6:K6"/>
    <mergeCell ref="B9:B11"/>
    <mergeCell ref="I9:I11"/>
    <mergeCell ref="J9:K11"/>
    <mergeCell ref="B12:B14"/>
    <mergeCell ref="I12:I14"/>
    <mergeCell ref="J12:K14"/>
    <mergeCell ref="B15:B17"/>
    <mergeCell ref="I15:I17"/>
    <mergeCell ref="J15:K17"/>
    <mergeCell ref="B18:B20"/>
    <mergeCell ref="I18:I20"/>
    <mergeCell ref="J18:K20"/>
    <mergeCell ref="B21:B23"/>
    <mergeCell ref="I21:I23"/>
    <mergeCell ref="J21:K23"/>
    <mergeCell ref="I27:I29"/>
    <mergeCell ref="J27:K29"/>
    <mergeCell ref="B24:B26"/>
    <mergeCell ref="I24:I26"/>
    <mergeCell ref="J24:K2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M29"/>
  <sheetViews>
    <sheetView zoomScale="70" zoomScaleNormal="70" workbookViewId="0">
      <selection activeCell="L15" sqref="L15"/>
    </sheetView>
  </sheetViews>
  <sheetFormatPr defaultRowHeight="14.25" x14ac:dyDescent="0.45"/>
  <cols>
    <col min="1" max="1" width="4.1328125" bestFit="1" customWidth="1"/>
    <col min="2" max="2" width="15.86328125" bestFit="1" customWidth="1"/>
    <col min="3" max="3" width="31.1328125" bestFit="1" customWidth="1"/>
    <col min="4" max="8" width="26.1328125" bestFit="1" customWidth="1"/>
    <col min="9" max="10" width="14.1328125" style="1" bestFit="1" customWidth="1"/>
    <col min="11" max="11" width="14.1328125" style="3" bestFit="1" customWidth="1"/>
    <col min="12" max="12" width="14.1328125" style="21" bestFit="1" customWidth="1"/>
    <col min="13" max="13" width="13.59765625" style="5" bestFit="1" customWidth="1"/>
  </cols>
  <sheetData>
    <row r="1" spans="1:13" ht="19.5" customHeight="1" x14ac:dyDescent="0.45">
      <c r="I1" s="17"/>
      <c r="J1" s="17"/>
      <c r="K1" s="4"/>
      <c r="L1" s="18"/>
    </row>
    <row r="2" spans="1:13" ht="19.5" customHeight="1" x14ac:dyDescent="0.45">
      <c r="I2" s="17"/>
      <c r="J2" s="17"/>
      <c r="K2" s="4"/>
      <c r="L2" s="18"/>
    </row>
    <row r="3" spans="1:13" ht="19.5" customHeight="1" x14ac:dyDescent="0.45">
      <c r="I3" s="17"/>
      <c r="J3" s="17"/>
      <c r="K3" s="4"/>
      <c r="L3" s="18"/>
    </row>
    <row r="4" spans="1:13" ht="19.5" customHeight="1" x14ac:dyDescent="0.45">
      <c r="I4" s="17"/>
      <c r="J4" s="17"/>
      <c r="K4" s="4"/>
      <c r="L4" s="18"/>
    </row>
    <row r="5" spans="1:13" ht="19.5" customHeight="1" x14ac:dyDescent="0.45">
      <c r="I5" s="17"/>
      <c r="J5" s="17"/>
      <c r="K5" s="4"/>
      <c r="L5" s="18"/>
    </row>
    <row r="6" spans="1:13" ht="19.5" customHeight="1" x14ac:dyDescent="0.7">
      <c r="B6" s="45" t="s">
        <v>0</v>
      </c>
      <c r="C6" s="46"/>
      <c r="D6" s="46"/>
      <c r="E6" s="46"/>
      <c r="F6" s="46"/>
      <c r="G6" s="46"/>
      <c r="H6" s="46"/>
      <c r="I6" s="47"/>
      <c r="J6" s="47"/>
      <c r="K6" s="46"/>
      <c r="L6" s="18"/>
    </row>
    <row r="7" spans="1:13" ht="19.5" customHeight="1" x14ac:dyDescent="0.45">
      <c r="I7" s="17"/>
      <c r="J7" s="17"/>
      <c r="K7" s="4"/>
      <c r="L7" s="18"/>
    </row>
    <row r="8" spans="1:13" ht="25.5" customHeight="1" x14ac:dyDescent="0.55000000000000004">
      <c r="B8" s="6" t="s">
        <v>1</v>
      </c>
      <c r="C8" s="7" t="s">
        <v>2</v>
      </c>
      <c r="D8" s="8" t="s">
        <v>3</v>
      </c>
      <c r="E8" s="8" t="s">
        <v>4</v>
      </c>
      <c r="F8" s="8" t="s">
        <v>5</v>
      </c>
      <c r="G8" s="8" t="s">
        <v>6</v>
      </c>
      <c r="H8" s="9" t="s">
        <v>7</v>
      </c>
      <c r="I8" s="10" t="s">
        <v>8</v>
      </c>
      <c r="J8" s="11" t="s">
        <v>9</v>
      </c>
      <c r="K8" s="12"/>
      <c r="L8" s="18"/>
    </row>
    <row r="9" spans="1:13" ht="42" customHeight="1" x14ac:dyDescent="0.45">
      <c r="A9" s="15"/>
      <c r="B9" s="34" t="s">
        <v>10</v>
      </c>
      <c r="C9" s="13" t="s">
        <v>11</v>
      </c>
      <c r="D9" s="14" t="s">
        <v>34</v>
      </c>
      <c r="E9" s="14" t="s">
        <v>56</v>
      </c>
      <c r="F9" s="14" t="s">
        <v>57</v>
      </c>
      <c r="G9" s="14" t="s">
        <v>57</v>
      </c>
      <c r="H9" s="14" t="s">
        <v>58</v>
      </c>
      <c r="I9" s="36">
        <v>4.45</v>
      </c>
      <c r="J9" s="39">
        <f>SUM(I9,'WK 3 30-01-23'!J9:K11)</f>
        <v>15.850000000000001</v>
      </c>
      <c r="K9" s="40"/>
      <c r="L9" s="69">
        <f>I9/$I$27</f>
        <v>0.23359580052493439</v>
      </c>
      <c r="M9" s="61">
        <f>J9/$J$27</f>
        <v>0.4176548089591568</v>
      </c>
    </row>
    <row r="10" spans="1:13" ht="42" customHeight="1" x14ac:dyDescent="0.45">
      <c r="A10" s="15"/>
      <c r="B10" s="35"/>
      <c r="C10" s="13" t="s">
        <v>12</v>
      </c>
      <c r="D10" s="14" t="s">
        <v>56</v>
      </c>
      <c r="E10" s="14" t="s">
        <v>57</v>
      </c>
      <c r="F10" s="14" t="s">
        <v>57</v>
      </c>
      <c r="G10" s="14" t="s">
        <v>58</v>
      </c>
      <c r="H10" s="14" t="s">
        <v>59</v>
      </c>
      <c r="I10" s="37"/>
      <c r="J10" s="41"/>
      <c r="K10" s="42"/>
      <c r="L10" s="69"/>
      <c r="M10" s="62"/>
    </row>
    <row r="11" spans="1:13" ht="42" customHeight="1" x14ac:dyDescent="0.45">
      <c r="A11" s="15"/>
      <c r="B11" s="35"/>
      <c r="C11" s="13" t="s">
        <v>13</v>
      </c>
      <c r="D11" s="14" t="s">
        <v>60</v>
      </c>
      <c r="E11" s="14" t="s">
        <v>60</v>
      </c>
      <c r="F11" s="14" t="s">
        <v>60</v>
      </c>
      <c r="G11" s="14" t="s">
        <v>60</v>
      </c>
      <c r="H11" s="14" t="s">
        <v>60</v>
      </c>
      <c r="I11" s="38"/>
      <c r="J11" s="43"/>
      <c r="K11" s="44"/>
      <c r="L11" s="69"/>
      <c r="M11" s="62"/>
    </row>
    <row r="12" spans="1:13" ht="42" customHeight="1" x14ac:dyDescent="0.45">
      <c r="A12" s="15"/>
      <c r="B12" s="34" t="s">
        <v>14</v>
      </c>
      <c r="C12" s="13" t="s">
        <v>11</v>
      </c>
      <c r="D12" s="14"/>
      <c r="E12" s="14" t="s">
        <v>61</v>
      </c>
      <c r="F12" s="14" t="s">
        <v>62</v>
      </c>
      <c r="G12" s="14"/>
      <c r="H12" s="14"/>
      <c r="I12" s="36">
        <v>3.3</v>
      </c>
      <c r="J12" s="39">
        <f>SUM(I12,'WK 3 30-01-23'!J12:K14)</f>
        <v>8.3000000000000007</v>
      </c>
      <c r="K12" s="40"/>
      <c r="L12" s="69">
        <f t="shared" ref="L10:L29" si="0">I12/$I$27</f>
        <v>0.17322834645669291</v>
      </c>
      <c r="M12" s="61">
        <f>J12/$J$27</f>
        <v>0.21870882740447958</v>
      </c>
    </row>
    <row r="13" spans="1:13" ht="42" customHeight="1" x14ac:dyDescent="0.45">
      <c r="A13" s="15"/>
      <c r="B13" s="35"/>
      <c r="C13" s="13" t="s">
        <v>12</v>
      </c>
      <c r="D13" s="14" t="s">
        <v>61</v>
      </c>
      <c r="E13" s="14" t="s">
        <v>62</v>
      </c>
      <c r="F13" s="14"/>
      <c r="G13" s="14" t="s">
        <v>63</v>
      </c>
      <c r="H13" s="14"/>
      <c r="I13" s="37"/>
      <c r="J13" s="41"/>
      <c r="K13" s="42"/>
      <c r="L13" s="69"/>
      <c r="M13" s="62"/>
    </row>
    <row r="14" spans="1:13" ht="42" customHeight="1" x14ac:dyDescent="0.45">
      <c r="A14" s="15"/>
      <c r="B14" s="35"/>
      <c r="C14" s="13" t="s">
        <v>13</v>
      </c>
      <c r="D14" s="14"/>
      <c r="E14" s="14"/>
      <c r="F14" s="14"/>
      <c r="G14" s="14"/>
      <c r="H14" s="14"/>
      <c r="I14" s="38"/>
      <c r="J14" s="43"/>
      <c r="K14" s="44"/>
      <c r="L14" s="69"/>
      <c r="M14" s="62"/>
    </row>
    <row r="15" spans="1:13" ht="42" customHeight="1" x14ac:dyDescent="0.45">
      <c r="A15" s="15"/>
      <c r="B15" s="34" t="s">
        <v>15</v>
      </c>
      <c r="C15" s="13" t="s">
        <v>11</v>
      </c>
      <c r="D15" s="20" t="s">
        <v>34</v>
      </c>
      <c r="E15" s="20" t="s">
        <v>64</v>
      </c>
      <c r="F15" s="20" t="s">
        <v>65</v>
      </c>
      <c r="G15" s="20" t="s">
        <v>66</v>
      </c>
      <c r="H15" s="20" t="s">
        <v>67</v>
      </c>
      <c r="I15" s="36">
        <v>4.3</v>
      </c>
      <c r="J15" s="39">
        <f>SUM(I15,'WK 3 30-01-23'!J15:K17)</f>
        <v>5.55</v>
      </c>
      <c r="K15" s="40"/>
      <c r="L15" s="69">
        <f t="shared" si="0"/>
        <v>0.22572178477690286</v>
      </c>
      <c r="M15" s="61">
        <f>J15/$J$27</f>
        <v>0.14624505928853754</v>
      </c>
    </row>
    <row r="16" spans="1:13" ht="42" customHeight="1" x14ac:dyDescent="0.45">
      <c r="A16" s="15"/>
      <c r="B16" s="35"/>
      <c r="C16" s="13" t="s">
        <v>12</v>
      </c>
      <c r="D16" s="20" t="s">
        <v>64</v>
      </c>
      <c r="E16" s="20" t="s">
        <v>65</v>
      </c>
      <c r="F16" s="20" t="s">
        <v>66</v>
      </c>
      <c r="G16" s="20" t="s">
        <v>67</v>
      </c>
      <c r="H16" s="20" t="s">
        <v>68</v>
      </c>
      <c r="I16" s="37"/>
      <c r="J16" s="41"/>
      <c r="K16" s="42"/>
      <c r="L16" s="69"/>
      <c r="M16" s="62"/>
    </row>
    <row r="17" spans="1:13" ht="42" customHeight="1" x14ac:dyDescent="0.45">
      <c r="A17" s="15"/>
      <c r="B17" s="35"/>
      <c r="C17" s="13" t="s">
        <v>13</v>
      </c>
      <c r="D17" s="14" t="s">
        <v>34</v>
      </c>
      <c r="E17" s="14" t="s">
        <v>34</v>
      </c>
      <c r="F17" s="14" t="s">
        <v>34</v>
      </c>
      <c r="G17" s="14" t="s">
        <v>34</v>
      </c>
      <c r="H17" s="14" t="s">
        <v>34</v>
      </c>
      <c r="I17" s="38"/>
      <c r="J17" s="43"/>
      <c r="K17" s="44"/>
      <c r="L17" s="69"/>
      <c r="M17" s="62"/>
    </row>
    <row r="18" spans="1:13" ht="42" customHeight="1" x14ac:dyDescent="0.45">
      <c r="A18" s="15"/>
      <c r="B18" s="34" t="s">
        <v>16</v>
      </c>
      <c r="C18" s="13" t="s">
        <v>11</v>
      </c>
      <c r="D18" s="14" t="s">
        <v>19</v>
      </c>
      <c r="E18" s="14"/>
      <c r="F18" s="14" t="s">
        <v>26</v>
      </c>
      <c r="G18" s="14"/>
      <c r="H18" s="14" t="s">
        <v>19</v>
      </c>
      <c r="I18" s="36">
        <v>4</v>
      </c>
      <c r="J18" s="39">
        <f>SUM(I18,'WK 3 30-01-23'!J18:K20)</f>
        <v>5.25</v>
      </c>
      <c r="K18" s="40"/>
      <c r="L18" s="69">
        <f t="shared" si="0"/>
        <v>0.20997375328083989</v>
      </c>
      <c r="M18" s="61">
        <f>J18/$J$27</f>
        <v>0.13833992094861658</v>
      </c>
    </row>
    <row r="19" spans="1:13" ht="42" customHeight="1" x14ac:dyDescent="0.45">
      <c r="A19" s="15"/>
      <c r="B19" s="35"/>
      <c r="C19" s="13" t="s">
        <v>12</v>
      </c>
      <c r="D19" s="14" t="s">
        <v>69</v>
      </c>
      <c r="E19" s="14"/>
      <c r="F19" s="14" t="s">
        <v>70</v>
      </c>
      <c r="G19" s="14"/>
      <c r="H19" s="14" t="s">
        <v>71</v>
      </c>
      <c r="I19" s="37"/>
      <c r="J19" s="41"/>
      <c r="K19" s="42"/>
      <c r="L19" s="69"/>
      <c r="M19" s="62"/>
    </row>
    <row r="20" spans="1:13" ht="42" customHeight="1" x14ac:dyDescent="0.45">
      <c r="A20" s="15"/>
      <c r="B20" s="35"/>
      <c r="C20" s="13" t="s">
        <v>13</v>
      </c>
      <c r="D20" s="14" t="s">
        <v>72</v>
      </c>
      <c r="E20" s="14"/>
      <c r="F20" s="14" t="s">
        <v>26</v>
      </c>
      <c r="G20" s="14"/>
      <c r="H20" s="14" t="s">
        <v>26</v>
      </c>
      <c r="I20" s="38"/>
      <c r="J20" s="43"/>
      <c r="K20" s="44"/>
      <c r="L20" s="69"/>
      <c r="M20" s="62"/>
    </row>
    <row r="21" spans="1:13" ht="46.5" customHeight="1" x14ac:dyDescent="0.45">
      <c r="A21" s="15"/>
      <c r="B21" s="34" t="s">
        <v>17</v>
      </c>
      <c r="C21" s="13" t="s">
        <v>11</v>
      </c>
      <c r="D21" s="14"/>
      <c r="E21" s="14"/>
      <c r="F21" s="14"/>
      <c r="G21" s="14"/>
      <c r="H21" s="14"/>
      <c r="I21" s="36">
        <v>3</v>
      </c>
      <c r="J21" s="39">
        <f>SUM(I21,'WK 3 30-01-23'!J21:K23)</f>
        <v>3</v>
      </c>
      <c r="K21" s="40"/>
      <c r="L21" s="69">
        <f t="shared" si="0"/>
        <v>0.15748031496062992</v>
      </c>
      <c r="M21" s="61">
        <f>J21/$J$27</f>
        <v>7.9051383399209474E-2</v>
      </c>
    </row>
    <row r="22" spans="1:13" ht="50.1" customHeight="1" x14ac:dyDescent="0.45">
      <c r="A22" s="15"/>
      <c r="B22" s="35"/>
      <c r="C22" s="13" t="s">
        <v>12</v>
      </c>
      <c r="D22" s="14"/>
      <c r="E22" s="14"/>
      <c r="F22" s="14" t="s">
        <v>73</v>
      </c>
      <c r="G22" s="14"/>
      <c r="H22" s="14"/>
      <c r="I22" s="37"/>
      <c r="J22" s="41"/>
      <c r="K22" s="42"/>
      <c r="L22" s="69"/>
      <c r="M22" s="62"/>
    </row>
    <row r="23" spans="1:13" ht="47.1" customHeight="1" x14ac:dyDescent="0.45">
      <c r="A23" s="15"/>
      <c r="B23" s="35"/>
      <c r="C23" s="13" t="s">
        <v>13</v>
      </c>
      <c r="D23" s="14"/>
      <c r="E23" s="14"/>
      <c r="F23" s="14"/>
      <c r="G23" s="14"/>
      <c r="H23" s="14"/>
      <c r="I23" s="38"/>
      <c r="J23" s="43"/>
      <c r="K23" s="44"/>
      <c r="L23" s="69"/>
      <c r="M23" s="62"/>
    </row>
    <row r="24" spans="1:13" ht="40.5" customHeight="1" x14ac:dyDescent="0.45">
      <c r="A24" s="15"/>
      <c r="B24" s="34" t="s">
        <v>18</v>
      </c>
      <c r="C24" s="13" t="s">
        <v>11</v>
      </c>
      <c r="D24" s="14"/>
      <c r="E24" s="14"/>
      <c r="F24" s="14"/>
      <c r="G24" s="14"/>
      <c r="H24" s="14"/>
      <c r="I24" s="36"/>
      <c r="J24" s="39">
        <f>SUM(I24,'WK 3 30-01-23'!J24:K26)</f>
        <v>0</v>
      </c>
      <c r="K24" s="40"/>
      <c r="L24" s="69">
        <f t="shared" si="0"/>
        <v>0</v>
      </c>
      <c r="M24" s="61">
        <f>J24/$J$27</f>
        <v>0</v>
      </c>
    </row>
    <row r="25" spans="1:13" ht="42.6" customHeight="1" x14ac:dyDescent="0.45">
      <c r="A25" s="15"/>
      <c r="B25" s="35"/>
      <c r="C25" s="13" t="s">
        <v>12</v>
      </c>
      <c r="D25" s="14"/>
      <c r="E25" s="14"/>
      <c r="F25" s="14"/>
      <c r="G25" s="14"/>
      <c r="H25" s="14"/>
      <c r="I25" s="37"/>
      <c r="J25" s="41"/>
      <c r="K25" s="42"/>
      <c r="L25" s="69"/>
      <c r="M25" s="62"/>
    </row>
    <row r="26" spans="1:13" ht="42.75" customHeight="1" x14ac:dyDescent="0.45">
      <c r="A26" s="15"/>
      <c r="B26" s="35"/>
      <c r="C26" s="13" t="s">
        <v>13</v>
      </c>
      <c r="D26" s="14"/>
      <c r="E26" s="14"/>
      <c r="F26" s="14"/>
      <c r="G26" s="14"/>
      <c r="H26" s="14"/>
      <c r="I26" s="38"/>
      <c r="J26" s="43"/>
      <c r="K26" s="44"/>
      <c r="L26" s="69"/>
      <c r="M26" s="62"/>
    </row>
    <row r="27" spans="1:13" ht="19.5" customHeight="1" x14ac:dyDescent="0.45">
      <c r="A27" s="15"/>
      <c r="B27" s="15"/>
      <c r="C27" s="15"/>
      <c r="D27" s="15"/>
      <c r="E27" s="15"/>
      <c r="F27" s="15"/>
      <c r="G27" s="15"/>
      <c r="H27" s="15"/>
      <c r="I27" s="31">
        <f>SUM(I9:I26)</f>
        <v>19.05</v>
      </c>
      <c r="J27" s="31">
        <f>SUM(J9:K26)</f>
        <v>37.950000000000003</v>
      </c>
      <c r="K27" s="33"/>
      <c r="L27" s="69">
        <f t="shared" si="0"/>
        <v>1</v>
      </c>
      <c r="M27" s="61">
        <f>J27/$J$27</f>
        <v>1</v>
      </c>
    </row>
    <row r="28" spans="1:13" ht="19.5" customHeight="1" x14ac:dyDescent="0.45">
      <c r="A28" s="15"/>
      <c r="B28" s="15"/>
      <c r="C28" s="15"/>
      <c r="D28" s="15"/>
      <c r="E28" s="15"/>
      <c r="F28" s="15"/>
      <c r="G28" s="15"/>
      <c r="H28" s="15"/>
      <c r="I28" s="32"/>
      <c r="J28" s="32"/>
      <c r="K28" s="32"/>
      <c r="L28" s="69"/>
      <c r="M28" s="62"/>
    </row>
    <row r="29" spans="1:13" ht="19.5" customHeight="1" x14ac:dyDescent="0.45">
      <c r="A29" s="15"/>
      <c r="B29" s="15"/>
      <c r="C29" s="15"/>
      <c r="D29" s="15"/>
      <c r="E29" s="15"/>
      <c r="F29" s="15"/>
      <c r="G29" s="15"/>
      <c r="H29" s="15"/>
      <c r="I29" s="32"/>
      <c r="J29" s="32"/>
      <c r="K29" s="32"/>
      <c r="L29" s="69"/>
      <c r="M29" s="62"/>
    </row>
  </sheetData>
  <mergeCells count="21">
    <mergeCell ref="B6:K6"/>
    <mergeCell ref="B9:B11"/>
    <mergeCell ref="I9:I11"/>
    <mergeCell ref="J9:K11"/>
    <mergeCell ref="B12:B14"/>
    <mergeCell ref="I12:I14"/>
    <mergeCell ref="J12:K14"/>
    <mergeCell ref="B15:B17"/>
    <mergeCell ref="I15:I17"/>
    <mergeCell ref="J15:K17"/>
    <mergeCell ref="B18:B20"/>
    <mergeCell ref="I18:I20"/>
    <mergeCell ref="J18:K20"/>
    <mergeCell ref="B21:B23"/>
    <mergeCell ref="I21:I23"/>
    <mergeCell ref="J21:K23"/>
    <mergeCell ref="I27:I29"/>
    <mergeCell ref="J27:K29"/>
    <mergeCell ref="B24:B26"/>
    <mergeCell ref="I24:I26"/>
    <mergeCell ref="J24:K2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B1:M29"/>
  <sheetViews>
    <sheetView topLeftCell="A9" zoomScale="70" zoomScaleNormal="70" workbookViewId="0">
      <selection activeCell="L9" sqref="L9"/>
    </sheetView>
  </sheetViews>
  <sheetFormatPr defaultRowHeight="14.25" x14ac:dyDescent="0.45"/>
  <cols>
    <col min="1" max="1" width="4.1328125" bestFit="1" customWidth="1"/>
    <col min="2" max="2" width="15.86328125" bestFit="1" customWidth="1"/>
    <col min="3" max="3" width="31.1328125" bestFit="1" customWidth="1"/>
    <col min="4" max="5" width="26.1328125" bestFit="1" customWidth="1"/>
    <col min="6" max="6" width="29.73046875" bestFit="1" customWidth="1"/>
    <col min="7" max="8" width="26.1328125" bestFit="1" customWidth="1"/>
    <col min="9" max="10" width="14.1328125" style="1" bestFit="1" customWidth="1"/>
    <col min="11" max="11" width="14.1328125" style="3" bestFit="1" customWidth="1"/>
    <col min="12" max="12" width="14.1328125" style="5" bestFit="1" customWidth="1"/>
    <col min="13" max="13" width="13.59765625" style="5" bestFit="1" customWidth="1"/>
  </cols>
  <sheetData>
    <row r="1" spans="2:13" ht="19.5" customHeight="1" x14ac:dyDescent="0.45">
      <c r="I1" s="17"/>
      <c r="J1" s="17"/>
      <c r="K1" s="4"/>
      <c r="L1" s="18"/>
    </row>
    <row r="2" spans="2:13" ht="19.5" customHeight="1" x14ac:dyDescent="0.45">
      <c r="I2" s="17"/>
      <c r="J2" s="17"/>
      <c r="K2" s="4"/>
      <c r="L2" s="18"/>
    </row>
    <row r="3" spans="2:13" ht="19.5" customHeight="1" x14ac:dyDescent="0.45">
      <c r="I3" s="17"/>
      <c r="J3" s="17"/>
      <c r="K3" s="4"/>
      <c r="L3" s="18"/>
    </row>
    <row r="4" spans="2:13" ht="19.5" customHeight="1" x14ac:dyDescent="0.45">
      <c r="I4" s="17"/>
      <c r="J4" s="17"/>
      <c r="K4" s="4"/>
      <c r="L4" s="18"/>
    </row>
    <row r="5" spans="2:13" ht="19.5" customHeight="1" x14ac:dyDescent="0.45">
      <c r="I5" s="17"/>
      <c r="J5" s="17"/>
      <c r="K5" s="4"/>
      <c r="L5" s="18"/>
    </row>
    <row r="6" spans="2:13" ht="27.75" customHeight="1" x14ac:dyDescent="0.7">
      <c r="B6" s="45" t="s">
        <v>0</v>
      </c>
      <c r="C6" s="46"/>
      <c r="D6" s="46"/>
      <c r="E6" s="46"/>
      <c r="F6" s="46"/>
      <c r="G6" s="46"/>
      <c r="H6" s="46"/>
      <c r="I6" s="47"/>
      <c r="J6" s="47"/>
      <c r="K6" s="46"/>
      <c r="L6" s="18"/>
    </row>
    <row r="7" spans="2:13" ht="19.5" customHeight="1" x14ac:dyDescent="0.45">
      <c r="I7" s="17"/>
      <c r="J7" s="17"/>
      <c r="K7" s="4"/>
      <c r="L7" s="18"/>
    </row>
    <row r="8" spans="2:13" ht="23.25" customHeight="1" x14ac:dyDescent="0.55000000000000004">
      <c r="B8" s="6" t="s">
        <v>1</v>
      </c>
      <c r="C8" s="7" t="s">
        <v>2</v>
      </c>
      <c r="D8" s="8" t="s">
        <v>3</v>
      </c>
      <c r="E8" s="8" t="s">
        <v>4</v>
      </c>
      <c r="F8" s="8" t="s">
        <v>5</v>
      </c>
      <c r="G8" s="8" t="s">
        <v>6</v>
      </c>
      <c r="H8" s="9" t="s">
        <v>7</v>
      </c>
      <c r="I8" s="10" t="s">
        <v>8</v>
      </c>
      <c r="J8" s="11" t="s">
        <v>9</v>
      </c>
      <c r="K8" s="12"/>
      <c r="L8" s="18"/>
    </row>
    <row r="9" spans="2:13" ht="20.25" customHeight="1" x14ac:dyDescent="0.45">
      <c r="B9" s="34" t="s">
        <v>10</v>
      </c>
      <c r="C9" s="13" t="s">
        <v>11</v>
      </c>
      <c r="D9" s="14" t="s">
        <v>34</v>
      </c>
      <c r="E9" s="14" t="s">
        <v>26</v>
      </c>
      <c r="F9" s="14" t="s">
        <v>26</v>
      </c>
      <c r="G9" s="14" t="s">
        <v>26</v>
      </c>
      <c r="H9" s="14" t="s">
        <v>26</v>
      </c>
      <c r="I9" s="36">
        <v>4.75</v>
      </c>
      <c r="J9" s="39">
        <f>SUM(I9,'WK 4 06-02-23'!J9:K11)</f>
        <v>20.6</v>
      </c>
      <c r="K9" s="40"/>
      <c r="L9" s="59">
        <f>I9/$I$27</f>
        <v>0.21839080459770116</v>
      </c>
      <c r="M9" s="61">
        <f>J9/$J$27</f>
        <v>0.34505862646566166</v>
      </c>
    </row>
    <row r="10" spans="2:13" ht="90" customHeight="1" x14ac:dyDescent="0.45">
      <c r="B10" s="35"/>
      <c r="C10" s="13" t="s">
        <v>12</v>
      </c>
      <c r="D10" s="14" t="s">
        <v>35</v>
      </c>
      <c r="E10" s="14" t="s">
        <v>36</v>
      </c>
      <c r="F10" s="14" t="s">
        <v>37</v>
      </c>
      <c r="G10" s="14"/>
      <c r="H10" s="14" t="s">
        <v>38</v>
      </c>
      <c r="I10" s="37"/>
      <c r="J10" s="41"/>
      <c r="K10" s="42"/>
      <c r="L10" s="60"/>
      <c r="M10" s="62"/>
    </row>
    <row r="11" spans="2:13" ht="20.25" customHeight="1" x14ac:dyDescent="0.45">
      <c r="B11" s="35"/>
      <c r="C11" s="13" t="s">
        <v>13</v>
      </c>
      <c r="D11" s="14" t="s">
        <v>26</v>
      </c>
      <c r="E11" s="14" t="s">
        <v>26</v>
      </c>
      <c r="F11" s="14" t="s">
        <v>26</v>
      </c>
      <c r="G11" s="14" t="s">
        <v>26</v>
      </c>
      <c r="H11" s="14" t="s">
        <v>26</v>
      </c>
      <c r="I11" s="38"/>
      <c r="J11" s="43"/>
      <c r="K11" s="44"/>
      <c r="L11" s="60"/>
      <c r="M11" s="62"/>
    </row>
    <row r="12" spans="2:13" ht="28.5" customHeight="1" x14ac:dyDescent="0.45">
      <c r="B12" s="34" t="s">
        <v>14</v>
      </c>
      <c r="C12" s="13" t="s">
        <v>11</v>
      </c>
      <c r="D12" s="14"/>
      <c r="E12" s="14"/>
      <c r="F12" s="14"/>
      <c r="G12" s="14"/>
      <c r="H12" s="14"/>
      <c r="I12" s="36">
        <v>2</v>
      </c>
      <c r="J12" s="39">
        <f>SUM(I12,'WK 4 06-02-23'!J12:K14)</f>
        <v>10.3</v>
      </c>
      <c r="K12" s="40"/>
      <c r="L12" s="59">
        <f>I12/$I$27</f>
        <v>9.1954022988505746E-2</v>
      </c>
      <c r="M12" s="61">
        <f>J12/$J$27</f>
        <v>0.17252931323283083</v>
      </c>
    </row>
    <row r="13" spans="2:13" ht="18.75" customHeight="1" x14ac:dyDescent="0.45">
      <c r="B13" s="35"/>
      <c r="C13" s="13" t="s">
        <v>12</v>
      </c>
      <c r="D13" s="14"/>
      <c r="E13" s="14"/>
      <c r="F13" s="14"/>
      <c r="G13" s="14"/>
      <c r="H13" s="14" t="s">
        <v>39</v>
      </c>
      <c r="I13" s="37"/>
      <c r="J13" s="41"/>
      <c r="K13" s="42"/>
      <c r="L13" s="60"/>
      <c r="M13" s="62"/>
    </row>
    <row r="14" spans="2:13" ht="20.25" customHeight="1" x14ac:dyDescent="0.45">
      <c r="B14" s="35"/>
      <c r="C14" s="13" t="s">
        <v>13</v>
      </c>
      <c r="D14" s="14"/>
      <c r="E14" s="14"/>
      <c r="F14" s="14"/>
      <c r="G14" s="14"/>
      <c r="H14" s="14"/>
      <c r="I14" s="38"/>
      <c r="J14" s="43"/>
      <c r="K14" s="44"/>
      <c r="L14" s="60"/>
      <c r="M14" s="62"/>
    </row>
    <row r="15" spans="2:13" ht="20.25" customHeight="1" x14ac:dyDescent="0.45">
      <c r="B15" s="34" t="s">
        <v>15</v>
      </c>
      <c r="C15" s="13" t="s">
        <v>11</v>
      </c>
      <c r="D15" s="14" t="s">
        <v>34</v>
      </c>
      <c r="E15" s="14" t="s">
        <v>26</v>
      </c>
      <c r="F15" s="14" t="s">
        <v>34</v>
      </c>
      <c r="G15" s="14" t="s">
        <v>26</v>
      </c>
      <c r="H15" s="14" t="s">
        <v>26</v>
      </c>
      <c r="I15" s="36">
        <v>6.25</v>
      </c>
      <c r="J15" s="39">
        <f>SUM(I15,'WK 4 06-02-23'!J15:K17)</f>
        <v>11.8</v>
      </c>
      <c r="K15" s="40"/>
      <c r="L15" s="59">
        <f>I15/$I$27</f>
        <v>0.28735632183908044</v>
      </c>
      <c r="M15" s="61">
        <f>J15/$J$27</f>
        <v>0.19765494137353434</v>
      </c>
    </row>
    <row r="16" spans="2:13" ht="52.5" customHeight="1" x14ac:dyDescent="0.45">
      <c r="B16" s="35"/>
      <c r="C16" s="13" t="s">
        <v>12</v>
      </c>
      <c r="D16" s="14" t="s">
        <v>40</v>
      </c>
      <c r="E16" s="14" t="s">
        <v>41</v>
      </c>
      <c r="F16" s="14" t="s">
        <v>42</v>
      </c>
      <c r="G16" s="14" t="s">
        <v>43</v>
      </c>
      <c r="H16" s="14" t="s">
        <v>44</v>
      </c>
      <c r="I16" s="37"/>
      <c r="J16" s="41"/>
      <c r="K16" s="42"/>
      <c r="L16" s="60"/>
      <c r="M16" s="62"/>
    </row>
    <row r="17" spans="2:13" ht="20.25" customHeight="1" x14ac:dyDescent="0.45">
      <c r="B17" s="35"/>
      <c r="C17" s="13" t="s">
        <v>13</v>
      </c>
      <c r="D17" s="14" t="s">
        <v>34</v>
      </c>
      <c r="E17" s="14" t="s">
        <v>26</v>
      </c>
      <c r="F17" s="14" t="s">
        <v>34</v>
      </c>
      <c r="G17" s="14" t="s">
        <v>26</v>
      </c>
      <c r="H17" s="14" t="s">
        <v>26</v>
      </c>
      <c r="I17" s="38"/>
      <c r="J17" s="43"/>
      <c r="K17" s="44"/>
      <c r="L17" s="60"/>
      <c r="M17" s="62"/>
    </row>
    <row r="18" spans="2:13" ht="37.5" customHeight="1" x14ac:dyDescent="0.45">
      <c r="B18" s="34" t="s">
        <v>16</v>
      </c>
      <c r="C18" s="13" t="s">
        <v>11</v>
      </c>
      <c r="D18" s="14" t="s">
        <v>26</v>
      </c>
      <c r="E18" s="14" t="s">
        <v>26</v>
      </c>
      <c r="F18" s="14" t="s">
        <v>45</v>
      </c>
      <c r="G18" s="14" t="s">
        <v>46</v>
      </c>
      <c r="H18" s="14" t="s">
        <v>47</v>
      </c>
      <c r="I18" s="36">
        <v>6.25</v>
      </c>
      <c r="J18" s="39">
        <f>SUM(I18,'WK 4 06-02-23'!J18:K20)</f>
        <v>11.5</v>
      </c>
      <c r="K18" s="40"/>
      <c r="L18" s="59">
        <f>I18/$I$27</f>
        <v>0.28735632183908044</v>
      </c>
      <c r="M18" s="61">
        <f>J18/$J$27</f>
        <v>0.19262981574539362</v>
      </c>
    </row>
    <row r="19" spans="2:13" ht="50.25" customHeight="1" x14ac:dyDescent="0.45">
      <c r="B19" s="35"/>
      <c r="C19" s="13" t="s">
        <v>12</v>
      </c>
      <c r="D19" s="14" t="s">
        <v>48</v>
      </c>
      <c r="E19" s="14" t="s">
        <v>49</v>
      </c>
      <c r="F19" s="14" t="s">
        <v>50</v>
      </c>
      <c r="G19" s="14" t="s">
        <v>51</v>
      </c>
      <c r="H19" s="14" t="s">
        <v>52</v>
      </c>
      <c r="I19" s="37"/>
      <c r="J19" s="41"/>
      <c r="K19" s="42"/>
      <c r="L19" s="60"/>
      <c r="M19" s="62"/>
    </row>
    <row r="20" spans="2:13" ht="35.25" customHeight="1" x14ac:dyDescent="0.45">
      <c r="B20" s="35"/>
      <c r="C20" s="13" t="s">
        <v>13</v>
      </c>
      <c r="D20" s="14" t="s">
        <v>26</v>
      </c>
      <c r="E20" s="14" t="s">
        <v>26</v>
      </c>
      <c r="F20" s="14" t="s">
        <v>53</v>
      </c>
      <c r="G20" s="14" t="s">
        <v>19</v>
      </c>
      <c r="H20" s="14" t="s">
        <v>26</v>
      </c>
      <c r="I20" s="38"/>
      <c r="J20" s="43"/>
      <c r="K20" s="44"/>
      <c r="L20" s="60"/>
      <c r="M20" s="62"/>
    </row>
    <row r="21" spans="2:13" ht="20.25" customHeight="1" x14ac:dyDescent="0.45">
      <c r="B21" s="34" t="s">
        <v>17</v>
      </c>
      <c r="C21" s="13" t="s">
        <v>11</v>
      </c>
      <c r="D21" s="14"/>
      <c r="E21" s="14"/>
      <c r="F21" s="14"/>
      <c r="G21" s="14"/>
      <c r="H21" s="14"/>
      <c r="I21" s="36">
        <v>2.5</v>
      </c>
      <c r="J21" s="39">
        <f>SUM(I21,'WK 4 06-02-23'!J21:K23)</f>
        <v>5.5</v>
      </c>
      <c r="K21" s="40"/>
      <c r="L21" s="59">
        <f>I21/$I$27</f>
        <v>0.11494252873563218</v>
      </c>
      <c r="M21" s="61">
        <f>J21/$J$27</f>
        <v>9.2127303182579556E-2</v>
      </c>
    </row>
    <row r="22" spans="2:13" ht="62.25" customHeight="1" x14ac:dyDescent="0.5">
      <c r="B22" s="35"/>
      <c r="C22" s="13" t="s">
        <v>12</v>
      </c>
      <c r="D22" s="19" t="s">
        <v>54</v>
      </c>
      <c r="E22" s="14"/>
      <c r="F22" s="14"/>
      <c r="G22" s="14"/>
      <c r="H22" s="14" t="s">
        <v>55</v>
      </c>
      <c r="I22" s="37"/>
      <c r="J22" s="41"/>
      <c r="K22" s="42"/>
      <c r="L22" s="60"/>
      <c r="M22" s="62"/>
    </row>
    <row r="23" spans="2:13" ht="20.25" customHeight="1" x14ac:dyDescent="0.45">
      <c r="B23" s="35"/>
      <c r="C23" s="13" t="s">
        <v>13</v>
      </c>
      <c r="D23" s="14"/>
      <c r="E23" s="14"/>
      <c r="F23" s="14"/>
      <c r="G23" s="14"/>
      <c r="H23" s="14"/>
      <c r="I23" s="38"/>
      <c r="J23" s="43"/>
      <c r="K23" s="44"/>
      <c r="L23" s="60"/>
      <c r="M23" s="62"/>
    </row>
    <row r="24" spans="2:13" ht="20.25" customHeight="1" x14ac:dyDescent="0.45">
      <c r="B24" s="34" t="s">
        <v>18</v>
      </c>
      <c r="C24" s="13" t="s">
        <v>11</v>
      </c>
      <c r="D24" s="14"/>
      <c r="E24" s="14"/>
      <c r="F24" s="14"/>
      <c r="G24" s="14"/>
      <c r="H24" s="14"/>
      <c r="I24" s="36"/>
      <c r="J24" s="39">
        <f>SUM(I24,'WK 4 06-02-23'!J24:K26)</f>
        <v>0</v>
      </c>
      <c r="K24" s="40"/>
      <c r="L24" s="59">
        <f>I24/$I$27</f>
        <v>0</v>
      </c>
      <c r="M24" s="61">
        <f>J24/$J$27</f>
        <v>0</v>
      </c>
    </row>
    <row r="25" spans="2:13" ht="42.6" customHeight="1" x14ac:dyDescent="0.45">
      <c r="B25" s="35"/>
      <c r="C25" s="13" t="s">
        <v>12</v>
      </c>
      <c r="D25" s="14"/>
      <c r="E25" s="14"/>
      <c r="F25" s="14"/>
      <c r="G25" s="14"/>
      <c r="H25" s="14"/>
      <c r="I25" s="37"/>
      <c r="J25" s="41"/>
      <c r="K25" s="42"/>
      <c r="L25" s="60"/>
      <c r="M25" s="62"/>
    </row>
    <row r="26" spans="2:13" ht="42.75" customHeight="1" x14ac:dyDescent="0.45">
      <c r="B26" s="35"/>
      <c r="C26" s="13" t="s">
        <v>13</v>
      </c>
      <c r="D26" s="14"/>
      <c r="E26" s="14"/>
      <c r="F26" s="14"/>
      <c r="G26" s="14"/>
      <c r="H26" s="14"/>
      <c r="I26" s="38"/>
      <c r="J26" s="43"/>
      <c r="K26" s="44"/>
      <c r="L26" s="60"/>
      <c r="M26" s="62"/>
    </row>
    <row r="27" spans="2:13" ht="19.5" customHeight="1" x14ac:dyDescent="0.45">
      <c r="B27" s="15"/>
      <c r="C27" s="15"/>
      <c r="D27" s="15"/>
      <c r="E27" s="15"/>
      <c r="F27" s="15"/>
      <c r="G27" s="15"/>
      <c r="H27" s="15"/>
      <c r="I27" s="31">
        <f>SUM(I9:I26)</f>
        <v>21.75</v>
      </c>
      <c r="J27" s="31">
        <f>SUM(J9:K26)</f>
        <v>59.7</v>
      </c>
      <c r="K27" s="33"/>
      <c r="L27" s="59">
        <f>I27/$I$27</f>
        <v>1</v>
      </c>
      <c r="M27" s="61">
        <f>J27/$J$27</f>
        <v>1</v>
      </c>
    </row>
    <row r="28" spans="2:13" ht="19.5" customHeight="1" x14ac:dyDescent="0.45">
      <c r="B28" s="15"/>
      <c r="C28" s="15"/>
      <c r="D28" s="15"/>
      <c r="E28" s="15"/>
      <c r="F28" s="15"/>
      <c r="G28" s="15"/>
      <c r="H28" s="15"/>
      <c r="I28" s="32"/>
      <c r="J28" s="32"/>
      <c r="K28" s="32"/>
      <c r="L28" s="60"/>
      <c r="M28" s="62"/>
    </row>
    <row r="29" spans="2:13" ht="19.5" customHeight="1" x14ac:dyDescent="0.45">
      <c r="B29" s="15"/>
      <c r="C29" s="15"/>
      <c r="D29" s="15"/>
      <c r="E29" s="15"/>
      <c r="F29" s="15"/>
      <c r="G29" s="15"/>
      <c r="H29" s="15"/>
      <c r="I29" s="32"/>
      <c r="J29" s="32"/>
      <c r="K29" s="32"/>
      <c r="L29" s="60"/>
      <c r="M29" s="62"/>
    </row>
  </sheetData>
  <mergeCells count="21">
    <mergeCell ref="B6:K6"/>
    <mergeCell ref="B9:B11"/>
    <mergeCell ref="I9:I11"/>
    <mergeCell ref="J9:K11"/>
    <mergeCell ref="B12:B14"/>
    <mergeCell ref="I12:I14"/>
    <mergeCell ref="J12:K14"/>
    <mergeCell ref="B15:B17"/>
    <mergeCell ref="I15:I17"/>
    <mergeCell ref="J15:K17"/>
    <mergeCell ref="B18:B20"/>
    <mergeCell ref="I18:I20"/>
    <mergeCell ref="J18:K20"/>
    <mergeCell ref="B21:B23"/>
    <mergeCell ref="I21:I23"/>
    <mergeCell ref="J21:K23"/>
    <mergeCell ref="I27:I29"/>
    <mergeCell ref="J27:K29"/>
    <mergeCell ref="B24:B26"/>
    <mergeCell ref="I24:I26"/>
    <mergeCell ref="J24:K2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B1:M29"/>
  <sheetViews>
    <sheetView zoomScale="70" zoomScaleNormal="70" workbookViewId="0">
      <selection activeCell="L9" sqref="L9"/>
    </sheetView>
  </sheetViews>
  <sheetFormatPr defaultRowHeight="14.25" x14ac:dyDescent="0.45"/>
  <cols>
    <col min="1" max="1" width="4.1328125" bestFit="1" customWidth="1"/>
    <col min="2" max="2" width="15.86328125" bestFit="1" customWidth="1"/>
    <col min="3" max="3" width="31.1328125" bestFit="1" customWidth="1"/>
    <col min="4" max="8" width="26.1328125" bestFit="1" customWidth="1"/>
    <col min="9" max="10" width="14.1328125" style="1" bestFit="1" customWidth="1"/>
    <col min="11" max="11" width="14.1328125" style="3" bestFit="1" customWidth="1"/>
    <col min="12" max="12" width="14.1328125" style="1" bestFit="1" customWidth="1"/>
    <col min="13" max="13" width="13.59765625" style="5" bestFit="1" customWidth="1"/>
  </cols>
  <sheetData>
    <row r="1" spans="2:13" ht="19.5" customHeight="1" x14ac:dyDescent="0.45">
      <c r="I1" s="17"/>
      <c r="J1" s="17"/>
      <c r="K1" s="4"/>
      <c r="L1" s="16"/>
    </row>
    <row r="2" spans="2:13" ht="19.5" customHeight="1" x14ac:dyDescent="0.45">
      <c r="I2" s="17"/>
      <c r="J2" s="17"/>
      <c r="K2" s="4"/>
      <c r="L2" s="16"/>
    </row>
    <row r="3" spans="2:13" ht="19.5" customHeight="1" x14ac:dyDescent="0.45">
      <c r="I3" s="17"/>
      <c r="J3" s="17"/>
      <c r="K3" s="4"/>
      <c r="L3" s="16"/>
    </row>
    <row r="4" spans="2:13" ht="19.5" customHeight="1" x14ac:dyDescent="0.45">
      <c r="I4" s="17"/>
      <c r="J4" s="17"/>
      <c r="K4" s="4"/>
      <c r="L4" s="16"/>
    </row>
    <row r="5" spans="2:13" ht="19.5" customHeight="1" x14ac:dyDescent="0.45">
      <c r="I5" s="17"/>
      <c r="J5" s="17"/>
      <c r="K5" s="4"/>
      <c r="L5" s="16"/>
    </row>
    <row r="6" spans="2:13" ht="27.75" customHeight="1" x14ac:dyDescent="0.7">
      <c r="B6" s="45" t="s">
        <v>0</v>
      </c>
      <c r="C6" s="46"/>
      <c r="D6" s="46"/>
      <c r="E6" s="46"/>
      <c r="F6" s="46"/>
      <c r="G6" s="46"/>
      <c r="H6" s="46"/>
      <c r="I6" s="47"/>
      <c r="J6" s="47"/>
      <c r="K6" s="46"/>
      <c r="L6" s="16"/>
    </row>
    <row r="7" spans="2:13" ht="19.5" customHeight="1" x14ac:dyDescent="0.45">
      <c r="I7" s="17"/>
      <c r="J7" s="17"/>
      <c r="K7" s="4"/>
      <c r="L7" s="16"/>
    </row>
    <row r="8" spans="2:13" ht="23.25" customHeight="1" x14ac:dyDescent="0.55000000000000004">
      <c r="B8" s="6" t="s">
        <v>1</v>
      </c>
      <c r="C8" s="7" t="s">
        <v>2</v>
      </c>
      <c r="D8" s="8" t="s">
        <v>3</v>
      </c>
      <c r="E8" s="8" t="s">
        <v>4</v>
      </c>
      <c r="F8" s="8" t="s">
        <v>5</v>
      </c>
      <c r="G8" s="8" t="s">
        <v>6</v>
      </c>
      <c r="H8" s="9" t="s">
        <v>7</v>
      </c>
      <c r="I8" s="10" t="s">
        <v>8</v>
      </c>
      <c r="J8" s="11" t="s">
        <v>9</v>
      </c>
      <c r="K8" s="12"/>
      <c r="L8" s="16"/>
    </row>
    <row r="9" spans="2:13" ht="19.5" customHeight="1" x14ac:dyDescent="0.45">
      <c r="B9" s="34" t="s">
        <v>10</v>
      </c>
      <c r="C9" s="13" t="s">
        <v>11</v>
      </c>
      <c r="D9" s="14" t="s">
        <v>25</v>
      </c>
      <c r="E9" s="14"/>
      <c r="F9" s="14"/>
      <c r="G9" s="14"/>
      <c r="H9" s="14"/>
      <c r="I9" s="48">
        <v>4</v>
      </c>
      <c r="J9" s="51">
        <f>SUM(I9,'WK 5 13-02-23'!J9:K11)</f>
        <v>24.6</v>
      </c>
      <c r="K9" s="52"/>
      <c r="L9" s="64">
        <f>I9/$I$27</f>
        <v>0.3902439024390244</v>
      </c>
      <c r="M9" s="65">
        <f>J9/$J$27</f>
        <v>0.3516797712651894</v>
      </c>
    </row>
    <row r="10" spans="2:13" ht="28.5" x14ac:dyDescent="0.45">
      <c r="B10" s="35"/>
      <c r="C10" s="13" t="s">
        <v>12</v>
      </c>
      <c r="D10" s="14" t="s">
        <v>104</v>
      </c>
      <c r="E10" s="14"/>
      <c r="F10" s="14" t="s">
        <v>105</v>
      </c>
      <c r="G10" s="14"/>
      <c r="H10" s="14" t="s">
        <v>106</v>
      </c>
      <c r="I10" s="49"/>
      <c r="J10" s="53"/>
      <c r="K10" s="54"/>
      <c r="L10" s="64"/>
      <c r="M10" s="65"/>
    </row>
    <row r="11" spans="2:13" ht="19.5" customHeight="1" x14ac:dyDescent="0.45">
      <c r="B11" s="35"/>
      <c r="C11" s="13" t="s">
        <v>13</v>
      </c>
      <c r="D11" s="14"/>
      <c r="E11" s="14"/>
      <c r="F11" s="14"/>
      <c r="G11" s="14"/>
      <c r="H11" s="14"/>
      <c r="I11" s="50"/>
      <c r="J11" s="55"/>
      <c r="K11" s="56"/>
      <c r="L11" s="64"/>
      <c r="M11" s="65"/>
    </row>
    <row r="12" spans="2:13" ht="19.5" customHeight="1" x14ac:dyDescent="0.45">
      <c r="B12" s="34" t="s">
        <v>14</v>
      </c>
      <c r="C12" s="13" t="s">
        <v>11</v>
      </c>
      <c r="D12" s="14"/>
      <c r="E12" s="14"/>
      <c r="F12" s="14"/>
      <c r="G12" s="14"/>
      <c r="H12" s="14"/>
      <c r="I12" s="48"/>
      <c r="J12" s="51">
        <f>SUM(I12,'WK 5 13-02-23'!J12:K14)</f>
        <v>10.3</v>
      </c>
      <c r="K12" s="52"/>
      <c r="L12" s="64">
        <f>I12/$I$27</f>
        <v>0</v>
      </c>
      <c r="M12" s="65">
        <f>J12/$J$27</f>
        <v>0.1472480343102216</v>
      </c>
    </row>
    <row r="13" spans="2:13" ht="19.5" customHeight="1" x14ac:dyDescent="0.45">
      <c r="B13" s="35"/>
      <c r="C13" s="13" t="s">
        <v>12</v>
      </c>
      <c r="D13" s="14"/>
      <c r="E13" s="14"/>
      <c r="F13" s="14"/>
      <c r="G13" s="14"/>
      <c r="H13" s="14"/>
      <c r="I13" s="49"/>
      <c r="J13" s="53"/>
      <c r="K13" s="54"/>
      <c r="L13" s="64"/>
      <c r="M13" s="65"/>
    </row>
    <row r="14" spans="2:13" ht="19.5" customHeight="1" x14ac:dyDescent="0.45">
      <c r="B14" s="35"/>
      <c r="C14" s="13" t="s">
        <v>13</v>
      </c>
      <c r="D14" s="14"/>
      <c r="E14" s="14"/>
      <c r="F14" s="14"/>
      <c r="G14" s="14"/>
      <c r="H14" s="14"/>
      <c r="I14" s="50"/>
      <c r="J14" s="55"/>
      <c r="K14" s="56"/>
      <c r="L14" s="64"/>
      <c r="M14" s="65"/>
    </row>
    <row r="15" spans="2:13" ht="19.5" customHeight="1" x14ac:dyDescent="0.45">
      <c r="B15" s="34" t="s">
        <v>15</v>
      </c>
      <c r="C15" s="13" t="s">
        <v>11</v>
      </c>
      <c r="D15" s="14"/>
      <c r="E15" s="14"/>
      <c r="F15" s="14"/>
      <c r="G15" s="14"/>
      <c r="H15" s="14"/>
      <c r="I15" s="48"/>
      <c r="J15" s="51">
        <f>SUM(I15,'WK 5 13-02-23'!J15:K17)</f>
        <v>11.8</v>
      </c>
      <c r="K15" s="52"/>
      <c r="L15" s="64">
        <f>I15/$I$27</f>
        <v>0</v>
      </c>
      <c r="M15" s="65">
        <f>J15/$J$27</f>
        <v>0.16869192280200143</v>
      </c>
    </row>
    <row r="16" spans="2:13" ht="19.5" customHeight="1" x14ac:dyDescent="0.45">
      <c r="B16" s="35"/>
      <c r="C16" s="13" t="s">
        <v>12</v>
      </c>
      <c r="D16" s="14"/>
      <c r="E16" s="14"/>
      <c r="F16" s="14"/>
      <c r="G16" s="14"/>
      <c r="H16" s="14"/>
      <c r="I16" s="49"/>
      <c r="J16" s="53"/>
      <c r="K16" s="54"/>
      <c r="L16" s="64"/>
      <c r="M16" s="65"/>
    </row>
    <row r="17" spans="2:13" ht="19.5" customHeight="1" x14ac:dyDescent="0.45">
      <c r="B17" s="35"/>
      <c r="C17" s="13" t="s">
        <v>13</v>
      </c>
      <c r="D17" s="14"/>
      <c r="E17" s="14"/>
      <c r="F17" s="14"/>
      <c r="G17" s="14"/>
      <c r="H17" s="14"/>
      <c r="I17" s="50"/>
      <c r="J17" s="55"/>
      <c r="K17" s="56"/>
      <c r="L17" s="64"/>
      <c r="M17" s="65"/>
    </row>
    <row r="18" spans="2:13" ht="19.5" customHeight="1" x14ac:dyDescent="0.45">
      <c r="B18" s="34" t="s">
        <v>16</v>
      </c>
      <c r="C18" s="13" t="s">
        <v>11</v>
      </c>
      <c r="D18" s="14" t="s">
        <v>26</v>
      </c>
      <c r="E18" s="14"/>
      <c r="F18" s="14" t="s">
        <v>26</v>
      </c>
      <c r="G18" s="14" t="s">
        <v>27</v>
      </c>
      <c r="H18" s="14" t="s">
        <v>28</v>
      </c>
      <c r="I18" s="48">
        <v>6.25</v>
      </c>
      <c r="J18" s="51">
        <f>SUM(I18,'WK 5 13-02-23'!J18:K20)</f>
        <v>17.75</v>
      </c>
      <c r="K18" s="52"/>
      <c r="L18" s="64">
        <f>I18/$I$27</f>
        <v>0.6097560975609756</v>
      </c>
      <c r="M18" s="65">
        <f>J18/$J$27</f>
        <v>0.25375268048606148</v>
      </c>
    </row>
    <row r="19" spans="2:13" ht="56.25" customHeight="1" x14ac:dyDescent="0.45">
      <c r="B19" s="35"/>
      <c r="C19" s="13" t="s">
        <v>12</v>
      </c>
      <c r="D19" s="14" t="s">
        <v>29</v>
      </c>
      <c r="E19" s="14"/>
      <c r="F19" s="14" t="s">
        <v>30</v>
      </c>
      <c r="G19" s="14" t="s">
        <v>31</v>
      </c>
      <c r="H19" s="14" t="s">
        <v>32</v>
      </c>
      <c r="I19" s="49"/>
      <c r="J19" s="53"/>
      <c r="K19" s="54"/>
      <c r="L19" s="64"/>
      <c r="M19" s="65"/>
    </row>
    <row r="20" spans="2:13" ht="19.5" customHeight="1" x14ac:dyDescent="0.45">
      <c r="B20" s="35"/>
      <c r="C20" s="13" t="s">
        <v>13</v>
      </c>
      <c r="D20" s="14" t="s">
        <v>19</v>
      </c>
      <c r="E20" s="14"/>
      <c r="F20" s="14" t="s">
        <v>33</v>
      </c>
      <c r="G20" s="14" t="s">
        <v>26</v>
      </c>
      <c r="H20" s="14" t="s">
        <v>26</v>
      </c>
      <c r="I20" s="50"/>
      <c r="J20" s="55"/>
      <c r="K20" s="56"/>
      <c r="L20" s="64"/>
      <c r="M20" s="65"/>
    </row>
    <row r="21" spans="2:13" ht="19.5" customHeight="1" x14ac:dyDescent="0.45">
      <c r="B21" s="34" t="s">
        <v>17</v>
      </c>
      <c r="C21" s="13" t="s">
        <v>11</v>
      </c>
      <c r="D21" s="14"/>
      <c r="E21" s="14"/>
      <c r="F21" s="14"/>
      <c r="G21" s="14"/>
      <c r="H21" s="14"/>
      <c r="I21" s="48"/>
      <c r="J21" s="51">
        <f>SUM(I21,'WK 5 13-02-23'!J21:K23)</f>
        <v>5.5</v>
      </c>
      <c r="K21" s="52"/>
      <c r="L21" s="64">
        <f>I21/$I$27</f>
        <v>0</v>
      </c>
      <c r="M21" s="65">
        <f>J21/$J$27</f>
        <v>7.8627591136526093E-2</v>
      </c>
    </row>
    <row r="22" spans="2:13" ht="19.5" customHeight="1" x14ac:dyDescent="0.45">
      <c r="B22" s="35"/>
      <c r="C22" s="13" t="s">
        <v>12</v>
      </c>
      <c r="D22" s="14"/>
      <c r="E22" s="14"/>
      <c r="F22" s="14"/>
      <c r="G22" s="14"/>
      <c r="H22" s="14"/>
      <c r="I22" s="49"/>
      <c r="J22" s="53"/>
      <c r="K22" s="54"/>
      <c r="L22" s="64"/>
      <c r="M22" s="65"/>
    </row>
    <row r="23" spans="2:13" ht="19.5" customHeight="1" x14ac:dyDescent="0.45">
      <c r="B23" s="35"/>
      <c r="C23" s="13" t="s">
        <v>13</v>
      </c>
      <c r="D23" s="14"/>
      <c r="E23" s="14"/>
      <c r="F23" s="14"/>
      <c r="G23" s="14"/>
      <c r="H23" s="14"/>
      <c r="I23" s="50"/>
      <c r="J23" s="55"/>
      <c r="K23" s="56"/>
      <c r="L23" s="64"/>
      <c r="M23" s="65"/>
    </row>
    <row r="24" spans="2:13" ht="19.5" customHeight="1" x14ac:dyDescent="0.45">
      <c r="B24" s="34" t="s">
        <v>18</v>
      </c>
      <c r="C24" s="13" t="s">
        <v>11</v>
      </c>
      <c r="D24" s="14"/>
      <c r="E24" s="14"/>
      <c r="F24" s="14"/>
      <c r="G24" s="14"/>
      <c r="H24" s="14"/>
      <c r="I24" s="48"/>
      <c r="J24" s="51">
        <f>SUM(I24,'WK 5 13-02-23'!J24:K26)</f>
        <v>0</v>
      </c>
      <c r="K24" s="52"/>
      <c r="L24" s="64">
        <f>I24/$I$27</f>
        <v>0</v>
      </c>
      <c r="M24" s="65">
        <f>J24/$J$27</f>
        <v>0</v>
      </c>
    </row>
    <row r="25" spans="2:13" ht="42.6" customHeight="1" x14ac:dyDescent="0.45">
      <c r="B25" s="35"/>
      <c r="C25" s="13" t="s">
        <v>12</v>
      </c>
      <c r="D25" s="14"/>
      <c r="E25" s="14"/>
      <c r="F25" s="14"/>
      <c r="G25" s="14"/>
      <c r="H25" s="14"/>
      <c r="I25" s="49"/>
      <c r="J25" s="53"/>
      <c r="K25" s="54"/>
      <c r="L25" s="64"/>
      <c r="M25" s="65"/>
    </row>
    <row r="26" spans="2:13" ht="42.75" customHeight="1" x14ac:dyDescent="0.45">
      <c r="B26" s="35"/>
      <c r="C26" s="13" t="s">
        <v>13</v>
      </c>
      <c r="D26" s="14"/>
      <c r="E26" s="14"/>
      <c r="F26" s="14"/>
      <c r="G26" s="14"/>
      <c r="H26" s="14"/>
      <c r="I26" s="50"/>
      <c r="J26" s="55"/>
      <c r="K26" s="56"/>
      <c r="L26" s="64"/>
      <c r="M26" s="65"/>
    </row>
    <row r="27" spans="2:13" ht="19.5" customHeight="1" x14ac:dyDescent="0.45">
      <c r="B27" s="15"/>
      <c r="C27" s="15"/>
      <c r="D27" s="15"/>
      <c r="E27" s="15"/>
      <c r="F27" s="15"/>
      <c r="G27" s="15"/>
      <c r="H27" s="15"/>
      <c r="I27" s="57">
        <f>SUM(I9:I26)</f>
        <v>10.25</v>
      </c>
      <c r="J27" s="57">
        <f>SUM(J9:K26)</f>
        <v>69.95</v>
      </c>
      <c r="K27" s="57"/>
      <c r="L27" s="66">
        <f>I27/$I$27*100</f>
        <v>100</v>
      </c>
      <c r="M27" s="65">
        <f>J27/$J$27</f>
        <v>1</v>
      </c>
    </row>
    <row r="28" spans="2:13" ht="19.5" customHeight="1" x14ac:dyDescent="0.45">
      <c r="B28" s="15"/>
      <c r="C28" s="15"/>
      <c r="D28" s="15"/>
      <c r="E28" s="15"/>
      <c r="F28" s="15"/>
      <c r="G28" s="15"/>
      <c r="H28" s="15"/>
      <c r="I28" s="58"/>
      <c r="J28" s="58"/>
      <c r="K28" s="58"/>
      <c r="L28" s="66"/>
      <c r="M28" s="65"/>
    </row>
    <row r="29" spans="2:13" ht="19.5" customHeight="1" x14ac:dyDescent="0.45">
      <c r="B29" s="15"/>
      <c r="C29" s="15"/>
      <c r="D29" s="15"/>
      <c r="E29" s="15"/>
      <c r="F29" s="15"/>
      <c r="G29" s="15"/>
      <c r="H29" s="15"/>
      <c r="I29" s="58"/>
      <c r="J29" s="58"/>
      <c r="K29" s="58"/>
      <c r="L29" s="66"/>
      <c r="M29" s="65"/>
    </row>
  </sheetData>
  <mergeCells count="21">
    <mergeCell ref="B6:K6"/>
    <mergeCell ref="B9:B11"/>
    <mergeCell ref="I9:I11"/>
    <mergeCell ref="J9:K11"/>
    <mergeCell ref="B12:B14"/>
    <mergeCell ref="I12:I14"/>
    <mergeCell ref="J12:K14"/>
    <mergeCell ref="B15:B17"/>
    <mergeCell ref="I15:I17"/>
    <mergeCell ref="J15:K17"/>
    <mergeCell ref="B18:B20"/>
    <mergeCell ref="I18:I20"/>
    <mergeCell ref="J18:K20"/>
    <mergeCell ref="B21:B23"/>
    <mergeCell ref="I21:I23"/>
    <mergeCell ref="J21:K23"/>
    <mergeCell ref="I27:I29"/>
    <mergeCell ref="J27:K29"/>
    <mergeCell ref="B24:B26"/>
    <mergeCell ref="I24:I26"/>
    <mergeCell ref="J24:K2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B1:M29"/>
  <sheetViews>
    <sheetView topLeftCell="A12" zoomScale="70" zoomScaleNormal="70" workbookViewId="0">
      <selection activeCell="L27" sqref="L27"/>
    </sheetView>
  </sheetViews>
  <sheetFormatPr defaultRowHeight="14.25" x14ac:dyDescent="0.45"/>
  <cols>
    <col min="1" max="1" width="4.1328125" bestFit="1" customWidth="1"/>
    <col min="2" max="2" width="15.86328125" bestFit="1" customWidth="1"/>
    <col min="3" max="3" width="31.1328125" bestFit="1" customWidth="1"/>
    <col min="4" max="4" width="26.1328125" bestFit="1" customWidth="1"/>
    <col min="5" max="5" width="27.73046875" bestFit="1" customWidth="1"/>
    <col min="6" max="8" width="26.1328125" bestFit="1" customWidth="1"/>
    <col min="9" max="10" width="14.1328125" style="1" bestFit="1" customWidth="1"/>
    <col min="11" max="12" width="14.1328125" style="3" bestFit="1" customWidth="1"/>
    <col min="13" max="13" width="13.59765625" style="5" bestFit="1" customWidth="1"/>
  </cols>
  <sheetData>
    <row r="1" spans="2:13" ht="19.5" customHeight="1" x14ac:dyDescent="0.45">
      <c r="I1" s="17"/>
      <c r="J1" s="17"/>
      <c r="K1" s="4"/>
      <c r="L1" s="4"/>
    </row>
    <row r="2" spans="2:13" ht="19.5" customHeight="1" x14ac:dyDescent="0.45">
      <c r="I2" s="17"/>
      <c r="J2" s="17"/>
      <c r="K2" s="4"/>
      <c r="L2" s="4"/>
    </row>
    <row r="3" spans="2:13" ht="19.5" customHeight="1" x14ac:dyDescent="0.45">
      <c r="I3" s="17"/>
      <c r="J3" s="17"/>
      <c r="K3" s="4"/>
      <c r="L3" s="4"/>
    </row>
    <row r="4" spans="2:13" ht="19.5" customHeight="1" x14ac:dyDescent="0.45">
      <c r="I4" s="17"/>
      <c r="J4" s="17"/>
      <c r="K4" s="4"/>
      <c r="L4" s="4"/>
    </row>
    <row r="5" spans="2:13" ht="19.5" customHeight="1" x14ac:dyDescent="0.45">
      <c r="I5" s="17"/>
      <c r="J5" s="17"/>
      <c r="K5" s="4"/>
      <c r="L5" s="4"/>
    </row>
    <row r="6" spans="2:13" ht="19.5" customHeight="1" x14ac:dyDescent="0.7">
      <c r="B6" s="45" t="s">
        <v>0</v>
      </c>
      <c r="C6" s="46"/>
      <c r="D6" s="46"/>
      <c r="E6" s="46"/>
      <c r="F6" s="46"/>
      <c r="G6" s="46"/>
      <c r="H6" s="46"/>
      <c r="I6" s="47"/>
      <c r="J6" s="47"/>
      <c r="K6" s="46"/>
      <c r="L6" s="4"/>
    </row>
    <row r="7" spans="2:13" ht="19.5" customHeight="1" x14ac:dyDescent="0.45">
      <c r="I7" s="17"/>
      <c r="J7" s="17"/>
      <c r="K7" s="4"/>
      <c r="L7" s="4"/>
    </row>
    <row r="8" spans="2:13" ht="25.5" customHeight="1" x14ac:dyDescent="0.55000000000000004">
      <c r="B8" s="6" t="s">
        <v>1</v>
      </c>
      <c r="C8" s="7" t="s">
        <v>2</v>
      </c>
      <c r="D8" s="8" t="s">
        <v>3</v>
      </c>
      <c r="E8" s="8" t="s">
        <v>4</v>
      </c>
      <c r="F8" s="8" t="s">
        <v>5</v>
      </c>
      <c r="G8" s="8" t="s">
        <v>6</v>
      </c>
      <c r="H8" s="9" t="s">
        <v>7</v>
      </c>
      <c r="I8" s="10" t="s">
        <v>8</v>
      </c>
      <c r="J8" s="11" t="s">
        <v>9</v>
      </c>
      <c r="K8" s="12"/>
      <c r="L8" s="4"/>
    </row>
    <row r="9" spans="2:13" ht="42" customHeight="1" x14ac:dyDescent="0.45">
      <c r="B9" s="34" t="s">
        <v>10</v>
      </c>
      <c r="C9" s="13" t="s">
        <v>11</v>
      </c>
      <c r="D9" s="14"/>
      <c r="E9" s="14"/>
      <c r="F9" s="14"/>
      <c r="G9" s="14"/>
      <c r="H9" s="14"/>
      <c r="I9" s="36">
        <v>0.5</v>
      </c>
      <c r="J9" s="39">
        <f>SUM(I9,'WK 6 20-02-23 '!J9:K11)</f>
        <v>25.1</v>
      </c>
      <c r="K9" s="40"/>
      <c r="L9" s="69">
        <f>I9/$I$27</f>
        <v>9.0909090909090912E-2</v>
      </c>
      <c r="M9" s="61">
        <f>J9/$J$27</f>
        <v>0.33267064280980785</v>
      </c>
    </row>
    <row r="10" spans="2:13" ht="42" customHeight="1" x14ac:dyDescent="0.45">
      <c r="B10" s="35"/>
      <c r="C10" s="13" t="s">
        <v>12</v>
      </c>
      <c r="D10" s="14" t="s">
        <v>108</v>
      </c>
      <c r="E10" s="14" t="s">
        <v>103</v>
      </c>
      <c r="F10" s="14" t="s">
        <v>103</v>
      </c>
      <c r="G10" s="14" t="s">
        <v>103</v>
      </c>
      <c r="H10" s="14" t="s">
        <v>103</v>
      </c>
      <c r="I10" s="37"/>
      <c r="J10" s="41"/>
      <c r="K10" s="42"/>
      <c r="L10" s="73"/>
      <c r="M10" s="62"/>
    </row>
    <row r="11" spans="2:13" ht="42" customHeight="1" x14ac:dyDescent="0.45">
      <c r="B11" s="35"/>
      <c r="C11" s="13" t="s">
        <v>13</v>
      </c>
      <c r="D11" s="14"/>
      <c r="E11" s="14"/>
      <c r="F11" s="14"/>
      <c r="G11" s="14"/>
      <c r="H11" s="14"/>
      <c r="I11" s="38"/>
      <c r="J11" s="43"/>
      <c r="K11" s="44"/>
      <c r="L11" s="73"/>
      <c r="M11" s="62"/>
    </row>
    <row r="12" spans="2:13" ht="42" customHeight="1" x14ac:dyDescent="0.45">
      <c r="B12" s="34" t="s">
        <v>14</v>
      </c>
      <c r="C12" s="13" t="s">
        <v>11</v>
      </c>
      <c r="D12" s="14"/>
      <c r="E12" s="14"/>
      <c r="F12" s="14"/>
      <c r="G12" s="14"/>
      <c r="H12" s="14"/>
      <c r="I12" s="36"/>
      <c r="J12" s="39">
        <f>SUM(I12,'WK 6 20-02-23 '!J12:K14)</f>
        <v>10.3</v>
      </c>
      <c r="K12" s="40"/>
      <c r="L12" s="69">
        <f>I12/$I$27</f>
        <v>0</v>
      </c>
      <c r="M12" s="61">
        <f>J12/$J$27</f>
        <v>0.13651424784625579</v>
      </c>
    </row>
    <row r="13" spans="2:13" ht="42" customHeight="1" x14ac:dyDescent="0.45">
      <c r="B13" s="35"/>
      <c r="C13" s="13" t="s">
        <v>12</v>
      </c>
      <c r="D13" s="14"/>
      <c r="E13" s="14"/>
      <c r="F13" s="14"/>
      <c r="G13" s="14"/>
      <c r="H13" s="14"/>
      <c r="I13" s="37"/>
      <c r="J13" s="41"/>
      <c r="K13" s="42"/>
      <c r="L13" s="73"/>
      <c r="M13" s="62"/>
    </row>
    <row r="14" spans="2:13" ht="42" customHeight="1" x14ac:dyDescent="0.45">
      <c r="B14" s="35"/>
      <c r="C14" s="13" t="s">
        <v>13</v>
      </c>
      <c r="D14" s="14"/>
      <c r="E14" s="14"/>
      <c r="F14" s="14"/>
      <c r="G14" s="14"/>
      <c r="H14" s="14"/>
      <c r="I14" s="38"/>
      <c r="J14" s="43"/>
      <c r="K14" s="44"/>
      <c r="L14" s="73"/>
      <c r="M14" s="62"/>
    </row>
    <row r="15" spans="2:13" ht="42" customHeight="1" x14ac:dyDescent="0.45">
      <c r="B15" s="34" t="s">
        <v>15</v>
      </c>
      <c r="C15" s="13" t="s">
        <v>11</v>
      </c>
      <c r="D15" s="14"/>
      <c r="E15" s="14"/>
      <c r="F15" s="14"/>
      <c r="G15" s="14"/>
      <c r="H15" s="14"/>
      <c r="I15" s="36"/>
      <c r="J15" s="39">
        <f>SUM(I15,'WK 6 20-02-23 '!J15:K17)</f>
        <v>11.8</v>
      </c>
      <c r="K15" s="40"/>
      <c r="L15" s="69">
        <f>I15/$I$27</f>
        <v>0</v>
      </c>
      <c r="M15" s="61">
        <f>J15/$J$27</f>
        <v>0.1563949635520212</v>
      </c>
    </row>
    <row r="16" spans="2:13" ht="42" customHeight="1" x14ac:dyDescent="0.45">
      <c r="B16" s="35"/>
      <c r="C16" s="13" t="s">
        <v>12</v>
      </c>
      <c r="D16" s="14"/>
      <c r="E16" s="14"/>
      <c r="F16" s="14"/>
      <c r="G16" s="14"/>
      <c r="H16" s="14"/>
      <c r="I16" s="37"/>
      <c r="J16" s="41"/>
      <c r="K16" s="42"/>
      <c r="L16" s="73"/>
      <c r="M16" s="62"/>
    </row>
    <row r="17" spans="2:13" ht="42" customHeight="1" x14ac:dyDescent="0.45">
      <c r="B17" s="35"/>
      <c r="C17" s="13" t="s">
        <v>13</v>
      </c>
      <c r="D17" s="14"/>
      <c r="E17" s="14"/>
      <c r="F17" s="14"/>
      <c r="G17" s="14"/>
      <c r="H17" s="14"/>
      <c r="I17" s="38"/>
      <c r="J17" s="43"/>
      <c r="K17" s="44"/>
      <c r="L17" s="73"/>
      <c r="M17" s="62"/>
    </row>
    <row r="18" spans="2:13" ht="42" customHeight="1" x14ac:dyDescent="0.45">
      <c r="B18" s="34" t="s">
        <v>16</v>
      </c>
      <c r="C18" s="13" t="s">
        <v>11</v>
      </c>
      <c r="D18" s="14" t="s">
        <v>19</v>
      </c>
      <c r="E18" s="14" t="s">
        <v>19</v>
      </c>
      <c r="F18" s="14" t="s">
        <v>20</v>
      </c>
      <c r="G18" s="14"/>
      <c r="H18" s="14"/>
      <c r="I18" s="36">
        <v>5</v>
      </c>
      <c r="J18" s="39">
        <f>SUM(I18,'WK 6 20-02-23 '!J18:K20)</f>
        <v>22.75</v>
      </c>
      <c r="K18" s="40"/>
      <c r="L18" s="69">
        <f>I18/$I$27</f>
        <v>0.90909090909090906</v>
      </c>
      <c r="M18" s="61">
        <f>J18/$J$27</f>
        <v>0.30152418820410865</v>
      </c>
    </row>
    <row r="19" spans="2:13" ht="63" customHeight="1" x14ac:dyDescent="0.45">
      <c r="B19" s="35"/>
      <c r="C19" s="13" t="s">
        <v>12</v>
      </c>
      <c r="D19" s="14" t="s">
        <v>21</v>
      </c>
      <c r="E19" s="14" t="s">
        <v>22</v>
      </c>
      <c r="F19" s="14" t="s">
        <v>23</v>
      </c>
      <c r="G19" s="14"/>
      <c r="H19" s="14"/>
      <c r="I19" s="37"/>
      <c r="J19" s="41"/>
      <c r="K19" s="42"/>
      <c r="L19" s="73"/>
      <c r="M19" s="62"/>
    </row>
    <row r="20" spans="2:13" ht="42" customHeight="1" x14ac:dyDescent="0.45">
      <c r="B20" s="35"/>
      <c r="C20" s="13" t="s">
        <v>13</v>
      </c>
      <c r="D20" s="14" t="s">
        <v>19</v>
      </c>
      <c r="E20" s="14" t="s">
        <v>19</v>
      </c>
      <c r="F20" s="14" t="s">
        <v>24</v>
      </c>
      <c r="G20" s="14"/>
      <c r="H20" s="14"/>
      <c r="I20" s="38"/>
      <c r="J20" s="43"/>
      <c r="K20" s="44"/>
      <c r="L20" s="73"/>
      <c r="M20" s="62"/>
    </row>
    <row r="21" spans="2:13" ht="46.5" customHeight="1" x14ac:dyDescent="0.45">
      <c r="B21" s="34" t="s">
        <v>17</v>
      </c>
      <c r="C21" s="13" t="s">
        <v>11</v>
      </c>
      <c r="D21" s="14"/>
      <c r="E21" s="14"/>
      <c r="F21" s="14"/>
      <c r="G21" s="14"/>
      <c r="H21" s="14"/>
      <c r="I21" s="36"/>
      <c r="J21" s="39">
        <f>SUM(I21,'WK 6 20-02-23 '!J21:K23)</f>
        <v>5.5</v>
      </c>
      <c r="K21" s="40"/>
      <c r="L21" s="69">
        <f>I21/$I$27</f>
        <v>0</v>
      </c>
      <c r="M21" s="61">
        <f>J21/$J$27</f>
        <v>7.2895957587806495E-2</v>
      </c>
    </row>
    <row r="22" spans="2:13" ht="50.1" customHeight="1" x14ac:dyDescent="0.45">
      <c r="B22" s="35"/>
      <c r="C22" s="13" t="s">
        <v>12</v>
      </c>
      <c r="D22" s="14"/>
      <c r="E22" s="14"/>
      <c r="F22" s="14"/>
      <c r="G22" s="14"/>
      <c r="H22" s="14"/>
      <c r="I22" s="37"/>
      <c r="J22" s="41"/>
      <c r="K22" s="42"/>
      <c r="L22" s="73"/>
      <c r="M22" s="62"/>
    </row>
    <row r="23" spans="2:13" ht="47.1" customHeight="1" x14ac:dyDescent="0.45">
      <c r="B23" s="35"/>
      <c r="C23" s="13" t="s">
        <v>13</v>
      </c>
      <c r="D23" s="14"/>
      <c r="E23" s="14"/>
      <c r="F23" s="14"/>
      <c r="G23" s="14"/>
      <c r="H23" s="14"/>
      <c r="I23" s="38"/>
      <c r="J23" s="43"/>
      <c r="K23" s="44"/>
      <c r="L23" s="73"/>
      <c r="M23" s="62"/>
    </row>
    <row r="24" spans="2:13" ht="40.5" customHeight="1" x14ac:dyDescent="0.45">
      <c r="B24" s="34" t="s">
        <v>18</v>
      </c>
      <c r="C24" s="13" t="s">
        <v>11</v>
      </c>
      <c r="D24" s="14"/>
      <c r="E24" s="14"/>
      <c r="F24" s="14"/>
      <c r="G24" s="14"/>
      <c r="H24" s="14"/>
      <c r="I24" s="36"/>
      <c r="J24" s="39">
        <f>SUM(I24,'WK 6 20-02-23 '!J24:K26)</f>
        <v>0</v>
      </c>
      <c r="K24" s="40"/>
      <c r="L24" s="69">
        <f>I24/$I$27</f>
        <v>0</v>
      </c>
      <c r="M24" s="61">
        <f>J24/$J$27</f>
        <v>0</v>
      </c>
    </row>
    <row r="25" spans="2:13" ht="42.6" customHeight="1" x14ac:dyDescent="0.45">
      <c r="B25" s="35"/>
      <c r="C25" s="13" t="s">
        <v>12</v>
      </c>
      <c r="D25" s="14"/>
      <c r="E25" s="14"/>
      <c r="F25" s="14"/>
      <c r="G25" s="14"/>
      <c r="H25" s="14"/>
      <c r="I25" s="37"/>
      <c r="J25" s="41"/>
      <c r="K25" s="42"/>
      <c r="L25" s="73"/>
      <c r="M25" s="62"/>
    </row>
    <row r="26" spans="2:13" ht="42.75" customHeight="1" x14ac:dyDescent="0.45">
      <c r="B26" s="35"/>
      <c r="C26" s="13" t="s">
        <v>13</v>
      </c>
      <c r="D26" s="14"/>
      <c r="E26" s="14"/>
      <c r="F26" s="14"/>
      <c r="G26" s="14"/>
      <c r="H26" s="14"/>
      <c r="I26" s="38"/>
      <c r="J26" s="43"/>
      <c r="K26" s="44"/>
      <c r="L26" s="73"/>
      <c r="M26" s="62"/>
    </row>
    <row r="27" spans="2:13" ht="19.5" customHeight="1" x14ac:dyDescent="0.45">
      <c r="B27" s="15"/>
      <c r="C27" s="15"/>
      <c r="D27" s="15"/>
      <c r="E27" s="15"/>
      <c r="F27" s="15"/>
      <c r="G27" s="15"/>
      <c r="H27" s="15"/>
      <c r="I27" s="31">
        <f>SUM(I9:I26)</f>
        <v>5.5</v>
      </c>
      <c r="J27" s="31">
        <f>SUM(J9:K26)</f>
        <v>75.45</v>
      </c>
      <c r="K27" s="33"/>
      <c r="L27" s="74">
        <f>SUM(L9:L26)</f>
        <v>1</v>
      </c>
      <c r="M27" s="61">
        <f>J27/$J$27</f>
        <v>1</v>
      </c>
    </row>
    <row r="28" spans="2:13" ht="19.5" customHeight="1" x14ac:dyDescent="0.45">
      <c r="B28" s="15"/>
      <c r="C28" s="15"/>
      <c r="D28" s="15"/>
      <c r="E28" s="15"/>
      <c r="F28" s="15"/>
      <c r="G28" s="15"/>
      <c r="H28" s="15"/>
      <c r="I28" s="32"/>
      <c r="J28" s="32"/>
      <c r="K28" s="32"/>
      <c r="L28" s="68"/>
      <c r="M28" s="62"/>
    </row>
    <row r="29" spans="2:13" ht="19.5" customHeight="1" x14ac:dyDescent="0.45">
      <c r="B29" s="15"/>
      <c r="C29" s="15"/>
      <c r="D29" s="15"/>
      <c r="E29" s="15"/>
      <c r="F29" s="15"/>
      <c r="G29" s="15"/>
      <c r="H29" s="15"/>
      <c r="I29" s="32"/>
      <c r="J29" s="32"/>
      <c r="K29" s="32"/>
      <c r="L29" s="68"/>
      <c r="M29" s="62"/>
    </row>
  </sheetData>
  <mergeCells count="21">
    <mergeCell ref="B6:K6"/>
    <mergeCell ref="B9:B11"/>
    <mergeCell ref="I9:I11"/>
    <mergeCell ref="J9:K11"/>
    <mergeCell ref="B12:B14"/>
    <mergeCell ref="I12:I14"/>
    <mergeCell ref="J12:K14"/>
    <mergeCell ref="B15:B17"/>
    <mergeCell ref="I15:I17"/>
    <mergeCell ref="J15:K17"/>
    <mergeCell ref="B18:B20"/>
    <mergeCell ref="I18:I20"/>
    <mergeCell ref="J18:K20"/>
    <mergeCell ref="B21:B23"/>
    <mergeCell ref="I21:I23"/>
    <mergeCell ref="J21:K23"/>
    <mergeCell ref="I27:I29"/>
    <mergeCell ref="J27:K29"/>
    <mergeCell ref="B24:B26"/>
    <mergeCell ref="I24:I26"/>
    <mergeCell ref="J24:K2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B1:M29"/>
  <sheetViews>
    <sheetView topLeftCell="A8" zoomScale="60" zoomScaleNormal="60" workbookViewId="0">
      <selection activeCell="L9" sqref="L9"/>
    </sheetView>
  </sheetViews>
  <sheetFormatPr defaultRowHeight="14.25" x14ac:dyDescent="0.45"/>
  <cols>
    <col min="1" max="1" width="4.1328125" bestFit="1" customWidth="1"/>
    <col min="2" max="2" width="15.86328125" bestFit="1" customWidth="1"/>
    <col min="3" max="3" width="31.1328125" bestFit="1" customWidth="1"/>
    <col min="4" max="8" width="26.1328125" bestFit="1" customWidth="1"/>
    <col min="9" max="10" width="14.1328125" style="1" bestFit="1" customWidth="1"/>
    <col min="11" max="12" width="14.1328125" style="3" bestFit="1" customWidth="1"/>
    <col min="13" max="13" width="13.59765625" style="5" bestFit="1" customWidth="1"/>
  </cols>
  <sheetData>
    <row r="1" spans="2:13" ht="19.5" customHeight="1" x14ac:dyDescent="0.45">
      <c r="J1" s="2"/>
      <c r="L1" s="4"/>
    </row>
    <row r="2" spans="2:13" ht="19.5" customHeight="1" x14ac:dyDescent="0.45">
      <c r="J2" s="2"/>
      <c r="L2" s="4"/>
    </row>
    <row r="3" spans="2:13" ht="19.5" customHeight="1" x14ac:dyDescent="0.45">
      <c r="J3" s="2"/>
      <c r="L3" s="4"/>
    </row>
    <row r="4" spans="2:13" ht="19.5" customHeight="1" x14ac:dyDescent="0.45">
      <c r="J4" s="2"/>
      <c r="L4" s="4"/>
    </row>
    <row r="5" spans="2:13" ht="19.5" customHeight="1" x14ac:dyDescent="0.45">
      <c r="J5" s="2"/>
      <c r="L5" s="4"/>
    </row>
    <row r="6" spans="2:13" ht="19.5" customHeight="1" x14ac:dyDescent="0.7">
      <c r="B6" s="45" t="s">
        <v>0</v>
      </c>
      <c r="C6" s="46"/>
      <c r="D6" s="46"/>
      <c r="E6" s="46"/>
      <c r="F6" s="46"/>
      <c r="G6" s="46"/>
      <c r="H6" s="46"/>
      <c r="I6" s="47"/>
      <c r="J6" s="47"/>
      <c r="K6" s="46"/>
      <c r="L6" s="4"/>
    </row>
    <row r="7" spans="2:13" ht="19.5" customHeight="1" x14ac:dyDescent="0.45">
      <c r="J7" s="2"/>
      <c r="L7" s="4"/>
    </row>
    <row r="8" spans="2:13" ht="25.5" customHeight="1" x14ac:dyDescent="0.55000000000000004">
      <c r="B8" s="6" t="s">
        <v>1</v>
      </c>
      <c r="C8" s="7" t="s">
        <v>2</v>
      </c>
      <c r="D8" s="8" t="s">
        <v>3</v>
      </c>
      <c r="E8" s="8" t="s">
        <v>4</v>
      </c>
      <c r="F8" s="8" t="s">
        <v>5</v>
      </c>
      <c r="G8" s="8" t="s">
        <v>6</v>
      </c>
      <c r="H8" s="9" t="s">
        <v>7</v>
      </c>
      <c r="I8" s="10" t="s">
        <v>8</v>
      </c>
      <c r="J8" s="11" t="s">
        <v>9</v>
      </c>
      <c r="K8" s="12"/>
      <c r="L8" s="4"/>
    </row>
    <row r="9" spans="2:13" ht="42" customHeight="1" x14ac:dyDescent="0.45">
      <c r="B9" s="34" t="s">
        <v>10</v>
      </c>
      <c r="C9" s="13" t="s">
        <v>11</v>
      </c>
      <c r="D9" s="14"/>
      <c r="E9" s="14"/>
      <c r="F9" s="14"/>
      <c r="G9" s="14"/>
      <c r="H9" s="14"/>
      <c r="I9" s="36">
        <v>3</v>
      </c>
      <c r="J9" s="39">
        <f>SUM(I9,'WK 7 27-02-23'!J9:K11)</f>
        <v>28.1</v>
      </c>
      <c r="K9" s="40"/>
      <c r="L9" s="69">
        <f>I9/$I$27</f>
        <v>1</v>
      </c>
      <c r="M9" s="61">
        <f>J9/$J$27</f>
        <v>0.35818992989165072</v>
      </c>
    </row>
    <row r="10" spans="2:13" ht="42" customHeight="1" x14ac:dyDescent="0.45">
      <c r="B10" s="35"/>
      <c r="C10" s="13" t="s">
        <v>12</v>
      </c>
      <c r="D10" s="14" t="s">
        <v>107</v>
      </c>
      <c r="E10" s="14"/>
      <c r="F10" s="14"/>
      <c r="G10" s="14"/>
      <c r="H10" s="14"/>
      <c r="I10" s="37"/>
      <c r="J10" s="41"/>
      <c r="K10" s="42"/>
      <c r="L10" s="67"/>
      <c r="M10" s="62"/>
    </row>
    <row r="11" spans="2:13" ht="42" customHeight="1" x14ac:dyDescent="0.45">
      <c r="B11" s="35"/>
      <c r="C11" s="13" t="s">
        <v>13</v>
      </c>
      <c r="D11" s="14"/>
      <c r="E11" s="14"/>
      <c r="F11" s="14"/>
      <c r="G11" s="14"/>
      <c r="H11" s="14"/>
      <c r="I11" s="38"/>
      <c r="J11" s="43"/>
      <c r="K11" s="44"/>
      <c r="L11" s="67"/>
      <c r="M11" s="62"/>
    </row>
    <row r="12" spans="2:13" ht="42" customHeight="1" x14ac:dyDescent="0.45">
      <c r="B12" s="34" t="s">
        <v>14</v>
      </c>
      <c r="C12" s="13" t="s">
        <v>11</v>
      </c>
      <c r="D12" s="14"/>
      <c r="E12" s="14"/>
      <c r="F12" s="14"/>
      <c r="G12" s="14"/>
      <c r="H12" s="14"/>
      <c r="I12" s="36"/>
      <c r="J12" s="39">
        <f>SUM(I12,'WK 7 27-02-23'!J12:K14)</f>
        <v>10.3</v>
      </c>
      <c r="K12" s="40"/>
      <c r="L12" s="67">
        <f t="shared" ref="L10:L27" si="0">I12/$I$27</f>
        <v>0</v>
      </c>
      <c r="M12" s="61">
        <f>J12/$J$27</f>
        <v>0.13129381771829191</v>
      </c>
    </row>
    <row r="13" spans="2:13" ht="42" customHeight="1" x14ac:dyDescent="0.45">
      <c r="B13" s="35"/>
      <c r="C13" s="13" t="s">
        <v>12</v>
      </c>
      <c r="D13" s="14"/>
      <c r="E13" s="14"/>
      <c r="F13" s="14"/>
      <c r="G13" s="14"/>
      <c r="H13" s="14"/>
      <c r="I13" s="37"/>
      <c r="J13" s="41"/>
      <c r="K13" s="42"/>
      <c r="L13" s="67"/>
      <c r="M13" s="62"/>
    </row>
    <row r="14" spans="2:13" ht="42" customHeight="1" x14ac:dyDescent="0.45">
      <c r="B14" s="35"/>
      <c r="C14" s="13" t="s">
        <v>13</v>
      </c>
      <c r="D14" s="14"/>
      <c r="E14" s="14"/>
      <c r="F14" s="14"/>
      <c r="G14" s="14"/>
      <c r="H14" s="14"/>
      <c r="I14" s="38"/>
      <c r="J14" s="43"/>
      <c r="K14" s="44"/>
      <c r="L14" s="67"/>
      <c r="M14" s="62"/>
    </row>
    <row r="15" spans="2:13" ht="42" customHeight="1" x14ac:dyDescent="0.45">
      <c r="B15" s="34" t="s">
        <v>15</v>
      </c>
      <c r="C15" s="13" t="s">
        <v>11</v>
      </c>
      <c r="D15" s="14"/>
      <c r="E15" s="14"/>
      <c r="F15" s="14"/>
      <c r="G15" s="14"/>
      <c r="H15" s="14"/>
      <c r="I15" s="36"/>
      <c r="J15" s="39">
        <f>SUM(I15,'WK 7 27-02-23'!J15:K17)</f>
        <v>11.8</v>
      </c>
      <c r="K15" s="40"/>
      <c r="L15" s="67">
        <f t="shared" si="0"/>
        <v>0</v>
      </c>
      <c r="M15" s="61">
        <f>J15/$J$27</f>
        <v>0.15041427660930529</v>
      </c>
    </row>
    <row r="16" spans="2:13" ht="42" customHeight="1" x14ac:dyDescent="0.45">
      <c r="B16" s="35"/>
      <c r="C16" s="13" t="s">
        <v>12</v>
      </c>
      <c r="D16" s="14"/>
      <c r="E16" s="14"/>
      <c r="F16" s="14"/>
      <c r="G16" s="14"/>
      <c r="H16" s="14"/>
      <c r="I16" s="37"/>
      <c r="J16" s="41"/>
      <c r="K16" s="42"/>
      <c r="L16" s="67"/>
      <c r="M16" s="62"/>
    </row>
    <row r="17" spans="2:13" ht="42" customHeight="1" x14ac:dyDescent="0.45">
      <c r="B17" s="35"/>
      <c r="C17" s="13" t="s">
        <v>13</v>
      </c>
      <c r="D17" s="14"/>
      <c r="E17" s="14"/>
      <c r="F17" s="14"/>
      <c r="G17" s="14"/>
      <c r="H17" s="14"/>
      <c r="I17" s="38"/>
      <c r="J17" s="43"/>
      <c r="K17" s="44"/>
      <c r="L17" s="67"/>
      <c r="M17" s="62"/>
    </row>
    <row r="18" spans="2:13" ht="42" customHeight="1" x14ac:dyDescent="0.45">
      <c r="B18" s="34" t="s">
        <v>16</v>
      </c>
      <c r="C18" s="13" t="s">
        <v>11</v>
      </c>
      <c r="D18" s="14"/>
      <c r="E18" s="14"/>
      <c r="F18" s="14"/>
      <c r="G18" s="14"/>
      <c r="H18" s="14"/>
      <c r="I18" s="36"/>
      <c r="J18" s="39">
        <f>SUM(I18,'WK 7 27-02-23'!J18:K20)</f>
        <v>22.75</v>
      </c>
      <c r="K18" s="40"/>
      <c r="L18" s="67">
        <f t="shared" si="0"/>
        <v>0</v>
      </c>
      <c r="M18" s="61">
        <f>J18/$J$27</f>
        <v>0.28999362651370297</v>
      </c>
    </row>
    <row r="19" spans="2:13" ht="42" customHeight="1" x14ac:dyDescent="0.45">
      <c r="B19" s="35"/>
      <c r="C19" s="13" t="s">
        <v>12</v>
      </c>
      <c r="D19" s="14"/>
      <c r="E19" s="14"/>
      <c r="F19" s="14"/>
      <c r="G19" s="14"/>
      <c r="H19" s="14"/>
      <c r="I19" s="37"/>
      <c r="J19" s="41"/>
      <c r="K19" s="42"/>
      <c r="L19" s="67"/>
      <c r="M19" s="62"/>
    </row>
    <row r="20" spans="2:13" ht="42" customHeight="1" x14ac:dyDescent="0.45">
      <c r="B20" s="35"/>
      <c r="C20" s="13" t="s">
        <v>13</v>
      </c>
      <c r="D20" s="14"/>
      <c r="E20" s="14"/>
      <c r="F20" s="14"/>
      <c r="G20" s="14"/>
      <c r="H20" s="14"/>
      <c r="I20" s="38"/>
      <c r="J20" s="43"/>
      <c r="K20" s="44"/>
      <c r="L20" s="67"/>
      <c r="M20" s="62"/>
    </row>
    <row r="21" spans="2:13" ht="46.5" customHeight="1" x14ac:dyDescent="0.45">
      <c r="B21" s="34" t="s">
        <v>17</v>
      </c>
      <c r="C21" s="13" t="s">
        <v>11</v>
      </c>
      <c r="D21" s="14"/>
      <c r="E21" s="14"/>
      <c r="F21" s="14"/>
      <c r="G21" s="14"/>
      <c r="H21" s="14"/>
      <c r="I21" s="36"/>
      <c r="J21" s="39">
        <f>SUM(I21,'WK 7 27-02-23'!J21:K23)</f>
        <v>5.5</v>
      </c>
      <c r="K21" s="40"/>
      <c r="L21" s="67">
        <f t="shared" si="0"/>
        <v>0</v>
      </c>
      <c r="M21" s="61">
        <f>J21/$J$27</f>
        <v>7.0108349267049078E-2</v>
      </c>
    </row>
    <row r="22" spans="2:13" ht="50.1" customHeight="1" x14ac:dyDescent="0.45">
      <c r="B22" s="35"/>
      <c r="C22" s="13" t="s">
        <v>12</v>
      </c>
      <c r="D22" s="14"/>
      <c r="E22" s="14"/>
      <c r="F22" s="14"/>
      <c r="G22" s="14"/>
      <c r="H22" s="14"/>
      <c r="I22" s="37"/>
      <c r="J22" s="41"/>
      <c r="K22" s="42"/>
      <c r="L22" s="67"/>
      <c r="M22" s="62"/>
    </row>
    <row r="23" spans="2:13" ht="47.1" customHeight="1" x14ac:dyDescent="0.45">
      <c r="B23" s="35"/>
      <c r="C23" s="13" t="s">
        <v>13</v>
      </c>
      <c r="D23" s="14"/>
      <c r="E23" s="14"/>
      <c r="F23" s="14"/>
      <c r="G23" s="14"/>
      <c r="H23" s="14"/>
      <c r="I23" s="38"/>
      <c r="J23" s="43"/>
      <c r="K23" s="44"/>
      <c r="L23" s="67"/>
      <c r="M23" s="62"/>
    </row>
    <row r="24" spans="2:13" ht="40.5" customHeight="1" x14ac:dyDescent="0.45">
      <c r="B24" s="34" t="s">
        <v>18</v>
      </c>
      <c r="C24" s="13" t="s">
        <v>11</v>
      </c>
      <c r="D24" s="14"/>
      <c r="E24" s="14"/>
      <c r="F24" s="14"/>
      <c r="G24" s="14"/>
      <c r="H24" s="14"/>
      <c r="I24" s="36"/>
      <c r="J24" s="39">
        <f>SUM(I24,'WK 7 27-02-23'!J24:K26)</f>
        <v>0</v>
      </c>
      <c r="K24" s="40"/>
      <c r="L24" s="67">
        <f t="shared" si="0"/>
        <v>0</v>
      </c>
      <c r="M24" s="61">
        <f>J24/$J$27</f>
        <v>0</v>
      </c>
    </row>
    <row r="25" spans="2:13" ht="42.6" customHeight="1" x14ac:dyDescent="0.45">
      <c r="B25" s="35"/>
      <c r="C25" s="13" t="s">
        <v>12</v>
      </c>
      <c r="D25" s="14"/>
      <c r="E25" s="14"/>
      <c r="F25" s="14"/>
      <c r="G25" s="14"/>
      <c r="H25" s="14"/>
      <c r="I25" s="37"/>
      <c r="J25" s="41"/>
      <c r="K25" s="42"/>
      <c r="L25" s="67"/>
      <c r="M25" s="62"/>
    </row>
    <row r="26" spans="2:13" ht="42.75" customHeight="1" x14ac:dyDescent="0.45">
      <c r="B26" s="35"/>
      <c r="C26" s="13" t="s">
        <v>13</v>
      </c>
      <c r="D26" s="14"/>
      <c r="E26" s="14"/>
      <c r="F26" s="14"/>
      <c r="G26" s="14"/>
      <c r="H26" s="14"/>
      <c r="I26" s="38"/>
      <c r="J26" s="43"/>
      <c r="K26" s="44"/>
      <c r="L26" s="67"/>
      <c r="M26" s="62"/>
    </row>
    <row r="27" spans="2:13" ht="19.5" customHeight="1" x14ac:dyDescent="0.45">
      <c r="B27" s="15"/>
      <c r="C27" s="15"/>
      <c r="D27" s="15"/>
      <c r="E27" s="15"/>
      <c r="F27" s="15"/>
      <c r="G27" s="15"/>
      <c r="H27" s="15"/>
      <c r="I27" s="70">
        <f>SUM(I9:I26)</f>
        <v>3</v>
      </c>
      <c r="J27" s="31">
        <f>SUM(J9:K26)</f>
        <v>78.45</v>
      </c>
      <c r="K27" s="72"/>
      <c r="L27" s="67">
        <f t="shared" si="0"/>
        <v>1</v>
      </c>
      <c r="M27" s="61">
        <f>J27/$J$27</f>
        <v>1</v>
      </c>
    </row>
    <row r="28" spans="2:13" ht="19.5" customHeight="1" x14ac:dyDescent="0.45">
      <c r="B28" s="15"/>
      <c r="C28" s="15"/>
      <c r="D28" s="15"/>
      <c r="E28" s="15"/>
      <c r="F28" s="15"/>
      <c r="G28" s="15"/>
      <c r="H28" s="15"/>
      <c r="I28" s="71"/>
      <c r="J28" s="71"/>
      <c r="K28" s="71"/>
      <c r="L28" s="68"/>
      <c r="M28" s="62"/>
    </row>
    <row r="29" spans="2:13" ht="19.5" customHeight="1" x14ac:dyDescent="0.45">
      <c r="B29" s="15"/>
      <c r="C29" s="15"/>
      <c r="D29" s="15"/>
      <c r="E29" s="15"/>
      <c r="F29" s="15"/>
      <c r="G29" s="15"/>
      <c r="H29" s="15"/>
      <c r="I29" s="71"/>
      <c r="J29" s="71"/>
      <c r="K29" s="71"/>
      <c r="L29" s="68"/>
      <c r="M29" s="62"/>
    </row>
  </sheetData>
  <mergeCells count="20">
    <mergeCell ref="B6:K6"/>
    <mergeCell ref="B9:B11"/>
    <mergeCell ref="I9:I11"/>
    <mergeCell ref="J9:K11"/>
    <mergeCell ref="B12:B14"/>
    <mergeCell ref="I12:I14"/>
    <mergeCell ref="J12:K14"/>
    <mergeCell ref="B15:B17"/>
    <mergeCell ref="I15:I17"/>
    <mergeCell ref="J15:K17"/>
    <mergeCell ref="B18:B20"/>
    <mergeCell ref="I18:I20"/>
    <mergeCell ref="J18:K20"/>
    <mergeCell ref="B21:B23"/>
    <mergeCell ref="I21:I23"/>
    <mergeCell ref="J21:K23"/>
    <mergeCell ref="B24:B26"/>
    <mergeCell ref="I24:I26"/>
    <mergeCell ref="J24:K26"/>
    <mergeCell ref="J27:K27"/>
  </mergeCells>
  <pageMargins left="0.7" right="0.7" top="0.75" bottom="0.75" header="0.3" footer="0.3"/>
  <ignoredErrors>
    <ignoredError sqref="L9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PROJECT DETAILS</vt:lpstr>
      <vt:lpstr>WK 1 16-01-23</vt:lpstr>
      <vt:lpstr>WK 2 23-01-23</vt:lpstr>
      <vt:lpstr>WK 3 30-01-23</vt:lpstr>
      <vt:lpstr>WK 4 06-02-23</vt:lpstr>
      <vt:lpstr>WK 5 13-02-23</vt:lpstr>
      <vt:lpstr>WK 6 20-02-23 </vt:lpstr>
      <vt:lpstr>WK 7 27-02-23</vt:lpstr>
      <vt:lpstr>WK 8 06-03-23</vt:lpstr>
      <vt:lpstr>WK 9 13-03-23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Jack Johnston</cp:lastModifiedBy>
  <dcterms:created xsi:type="dcterms:W3CDTF">2023-03-01T16:57:58Z</dcterms:created>
  <dcterms:modified xsi:type="dcterms:W3CDTF">2023-03-06T10:49:06Z</dcterms:modified>
</cp:coreProperties>
</file>