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</sheets>
  <calcPr fullCalcOnLoad="1"/>
</workbook>
</file>

<file path=xl/sharedStrings.xml><?xml version="1.0" encoding="utf-8"?>
<sst xmlns="http://schemas.openxmlformats.org/spreadsheetml/2006/main" count="380" uniqueCount="49">
  <si>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</si>
  <si>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</si>
  <si>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</si>
  <si>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</si>
  <si>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</si>
  <si>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</si>
  <si>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</si>
  <si>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</si>
  <si>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</si>
  <si>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</si>
  <si>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</si>
  <si>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</si>
  <si>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</si>
  <si>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</si>
  <si>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</si>
  <si>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</si>
  <si>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</si>
  <si>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</si>
  <si>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</si>
  <si>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</t>
  </si>
  <si>
    <t xml:space="preserve">Lectures and Meetings.  PM Forum. Emails to clients and </t>
  </si>
  <si>
    <t>Further correspondence with client over server access using SSH.  Not available so requested university development server for project.</t>
  </si>
  <si>
    <t>Emails to Brian and University tech team.  Mondays Meeting Agenda.</t>
  </si>
  <si>
    <t>Nil.</t>
  </si>
  <si>
    <t>Set up structured file package for code development</t>
  </si>
  <si>
    <t>Set up virtual enviroment and a blank home page for webapp. Commited to github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</si>
  <si>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</si>
  <si>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</si>
  <si>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</si>
  <si>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</si>
  <si>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</si>
  <si>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</si>
  <si>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</si>
  <si>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</si>
  <si>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</si>
  <si>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</si>
  <si>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</si>
  <si>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 xml:space="preserve">Recruiting team members </t>
  </si>
  <si>
    <t>Reading the Agile litirature</t>
  </si>
  <si>
    <t>Availability of different Course personel</t>
  </si>
  <si>
    <t>Email/teams with prospective team members</t>
  </si>
  <si>
    <t>NIL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</si>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</sst>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:ss tt"/>
    <numFmt numFmtId="165" formatCode="h:mm:ss Am/Pm"/>
  </numFmts>
  <fonts count="7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0" borderId="3" applyBorder="1" fontId="2" applyFont="1" fillId="2" applyFill="1" applyAlignment="1">
      <alignment horizontal="left"/>
    </xf>
    <xf xfId="0" numFmtId="0" borderId="4" applyBorder="1" fontId="2" applyFont="1" fillId="2" applyFill="1" applyAlignment="1">
      <alignment horizontal="left"/>
    </xf>
    <xf xfId="0" numFmtId="0" borderId="4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6" applyBorder="1" fontId="4" applyFont="1" fillId="0" applyAlignment="1">
      <alignment horizontal="center" vertical="top"/>
    </xf>
    <xf xfId="0" numFmtId="0" borderId="6" applyBorder="1" fontId="4" applyFont="1" fillId="0" applyAlignment="1">
      <alignment horizontal="left"/>
    </xf>
    <xf xfId="0" numFmtId="0" borderId="6" applyBorder="1" fontId="4" applyFont="1" fillId="0" applyAlignment="1">
      <alignment horizontal="left" wrapText="1"/>
    </xf>
    <xf xfId="0" numFmtId="165" applyNumberFormat="1" borderId="7" applyBorder="1" fontId="4" applyFont="1" fillId="0" applyAlignment="1">
      <alignment horizontal="center" vertical="top" wrapText="1"/>
    </xf>
    <xf xfId="0" numFmtId="165" applyNumberFormat="1" borderId="8" applyBorder="1" fontId="4" applyFont="1" fillId="0" applyAlignment="1">
      <alignment horizontal="center" vertical="top" wrapText="1"/>
    </xf>
    <xf xfId="0" numFmtId="165" applyNumberFormat="1" borderId="9" applyBorder="1" fontId="4" applyFont="1" fillId="0" applyAlignment="1">
      <alignment horizontal="center" wrapText="1"/>
    </xf>
    <xf xfId="0" numFmtId="0" borderId="10" applyBorder="1" fontId="4" applyFont="1" fillId="0" applyAlignment="1">
      <alignment horizontal="center" vertical="top"/>
    </xf>
    <xf xfId="0" numFmtId="0" borderId="6" applyBorder="1" fontId="4" applyFont="1" fillId="0" applyAlignment="1">
      <alignment horizontal="center"/>
    </xf>
    <xf xfId="0" numFmtId="165" applyNumberFormat="1" borderId="11" applyBorder="1" fontId="4" applyFont="1" fillId="0" applyAlignment="1">
      <alignment horizontal="center" wrapText="1"/>
    </xf>
    <xf xfId="0" numFmtId="165" applyNumberFormat="1" borderId="10" applyBorder="1" fontId="4" applyFont="1" fillId="0" applyAlignment="1">
      <alignment horizontal="center" wrapText="1"/>
    </xf>
    <xf xfId="0" numFmtId="165" applyNumberFormat="1" borderId="12" applyBorder="1" fontId="4" applyFont="1" fillId="0" applyAlignment="1">
      <alignment horizontal="center" wrapText="1"/>
    </xf>
    <xf xfId="0" numFmtId="0" borderId="10" applyBorder="1" fontId="4" applyFont="1" fillId="0" applyAlignment="1">
      <alignment horizontal="center"/>
    </xf>
    <xf xfId="0" numFmtId="165" applyNumberFormat="1" borderId="13" applyBorder="1" fontId="4" applyFont="1" fillId="0" applyAlignment="1">
      <alignment horizontal="center" wrapText="1"/>
    </xf>
    <xf xfId="0" numFmtId="165" applyNumberFormat="1" borderId="14" applyBorder="1" fontId="4" applyFont="1" fillId="0" applyAlignment="1">
      <alignment horizontal="center" wrapText="1"/>
    </xf>
    <xf xfId="0" numFmtId="165" applyNumberFormat="1" borderId="15" applyBorder="1" fontId="4" applyFont="1" fillId="0" applyAlignment="1">
      <alignment horizontal="center" wrapText="1"/>
    </xf>
    <xf xfId="0" numFmtId="165" applyNumberFormat="1" borderId="16" applyBorder="1" fontId="4" applyFont="1" fillId="0" applyAlignment="1">
      <alignment horizontal="left"/>
    </xf>
    <xf xfId="0" numFmtId="165" applyNumberFormat="1" borderId="17" applyBorder="1" fontId="4" applyFont="1" fillId="0" applyAlignment="1">
      <alignment horizontal="center"/>
    </xf>
    <xf xfId="0" numFmtId="0" borderId="16" applyBorder="1" fontId="4" applyFont="1" fillId="0" applyAlignment="1">
      <alignment horizontal="center" vertical="top"/>
    </xf>
    <xf xfId="0" numFmtId="0" borderId="16" applyBorder="1" fontId="4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165" applyNumberFormat="1" borderId="16" applyBorder="1" fontId="4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17" applyBorder="1" fontId="4" applyFont="1" fillId="0" applyAlignment="1">
      <alignment horizontal="center" vertical="top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64" applyNumberFormat="1" borderId="5" applyBorder="1" fontId="3" applyFont="1" fillId="2" applyFill="1" applyAlignment="1">
      <alignment horizontal="left"/>
    </xf>
    <xf xfId="0" numFmtId="4" applyNumberFormat="1" borderId="10" applyBorder="1" fontId="4" applyFont="1" fillId="0" applyAlignment="1">
      <alignment horizontal="center" vertical="top"/>
    </xf>
    <xf xfId="0" numFmtId="3" applyNumberFormat="1" borderId="10" applyBorder="1" fontId="4" applyFont="1" fillId="0" applyAlignment="1">
      <alignment horizontal="center"/>
    </xf>
    <xf xfId="0" numFmtId="3" applyNumberFormat="1" borderId="10" applyBorder="1" fontId="4" applyFont="1" fillId="0" applyAlignment="1">
      <alignment horizontal="center" vertical="top"/>
    </xf>
    <xf xfId="0" numFmtId="0" borderId="6" applyBorder="1" fontId="5" applyFont="1" fillId="0" applyAlignment="1">
      <alignment horizontal="left" wrapText="1"/>
    </xf>
    <xf xfId="0" numFmtId="3" applyNumberFormat="1" borderId="0" fontId="0" fillId="0" applyAlignment="1">
      <alignment horizontal="center"/>
    </xf>
    <xf xfId="0" numFmtId="3" applyNumberFormat="1" borderId="16" applyBorder="1" fontId="4" applyFont="1" fillId="0" applyAlignment="1">
      <alignment horizontal="center" vertical="top"/>
    </xf>
    <xf xfId="0" numFmtId="3" applyNumberFormat="1" borderId="16" applyBorder="1" fontId="4" applyFont="1" fillId="0" applyAlignment="1">
      <alignment horizontal="center"/>
    </xf>
    <xf xfId="0" numFmtId="0" borderId="16" applyBorder="1" fontId="4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6" applyBorder="1" fontId="6" applyFont="1" fillId="2" applyFill="1" applyAlignment="1">
      <alignment horizontal="left"/>
    </xf>
    <xf xfId="0" numFmtId="3" applyNumberFormat="1" borderId="6" applyBorder="1" fontId="4" applyFont="1" fillId="0" applyAlignment="1">
      <alignment horizontal="right"/>
    </xf>
    <xf xfId="0" numFmtId="3" applyNumberFormat="1" borderId="6" applyBorder="1" fontId="4" applyFont="1" fillId="0" applyAlignment="1">
      <alignment horizontal="left"/>
    </xf>
    <xf xfId="0" numFmtId="14" applyNumberFormat="1" borderId="6" applyBorder="1" fontId="4" applyFont="1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2" width="14.147857142857141" customWidth="1" bestFit="1"/>
    <col min="2" max="2" style="32" width="14.147857142857141" customWidth="1" bestFit="1"/>
    <col min="3" max="3" style="32" width="19.862142857142857" customWidth="1" bestFit="1"/>
    <col min="4" max="4" style="54" width="37.43357142857143" customWidth="1" bestFit="1"/>
  </cols>
  <sheetData>
    <row x14ac:dyDescent="0.25" r="1" customHeight="1" ht="19.5">
      <c r="A1" s="1"/>
      <c r="B1" s="1"/>
      <c r="C1" s="1"/>
      <c r="D1" s="49"/>
    </row>
    <row x14ac:dyDescent="0.25" r="2" customHeight="1" ht="19.5">
      <c r="A2" s="1"/>
      <c r="B2" s="1"/>
      <c r="C2" s="1"/>
      <c r="D2" s="49"/>
    </row>
    <row x14ac:dyDescent="0.25" r="3" customHeight="1" ht="19.5">
      <c r="A3" s="1"/>
      <c r="B3" s="1"/>
      <c r="C3" s="1"/>
      <c r="D3" s="49"/>
    </row>
    <row x14ac:dyDescent="0.25" r="4" customHeight="1" ht="27">
      <c r="A4" s="1"/>
      <c r="B4" s="1"/>
      <c r="C4" s="50" t="s">
        <v>42</v>
      </c>
      <c r="D4" s="51">
        <v>13</v>
      </c>
    </row>
    <row x14ac:dyDescent="0.25" r="5" customHeight="1" ht="27">
      <c r="A5" s="1"/>
      <c r="B5" s="1"/>
      <c r="C5" s="50" t="s">
        <v>43</v>
      </c>
      <c r="D5" s="52" t="s">
        <v>44</v>
      </c>
    </row>
    <row x14ac:dyDescent="0.25" r="6" customHeight="1" ht="27">
      <c r="A6" s="1"/>
      <c r="B6" s="1"/>
      <c r="C6" s="50" t="s">
        <v>45</v>
      </c>
      <c r="D6" s="52" t="s">
        <v>46</v>
      </c>
    </row>
    <row x14ac:dyDescent="0.25" r="7" customHeight="1" ht="27">
      <c r="A7" s="1"/>
      <c r="B7" s="1"/>
      <c r="C7" s="50" t="s">
        <v>47</v>
      </c>
      <c r="D7" s="53">
        <v>44956</v>
      </c>
    </row>
    <row x14ac:dyDescent="0.25" r="8" customHeight="1" ht="27">
      <c r="A8" s="1"/>
      <c r="B8" s="1"/>
      <c r="C8" s="50" t="s">
        <v>48</v>
      </c>
      <c r="D8" s="5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2" width="14.147857142857141" customWidth="1" bestFit="1"/>
    <col min="10" max="10" style="33" width="14.147857142857141" customWidth="1" bestFit="1"/>
    <col min="11" max="11" style="32" width="14.147857142857141" customWidth="1" bestFit="1"/>
    <col min="12" max="12" style="34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3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3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3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3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3"/>
    </row>
    <row x14ac:dyDescent="0.25" r="6" customHeight="1" ht="19.5">
      <c r="A6" s="1"/>
      <c r="B6" s="4" t="s">
        <v>0</v>
      </c>
      <c r="C6" s="5"/>
      <c r="D6" s="5"/>
      <c r="E6" s="5"/>
      <c r="F6" s="5"/>
      <c r="G6" s="5"/>
      <c r="H6" s="5"/>
      <c r="I6" s="5"/>
      <c r="J6" s="6"/>
      <c r="K6" s="5"/>
      <c r="L6" s="3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3"/>
    </row>
    <row x14ac:dyDescent="0.25" r="8" customHeight="1" ht="25.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10" t="s">
        <v>8</v>
      </c>
      <c r="J8" s="11" t="s">
        <v>9</v>
      </c>
      <c r="K8" s="12"/>
      <c r="L8" s="3"/>
    </row>
    <row x14ac:dyDescent="0.25" r="9" customHeight="1" ht="42">
      <c r="A9" s="1"/>
      <c r="B9" s="13" t="s">
        <v>10</v>
      </c>
      <c r="C9" s="14" t="s">
        <v>11</v>
      </c>
      <c r="D9" s="15"/>
      <c r="E9" s="15"/>
      <c r="F9" s="15"/>
      <c r="G9" s="15"/>
      <c r="H9" s="15"/>
      <c r="I9" s="16"/>
      <c r="J9" s="17">
        <f>SUM(I9,'WK 8 06-03-23'!J9:K11)</f>
        <v>25569.041666666668</v>
      </c>
      <c r="K9" s="18"/>
      <c r="L9" s="19">
        <f>I9/$I$27*100</f>
      </c>
    </row>
    <row x14ac:dyDescent="0.25" r="10" customHeight="1" ht="42">
      <c r="A10" s="1"/>
      <c r="B10" s="20"/>
      <c r="C10" s="14" t="s">
        <v>12</v>
      </c>
      <c r="D10" s="15"/>
      <c r="E10" s="15"/>
      <c r="F10" s="15"/>
      <c r="G10" s="15"/>
      <c r="H10" s="15"/>
      <c r="I10" s="21"/>
      <c r="J10" s="22"/>
      <c r="K10" s="23"/>
      <c r="L10" s="24"/>
    </row>
    <row x14ac:dyDescent="0.25" r="11" customHeight="1" ht="42">
      <c r="A11" s="1"/>
      <c r="B11" s="20"/>
      <c r="C11" s="14" t="s">
        <v>13</v>
      </c>
      <c r="D11" s="15"/>
      <c r="E11" s="15"/>
      <c r="F11" s="15"/>
      <c r="G11" s="15"/>
      <c r="H11" s="15"/>
      <c r="I11" s="25"/>
      <c r="J11" s="26"/>
      <c r="K11" s="27"/>
      <c r="L11" s="24"/>
    </row>
    <row x14ac:dyDescent="0.25" r="12" customHeight="1" ht="42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SUM(I12,'WK 8 06-03-23'!J12:K14)</f>
        <v>25569.041666666668</v>
      </c>
      <c r="K12" s="18"/>
      <c r="L12" s="19">
        <f>I12/$I$27*100</f>
      </c>
    </row>
    <row x14ac:dyDescent="0.25" r="13" customHeight="1" ht="42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24"/>
    </row>
    <row x14ac:dyDescent="0.25" r="14" customHeight="1" ht="42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24"/>
    </row>
    <row x14ac:dyDescent="0.25" r="15" customHeight="1" ht="42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SUM(I15,'WK 8 06-03-23'!J15:K17)</f>
        <v>25569.041666666668</v>
      </c>
      <c r="K15" s="18"/>
      <c r="L15" s="19">
        <f>I15/$I$27*100</f>
      </c>
    </row>
    <row x14ac:dyDescent="0.25" r="16" customHeight="1" ht="42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24"/>
    </row>
    <row x14ac:dyDescent="0.25" r="17" customHeight="1" ht="42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24"/>
    </row>
    <row x14ac:dyDescent="0.25" r="18" customHeight="1" ht="42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SUM(I18,'WK 8 06-03-23'!J18:K20)</f>
        <v>25569.041666666668</v>
      </c>
      <c r="K18" s="18"/>
      <c r="L18" s="19">
        <f>I18/$I$27*100</f>
      </c>
    </row>
    <row x14ac:dyDescent="0.25" r="19" customHeight="1" ht="42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24"/>
    </row>
    <row x14ac:dyDescent="0.25" r="20" customHeight="1" ht="42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24"/>
    </row>
    <row x14ac:dyDescent="0.25" r="21" customHeight="1" ht="46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/>
      <c r="J21" s="17"/>
      <c r="K21" s="18"/>
      <c r="L21" s="19">
        <f>I21/$I$27*100</f>
      </c>
    </row>
    <row x14ac:dyDescent="0.25" r="22" customHeight="1" ht="50">
      <c r="A22" s="1"/>
      <c r="B22" s="20"/>
      <c r="C22" s="14" t="s">
        <v>12</v>
      </c>
      <c r="D22" s="15"/>
      <c r="E22" s="15"/>
      <c r="F22" s="15"/>
      <c r="G22" s="15"/>
      <c r="H22" s="15"/>
      <c r="I22" s="21"/>
      <c r="J22" s="22"/>
      <c r="K22" s="23"/>
      <c r="L22" s="24"/>
    </row>
    <row x14ac:dyDescent="0.25" r="23" customHeight="1" ht="47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24"/>
    </row>
    <row x14ac:dyDescent="0.25" r="24" customHeight="1" ht="40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SUM(I24,'WK 8 06-03-23'!J24:K26)</f>
        <v>25569.041666666668</v>
      </c>
      <c r="K24" s="18"/>
      <c r="L24" s="19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24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24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28">
        <f>SUM(I9:I26)</f>
        <v>25569.041666666668</v>
      </c>
      <c r="J27" s="29">
        <f>SUM(J9:K26)</f>
        <v>25569.041666666668</v>
      </c>
      <c r="K27" s="29"/>
      <c r="L27" s="30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31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31"/>
    </row>
  </sheetData>
  <mergeCells count="27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J27:K27"/>
    <mergeCell ref="L27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8" width="14.147857142857141" customWidth="1" bestFit="1"/>
    <col min="10" max="10" style="38" width="14.147857142857141" customWidth="1" bestFit="1"/>
    <col min="11" max="11" style="34" width="14.147857142857141" customWidth="1" bestFit="1"/>
    <col min="12" max="12" style="45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36"/>
      <c r="J1" s="36"/>
      <c r="K1" s="3"/>
      <c r="L1" s="39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36"/>
      <c r="J2" s="36"/>
      <c r="K2" s="3"/>
      <c r="L2" s="39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36"/>
      <c r="J3" s="36"/>
      <c r="K3" s="3"/>
      <c r="L3" s="39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36"/>
      <c r="J4" s="36"/>
      <c r="K4" s="3"/>
      <c r="L4" s="39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36"/>
      <c r="J5" s="36"/>
      <c r="K5" s="3"/>
      <c r="L5" s="39"/>
    </row>
    <row x14ac:dyDescent="0.25" r="6" customHeight="1" ht="19.5">
      <c r="A6" s="1"/>
      <c r="B6" s="4" t="s">
        <v>0</v>
      </c>
      <c r="C6" s="5"/>
      <c r="D6" s="5"/>
      <c r="E6" s="5"/>
      <c r="F6" s="5"/>
      <c r="G6" s="5"/>
      <c r="H6" s="5"/>
      <c r="I6" s="6"/>
      <c r="J6" s="6"/>
      <c r="K6" s="5"/>
      <c r="L6" s="39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36"/>
      <c r="J7" s="36"/>
      <c r="K7" s="3"/>
      <c r="L7" s="39"/>
    </row>
    <row x14ac:dyDescent="0.25" r="8" customHeight="1" ht="25.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40" t="s">
        <v>8</v>
      </c>
      <c r="J8" s="11" t="s">
        <v>9</v>
      </c>
      <c r="K8" s="12"/>
      <c r="L8" s="39"/>
    </row>
    <row x14ac:dyDescent="0.25" r="9" customHeight="1" ht="42">
      <c r="A9" s="1"/>
      <c r="B9" s="13" t="s">
        <v>10</v>
      </c>
      <c r="C9" s="14" t="s">
        <v>11</v>
      </c>
      <c r="D9" s="15" t="s">
        <v>19</v>
      </c>
      <c r="E9" s="15" t="s">
        <v>40</v>
      </c>
      <c r="F9" s="15" t="s">
        <v>19</v>
      </c>
      <c r="G9" s="15" t="s">
        <v>19</v>
      </c>
      <c r="H9" s="15" t="s">
        <v>19</v>
      </c>
      <c r="I9" s="16">
        <v>1.0208333333333333</v>
      </c>
      <c r="J9" s="17">
        <f>I9</f>
        <v>25569.041666666668</v>
      </c>
      <c r="K9" s="18"/>
      <c r="L9" s="43">
        <f>I9/$I$27*100</f>
      </c>
    </row>
    <row x14ac:dyDescent="0.25" r="10" customHeight="1" ht="42">
      <c r="A10" s="1"/>
      <c r="B10" s="20"/>
      <c r="C10" s="14" t="s">
        <v>12</v>
      </c>
      <c r="D10" s="15" t="s">
        <v>19</v>
      </c>
      <c r="E10" s="15" t="s">
        <v>19</v>
      </c>
      <c r="F10" s="15" t="s">
        <v>19</v>
      </c>
      <c r="G10" s="15" t="s">
        <v>19</v>
      </c>
      <c r="H10" s="15" t="s">
        <v>19</v>
      </c>
      <c r="I10" s="21"/>
      <c r="J10" s="22"/>
      <c r="K10" s="23"/>
      <c r="L10" s="42"/>
    </row>
    <row x14ac:dyDescent="0.25" r="11" customHeight="1" ht="42">
      <c r="A11" s="1"/>
      <c r="B11" s="20"/>
      <c r="C11" s="14" t="s">
        <v>13</v>
      </c>
      <c r="D11" s="15" t="s">
        <v>41</v>
      </c>
      <c r="E11" s="15" t="s">
        <v>41</v>
      </c>
      <c r="F11" s="15" t="s">
        <v>41</v>
      </c>
      <c r="G11" s="15" t="s">
        <v>41</v>
      </c>
      <c r="H11" s="15" t="s">
        <v>41</v>
      </c>
      <c r="I11" s="25"/>
      <c r="J11" s="26"/>
      <c r="K11" s="27"/>
      <c r="L11" s="42"/>
    </row>
    <row x14ac:dyDescent="0.25" r="12" customHeight="1" ht="42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I12</f>
        <v>25569.041666666668</v>
      </c>
      <c r="K12" s="18"/>
      <c r="L12" s="43">
        <f>I12/$I$27*100</f>
      </c>
    </row>
    <row x14ac:dyDescent="0.25" r="13" customHeight="1" ht="42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42"/>
    </row>
    <row x14ac:dyDescent="0.25" r="14" customHeight="1" ht="42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42"/>
    </row>
    <row x14ac:dyDescent="0.25" r="15" customHeight="1" ht="42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I15</f>
        <v>25569.041666666668</v>
      </c>
      <c r="K15" s="18"/>
      <c r="L15" s="43">
        <f>I15/$I$27*100</f>
      </c>
    </row>
    <row x14ac:dyDescent="0.25" r="16" customHeight="1" ht="42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42"/>
    </row>
    <row x14ac:dyDescent="0.25" r="17" customHeight="1" ht="42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42"/>
    </row>
    <row x14ac:dyDescent="0.25" r="18" customHeight="1" ht="42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I18</f>
        <v>25569.041666666668</v>
      </c>
      <c r="K18" s="18"/>
      <c r="L18" s="43">
        <f>I18/$I$27*100</f>
      </c>
    </row>
    <row x14ac:dyDescent="0.25" r="19" customHeight="1" ht="42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42"/>
    </row>
    <row x14ac:dyDescent="0.25" r="20" customHeight="1" ht="42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42"/>
    </row>
    <row x14ac:dyDescent="0.25" r="21" customHeight="1" ht="46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/>
      <c r="J21" s="17">
        <f>I21</f>
        <v>25569.041666666668</v>
      </c>
      <c r="K21" s="18"/>
      <c r="L21" s="43">
        <f>I21/$I$27*100</f>
      </c>
    </row>
    <row x14ac:dyDescent="0.25" r="22" customHeight="1" ht="50">
      <c r="A22" s="1"/>
      <c r="B22" s="20"/>
      <c r="C22" s="14" t="s">
        <v>12</v>
      </c>
      <c r="D22" s="15"/>
      <c r="E22" s="15"/>
      <c r="F22" s="15"/>
      <c r="G22" s="15"/>
      <c r="H22" s="15"/>
      <c r="I22" s="21"/>
      <c r="J22" s="22"/>
      <c r="K22" s="23"/>
      <c r="L22" s="42"/>
    </row>
    <row x14ac:dyDescent="0.25" r="23" customHeight="1" ht="47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42"/>
    </row>
    <row x14ac:dyDescent="0.25" r="24" customHeight="1" ht="40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I24</f>
        <v>25569.041666666668</v>
      </c>
      <c r="K24" s="18"/>
      <c r="L24" s="43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42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42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37">
        <f>SUM(I9:I26)</f>
        <v>25569.041666666668</v>
      </c>
      <c r="J27" s="37">
        <f>SUM(J9:K26)</f>
        <v>25569.041666666668</v>
      </c>
      <c r="K27" s="29"/>
      <c r="L27" s="46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35"/>
      <c r="J28" s="35"/>
      <c r="K28" s="35"/>
      <c r="L28" s="47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35"/>
      <c r="J29" s="35"/>
      <c r="K29" s="35"/>
      <c r="L29" s="47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8" width="14.147857142857141" customWidth="1" bestFit="1"/>
    <col min="10" max="10" style="38" width="14.147857142857141" customWidth="1" bestFit="1"/>
    <col min="11" max="11" style="34" width="14.147857142857141" customWidth="1" bestFit="1"/>
    <col min="12" max="12" style="45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36"/>
      <c r="J1" s="36"/>
      <c r="K1" s="3"/>
      <c r="L1" s="39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36"/>
      <c r="J2" s="36"/>
      <c r="K2" s="3"/>
      <c r="L2" s="39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36"/>
      <c r="J3" s="36"/>
      <c r="K3" s="3"/>
      <c r="L3" s="39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36"/>
      <c r="J4" s="36"/>
      <c r="K4" s="3"/>
      <c r="L4" s="39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36"/>
      <c r="J5" s="36"/>
      <c r="K5" s="3"/>
      <c r="L5" s="39"/>
    </row>
    <row x14ac:dyDescent="0.25" r="6" customHeight="1" ht="19.5">
      <c r="A6" s="1"/>
      <c r="B6" s="4" t="s">
        <v>0</v>
      </c>
      <c r="C6" s="5"/>
      <c r="D6" s="5"/>
      <c r="E6" s="5"/>
      <c r="F6" s="5"/>
      <c r="G6" s="5"/>
      <c r="H6" s="5"/>
      <c r="I6" s="6"/>
      <c r="J6" s="6"/>
      <c r="K6" s="5"/>
      <c r="L6" s="39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36"/>
      <c r="J7" s="36"/>
      <c r="K7" s="3"/>
      <c r="L7" s="39"/>
    </row>
    <row x14ac:dyDescent="0.25" r="8" customHeight="1" ht="25.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40" t="s">
        <v>8</v>
      </c>
      <c r="J8" s="11" t="s">
        <v>9</v>
      </c>
      <c r="K8" s="12"/>
      <c r="L8" s="39"/>
    </row>
    <row x14ac:dyDescent="0.25" r="9" customHeight="1" ht="42">
      <c r="A9" s="1"/>
      <c r="B9" s="13" t="s">
        <v>10</v>
      </c>
      <c r="C9" s="14" t="s">
        <v>11</v>
      </c>
      <c r="D9" s="15" t="s">
        <v>19</v>
      </c>
      <c r="E9" s="15" t="s">
        <v>19</v>
      </c>
      <c r="F9" s="15" t="s">
        <v>19</v>
      </c>
      <c r="G9" s="15" t="s">
        <v>19</v>
      </c>
      <c r="H9" s="15" t="s">
        <v>19</v>
      </c>
      <c r="I9" s="16">
        <v>1.2222222222222223</v>
      </c>
      <c r="J9" s="17">
        <f>SUM(I9,'WK 1 16-01-23'!J9:K11)</f>
        <v>25569.041666666668</v>
      </c>
      <c r="K9" s="18"/>
      <c r="L9" s="43">
        <f>I9/$I$27*100</f>
      </c>
    </row>
    <row x14ac:dyDescent="0.25" r="10" customHeight="1" ht="42">
      <c r="A10" s="1"/>
      <c r="B10" s="20"/>
      <c r="C10" s="14" t="s">
        <v>12</v>
      </c>
      <c r="D10" s="15" t="s">
        <v>37</v>
      </c>
      <c r="E10" s="15" t="s">
        <v>37</v>
      </c>
      <c r="F10" s="15" t="s">
        <v>37</v>
      </c>
      <c r="G10" s="15" t="s">
        <v>38</v>
      </c>
      <c r="H10" s="15" t="s">
        <v>38</v>
      </c>
      <c r="I10" s="21"/>
      <c r="J10" s="22"/>
      <c r="K10" s="23"/>
      <c r="L10" s="42"/>
    </row>
    <row x14ac:dyDescent="0.25" r="11" customHeight="1" ht="42">
      <c r="A11" s="1"/>
      <c r="B11" s="20"/>
      <c r="C11" s="14" t="s">
        <v>13</v>
      </c>
      <c r="D11" s="15" t="s">
        <v>39</v>
      </c>
      <c r="E11" s="15" t="s">
        <v>39</v>
      </c>
      <c r="F11" s="15" t="s">
        <v>39</v>
      </c>
      <c r="G11" s="15" t="s">
        <v>19</v>
      </c>
      <c r="H11" s="15" t="s">
        <v>19</v>
      </c>
      <c r="I11" s="25"/>
      <c r="J11" s="26"/>
      <c r="K11" s="27"/>
      <c r="L11" s="42"/>
    </row>
    <row x14ac:dyDescent="0.25" r="12" customHeight="1" ht="42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SUM(I12,'WK 1 16-01-23'!J12:K14)</f>
        <v>25569.041666666668</v>
      </c>
      <c r="K12" s="18"/>
      <c r="L12" s="43">
        <f>I12/$I$27*100</f>
      </c>
    </row>
    <row x14ac:dyDescent="0.25" r="13" customHeight="1" ht="42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42"/>
    </row>
    <row x14ac:dyDescent="0.25" r="14" customHeight="1" ht="42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42"/>
    </row>
    <row x14ac:dyDescent="0.25" r="15" customHeight="1" ht="42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SUM(I15,'WK 1 16-01-23'!J15:K17)</f>
        <v>25569.041666666668</v>
      </c>
      <c r="K15" s="18"/>
      <c r="L15" s="43">
        <f>I15/$I$27*100</f>
      </c>
    </row>
    <row x14ac:dyDescent="0.25" r="16" customHeight="1" ht="42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42"/>
    </row>
    <row x14ac:dyDescent="0.25" r="17" customHeight="1" ht="42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42"/>
    </row>
    <row x14ac:dyDescent="0.25" r="18" customHeight="1" ht="42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SUM(I18,'WK 1 16-01-23'!J18:K20)</f>
        <v>25569.041666666668</v>
      </c>
      <c r="K18" s="18"/>
      <c r="L18" s="43">
        <f>I18/$I$27*100</f>
      </c>
    </row>
    <row x14ac:dyDescent="0.25" r="19" customHeight="1" ht="42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42"/>
    </row>
    <row x14ac:dyDescent="0.25" r="20" customHeight="1" ht="42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42"/>
    </row>
    <row x14ac:dyDescent="0.25" r="21" customHeight="1" ht="46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/>
      <c r="J21" s="17">
        <f>SUM(I21,'WK 1 16-01-23'!J21:K23)</f>
        <v>25569.041666666668</v>
      </c>
      <c r="K21" s="18"/>
      <c r="L21" s="43">
        <f>I21/$I$27*100</f>
      </c>
    </row>
    <row x14ac:dyDescent="0.25" r="22" customHeight="1" ht="50">
      <c r="A22" s="1"/>
      <c r="B22" s="20"/>
      <c r="C22" s="14" t="s">
        <v>12</v>
      </c>
      <c r="D22" s="15"/>
      <c r="E22" s="15"/>
      <c r="F22" s="15"/>
      <c r="G22" s="15"/>
      <c r="H22" s="15"/>
      <c r="I22" s="21"/>
      <c r="J22" s="22"/>
      <c r="K22" s="23"/>
      <c r="L22" s="42"/>
    </row>
    <row x14ac:dyDescent="0.25" r="23" customHeight="1" ht="47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42"/>
    </row>
    <row x14ac:dyDescent="0.25" r="24" customHeight="1" ht="40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SUM(I24,'WK 1 16-01-23'!J24:K26)</f>
        <v>25569.041666666668</v>
      </c>
      <c r="K24" s="18"/>
      <c r="L24" s="43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42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42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37">
        <f>SUM(I9:I26)</f>
        <v>25569.041666666668</v>
      </c>
      <c r="J27" s="37">
        <f>SUM(J9:K26)</f>
        <v>25569.041666666668</v>
      </c>
      <c r="K27" s="29"/>
      <c r="L27" s="46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35"/>
      <c r="J28" s="35"/>
      <c r="K28" s="35"/>
      <c r="L28" s="47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35"/>
      <c r="J29" s="35"/>
      <c r="K29" s="35"/>
      <c r="L29" s="47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8" width="14.147857142857141" customWidth="1" bestFit="1"/>
    <col min="10" max="10" style="38" width="14.147857142857141" customWidth="1" bestFit="1"/>
    <col min="11" max="11" style="34" width="14.147857142857141" customWidth="1" bestFit="1"/>
    <col min="12" max="12" style="45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36"/>
      <c r="J1" s="36"/>
      <c r="K1" s="3"/>
      <c r="L1" s="39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36"/>
      <c r="J2" s="36"/>
      <c r="K2" s="3"/>
      <c r="L2" s="39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36"/>
      <c r="J3" s="36"/>
      <c r="K3" s="3"/>
      <c r="L3" s="39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36"/>
      <c r="J4" s="36"/>
      <c r="K4" s="3"/>
      <c r="L4" s="39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36"/>
      <c r="J5" s="36"/>
      <c r="K5" s="3"/>
      <c r="L5" s="39"/>
    </row>
    <row x14ac:dyDescent="0.25" r="6" customHeight="1" ht="19.5">
      <c r="A6" s="1"/>
      <c r="B6" s="4" t="s">
        <v>0</v>
      </c>
      <c r="C6" s="5"/>
      <c r="D6" s="5"/>
      <c r="E6" s="5"/>
      <c r="F6" s="5"/>
      <c r="G6" s="5"/>
      <c r="H6" s="5"/>
      <c r="I6" s="6"/>
      <c r="J6" s="6"/>
      <c r="K6" s="5"/>
      <c r="L6" s="39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36"/>
      <c r="J7" s="36"/>
      <c r="K7" s="3"/>
      <c r="L7" s="39"/>
    </row>
    <row x14ac:dyDescent="0.25" r="8" customHeight="1" ht="25.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40" t="s">
        <v>8</v>
      </c>
      <c r="J8" s="11" t="s">
        <v>9</v>
      </c>
      <c r="K8" s="12"/>
      <c r="L8" s="39"/>
    </row>
    <row x14ac:dyDescent="0.25" r="9" customHeight="1" ht="19.5">
      <c r="A9" s="1"/>
      <c r="B9" s="13" t="s">
        <v>10</v>
      </c>
      <c r="C9" s="14" t="s">
        <v>11</v>
      </c>
      <c r="D9" s="48" t="s">
        <v>31</v>
      </c>
      <c r="E9" s="15" t="s">
        <v>32</v>
      </c>
      <c r="F9" s="15" t="s">
        <v>33</v>
      </c>
      <c r="G9" s="15" t="s">
        <v>34</v>
      </c>
      <c r="H9" s="15" t="s">
        <v>35</v>
      </c>
      <c r="I9" s="16">
        <v>1.2708333333333333</v>
      </c>
      <c r="J9" s="17">
        <f>SUM(I9,'WK 2 23-01-23'!J9:K11)</f>
        <v>25569.041666666668</v>
      </c>
      <c r="K9" s="18"/>
      <c r="L9" s="43">
        <f>I9/$I$27*100</f>
      </c>
    </row>
    <row x14ac:dyDescent="0.25" r="10" customHeight="1" ht="19.5">
      <c r="A10" s="1"/>
      <c r="B10" s="20"/>
      <c r="C10" s="14" t="s">
        <v>12</v>
      </c>
      <c r="D10" s="15" t="s">
        <v>32</v>
      </c>
      <c r="E10" s="15" t="s">
        <v>33</v>
      </c>
      <c r="F10" s="15" t="s">
        <v>34</v>
      </c>
      <c r="G10" s="15" t="s">
        <v>35</v>
      </c>
      <c r="H10" s="15" t="s">
        <v>36</v>
      </c>
      <c r="I10" s="21"/>
      <c r="J10" s="22"/>
      <c r="K10" s="23"/>
      <c r="L10" s="42"/>
    </row>
    <row x14ac:dyDescent="0.25" r="11" customHeight="1" ht="42">
      <c r="A11" s="1"/>
      <c r="B11" s="20"/>
      <c r="C11" s="14" t="s">
        <v>13</v>
      </c>
      <c r="D11" s="15" t="s">
        <v>19</v>
      </c>
      <c r="E11" s="15" t="s">
        <v>19</v>
      </c>
      <c r="F11" s="15" t="s">
        <v>19</v>
      </c>
      <c r="G11" s="15" t="s">
        <v>19</v>
      </c>
      <c r="H11" s="15" t="s">
        <v>19</v>
      </c>
      <c r="I11" s="25"/>
      <c r="J11" s="26"/>
      <c r="K11" s="27"/>
      <c r="L11" s="42"/>
    </row>
    <row x14ac:dyDescent="0.25" r="12" customHeight="1" ht="42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SUM(I12,'WK 2 23-01-23'!J12:K14)</f>
        <v>25569.041666666668</v>
      </c>
      <c r="K12" s="18"/>
      <c r="L12" s="43">
        <f>I12/$I$27*100</f>
      </c>
    </row>
    <row x14ac:dyDescent="0.25" r="13" customHeight="1" ht="42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42"/>
    </row>
    <row x14ac:dyDescent="0.25" r="14" customHeight="1" ht="42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42"/>
    </row>
    <row x14ac:dyDescent="0.25" r="15" customHeight="1" ht="42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SUM(I15,'WK 2 23-01-23'!J15:K17)</f>
        <v>25569.041666666668</v>
      </c>
      <c r="K15" s="18"/>
      <c r="L15" s="43">
        <f>I15/$I$27*100</f>
      </c>
    </row>
    <row x14ac:dyDescent="0.25" r="16" customHeight="1" ht="42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42"/>
    </row>
    <row x14ac:dyDescent="0.25" r="17" customHeight="1" ht="42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42"/>
    </row>
    <row x14ac:dyDescent="0.25" r="18" customHeight="1" ht="42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SUM(I18,'WK 2 23-01-23'!J18:K20)</f>
        <v>25569.041666666668</v>
      </c>
      <c r="K18" s="18"/>
      <c r="L18" s="43">
        <f>I18/$I$27*100</f>
      </c>
    </row>
    <row x14ac:dyDescent="0.25" r="19" customHeight="1" ht="42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42"/>
    </row>
    <row x14ac:dyDescent="0.25" r="20" customHeight="1" ht="42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42"/>
    </row>
    <row x14ac:dyDescent="0.25" r="21" customHeight="1" ht="46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/>
      <c r="J21" s="17">
        <f>SUM(I21,'WK 2 23-01-23'!J21:K23)</f>
        <v>25569.041666666668</v>
      </c>
      <c r="K21" s="18"/>
      <c r="L21" s="43">
        <f>I21/$I$27*100</f>
      </c>
    </row>
    <row x14ac:dyDescent="0.25" r="22" customHeight="1" ht="50">
      <c r="A22" s="1"/>
      <c r="B22" s="20"/>
      <c r="C22" s="14" t="s">
        <v>12</v>
      </c>
      <c r="D22" s="15"/>
      <c r="E22" s="15"/>
      <c r="F22" s="15"/>
      <c r="G22" s="15"/>
      <c r="H22" s="15"/>
      <c r="I22" s="21"/>
      <c r="J22" s="22"/>
      <c r="K22" s="23"/>
      <c r="L22" s="42"/>
    </row>
    <row x14ac:dyDescent="0.25" r="23" customHeight="1" ht="47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42"/>
    </row>
    <row x14ac:dyDescent="0.25" r="24" customHeight="1" ht="40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SUM(I24,'WK 2 23-01-23'!J24:K26)</f>
        <v>25569.041666666668</v>
      </c>
      <c r="K24" s="18"/>
      <c r="L24" s="43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42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42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37">
        <f>SUM(I9:I26)</f>
        <v>25569.041666666668</v>
      </c>
      <c r="J27" s="37">
        <f>SUM(J9:K26)</f>
        <v>25569.041666666668</v>
      </c>
      <c r="K27" s="29"/>
      <c r="L27" s="46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35"/>
      <c r="J28" s="35"/>
      <c r="K28" s="35"/>
      <c r="L28" s="47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35"/>
      <c r="J29" s="35"/>
      <c r="K29" s="35"/>
      <c r="L29" s="47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8" width="14.147857142857141" customWidth="1" bestFit="1"/>
    <col min="10" max="10" style="38" width="14.147857142857141" customWidth="1" bestFit="1"/>
    <col min="11" max="11" style="34" width="14.147857142857141" customWidth="1" bestFit="1"/>
    <col min="12" max="12" style="45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36"/>
      <c r="J1" s="36"/>
      <c r="K1" s="3"/>
      <c r="L1" s="39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36"/>
      <c r="J2" s="36"/>
      <c r="K2" s="3"/>
      <c r="L2" s="39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36"/>
      <c r="J3" s="36"/>
      <c r="K3" s="3"/>
      <c r="L3" s="39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36"/>
      <c r="J4" s="36"/>
      <c r="K4" s="3"/>
      <c r="L4" s="39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36"/>
      <c r="J5" s="36"/>
      <c r="K5" s="3"/>
      <c r="L5" s="39"/>
    </row>
    <row x14ac:dyDescent="0.25" r="6" customHeight="1" ht="19.5">
      <c r="A6" s="1"/>
      <c r="B6" s="4" t="s">
        <v>0</v>
      </c>
      <c r="C6" s="5"/>
      <c r="D6" s="5"/>
      <c r="E6" s="5"/>
      <c r="F6" s="5"/>
      <c r="G6" s="5"/>
      <c r="H6" s="5"/>
      <c r="I6" s="6"/>
      <c r="J6" s="6"/>
      <c r="K6" s="5"/>
      <c r="L6" s="39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36"/>
      <c r="J7" s="36"/>
      <c r="K7" s="3"/>
      <c r="L7" s="39"/>
    </row>
    <row x14ac:dyDescent="0.25" r="8" customHeight="1" ht="25.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40" t="s">
        <v>8</v>
      </c>
      <c r="J8" s="11" t="s">
        <v>9</v>
      </c>
      <c r="K8" s="12"/>
      <c r="L8" s="39"/>
    </row>
    <row x14ac:dyDescent="0.25" r="9" customHeight="1" ht="42">
      <c r="A9" s="1"/>
      <c r="B9" s="13" t="s">
        <v>10</v>
      </c>
      <c r="C9" s="14" t="s">
        <v>11</v>
      </c>
      <c r="D9" s="15" t="s">
        <v>19</v>
      </c>
      <c r="E9" s="15" t="s">
        <v>26</v>
      </c>
      <c r="F9" s="15" t="s">
        <v>27</v>
      </c>
      <c r="G9" s="15" t="s">
        <v>27</v>
      </c>
      <c r="H9" s="15" t="s">
        <v>28</v>
      </c>
      <c r="I9" s="16">
        <v>1.1944444444444444</v>
      </c>
      <c r="J9" s="17">
        <f>SUM(I9,'WK 3 30-01-23'!J9:K11)</f>
        <v>25569.041666666668</v>
      </c>
      <c r="K9" s="18"/>
      <c r="L9" s="43">
        <f>I9/$I$27*100</f>
      </c>
    </row>
    <row x14ac:dyDescent="0.25" r="10" customHeight="1" ht="42">
      <c r="A10" s="1"/>
      <c r="B10" s="20"/>
      <c r="C10" s="14" t="s">
        <v>12</v>
      </c>
      <c r="D10" s="15" t="s">
        <v>26</v>
      </c>
      <c r="E10" s="15" t="s">
        <v>27</v>
      </c>
      <c r="F10" s="15" t="s">
        <v>27</v>
      </c>
      <c r="G10" s="15" t="s">
        <v>28</v>
      </c>
      <c r="H10" s="15" t="s">
        <v>29</v>
      </c>
      <c r="I10" s="21"/>
      <c r="J10" s="22"/>
      <c r="K10" s="23"/>
      <c r="L10" s="42"/>
    </row>
    <row x14ac:dyDescent="0.25" r="11" customHeight="1" ht="42">
      <c r="A11" s="1"/>
      <c r="B11" s="20"/>
      <c r="C11" s="14" t="s">
        <v>13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25"/>
      <c r="J11" s="26"/>
      <c r="K11" s="27"/>
      <c r="L11" s="42"/>
    </row>
    <row x14ac:dyDescent="0.25" r="12" customHeight="1" ht="42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SUM(I12,'WK 3 30-01-23'!J12:K14)</f>
        <v>25569.041666666668</v>
      </c>
      <c r="K12" s="18"/>
      <c r="L12" s="43">
        <f>I12/$I$27*100</f>
      </c>
    </row>
    <row x14ac:dyDescent="0.25" r="13" customHeight="1" ht="42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42"/>
    </row>
    <row x14ac:dyDescent="0.25" r="14" customHeight="1" ht="42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42"/>
    </row>
    <row x14ac:dyDescent="0.25" r="15" customHeight="1" ht="42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SUM(I15,'WK 3 30-01-23'!J15:K17)</f>
        <v>25569.041666666668</v>
      </c>
      <c r="K15" s="18"/>
      <c r="L15" s="43">
        <f>I15/$I$27*100</f>
      </c>
    </row>
    <row x14ac:dyDescent="0.25" r="16" customHeight="1" ht="42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42"/>
    </row>
    <row x14ac:dyDescent="0.25" r="17" customHeight="1" ht="42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42"/>
    </row>
    <row x14ac:dyDescent="0.25" r="18" customHeight="1" ht="42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SUM(I18,'WK 3 30-01-23'!J18:K20)</f>
        <v>25569.041666666668</v>
      </c>
      <c r="K18" s="18"/>
      <c r="L18" s="43">
        <f>I18/$I$27*100</f>
      </c>
    </row>
    <row x14ac:dyDescent="0.25" r="19" customHeight="1" ht="42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42"/>
    </row>
    <row x14ac:dyDescent="0.25" r="20" customHeight="1" ht="42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42"/>
    </row>
    <row x14ac:dyDescent="0.25" r="21" customHeight="1" ht="46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/>
      <c r="J21" s="17">
        <f>SUM(I21,'WK 3 30-01-23'!J21:K23)</f>
        <v>25569.041666666668</v>
      </c>
      <c r="K21" s="18"/>
      <c r="L21" s="43">
        <f>I21/$I$27*100</f>
      </c>
    </row>
    <row x14ac:dyDescent="0.25" r="22" customHeight="1" ht="50">
      <c r="A22" s="1"/>
      <c r="B22" s="20"/>
      <c r="C22" s="14" t="s">
        <v>12</v>
      </c>
      <c r="D22" s="15"/>
      <c r="E22" s="15"/>
      <c r="F22" s="15"/>
      <c r="G22" s="15"/>
      <c r="H22" s="15"/>
      <c r="I22" s="21"/>
      <c r="J22" s="22"/>
      <c r="K22" s="23"/>
      <c r="L22" s="42"/>
    </row>
    <row x14ac:dyDescent="0.25" r="23" customHeight="1" ht="47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42"/>
    </row>
    <row x14ac:dyDescent="0.25" r="24" customHeight="1" ht="40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SUM(I24,'WK 3 30-01-23'!J24:K26)</f>
        <v>25569.041666666668</v>
      </c>
      <c r="K24" s="18"/>
      <c r="L24" s="43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42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42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37">
        <f>SUM(I9:I26)</f>
        <v>25569.041666666668</v>
      </c>
      <c r="J27" s="37">
        <f>SUM(J9:K26)</f>
        <v>25569.041666666668</v>
      </c>
      <c r="K27" s="29"/>
      <c r="L27" s="46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35"/>
      <c r="J28" s="35"/>
      <c r="K28" s="35"/>
      <c r="L28" s="47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35"/>
      <c r="J29" s="35"/>
      <c r="K29" s="35"/>
      <c r="L29" s="47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 tabSelected="1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8" width="14.147857142857141" customWidth="1" bestFit="1"/>
    <col min="10" max="10" style="38" width="14.147857142857141" customWidth="1" bestFit="1"/>
    <col min="11" max="11" style="34" width="14.147857142857141" customWidth="1" bestFit="1"/>
    <col min="12" max="12" style="45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36"/>
      <c r="J1" s="36"/>
      <c r="K1" s="3"/>
      <c r="L1" s="39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36"/>
      <c r="J2" s="36"/>
      <c r="K2" s="3"/>
      <c r="L2" s="39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36"/>
      <c r="J3" s="36"/>
      <c r="K3" s="3"/>
      <c r="L3" s="39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36"/>
      <c r="J4" s="36"/>
      <c r="K4" s="3"/>
      <c r="L4" s="39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36"/>
      <c r="J5" s="36"/>
      <c r="K5" s="3"/>
      <c r="L5" s="39"/>
    </row>
    <row x14ac:dyDescent="0.25" r="6" customHeight="1" ht="19.5">
      <c r="A6" s="1"/>
      <c r="B6" s="4" t="s">
        <v>0</v>
      </c>
      <c r="C6" s="5"/>
      <c r="D6" s="5"/>
      <c r="E6" s="5"/>
      <c r="F6" s="5"/>
      <c r="G6" s="5"/>
      <c r="H6" s="5"/>
      <c r="I6" s="6"/>
      <c r="J6" s="6"/>
      <c r="K6" s="5"/>
      <c r="L6" s="39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36"/>
      <c r="J7" s="36"/>
      <c r="K7" s="3"/>
      <c r="L7" s="39"/>
    </row>
    <row x14ac:dyDescent="0.25" r="8" customHeight="1" ht="25.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40" t="s">
        <v>8</v>
      </c>
      <c r="J8" s="11" t="s">
        <v>9</v>
      </c>
      <c r="K8" s="12"/>
      <c r="L8" s="39"/>
    </row>
    <row x14ac:dyDescent="0.25" r="9" customHeight="1" ht="42">
      <c r="A9" s="1"/>
      <c r="B9" s="13" t="s">
        <v>10</v>
      </c>
      <c r="C9" s="14" t="s">
        <v>11</v>
      </c>
      <c r="D9" s="15" t="s">
        <v>19</v>
      </c>
      <c r="E9" s="15"/>
      <c r="F9" s="15"/>
      <c r="G9" s="15"/>
      <c r="H9" s="15"/>
      <c r="I9" s="16">
        <v>1.1527777777777777</v>
      </c>
      <c r="J9" s="17">
        <f>SUM(I9,'WK 4 06-02-23'!J9:K11)</f>
        <v>25569.041666666668</v>
      </c>
      <c r="K9" s="18"/>
      <c r="L9" s="41">
        <f>$I$9/I27*100</f>
      </c>
    </row>
    <row x14ac:dyDescent="0.25" r="10" customHeight="1" ht="19.5">
      <c r="A10" s="1"/>
      <c r="B10" s="20"/>
      <c r="C10" s="14" t="s">
        <v>12</v>
      </c>
      <c r="D10" s="15" t="s">
        <v>20</v>
      </c>
      <c r="E10" s="15" t="s">
        <v>21</v>
      </c>
      <c r="F10" s="15"/>
      <c r="G10" s="15"/>
      <c r="H10" s="15" t="s">
        <v>22</v>
      </c>
      <c r="I10" s="21"/>
      <c r="J10" s="22"/>
      <c r="K10" s="23"/>
      <c r="L10" s="42"/>
    </row>
    <row x14ac:dyDescent="0.25" r="11" customHeight="1" ht="42">
      <c r="A11" s="1"/>
      <c r="B11" s="20"/>
      <c r="C11" s="14" t="s">
        <v>13</v>
      </c>
      <c r="D11" s="15" t="s">
        <v>23</v>
      </c>
      <c r="E11" s="15"/>
      <c r="F11" s="15"/>
      <c r="G11" s="15"/>
      <c r="H11" s="15"/>
      <c r="I11" s="25"/>
      <c r="J11" s="26"/>
      <c r="K11" s="27"/>
      <c r="L11" s="42"/>
    </row>
    <row x14ac:dyDescent="0.25" r="12" customHeight="1" ht="42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SUM(I12,'WK 4 06-02-23'!J12:K14)</f>
        <v>25569.041666666668</v>
      </c>
      <c r="K12" s="18"/>
      <c r="L12" s="43">
        <f>I12/$I$27*100</f>
      </c>
    </row>
    <row x14ac:dyDescent="0.25" r="13" customHeight="1" ht="42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42"/>
    </row>
    <row x14ac:dyDescent="0.25" r="14" customHeight="1" ht="42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42"/>
    </row>
    <row x14ac:dyDescent="0.25" r="15" customHeight="1" ht="42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SUM(I15,'WK 4 06-02-23'!J15:K17)</f>
        <v>25569.041666666668</v>
      </c>
      <c r="K15" s="18"/>
      <c r="L15" s="43">
        <f>I15/$I$27*100</f>
      </c>
    </row>
    <row x14ac:dyDescent="0.25" r="16" customHeight="1" ht="42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42"/>
    </row>
    <row x14ac:dyDescent="0.25" r="17" customHeight="1" ht="42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42"/>
    </row>
    <row x14ac:dyDescent="0.25" r="18" customHeight="1" ht="42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SUM(I18,'WK 4 06-02-23'!J18:K20)</f>
        <v>25569.041666666668</v>
      </c>
      <c r="K18" s="18"/>
      <c r="L18" s="43">
        <f>I18/$I$27*100</f>
      </c>
    </row>
    <row x14ac:dyDescent="0.25" r="19" customHeight="1" ht="42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42"/>
    </row>
    <row x14ac:dyDescent="0.25" r="20" customHeight="1" ht="42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42"/>
    </row>
    <row x14ac:dyDescent="0.25" r="21" customHeight="1" ht="46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>
        <v>1.0833333333333333</v>
      </c>
      <c r="J21" s="17">
        <f>SUM(I21,'WK 4 06-02-23'!J21:K23)</f>
        <v>25569.041666666668</v>
      </c>
      <c r="K21" s="18"/>
      <c r="L21" s="41">
        <f>I21/$I$27*100</f>
      </c>
    </row>
    <row x14ac:dyDescent="0.25" r="22" customHeight="1" ht="50">
      <c r="A22" s="1"/>
      <c r="B22" s="20"/>
      <c r="C22" s="14" t="s">
        <v>12</v>
      </c>
      <c r="D22" s="44" t="s">
        <v>24</v>
      </c>
      <c r="E22" s="15"/>
      <c r="F22" s="15"/>
      <c r="G22" s="15"/>
      <c r="H22" s="15" t="s">
        <v>25</v>
      </c>
      <c r="I22" s="21"/>
      <c r="J22" s="22"/>
      <c r="K22" s="23"/>
      <c r="L22" s="42"/>
    </row>
    <row x14ac:dyDescent="0.25" r="23" customHeight="1" ht="47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42"/>
    </row>
    <row x14ac:dyDescent="0.25" r="24" customHeight="1" ht="40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SUM(I24,'WK 4 06-02-23'!J24:K26)</f>
        <v>25569.041666666668</v>
      </c>
      <c r="K24" s="18"/>
      <c r="L24" s="43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42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42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37">
        <f>SUM(I9:I26)</f>
        <v>25569.041666666668</v>
      </c>
      <c r="J27" s="37">
        <f>SUM(J9:K26)</f>
        <v>25569.041666666668</v>
      </c>
      <c r="K27" s="29"/>
      <c r="L27" s="43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35"/>
      <c r="J28" s="35"/>
      <c r="K28" s="35"/>
      <c r="L28" s="42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35"/>
      <c r="J29" s="35"/>
      <c r="K29" s="35"/>
      <c r="L29" s="42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4" width="14.147857142857141" customWidth="1" bestFit="1"/>
    <col min="10" max="10" style="38" width="14.147857142857141" customWidth="1" bestFit="1"/>
    <col min="11" max="11" style="34" width="14.147857142857141" customWidth="1" bestFit="1"/>
    <col min="12" max="12" style="34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3"/>
      <c r="J1" s="36"/>
      <c r="K1" s="3"/>
      <c r="L1" s="3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3"/>
      <c r="J2" s="36"/>
      <c r="K2" s="3"/>
      <c r="L2" s="3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3"/>
      <c r="J3" s="36"/>
      <c r="K3" s="3"/>
      <c r="L3" s="3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3"/>
      <c r="J4" s="36"/>
      <c r="K4" s="3"/>
      <c r="L4" s="3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3"/>
      <c r="J5" s="36"/>
      <c r="K5" s="3"/>
      <c r="L5" s="3"/>
    </row>
    <row x14ac:dyDescent="0.25" r="6" customHeight="1" ht="27.75">
      <c r="A6" s="1"/>
      <c r="B6" s="4" t="s">
        <v>0</v>
      </c>
      <c r="C6" s="5"/>
      <c r="D6" s="5"/>
      <c r="E6" s="5"/>
      <c r="F6" s="5"/>
      <c r="G6" s="5"/>
      <c r="H6" s="5"/>
      <c r="I6" s="5"/>
      <c r="J6" s="6"/>
      <c r="K6" s="5"/>
      <c r="L6" s="3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3"/>
      <c r="J7" s="36"/>
      <c r="K7" s="3"/>
      <c r="L7" s="3"/>
    </row>
    <row x14ac:dyDescent="0.25" r="8" customHeight="1" ht="23.2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10" t="s">
        <v>8</v>
      </c>
      <c r="J8" s="11" t="s">
        <v>9</v>
      </c>
      <c r="K8" s="12"/>
      <c r="L8" s="3"/>
    </row>
    <row x14ac:dyDescent="0.25" r="9" customHeight="1" ht="19.5">
      <c r="A9" s="1"/>
      <c r="B9" s="13" t="s">
        <v>10</v>
      </c>
      <c r="C9" s="14" t="s">
        <v>11</v>
      </c>
      <c r="D9" s="15"/>
      <c r="E9" s="15"/>
      <c r="F9" s="15"/>
      <c r="G9" s="15"/>
      <c r="H9" s="15"/>
      <c r="I9" s="16"/>
      <c r="J9" s="17">
        <f>SUM(I9,'WK 5 13-02-23'!J9:K11)</f>
        <v>25569.041666666668</v>
      </c>
      <c r="K9" s="18"/>
      <c r="L9" s="19">
        <f>I9/$I$27*100</f>
      </c>
    </row>
    <row x14ac:dyDescent="0.25" r="10" customHeight="1" ht="19.5">
      <c r="A10" s="1"/>
      <c r="B10" s="20"/>
      <c r="C10" s="14" t="s">
        <v>12</v>
      </c>
      <c r="D10" s="15"/>
      <c r="E10" s="15"/>
      <c r="F10" s="15"/>
      <c r="G10" s="15"/>
      <c r="H10" s="15"/>
      <c r="I10" s="21"/>
      <c r="J10" s="22"/>
      <c r="K10" s="23"/>
      <c r="L10" s="24"/>
    </row>
    <row x14ac:dyDescent="0.25" r="11" customHeight="1" ht="19.5">
      <c r="A11" s="1"/>
      <c r="B11" s="20"/>
      <c r="C11" s="14" t="s">
        <v>13</v>
      </c>
      <c r="D11" s="15"/>
      <c r="E11" s="15"/>
      <c r="F11" s="15"/>
      <c r="G11" s="15"/>
      <c r="H11" s="15"/>
      <c r="I11" s="25"/>
      <c r="J11" s="26"/>
      <c r="K11" s="27"/>
      <c r="L11" s="24"/>
    </row>
    <row x14ac:dyDescent="0.25" r="12" customHeight="1" ht="19.5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SUM(I12,'WK 5 13-02-23'!J12:K14)</f>
        <v>25569.041666666668</v>
      </c>
      <c r="K12" s="18"/>
      <c r="L12" s="19">
        <f>I12/$I$27*100</f>
      </c>
    </row>
    <row x14ac:dyDescent="0.25" r="13" customHeight="1" ht="19.5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24"/>
    </row>
    <row x14ac:dyDescent="0.25" r="14" customHeight="1" ht="19.5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24"/>
    </row>
    <row x14ac:dyDescent="0.25" r="15" customHeight="1" ht="19.5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SUM(I15,'WK 5 13-02-23'!J15:K17)</f>
        <v>25569.041666666668</v>
      </c>
      <c r="K15" s="18"/>
      <c r="L15" s="19">
        <f>I15/$I$27*100</f>
      </c>
    </row>
    <row x14ac:dyDescent="0.25" r="16" customHeight="1" ht="19.5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24"/>
    </row>
    <row x14ac:dyDescent="0.25" r="17" customHeight="1" ht="19.5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24"/>
    </row>
    <row x14ac:dyDescent="0.25" r="18" customHeight="1" ht="19.5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SUM(I18,'WK 5 13-02-23'!J18:K20)</f>
        <v>25569.041666666668</v>
      </c>
      <c r="K18" s="18"/>
      <c r="L18" s="19">
        <f>I18/$I$27*100</f>
      </c>
    </row>
    <row x14ac:dyDescent="0.25" r="19" customHeight="1" ht="19.5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24"/>
    </row>
    <row x14ac:dyDescent="0.25" r="20" customHeight="1" ht="19.5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24"/>
    </row>
    <row x14ac:dyDescent="0.25" r="21" customHeight="1" ht="19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/>
      <c r="J21" s="17">
        <f>SUM(I21,'WK 5 13-02-23'!J21:K23)</f>
        <v>25569.041666666668</v>
      </c>
      <c r="K21" s="18"/>
      <c r="L21" s="19">
        <f>I21/$I$27*100</f>
      </c>
    </row>
    <row x14ac:dyDescent="0.25" r="22" customHeight="1" ht="19.5">
      <c r="A22" s="1"/>
      <c r="B22" s="20"/>
      <c r="C22" s="14" t="s">
        <v>12</v>
      </c>
      <c r="D22" s="15"/>
      <c r="E22" s="15"/>
      <c r="F22" s="15"/>
      <c r="G22" s="15"/>
      <c r="H22" s="15"/>
      <c r="I22" s="21"/>
      <c r="J22" s="22"/>
      <c r="K22" s="23"/>
      <c r="L22" s="24"/>
    </row>
    <row x14ac:dyDescent="0.25" r="23" customHeight="1" ht="19.5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24"/>
    </row>
    <row x14ac:dyDescent="0.25" r="24" customHeight="1" ht="19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SUM(I24,'WK 5 13-02-23'!J24:K26)</f>
        <v>25569.041666666668</v>
      </c>
      <c r="K24" s="18"/>
      <c r="L24" s="19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24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24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37">
        <f>SUM(I9:I26)</f>
        <v>25569.041666666668</v>
      </c>
      <c r="J27" s="37">
        <f>SUM(J9:K26)</f>
        <v>25569.041666666668</v>
      </c>
      <c r="K27" s="29"/>
      <c r="L27" s="30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35"/>
      <c r="J28" s="35"/>
      <c r="K28" s="35"/>
      <c r="L28" s="31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35"/>
      <c r="J29" s="35"/>
      <c r="K29" s="35"/>
      <c r="L29" s="31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4" width="14.147857142857141" customWidth="1" bestFit="1"/>
    <col min="10" max="10" style="38" width="14.147857142857141" customWidth="1" bestFit="1"/>
    <col min="11" max="11" style="34" width="14.147857142857141" customWidth="1" bestFit="1"/>
    <col min="12" max="12" style="34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3"/>
      <c r="J1" s="36"/>
      <c r="K1" s="3"/>
      <c r="L1" s="3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3"/>
      <c r="J2" s="36"/>
      <c r="K2" s="3"/>
      <c r="L2" s="3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3"/>
      <c r="J3" s="36"/>
      <c r="K3" s="3"/>
      <c r="L3" s="3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3"/>
      <c r="J4" s="36"/>
      <c r="K4" s="3"/>
      <c r="L4" s="3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3"/>
      <c r="J5" s="36"/>
      <c r="K5" s="3"/>
      <c r="L5" s="3"/>
    </row>
    <row x14ac:dyDescent="0.25" r="6" customHeight="1" ht="19.5">
      <c r="A6" s="1"/>
      <c r="B6" s="4" t="s">
        <v>0</v>
      </c>
      <c r="C6" s="5"/>
      <c r="D6" s="5"/>
      <c r="E6" s="5"/>
      <c r="F6" s="5"/>
      <c r="G6" s="5"/>
      <c r="H6" s="5"/>
      <c r="I6" s="5"/>
      <c r="J6" s="6"/>
      <c r="K6" s="5"/>
      <c r="L6" s="3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3"/>
      <c r="J7" s="36"/>
      <c r="K7" s="3"/>
      <c r="L7" s="3"/>
    </row>
    <row x14ac:dyDescent="0.25" r="8" customHeight="1" ht="25.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10" t="s">
        <v>8</v>
      </c>
      <c r="J8" s="11" t="s">
        <v>9</v>
      </c>
      <c r="K8" s="12"/>
      <c r="L8" s="3"/>
    </row>
    <row x14ac:dyDescent="0.25" r="9" customHeight="1" ht="42">
      <c r="A9" s="1"/>
      <c r="B9" s="13" t="s">
        <v>10</v>
      </c>
      <c r="C9" s="14" t="s">
        <v>11</v>
      </c>
      <c r="D9" s="15"/>
      <c r="E9" s="15"/>
      <c r="F9" s="15"/>
      <c r="G9" s="15"/>
      <c r="H9" s="15"/>
      <c r="I9" s="16"/>
      <c r="J9" s="17">
        <f>SUM(I9,'WK 6 20-02-23 '!J9:K11)</f>
        <v>25569.041666666668</v>
      </c>
      <c r="K9" s="18"/>
      <c r="L9" s="19">
        <f>I9/$I$27*100</f>
      </c>
    </row>
    <row x14ac:dyDescent="0.25" r="10" customHeight="1" ht="42">
      <c r="A10" s="1"/>
      <c r="B10" s="20"/>
      <c r="C10" s="14" t="s">
        <v>12</v>
      </c>
      <c r="D10" s="15"/>
      <c r="E10" s="15"/>
      <c r="F10" s="15"/>
      <c r="G10" s="15"/>
      <c r="H10" s="15"/>
      <c r="I10" s="21"/>
      <c r="J10" s="22"/>
      <c r="K10" s="23"/>
      <c r="L10" s="24"/>
    </row>
    <row x14ac:dyDescent="0.25" r="11" customHeight="1" ht="42">
      <c r="A11" s="1"/>
      <c r="B11" s="20"/>
      <c r="C11" s="14" t="s">
        <v>13</v>
      </c>
      <c r="D11" s="15"/>
      <c r="E11" s="15"/>
      <c r="F11" s="15"/>
      <c r="G11" s="15"/>
      <c r="H11" s="15"/>
      <c r="I11" s="25"/>
      <c r="J11" s="26"/>
      <c r="K11" s="27"/>
      <c r="L11" s="24"/>
    </row>
    <row x14ac:dyDescent="0.25" r="12" customHeight="1" ht="42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SUM(I12,'WK 6 20-02-23 '!J12:K14)</f>
        <v>25569.041666666668</v>
      </c>
      <c r="K12" s="18"/>
      <c r="L12" s="19">
        <f>I12/$I$27*100</f>
      </c>
    </row>
    <row x14ac:dyDescent="0.25" r="13" customHeight="1" ht="42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24"/>
    </row>
    <row x14ac:dyDescent="0.25" r="14" customHeight="1" ht="42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24"/>
    </row>
    <row x14ac:dyDescent="0.25" r="15" customHeight="1" ht="42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SUM(I15,'WK 6 20-02-23 '!J15:K17)</f>
        <v>25569.041666666668</v>
      </c>
      <c r="K15" s="18"/>
      <c r="L15" s="19">
        <f>I15/$I$27*100</f>
      </c>
    </row>
    <row x14ac:dyDescent="0.25" r="16" customHeight="1" ht="42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24"/>
    </row>
    <row x14ac:dyDescent="0.25" r="17" customHeight="1" ht="42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24"/>
    </row>
    <row x14ac:dyDescent="0.25" r="18" customHeight="1" ht="42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SUM(I18,'WK 6 20-02-23 '!J18:K20)</f>
        <v>25569.041666666668</v>
      </c>
      <c r="K18" s="18"/>
      <c r="L18" s="19">
        <f>I18/$I$27*100</f>
      </c>
    </row>
    <row x14ac:dyDescent="0.25" r="19" customHeight="1" ht="42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24"/>
    </row>
    <row x14ac:dyDescent="0.25" r="20" customHeight="1" ht="42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24"/>
    </row>
    <row x14ac:dyDescent="0.25" r="21" customHeight="1" ht="46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/>
      <c r="J21" s="17">
        <f>SUM(I21,'WK 6 20-02-23 '!J21:K23)</f>
        <v>25569.041666666668</v>
      </c>
      <c r="K21" s="18"/>
      <c r="L21" s="19">
        <f>I21/$I$27*100</f>
      </c>
    </row>
    <row x14ac:dyDescent="0.25" r="22" customHeight="1" ht="50">
      <c r="A22" s="1"/>
      <c r="B22" s="20"/>
      <c r="C22" s="14" t="s">
        <v>12</v>
      </c>
      <c r="D22" s="15"/>
      <c r="E22" s="15"/>
      <c r="F22" s="15"/>
      <c r="G22" s="15"/>
      <c r="H22" s="15"/>
      <c r="I22" s="21"/>
      <c r="J22" s="22"/>
      <c r="K22" s="23"/>
      <c r="L22" s="24"/>
    </row>
    <row x14ac:dyDescent="0.25" r="23" customHeight="1" ht="47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24"/>
    </row>
    <row x14ac:dyDescent="0.25" r="24" customHeight="1" ht="40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SUM(I24,'WK 6 20-02-23 '!J24:K26)</f>
        <v>25569.041666666668</v>
      </c>
      <c r="K24" s="18"/>
      <c r="L24" s="19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24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24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37">
        <f>SUM(I9:I26)</f>
        <v>25569.041666666668</v>
      </c>
      <c r="J27" s="37">
        <f>SUM(J9:K26)</f>
        <v>25569.041666666668</v>
      </c>
      <c r="K27" s="29"/>
      <c r="L27" s="30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35"/>
      <c r="J28" s="35"/>
      <c r="K28" s="35"/>
      <c r="L28" s="31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35"/>
      <c r="J29" s="35"/>
      <c r="K29" s="35"/>
      <c r="L29" s="31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32" width="4.147857142857143" customWidth="1" bestFit="1"/>
    <col min="2" max="2" style="32" width="15.862142857142858" customWidth="1" bestFit="1"/>
    <col min="3" max="3" style="32" width="31.14785714285714" customWidth="1" bestFit="1"/>
    <col min="4" max="4" style="32" width="26.14785714285714" customWidth="1" bestFit="1"/>
    <col min="5" max="5" style="32" width="26.14785714285714" customWidth="1" bestFit="1"/>
    <col min="6" max="6" style="32" width="26.14785714285714" customWidth="1" bestFit="1"/>
    <col min="7" max="7" style="32" width="26.14785714285714" customWidth="1" bestFit="1"/>
    <col min="8" max="8" style="32" width="26.14785714285714" customWidth="1" bestFit="1"/>
    <col min="9" max="9" style="32" width="14.147857142857141" customWidth="1" bestFit="1"/>
    <col min="10" max="10" style="33" width="14.147857142857141" customWidth="1" bestFit="1"/>
    <col min="11" max="11" style="32" width="14.147857142857141" customWidth="1" bestFit="1"/>
    <col min="12" max="12" style="34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3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3"/>
    </row>
    <row x14ac:dyDescent="0.25" r="3" customHeight="1" ht="19.5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3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3"/>
    </row>
    <row x14ac:dyDescent="0.25" r="5" customHeight="1" ht="19.5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3"/>
    </row>
    <row x14ac:dyDescent="0.25" r="6" customHeight="1" ht="19.5">
      <c r="A6" s="1"/>
      <c r="B6" s="4" t="s">
        <v>0</v>
      </c>
      <c r="C6" s="5"/>
      <c r="D6" s="5"/>
      <c r="E6" s="5"/>
      <c r="F6" s="5"/>
      <c r="G6" s="5"/>
      <c r="H6" s="5"/>
      <c r="I6" s="5"/>
      <c r="J6" s="6"/>
      <c r="K6" s="5"/>
      <c r="L6" s="3"/>
    </row>
    <row x14ac:dyDescent="0.25" r="7" customHeight="1" ht="19.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3"/>
    </row>
    <row x14ac:dyDescent="0.25" r="8" customHeight="1" ht="25.5">
      <c r="A8" s="1"/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  <c r="H8" s="10" t="s">
        <v>7</v>
      </c>
      <c r="I8" s="10" t="s">
        <v>8</v>
      </c>
      <c r="J8" s="11" t="s">
        <v>9</v>
      </c>
      <c r="K8" s="12"/>
      <c r="L8" s="3"/>
    </row>
    <row x14ac:dyDescent="0.25" r="9" customHeight="1" ht="42">
      <c r="A9" s="1"/>
      <c r="B9" s="13" t="s">
        <v>10</v>
      </c>
      <c r="C9" s="14" t="s">
        <v>11</v>
      </c>
      <c r="D9" s="15"/>
      <c r="E9" s="15"/>
      <c r="F9" s="15"/>
      <c r="G9" s="15"/>
      <c r="H9" s="15"/>
      <c r="I9" s="16"/>
      <c r="J9" s="17">
        <f>SUM(I9,'WK 7 27-02-23'!J9:K11)</f>
        <v>25569.041666666668</v>
      </c>
      <c r="K9" s="18"/>
      <c r="L9" s="19">
        <f>I9/$I$27*100</f>
      </c>
    </row>
    <row x14ac:dyDescent="0.25" r="10" customHeight="1" ht="42">
      <c r="A10" s="1"/>
      <c r="B10" s="20"/>
      <c r="C10" s="14" t="s">
        <v>12</v>
      </c>
      <c r="D10" s="15"/>
      <c r="E10" s="15"/>
      <c r="F10" s="15"/>
      <c r="G10" s="15"/>
      <c r="H10" s="15"/>
      <c r="I10" s="21"/>
      <c r="J10" s="22"/>
      <c r="K10" s="23"/>
      <c r="L10" s="24"/>
    </row>
    <row x14ac:dyDescent="0.25" r="11" customHeight="1" ht="42">
      <c r="A11" s="1"/>
      <c r="B11" s="20"/>
      <c r="C11" s="14" t="s">
        <v>13</v>
      </c>
      <c r="D11" s="15"/>
      <c r="E11" s="15"/>
      <c r="F11" s="15"/>
      <c r="G11" s="15"/>
      <c r="H11" s="15"/>
      <c r="I11" s="25"/>
      <c r="J11" s="26"/>
      <c r="K11" s="27"/>
      <c r="L11" s="24"/>
    </row>
    <row x14ac:dyDescent="0.25" r="12" customHeight="1" ht="42">
      <c r="A12" s="1"/>
      <c r="B12" s="13" t="s">
        <v>14</v>
      </c>
      <c r="C12" s="14" t="s">
        <v>11</v>
      </c>
      <c r="D12" s="15"/>
      <c r="E12" s="15"/>
      <c r="F12" s="15"/>
      <c r="G12" s="15"/>
      <c r="H12" s="15"/>
      <c r="I12" s="16"/>
      <c r="J12" s="17">
        <f>SUM(I12,'WK 7 27-02-23'!J12:K14)</f>
        <v>25569.041666666668</v>
      </c>
      <c r="K12" s="18"/>
      <c r="L12" s="19">
        <f>I12/$I$27*100</f>
      </c>
    </row>
    <row x14ac:dyDescent="0.25" r="13" customHeight="1" ht="42">
      <c r="A13" s="1"/>
      <c r="B13" s="20"/>
      <c r="C13" s="14" t="s">
        <v>12</v>
      </c>
      <c r="D13" s="15"/>
      <c r="E13" s="15"/>
      <c r="F13" s="15"/>
      <c r="G13" s="15"/>
      <c r="H13" s="15"/>
      <c r="I13" s="21"/>
      <c r="J13" s="22"/>
      <c r="K13" s="23"/>
      <c r="L13" s="24"/>
    </row>
    <row x14ac:dyDescent="0.25" r="14" customHeight="1" ht="42">
      <c r="A14" s="1"/>
      <c r="B14" s="20"/>
      <c r="C14" s="14" t="s">
        <v>13</v>
      </c>
      <c r="D14" s="15"/>
      <c r="E14" s="15"/>
      <c r="F14" s="15"/>
      <c r="G14" s="15"/>
      <c r="H14" s="15"/>
      <c r="I14" s="25"/>
      <c r="J14" s="26"/>
      <c r="K14" s="27"/>
      <c r="L14" s="24"/>
    </row>
    <row x14ac:dyDescent="0.25" r="15" customHeight="1" ht="42">
      <c r="A15" s="1"/>
      <c r="B15" s="13" t="s">
        <v>15</v>
      </c>
      <c r="C15" s="14" t="s">
        <v>11</v>
      </c>
      <c r="D15" s="15"/>
      <c r="E15" s="15"/>
      <c r="F15" s="15"/>
      <c r="G15" s="15"/>
      <c r="H15" s="15"/>
      <c r="I15" s="16"/>
      <c r="J15" s="17">
        <f>SUM(I15,'WK 7 27-02-23'!J15:K17)</f>
        <v>25569.041666666668</v>
      </c>
      <c r="K15" s="18"/>
      <c r="L15" s="19">
        <f>I15/$I$27*100</f>
      </c>
    </row>
    <row x14ac:dyDescent="0.25" r="16" customHeight="1" ht="42">
      <c r="A16" s="1"/>
      <c r="B16" s="20"/>
      <c r="C16" s="14" t="s">
        <v>12</v>
      </c>
      <c r="D16" s="15"/>
      <c r="E16" s="15"/>
      <c r="F16" s="15"/>
      <c r="G16" s="15"/>
      <c r="H16" s="15"/>
      <c r="I16" s="21"/>
      <c r="J16" s="22"/>
      <c r="K16" s="23"/>
      <c r="L16" s="24"/>
    </row>
    <row x14ac:dyDescent="0.25" r="17" customHeight="1" ht="42">
      <c r="A17" s="1"/>
      <c r="B17" s="20"/>
      <c r="C17" s="14" t="s">
        <v>13</v>
      </c>
      <c r="D17" s="15"/>
      <c r="E17" s="15"/>
      <c r="F17" s="15"/>
      <c r="G17" s="15"/>
      <c r="H17" s="15"/>
      <c r="I17" s="25"/>
      <c r="J17" s="26"/>
      <c r="K17" s="27"/>
      <c r="L17" s="24"/>
    </row>
    <row x14ac:dyDescent="0.25" r="18" customHeight="1" ht="42">
      <c r="A18" s="1"/>
      <c r="B18" s="13" t="s">
        <v>16</v>
      </c>
      <c r="C18" s="14" t="s">
        <v>11</v>
      </c>
      <c r="D18" s="15"/>
      <c r="E18" s="15"/>
      <c r="F18" s="15"/>
      <c r="G18" s="15"/>
      <c r="H18" s="15"/>
      <c r="I18" s="16"/>
      <c r="J18" s="17">
        <f>SUM(I18,'WK 7 27-02-23'!J18:K20)</f>
        <v>25569.041666666668</v>
      </c>
      <c r="K18" s="18"/>
      <c r="L18" s="19">
        <f>I18/$I$27*100</f>
      </c>
    </row>
    <row x14ac:dyDescent="0.25" r="19" customHeight="1" ht="42">
      <c r="A19" s="1"/>
      <c r="B19" s="20"/>
      <c r="C19" s="14" t="s">
        <v>12</v>
      </c>
      <c r="D19" s="15"/>
      <c r="E19" s="15"/>
      <c r="F19" s="15"/>
      <c r="G19" s="15"/>
      <c r="H19" s="15"/>
      <c r="I19" s="21"/>
      <c r="J19" s="22"/>
      <c r="K19" s="23"/>
      <c r="L19" s="24"/>
    </row>
    <row x14ac:dyDescent="0.25" r="20" customHeight="1" ht="42">
      <c r="A20" s="1"/>
      <c r="B20" s="20"/>
      <c r="C20" s="14" t="s">
        <v>13</v>
      </c>
      <c r="D20" s="15"/>
      <c r="E20" s="15"/>
      <c r="F20" s="15"/>
      <c r="G20" s="15"/>
      <c r="H20" s="15"/>
      <c r="I20" s="25"/>
      <c r="J20" s="26"/>
      <c r="K20" s="27"/>
      <c r="L20" s="24"/>
    </row>
    <row x14ac:dyDescent="0.25" r="21" customHeight="1" ht="46.5">
      <c r="A21" s="1"/>
      <c r="B21" s="13" t="s">
        <v>17</v>
      </c>
      <c r="C21" s="14" t="s">
        <v>11</v>
      </c>
      <c r="D21" s="15"/>
      <c r="E21" s="15"/>
      <c r="F21" s="15"/>
      <c r="G21" s="15"/>
      <c r="H21" s="15"/>
      <c r="I21" s="16"/>
      <c r="J21" s="17">
        <f>SUM(I21,'WK 7 27-02-23'!J21:K23)</f>
        <v>25569.041666666668</v>
      </c>
      <c r="K21" s="18"/>
      <c r="L21" s="19">
        <f>I21/$I$27*100</f>
      </c>
    </row>
    <row x14ac:dyDescent="0.25" r="22" customHeight="1" ht="50">
      <c r="A22" s="1"/>
      <c r="B22" s="20"/>
      <c r="C22" s="14" t="s">
        <v>12</v>
      </c>
      <c r="D22" s="15"/>
      <c r="E22" s="15"/>
      <c r="F22" s="15"/>
      <c r="G22" s="15"/>
      <c r="H22" s="15"/>
      <c r="I22" s="21"/>
      <c r="J22" s="22"/>
      <c r="K22" s="23"/>
      <c r="L22" s="24"/>
    </row>
    <row x14ac:dyDescent="0.25" r="23" customHeight="1" ht="47">
      <c r="A23" s="1"/>
      <c r="B23" s="20"/>
      <c r="C23" s="14" t="s">
        <v>13</v>
      </c>
      <c r="D23" s="15"/>
      <c r="E23" s="15"/>
      <c r="F23" s="15"/>
      <c r="G23" s="15"/>
      <c r="H23" s="15"/>
      <c r="I23" s="25"/>
      <c r="J23" s="26"/>
      <c r="K23" s="27"/>
      <c r="L23" s="24"/>
    </row>
    <row x14ac:dyDescent="0.25" r="24" customHeight="1" ht="40.5">
      <c r="A24" s="1"/>
      <c r="B24" s="13" t="s">
        <v>18</v>
      </c>
      <c r="C24" s="14" t="s">
        <v>11</v>
      </c>
      <c r="D24" s="15"/>
      <c r="E24" s="15"/>
      <c r="F24" s="15"/>
      <c r="G24" s="15"/>
      <c r="H24" s="15"/>
      <c r="I24" s="16"/>
      <c r="J24" s="17">
        <f>SUM(I24,'WK 7 27-02-23'!J24:K26)</f>
        <v>25569.041666666668</v>
      </c>
      <c r="K24" s="18"/>
      <c r="L24" s="19">
        <f>I24/$I$27*100</f>
      </c>
    </row>
    <row x14ac:dyDescent="0.25" r="25" customHeight="1" ht="42.5">
      <c r="A25" s="1"/>
      <c r="B25" s="20"/>
      <c r="C25" s="14" t="s">
        <v>12</v>
      </c>
      <c r="D25" s="15"/>
      <c r="E25" s="15"/>
      <c r="F25" s="15"/>
      <c r="G25" s="15"/>
      <c r="H25" s="15"/>
      <c r="I25" s="21"/>
      <c r="J25" s="22"/>
      <c r="K25" s="23"/>
      <c r="L25" s="24"/>
    </row>
    <row x14ac:dyDescent="0.25" r="26" customHeight="1" ht="42.75">
      <c r="A26" s="1"/>
      <c r="B26" s="20"/>
      <c r="C26" s="14" t="s">
        <v>13</v>
      </c>
      <c r="D26" s="15"/>
      <c r="E26" s="15"/>
      <c r="F26" s="15"/>
      <c r="G26" s="15"/>
      <c r="H26" s="15"/>
      <c r="I26" s="25"/>
      <c r="J26" s="26"/>
      <c r="K26" s="27"/>
      <c r="L26" s="24"/>
    </row>
    <row x14ac:dyDescent="0.25" r="27" customHeight="1" ht="19.5">
      <c r="A27" s="1"/>
      <c r="B27" s="1"/>
      <c r="C27" s="1"/>
      <c r="D27" s="1"/>
      <c r="E27" s="1"/>
      <c r="F27" s="1"/>
      <c r="G27" s="1"/>
      <c r="H27" s="1"/>
      <c r="I27" s="35">
        <f>SUM(I9:I26)</f>
        <v>25569.041666666668</v>
      </c>
      <c r="J27" s="29">
        <f>SUM(J9:K26)</f>
        <v>25569.041666666668</v>
      </c>
      <c r="K27" s="29"/>
      <c r="L27" s="30">
        <f>I27/$I$27*100</f>
      </c>
    </row>
    <row x14ac:dyDescent="0.25" r="28" customHeight="1" ht="19.5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31"/>
    </row>
    <row x14ac:dyDescent="0.25" r="29" customHeight="1" ht="19.5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31"/>
    </row>
  </sheetData>
  <mergeCells count="27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J27:K27"/>
    <mergeCell ref="L27:L2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2023-02-17T15:30:26.861Z</dcterms:created>
  <dcterms:modified xsi:type="dcterms:W3CDTF">2023-02-17T15:30:26.861Z</dcterms:modified>
</cp:coreProperties>
</file>