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2330"/>
  </bookViews>
  <sheets>
    <sheet name="Gmapping" sheetId="7" r:id="rId1"/>
    <sheet name="Test" sheetId="10" r:id="rId2"/>
    <sheet name="abcdVol" sheetId="11" r:id="rId3"/>
    <sheet name="ExempleVolQuote" sheetId="12" r:id="rId4"/>
    <sheet name="empty" sheetId="13" r:id="rId5"/>
  </sheets>
  <calcPr calcId="125725"/>
</workbook>
</file>

<file path=xl/calcChain.xml><?xml version="1.0" encoding="utf-8"?>
<calcChain xmlns="http://schemas.openxmlformats.org/spreadsheetml/2006/main">
  <c r="N4" i="11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O3"/>
  <c r="N3"/>
  <c r="E8" i="12"/>
  <c r="E3"/>
  <c r="E4"/>
  <c r="E5"/>
  <c r="E6"/>
  <c r="E7"/>
  <c r="E9"/>
  <c r="E10"/>
  <c r="E11"/>
  <c r="E12"/>
  <c r="E13"/>
  <c r="E14"/>
  <c r="E15"/>
  <c r="E16"/>
  <c r="E17"/>
  <c r="E18"/>
  <c r="E19"/>
  <c r="E2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A8"/>
  <c r="A7"/>
  <c r="A6"/>
  <c r="A5"/>
  <c r="A4"/>
  <c r="A3"/>
  <c r="A2"/>
  <c r="C3" i="1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2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4"/>
  <c r="B5"/>
  <c r="B6"/>
  <c r="B7"/>
  <c r="B8"/>
  <c r="B9"/>
  <c r="B10"/>
  <c r="B11"/>
  <c r="B12"/>
  <c r="B13"/>
  <c r="B3"/>
  <c r="D2" l="1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5"/>
  <c r="D3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D4"/>
</calcChain>
</file>

<file path=xl/sharedStrings.xml><?xml version="1.0" encoding="utf-8"?>
<sst xmlns="http://schemas.openxmlformats.org/spreadsheetml/2006/main" count="187" uniqueCount="102">
  <si>
    <t>g_natrix</t>
  </si>
  <si>
    <t>gTransformed</t>
  </si>
  <si>
    <t>g_11</t>
  </si>
  <si>
    <t>g_21</t>
  </si>
  <si>
    <t>g_22</t>
  </si>
  <si>
    <t>g_31</t>
  </si>
  <si>
    <t>g_41</t>
  </si>
  <si>
    <t>g_51</t>
  </si>
  <si>
    <t>g_61</t>
  </si>
  <si>
    <t>g_71</t>
  </si>
  <si>
    <t>g_81</t>
  </si>
  <si>
    <t>g_91</t>
  </si>
  <si>
    <t>g_101</t>
  </si>
  <si>
    <t>g_32</t>
  </si>
  <si>
    <t>g_33</t>
  </si>
  <si>
    <t>g_42</t>
  </si>
  <si>
    <t>g_43</t>
  </si>
  <si>
    <t>g_44</t>
  </si>
  <si>
    <t>g_52</t>
  </si>
  <si>
    <t>g_53</t>
  </si>
  <si>
    <t>g_54</t>
  </si>
  <si>
    <t>g_55</t>
  </si>
  <si>
    <t>g_62</t>
  </si>
  <si>
    <t>g_63</t>
  </si>
  <si>
    <t>g_64</t>
  </si>
  <si>
    <t>g_65</t>
  </si>
  <si>
    <t>g_66</t>
  </si>
  <si>
    <t>g_72</t>
  </si>
  <si>
    <t>g_73</t>
  </si>
  <si>
    <t>g_74</t>
  </si>
  <si>
    <t>g_75</t>
  </si>
  <si>
    <t>g_76</t>
  </si>
  <si>
    <t>g_77</t>
  </si>
  <si>
    <t>g_82</t>
  </si>
  <si>
    <t>g_83</t>
  </si>
  <si>
    <t>g_84</t>
  </si>
  <si>
    <t>g_85</t>
  </si>
  <si>
    <t>g_86</t>
  </si>
  <si>
    <t>g_87</t>
  </si>
  <si>
    <t>g_88</t>
  </si>
  <si>
    <t>g_92</t>
  </si>
  <si>
    <t>g_93</t>
  </si>
  <si>
    <t>g_94</t>
  </si>
  <si>
    <t>g_95</t>
  </si>
  <si>
    <t>g_96</t>
  </si>
  <si>
    <t>g_97</t>
  </si>
  <si>
    <t>g_98</t>
  </si>
  <si>
    <t>g_99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</si>
  <si>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</si>
  <si>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</si>
  <si>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</si>
  <si>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</si>
  <si>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</si>
  <si>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</si>
  <si>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</si>
  <si>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</si>
  <si>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g_1010</t>
  </si>
  <si>
    <t>delegate_map_to_transformed</t>
  </si>
  <si>
    <t>(0;0)</t>
  </si>
  <si>
    <t>gDelegate</t>
  </si>
  <si>
    <t xml:space="preserve">full g </t>
  </si>
  <si>
    <t xml:space="preserve">index Map </t>
  </si>
  <si>
    <t>(4294966296|4294966296)</t>
  </si>
  <si>
    <t>(0|0)</t>
  </si>
  <si>
    <t>(2;2)</t>
  </si>
  <si>
    <t>(2;4)</t>
  </si>
  <si>
    <t>(2;6)</t>
  </si>
  <si>
    <t>(2;8)</t>
  </si>
  <si>
    <t>(4;2)</t>
  </si>
  <si>
    <t>(4;4)</t>
  </si>
  <si>
    <t>(4;6)</t>
  </si>
  <si>
    <t>(6;2)</t>
  </si>
  <si>
    <t>(6;4)</t>
  </si>
  <si>
    <t>(8;2)</t>
  </si>
  <si>
    <t>(2|2)</t>
  </si>
  <si>
    <t>(2|4)</t>
  </si>
  <si>
    <t>(2|6)</t>
  </si>
  <si>
    <t>(2|8)</t>
  </si>
  <si>
    <t>(4|2)</t>
  </si>
  <si>
    <t>(4|4)</t>
  </si>
  <si>
    <t>(4|6)</t>
  </si>
  <si>
    <t>(6|2)</t>
  </si>
  <si>
    <t>(6|4)</t>
  </si>
  <si>
    <t>(8|2)</t>
  </si>
  <si>
    <t>date</t>
  </si>
  <si>
    <t>a</t>
  </si>
  <si>
    <t>b</t>
  </si>
  <si>
    <t>c</t>
  </si>
  <si>
    <t>d</t>
  </si>
  <si>
    <t>Maturity</t>
  </si>
  <si>
    <t>Vol 1</t>
  </si>
  <si>
    <t>Vol 2</t>
  </si>
  <si>
    <t>Diff</t>
  </si>
  <si>
    <t>Date</t>
  </si>
  <si>
    <t>Quotes Tenor1YR</t>
  </si>
  <si>
    <t>Quotes Mul Matur</t>
  </si>
  <si>
    <t>Black Vol1</t>
  </si>
  <si>
    <t>Black Vol2</t>
  </si>
  <si>
    <t>init Matrix</t>
  </si>
  <si>
    <t>truncated_upper_matrix</t>
  </si>
  <si>
    <t xml:space="preserve">interpolated </t>
  </si>
  <si>
    <t xml:space="preserve">diff Interpolated-Init Matrix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</si>
</sst>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5" borderId="10" xfId="0" applyFill="1" applyBorder="1"/>
    <xf numFmtId="11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36" borderId="10" xfId="0" applyFill="1" applyBorder="1"/>
    <xf numFmtId="0" fontId="0" fillId="36" borderId="0" xfId="0" applyFill="1"/>
    <xf numFmtId="0" fontId="0" fillId="35" borderId="0" xfId="0" applyFill="1"/>
    <xf numFmtId="0" fontId="0" fillId="0" borderId="0" xfId="0" applyAlignment="1">
      <alignment horizontal="right" wrapText="1"/>
    </xf>
    <xf numFmtId="0" fontId="0" fillId="38" borderId="0" xfId="0" applyFill="1"/>
    <xf numFmtId="11" fontId="0" fillId="38" borderId="0" xfId="0" applyNumberFormat="1" applyFill="1"/>
    <xf numFmtId="0" fontId="0" fillId="0" borderId="12" xfId="0" applyBorder="1"/>
    <xf numFmtId="0" fontId="0" fillId="36" borderId="12" xfId="0" applyFill="1" applyBorder="1"/>
    <xf numFmtId="0" fontId="0" fillId="0" borderId="13" xfId="0" applyBorder="1"/>
    <xf numFmtId="0" fontId="0" fillId="35" borderId="13" xfId="0" applyFill="1" applyBorder="1"/>
    <xf numFmtId="11" fontId="0" fillId="35" borderId="13" xfId="0" applyNumberFormat="1" applyFill="1" applyBorder="1"/>
    <xf numFmtId="0" fontId="0" fillId="0" borderId="14" xfId="0" applyBorder="1"/>
    <xf numFmtId="0" fontId="0" fillId="36" borderId="13" xfId="0" applyFill="1" applyBorder="1"/>
    <xf numFmtId="0" fontId="0" fillId="36" borderId="14" xfId="0" applyFill="1" applyBorder="1"/>
    <xf numFmtId="0" fontId="0" fillId="37" borderId="10" xfId="0" applyFill="1" applyBorder="1"/>
    <xf numFmtId="0" fontId="0" fillId="37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abcdVol!$B$1</c:f>
              <c:strCache>
                <c:ptCount val="1"/>
                <c:pt idx="0">
                  <c:v>Vol 1</c:v>
                </c:pt>
              </c:strCache>
            </c:strRef>
          </c:tx>
          <c:xVal>
            <c:numRef>
              <c:f>abcdVol!$A$2:$A$62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abcdVol!$B$2:$B$62</c:f>
              <c:numCache>
                <c:formatCode>General</c:formatCode>
                <c:ptCount val="61"/>
                <c:pt idx="0">
                  <c:v>0.2455190109879416</c:v>
                </c:pt>
                <c:pt idx="1">
                  <c:v>0.24551901544803539</c:v>
                </c:pt>
                <c:pt idx="2">
                  <c:v>0.24551902171227794</c:v>
                </c:pt>
                <c:pt idx="3">
                  <c:v>0.24551903050762533</c:v>
                </c:pt>
                <c:pt idx="4">
                  <c:v>0.24551904285265433</c:v>
                </c:pt>
                <c:pt idx="5">
                  <c:v>0.24551906017395295</c:v>
                </c:pt>
                <c:pt idx="6">
                  <c:v>0.24551908446869111</c:v>
                </c:pt>
                <c:pt idx="7">
                  <c:v>0.24551911853156722</c:v>
                </c:pt>
                <c:pt idx="8">
                  <c:v>0.24551916627143802</c:v>
                </c:pt>
                <c:pt idx="9">
                  <c:v>0.24551923315280114</c:v>
                </c:pt>
                <c:pt idx="10">
                  <c:v>0.245519326810964</c:v>
                </c:pt>
                <c:pt idx="11">
                  <c:v>0.24551945790864835</c:v>
                </c:pt>
                <c:pt idx="12">
                  <c:v>0.24551964132793244</c:v>
                </c:pt>
                <c:pt idx="13">
                  <c:v>0.24551989782755174</c:v>
                </c:pt>
                <c:pt idx="14">
                  <c:v>0.24552025634540195</c:v>
                </c:pt>
                <c:pt idx="15">
                  <c:v>0.24552075719471803</c:v>
                </c:pt>
                <c:pt idx="16">
                  <c:v>0.24552145649680895</c:v>
                </c:pt>
                <c:pt idx="17">
                  <c:v>0.24552243232288434</c:v>
                </c:pt>
                <c:pt idx="18">
                  <c:v>0.2455237931952832</c:v>
                </c:pt>
                <c:pt idx="19">
                  <c:v>0.24552568984171391</c:v>
                </c:pt>
                <c:pt idx="20">
                  <c:v>0.24552833142842981</c:v>
                </c:pt>
                <c:pt idx="21">
                  <c:v>0.24553200795116703</c:v>
                </c:pt>
                <c:pt idx="22">
                  <c:v>0.24553712107843842</c:v>
                </c:pt>
                <c:pt idx="23">
                  <c:v>0.24554422657674152</c:v>
                </c:pt>
                <c:pt idx="24">
                  <c:v>0.24555409257608399</c:v>
                </c:pt>
                <c:pt idx="25">
                  <c:v>0.24556777945533942</c:v>
                </c:pt>
                <c:pt idx="26">
                  <c:v>0.24558674916899462</c:v>
                </c:pt>
                <c:pt idx="27">
                  <c:v>0.24561301456665907</c:v>
                </c:pt>
                <c:pt idx="28">
                  <c:v>0.24564934288828139</c:v>
                </c:pt>
                <c:pt idx="29">
                  <c:v>0.24569953242226952</c:v>
                </c:pt>
                <c:pt idx="30">
                  <c:v>0.24576878762787591</c:v>
                </c:pt>
                <c:pt idx="31">
                  <c:v>0.24586422625779242</c:v>
                </c:pt>
                <c:pt idx="32">
                  <c:v>0.24599556265639538</c:v>
                </c:pt>
                <c:pt idx="33">
                  <c:v>0.24617602499973007</c:v>
                </c:pt>
                <c:pt idx="34">
                  <c:v>0.2464235813567352</c:v>
                </c:pt>
                <c:pt idx="35">
                  <c:v>0.24676257060526108</c:v>
                </c:pt>
                <c:pt idx="36">
                  <c:v>0.2472258597435599</c:v>
                </c:pt>
                <c:pt idx="37">
                  <c:v>0.24785767883287171</c:v>
                </c:pt>
                <c:pt idx="38">
                  <c:v>0.24871731757831925</c:v>
                </c:pt>
                <c:pt idx="39">
                  <c:v>0.2498839005639743</c:v>
                </c:pt>
                <c:pt idx="40">
                  <c:v>0.25146248555535672</c:v>
                </c:pt>
                <c:pt idx="41">
                  <c:v>0.25359174015021696</c:v>
                </c:pt>
                <c:pt idx="42">
                  <c:v>0.25645342712970898</c:v>
                </c:pt>
                <c:pt idx="43">
                  <c:v>0.26028383536400373</c:v>
                </c:pt>
                <c:pt idx="44">
                  <c:v>0.26538707672917961</c:v>
                </c:pt>
                <c:pt idx="45">
                  <c:v>0.2721497418338667</c:v>
                </c:pt>
                <c:pt idx="46">
                  <c:v>0.28105562682408447</c:v>
                </c:pt>
                <c:pt idx="47">
                  <c:v>0.29269788582629358</c:v>
                </c:pt>
                <c:pt idx="48">
                  <c:v>0.30778367677560392</c:v>
                </c:pt>
                <c:pt idx="49">
                  <c:v>0.32712260465034149</c:v>
                </c:pt>
                <c:pt idx="50">
                  <c:v>0.35158417844242973</c:v>
                </c:pt>
                <c:pt idx="51">
                  <c:v>0.38199978420881858</c:v>
                </c:pt>
                <c:pt idx="52">
                  <c:v>0.41896934380613882</c:v>
                </c:pt>
                <c:pt idx="53">
                  <c:v>0.46250884215103794</c:v>
                </c:pt>
                <c:pt idx="54">
                  <c:v>0.5114376587272973</c:v>
                </c:pt>
                <c:pt idx="55">
                  <c:v>0.5623471643700948</c:v>
                </c:pt>
                <c:pt idx="56">
                  <c:v>0.60790383559858352</c:v>
                </c:pt>
                <c:pt idx="57">
                  <c:v>0.63410539488242579</c:v>
                </c:pt>
                <c:pt idx="58">
                  <c:v>0.61590350033976293</c:v>
                </c:pt>
                <c:pt idx="59">
                  <c:v>0.51029579583561158</c:v>
                </c:pt>
                <c:pt idx="60">
                  <c:v>0.24552067747999998</c:v>
                </c:pt>
              </c:numCache>
            </c:numRef>
          </c:yVal>
          <c:smooth val="1"/>
        </c:ser>
        <c:axId val="119645696"/>
        <c:axId val="119647232"/>
      </c:scatterChart>
      <c:valAx>
        <c:axId val="119645696"/>
        <c:scaling>
          <c:orientation val="minMax"/>
        </c:scaling>
        <c:axPos val="b"/>
        <c:numFmt formatCode="General" sourceLinked="1"/>
        <c:tickLblPos val="nextTo"/>
        <c:crossAx val="119647232"/>
        <c:crosses val="autoZero"/>
        <c:crossBetween val="midCat"/>
      </c:valAx>
      <c:valAx>
        <c:axId val="119647232"/>
        <c:scaling>
          <c:orientation val="minMax"/>
        </c:scaling>
        <c:axPos val="l"/>
        <c:majorGridlines/>
        <c:numFmt formatCode="General" sourceLinked="1"/>
        <c:tickLblPos val="nextTo"/>
        <c:crossAx val="11964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abcdVol!$C$1</c:f>
              <c:strCache>
                <c:ptCount val="1"/>
                <c:pt idx="0">
                  <c:v>Vol 2</c:v>
                </c:pt>
              </c:strCache>
            </c:strRef>
          </c:tx>
          <c:xVal>
            <c:numRef>
              <c:f>abcdVol!$A$2:$A$102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abcdVol!$C$2:$C$62</c:f>
              <c:numCache>
                <c:formatCode>General</c:formatCode>
                <c:ptCount val="61"/>
                <c:pt idx="0">
                  <c:v>2.8408250131164185E-7</c:v>
                </c:pt>
                <c:pt idx="1">
                  <c:v>3.7519203100590527E-7</c:v>
                </c:pt>
                <c:pt idx="2">
                  <c:v>4.966860497652832E-7</c:v>
                </c:pt>
                <c:pt idx="3">
                  <c:v>6.5864643777031445E-7</c:v>
                </c:pt>
                <c:pt idx="4">
                  <c:v>8.7448076958235724E-7</c:v>
                </c:pt>
                <c:pt idx="5">
                  <c:v>1.1620118288694424E-6</c:v>
                </c:pt>
                <c:pt idx="6">
                  <c:v>1.5449211425239638E-6</c:v>
                </c:pt>
                <c:pt idx="7">
                  <c:v>2.054660432986162E-6</c:v>
                </c:pt>
                <c:pt idx="8">
                  <c:v>2.7329810871105027E-6</c:v>
                </c:pt>
                <c:pt idx="9">
                  <c:v>3.6352792678855492E-6</c:v>
                </c:pt>
                <c:pt idx="10">
                  <c:v>4.8350166260471571E-6</c:v>
                </c:pt>
                <c:pt idx="11">
                  <c:v>6.4295582130524383E-6</c:v>
                </c:pt>
                <c:pt idx="12">
                  <c:v>8.5478759998655057E-6</c:v>
                </c:pt>
                <c:pt idx="13">
                  <c:v>1.1360705923719947E-5</c:v>
                </c:pt>
                <c:pt idx="14">
                  <c:v>1.5093928361764549E-5</c:v>
                </c:pt>
                <c:pt idx="15">
                  <c:v>2.0046178897792313E-5</c:v>
                </c:pt>
                <c:pt idx="16">
                  <c:v>2.6612004272755491E-5</c:v>
                </c:pt>
                <c:pt idx="17">
                  <c:v>3.5312278019873315E-5</c:v>
                </c:pt>
                <c:pt idx="18">
                  <c:v>4.6834107608471415E-5</c:v>
                </c:pt>
                <c:pt idx="19">
                  <c:v>6.2083133064983208E-5</c:v>
                </c:pt>
                <c:pt idx="20">
                  <c:v>8.2251977745587181E-5</c:v>
                </c:pt>
                <c:pt idx="21">
                  <c:v>1.0890971751981916E-4</c:v>
                </c:pt>
                <c:pt idx="22">
                  <c:v>1.441186502115338E-4</c:v>
                </c:pt>
                <c:pt idx="23">
                  <c:v>1.9058645313604891E-4</c:v>
                </c:pt>
                <c:pt idx="24">
                  <c:v>2.5186411126029072E-4</c:v>
                </c:pt>
                <c:pt idx="25">
                  <c:v>3.3260290059287863E-4</c:v>
                </c:pt>
                <c:pt idx="26">
                  <c:v>4.3888736202413116E-4</c:v>
                </c:pt>
                <c:pt idx="27">
                  <c:v>5.7866576445665013E-4</c:v>
                </c:pt>
                <c:pt idx="28">
                  <c:v>7.6230521916572421E-4</c:v>
                </c:pt>
                <c:pt idx="29">
                  <c:v>1.0033055730998988E-3</c:v>
                </c:pt>
                <c:pt idx="30">
                  <c:v>1.3192146853509073E-3</c:v>
                </c:pt>
                <c:pt idx="31">
                  <c:v>1.7327978688067816E-3</c:v>
                </c:pt>
                <c:pt idx="32">
                  <c:v>2.2735262919226598E-3</c:v>
                </c:pt>
                <c:pt idx="33">
                  <c:v>2.9794629960474858E-3</c:v>
                </c:pt>
                <c:pt idx="34">
                  <c:v>3.8996406790326199E-3</c:v>
                </c:pt>
                <c:pt idx="35">
                  <c:v>5.0970419253743033E-3</c:v>
                </c:pt>
                <c:pt idx="36">
                  <c:v>6.6523088887640545E-3</c:v>
                </c:pt>
                <c:pt idx="37">
                  <c:v>8.6683233000330647E-3</c:v>
                </c:pt>
                <c:pt idx="38">
                  <c:v>1.127580524283215E-2</c:v>
                </c:pt>
                <c:pt idx="39">
                  <c:v>1.4640074142716449E-2</c:v>
                </c:pt>
                <c:pt idx="40">
                  <c:v>1.8969087909883123E-2</c:v>
                </c:pt>
                <c:pt idx="41">
                  <c:v>2.4522810719249749E-2</c:v>
                </c:pt>
                <c:pt idx="42">
                  <c:v>3.1623832901474032E-2</c:v>
                </c:pt>
                <c:pt idx="43">
                  <c:v>4.066894223337901E-2</c:v>
                </c:pt>
                <c:pt idx="44">
                  <c:v>5.2140971340471416E-2</c:v>
                </c:pt>
                <c:pt idx="45">
                  <c:v>6.6619642124036926E-2</c:v>
                </c:pt>
                <c:pt idx="46">
                  <c:v>8.4789179137043882E-2</c:v>
                </c:pt>
                <c:pt idx="47">
                  <c:v>0.10743900009644083</c:v>
                </c:pt>
                <c:pt idx="48">
                  <c:v>0.13545156658404386</c:v>
                </c:pt>
                <c:pt idx="49">
                  <c:v>0.16976813427539986</c:v>
                </c:pt>
                <c:pt idx="50">
                  <c:v>0.2113181645482331</c:v>
                </c:pt>
                <c:pt idx="51">
                  <c:v>0.26089080752784877</c:v>
                </c:pt>
                <c:pt idx="52">
                  <c:v>0.31891607941776529</c:v>
                </c:pt>
                <c:pt idx="53">
                  <c:v>0.38510761812111</c:v>
                </c:pt>
                <c:pt idx="54">
                  <c:v>0.45789604961186825</c:v>
                </c:pt>
                <c:pt idx="55">
                  <c:v>0.53354896012059905</c:v>
                </c:pt>
                <c:pt idx="56">
                  <c:v>0.60482588488933142</c:v>
                </c:pt>
                <c:pt idx="57">
                  <c:v>0.65894841605351773</c:v>
                </c:pt>
                <c:pt idx="58">
                  <c:v>0.67456776640814764</c:v>
                </c:pt>
                <c:pt idx="59">
                  <c:v>0.61727257354572473</c:v>
                </c:pt>
                <c:pt idx="60">
                  <c:v>0.4329810120882</c:v>
                </c:pt>
              </c:numCache>
            </c:numRef>
          </c:yVal>
          <c:smooth val="1"/>
        </c:ser>
        <c:axId val="122776576"/>
        <c:axId val="122782464"/>
      </c:scatterChart>
      <c:valAx>
        <c:axId val="122776576"/>
        <c:scaling>
          <c:orientation val="minMax"/>
        </c:scaling>
        <c:axPos val="b"/>
        <c:numFmt formatCode="General" sourceLinked="1"/>
        <c:tickLblPos val="nextTo"/>
        <c:crossAx val="122782464"/>
        <c:crosses val="autoZero"/>
        <c:crossBetween val="midCat"/>
      </c:valAx>
      <c:valAx>
        <c:axId val="122782464"/>
        <c:scaling>
          <c:orientation val="minMax"/>
        </c:scaling>
        <c:axPos val="l"/>
        <c:majorGridlines/>
        <c:numFmt formatCode="General" sourceLinked="1"/>
        <c:tickLblPos val="nextTo"/>
        <c:crossAx val="122776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abcdVol!$D$1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abcdVol!$A$2:$A$102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abcdVol!$D$2:$D$102</c:f>
              <c:numCache>
                <c:formatCode>General</c:formatCode>
                <c:ptCount val="101"/>
                <c:pt idx="0">
                  <c:v>0.2455187269054403</c:v>
                </c:pt>
                <c:pt idx="1">
                  <c:v>0.24551864025600439</c:v>
                </c:pt>
                <c:pt idx="2">
                  <c:v>0.24551852502622817</c:v>
                </c:pt>
                <c:pt idx="3">
                  <c:v>0.24551837186118755</c:v>
                </c:pt>
                <c:pt idx="4">
                  <c:v>0.24551816837188475</c:v>
                </c:pt>
                <c:pt idx="5">
                  <c:v>0.24551789816212408</c:v>
                </c:pt>
                <c:pt idx="6">
                  <c:v>0.2455175395475486</c:v>
                </c:pt>
                <c:pt idx="7">
                  <c:v>0.24551706387113423</c:v>
                </c:pt>
                <c:pt idx="8">
                  <c:v>0.24551643329035092</c:v>
                </c:pt>
                <c:pt idx="9">
                  <c:v>0.24551559787353325</c:v>
                </c:pt>
                <c:pt idx="10">
                  <c:v>0.24551449179433796</c:v>
                </c:pt>
                <c:pt idx="11">
                  <c:v>0.24551302835043529</c:v>
                </c:pt>
                <c:pt idx="12">
                  <c:v>0.24551109345193259</c:v>
                </c:pt>
                <c:pt idx="13">
                  <c:v>0.24550853712162801</c:v>
                </c:pt>
                <c:pt idx="14">
                  <c:v>0.24550516241704018</c:v>
                </c:pt>
                <c:pt idx="15">
                  <c:v>0.24550071101582024</c:v>
                </c:pt>
                <c:pt idx="16">
                  <c:v>0.2454948444925362</c:v>
                </c:pt>
                <c:pt idx="17">
                  <c:v>0.24548712004486448</c:v>
                </c:pt>
                <c:pt idx="18">
                  <c:v>0.24547695908767472</c:v>
                </c:pt>
                <c:pt idx="19">
                  <c:v>0.24546360670864892</c:v>
                </c:pt>
                <c:pt idx="20">
                  <c:v>0.24544607945068422</c:v>
                </c:pt>
                <c:pt idx="21">
                  <c:v>0.24542309823364722</c:v>
                </c:pt>
                <c:pt idx="22">
                  <c:v>0.2453930024282269</c:v>
                </c:pt>
                <c:pt idx="23">
                  <c:v>0.24535364012360547</c:v>
                </c:pt>
                <c:pt idx="24">
                  <c:v>0.24530222846482369</c:v>
                </c:pt>
                <c:pt idx="25">
                  <c:v>0.24523517655474655</c:v>
                </c:pt>
                <c:pt idx="26">
                  <c:v>0.24514786180697049</c:v>
                </c:pt>
                <c:pt idx="27">
                  <c:v>0.24503434880220243</c:v>
                </c:pt>
                <c:pt idx="28">
                  <c:v>0.24488703766911565</c:v>
                </c:pt>
                <c:pt idx="29">
                  <c:v>0.24469622684916961</c:v>
                </c:pt>
                <c:pt idx="30">
                  <c:v>0.24444957294252501</c:v>
                </c:pt>
                <c:pt idx="31">
                  <c:v>0.24413142838898563</c:v>
                </c:pt>
                <c:pt idx="32">
                  <c:v>0.24372203636447273</c:v>
                </c:pt>
                <c:pt idx="33">
                  <c:v>0.24319656200368259</c:v>
                </c:pt>
                <c:pt idx="34">
                  <c:v>0.24252394067770258</c:v>
                </c:pt>
                <c:pt idx="35">
                  <c:v>0.24166552867988678</c:v>
                </c:pt>
                <c:pt idx="36">
                  <c:v>0.24057355085479584</c:v>
                </c:pt>
                <c:pt idx="37">
                  <c:v>0.23918935553283865</c:v>
                </c:pt>
                <c:pt idx="38">
                  <c:v>0.2374415123354871</c:v>
                </c:pt>
                <c:pt idx="39">
                  <c:v>0.23524382642125785</c:v>
                </c:pt>
                <c:pt idx="40">
                  <c:v>0.23249339764547361</c:v>
                </c:pt>
                <c:pt idx="41">
                  <c:v>0.22906892943096721</c:v>
                </c:pt>
                <c:pt idx="42">
                  <c:v>0.22482959422823495</c:v>
                </c:pt>
                <c:pt idx="43">
                  <c:v>0.21961489313062471</c:v>
                </c:pt>
                <c:pt idx="44">
                  <c:v>0.2132461053887082</c:v>
                </c:pt>
                <c:pt idx="45">
                  <c:v>0.20553009970982977</c:v>
                </c:pt>
                <c:pt idx="46">
                  <c:v>0.1962664476870406</c:v>
                </c:pt>
                <c:pt idx="47">
                  <c:v>0.18525888572985275</c:v>
                </c:pt>
                <c:pt idx="48">
                  <c:v>0.17233211019156006</c:v>
                </c:pt>
                <c:pt idx="49">
                  <c:v>0.15735447037494163</c:v>
                </c:pt>
                <c:pt idx="50">
                  <c:v>0.14026601389419663</c:v>
                </c:pt>
                <c:pt idx="51">
                  <c:v>0.12110897668096982</c:v>
                </c:pt>
                <c:pt idx="52">
                  <c:v>0.10005326438837353</c:v>
                </c:pt>
                <c:pt idx="53">
                  <c:v>7.740122402992794E-2</c:v>
                </c:pt>
                <c:pt idx="54">
                  <c:v>5.3541609115429045E-2</c:v>
                </c:pt>
                <c:pt idx="55">
                  <c:v>2.8798204249495751E-2</c:v>
                </c:pt>
                <c:pt idx="56">
                  <c:v>3.0779507092520975E-3</c:v>
                </c:pt>
                <c:pt idx="57">
                  <c:v>-2.4843021171091939E-2</c:v>
                </c:pt>
                <c:pt idx="58">
                  <c:v>-5.8664266068384707E-2</c:v>
                </c:pt>
                <c:pt idx="59">
                  <c:v>-0.10697677771011316</c:v>
                </c:pt>
                <c:pt idx="60">
                  <c:v>-0.18746033460820002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axId val="122802560"/>
        <c:axId val="122804096"/>
      </c:scatterChart>
      <c:valAx>
        <c:axId val="122802560"/>
        <c:scaling>
          <c:orientation val="minMax"/>
        </c:scaling>
        <c:axPos val="b"/>
        <c:numFmt formatCode="General" sourceLinked="1"/>
        <c:tickLblPos val="nextTo"/>
        <c:crossAx val="122804096"/>
        <c:crosses val="autoZero"/>
        <c:crossBetween val="midCat"/>
      </c:valAx>
      <c:valAx>
        <c:axId val="122804096"/>
        <c:scaling>
          <c:orientation val="minMax"/>
        </c:scaling>
        <c:axPos val="l"/>
        <c:majorGridlines/>
        <c:numFmt formatCode="General" sourceLinked="1"/>
        <c:tickLblPos val="nextTo"/>
        <c:crossAx val="122802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abcdVol!$A$3:$A$62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abcdVol!$N$3:$N$62</c:f>
              <c:numCache>
                <c:formatCode>General</c:formatCode>
                <c:ptCount val="60"/>
                <c:pt idx="0">
                  <c:v>49.103802643597696</c:v>
                </c:pt>
                <c:pt idx="1">
                  <c:v>30.069815573563435</c:v>
                </c:pt>
                <c:pt idx="2">
                  <c:v>23.147755161955548</c:v>
                </c:pt>
                <c:pt idx="3">
                  <c:v>19.409983142390651</c:v>
                </c:pt>
                <c:pt idx="4">
                  <c:v>17.01005738682883</c:v>
                </c:pt>
                <c:pt idx="5">
                  <c:v>15.31080203678575</c:v>
                </c:pt>
                <c:pt idx="6">
                  <c:v>14.029659890591185</c:v>
                </c:pt>
                <c:pt idx="7">
                  <c:v>13.020614482289428</c:v>
                </c:pt>
                <c:pt idx="8">
                  <c:v>12.199941091098783</c:v>
                </c:pt>
                <c:pt idx="9">
                  <c:v>11.515866606331848</c:v>
                </c:pt>
                <c:pt idx="10">
                  <c:v>10.934483498070245</c:v>
                </c:pt>
                <c:pt idx="11">
                  <c:v>10.43255865710071</c:v>
                </c:pt>
                <c:pt idx="12">
                  <c:v>9.9935815922313722</c:v>
                </c:pt>
                <c:pt idx="13">
                  <c:v>9.6054609970688194</c:v>
                </c:pt>
                <c:pt idx="14">
                  <c:v>9.2591157517927112</c:v>
                </c:pt>
                <c:pt idx="15">
                  <c:v>8.9475776282023141</c:v>
                </c:pt>
                <c:pt idx="16">
                  <c:v>8.6654000203425614</c:v>
                </c:pt>
                <c:pt idx="17">
                  <c:v>8.4082567411311313</c:v>
                </c:pt>
                <c:pt idx="18">
                  <c:v>8.172662773651922</c:v>
                </c:pt>
                <c:pt idx="19">
                  <c:v>7.9557755278403492</c:v>
                </c:pt>
                <c:pt idx="20">
                  <c:v>7.7552505859919396</c:v>
                </c:pt>
                <c:pt idx="21">
                  <c:v>7.5691351562911047</c:v>
                </c:pt>
                <c:pt idx="22">
                  <c:v>7.3957881462562609</c:v>
                </c:pt>
                <c:pt idx="23">
                  <c:v>7.2338193705026796</c:v>
                </c:pt>
                <c:pt idx="24">
                  <c:v>7.0820427417774825</c:v>
                </c:pt>
                <c:pt idx="25">
                  <c:v>6.9394398402153987</c:v>
                </c:pt>
                <c:pt idx="26">
                  <c:v>6.8051313003124969</c:v>
                </c:pt>
                <c:pt idx="27">
                  <c:v>6.6783541744451753</c:v>
                </c:pt>
                <c:pt idx="28">
                  <c:v>6.5584439365251068</c:v>
                </c:pt>
                <c:pt idx="29">
                  <c:v>6.4448201505710632</c:v>
                </c:pt>
                <c:pt idx="30">
                  <c:v>6.3369750931226161</c:v>
                </c:pt>
                <c:pt idx="31">
                  <c:v>6.2344648166999592</c:v>
                </c:pt>
                <c:pt idx="32">
                  <c:v>6.1369022953686425</c:v>
                </c:pt>
                <c:pt idx="33">
                  <c:v>6.0439524181331885</c:v>
                </c:pt>
                <c:pt idx="34">
                  <c:v>5.9553287027009585</c:v>
                </c:pt>
                <c:pt idx="35">
                  <c:v>5.8707917001721386</c:v>
                </c:pt>
                <c:pt idx="36">
                  <c:v>5.7901491583796911</c:v>
                </c:pt>
                <c:pt idx="37">
                  <c:v>5.7132581158329527</c:v>
                </c:pt>
                <c:pt idx="38">
                  <c:v>5.6400292183907634</c:v>
                </c:pt>
                <c:pt idx="39">
                  <c:v>5.5704336978010627</c:v>
                </c:pt>
                <c:pt idx="40">
                  <c:v>5.5045136389107521</c:v>
                </c:pt>
                <c:pt idx="41">
                  <c:v>5.4423964074948561</c:v>
                </c:pt>
                <c:pt idx="42">
                  <c:v>5.3843144305326884</c:v>
                </c:pt>
                <c:pt idx="43">
                  <c:v>5.3306319235019402</c:v>
                </c:pt>
                <c:pt idx="44">
                  <c:v>5.2818806180512192</c:v>
                </c:pt>
                <c:pt idx="45">
                  <c:v>5.238806935965223</c:v>
                </c:pt>
                <c:pt idx="46">
                  <c:v>5.2024330351567887</c:v>
                </c:pt>
                <c:pt idx="47">
                  <c:v>5.1741328986556008</c:v>
                </c:pt>
                <c:pt idx="48">
                  <c:v>5.155720407281593</c:v>
                </c:pt>
                <c:pt idx="49">
                  <c:v>5.1495357906080246</c:v>
                </c:pt>
                <c:pt idx="50">
                  <c:v>5.158494256548698</c:v>
                </c:pt>
                <c:pt idx="51">
                  <c:v>5.186017559998362</c:v>
                </c:pt>
                <c:pt idx="52">
                  <c:v>5.2356967053115593</c:v>
                </c:pt>
                <c:pt idx="53">
                  <c:v>5.3104298024715586</c:v>
                </c:pt>
                <c:pt idx="54">
                  <c:v>5.4106666885075807</c:v>
                </c:pt>
                <c:pt idx="55">
                  <c:v>5.5313567630489482</c:v>
                </c:pt>
                <c:pt idx="56">
                  <c:v>5.6574679397251506</c:v>
                </c:pt>
                <c:pt idx="57">
                  <c:v>5.7591704731990898</c:v>
                </c:pt>
                <c:pt idx="58">
                  <c:v>5.7921813246290403</c:v>
                </c:pt>
                <c:pt idx="59">
                  <c:v>5.7249683617949056</c:v>
                </c:pt>
              </c:numCache>
            </c:numRef>
          </c:yVal>
          <c:smooth val="1"/>
        </c:ser>
        <c:axId val="122848768"/>
        <c:axId val="122850304"/>
      </c:scatterChart>
      <c:valAx>
        <c:axId val="122848768"/>
        <c:scaling>
          <c:orientation val="minMax"/>
        </c:scaling>
        <c:axPos val="b"/>
        <c:numFmt formatCode="General" sourceLinked="1"/>
        <c:tickLblPos val="nextTo"/>
        <c:crossAx val="122850304"/>
        <c:crosses val="autoZero"/>
        <c:crossBetween val="midCat"/>
      </c:valAx>
      <c:valAx>
        <c:axId val="122850304"/>
        <c:scaling>
          <c:orientation val="minMax"/>
        </c:scaling>
        <c:axPos val="l"/>
        <c:majorGridlines/>
        <c:numFmt formatCode="General" sourceLinked="1"/>
        <c:tickLblPos val="nextTo"/>
        <c:crossAx val="122848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abcdVol!$A$3:$A$62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abcdVol!$O$3:$O$62</c:f>
              <c:numCache>
                <c:formatCode>General</c:formatCode>
                <c:ptCount val="60"/>
                <c:pt idx="0">
                  <c:v>6.6554027328451758E-5</c:v>
                </c:pt>
                <c:pt idx="1">
                  <c:v>4.8382277732308999E-5</c:v>
                </c:pt>
                <c:pt idx="2">
                  <c:v>4.4770627516530952E-5</c:v>
                </c:pt>
                <c:pt idx="3">
                  <c:v>4.5644012560112047E-5</c:v>
                </c:pt>
                <c:pt idx="4">
                  <c:v>4.9128176815368507E-5</c:v>
                </c:pt>
                <c:pt idx="5">
                  <c:v>5.4791288506275183E-5</c:v>
                </c:pt>
                <c:pt idx="6">
                  <c:v>6.2679564185867093E-5</c:v>
                </c:pt>
                <c:pt idx="7">
                  <c:v>7.3089347399481663E-5</c:v>
                </c:pt>
                <c:pt idx="8">
                  <c:v>8.6509578440659163E-5</c:v>
                </c:pt>
                <c:pt idx="9">
                  <c:v>1.0362162880419678E-4</c:v>
                </c:pt>
                <c:pt idx="10">
                  <c:v>1.2532696318704356E-4</c:v>
                </c:pt>
                <c:pt idx="11">
                  <c:v>1.5279462100783472E-4</c:v>
                </c:pt>
                <c:pt idx="12">
                  <c:v>1.875277499905333E-4</c:v>
                </c:pt>
                <c:pt idx="13">
                  <c:v>2.3145170192601658E-4</c:v>
                </c:pt>
                <c:pt idx="14">
                  <c:v>2.8702833210242888E-4</c:v>
                </c:pt>
                <c:pt idx="15">
                  <c:v>3.5740306651278021E-4</c:v>
                </c:pt>
                <c:pt idx="16">
                  <c:v>4.465934081975778E-4</c:v>
                </c:pt>
                <c:pt idx="17">
                  <c:v>5.597300715981053E-4</c:v>
                </c:pt>
                <c:pt idx="18">
                  <c:v>7.0336504239150465E-4</c:v>
                </c:pt>
                <c:pt idx="19">
                  <c:v>8.858647428827592E-4</c:v>
                </c:pt>
                <c:pt idx="20">
                  <c:v>1.1179113466021123E-3</c:v>
                </c:pt>
                <c:pt idx="21">
                  <c:v>1.4131413743546884E-3</c:v>
                </c:pt>
                <c:pt idx="22">
                  <c:v>1.7889583083948244E-3</c:v>
                </c:pt>
                <c:pt idx="23">
                  <c:v>2.2675654270743538E-3</c:v>
                </c:pt>
                <c:pt idx="24">
                  <c:v>2.8772767953349652E-3</c:v>
                </c:pt>
                <c:pt idx="25">
                  <c:v>3.6541788166374388E-3</c:v>
                </c:pt>
                <c:pt idx="26">
                  <c:v>4.6442324908931914E-3</c:v>
                </c:pt>
                <c:pt idx="27">
                  <c:v>5.9059281130760212E-3</c:v>
                </c:pt>
                <c:pt idx="28">
                  <c:v>7.5136301964975633E-3</c:v>
                </c:pt>
                <c:pt idx="29">
                  <c:v>9.5617814990841075E-3</c:v>
                </c:pt>
                <c:pt idx="30">
                  <c:v>1.2170171651136983E-2</c:v>
                </c:pt>
                <c:pt idx="31">
                  <c:v>1.5490518268516676E-2</c:v>
                </c:pt>
                <c:pt idx="32">
                  <c:v>1.9714656368620988E-2</c:v>
                </c:pt>
                <c:pt idx="33">
                  <c:v>2.5084684380531658E-2</c:v>
                </c:pt>
                <c:pt idx="34">
                  <c:v>3.1905469752607364E-2</c:v>
                </c:pt>
                <c:pt idx="35">
                  <c:v>4.0559969757825394E-2</c:v>
                </c:pt>
                <c:pt idx="36">
                  <c:v>5.1527866062117331E-2</c:v>
                </c:pt>
                <c:pt idx="37">
                  <c:v>6.5408032643709729E-2</c:v>
                </c:pt>
                <c:pt idx="38">
                  <c:v>8.2945336270161554E-2</c:v>
                </c:pt>
                <c:pt idx="39">
                  <c:v>0.1050621769510236</c:v>
                </c:pt>
                <c:pt idx="40">
                  <c:v>0.13289496720968544</c:v>
                </c:pt>
                <c:pt idx="41">
                  <c:v>0.16783535606694272</c:v>
                </c:pt>
                <c:pt idx="42">
                  <c:v>0.21157532690509315</c:v>
                </c:pt>
                <c:pt idx="43">
                  <c:v>0.26615419336512486</c:v>
                </c:pt>
                <c:pt idx="44">
                  <c:v>0.33400377622544952</c:v>
                </c:pt>
                <c:pt idx="45">
                  <c:v>0.41798537100044103</c:v>
                </c:pt>
                <c:pt idx="46">
                  <c:v>0.5214080949804778</c:v>
                </c:pt>
                <c:pt idx="47">
                  <c:v>0.64801225806749485</c:v>
                </c:pt>
                <c:pt idx="48">
                  <c:v>0.80189275442984642</c:v>
                </c:pt>
                <c:pt idx="49">
                  <c:v>0.9873251015561787</c:v>
                </c:pt>
                <c:pt idx="50">
                  <c:v>1.2084394074203166</c:v>
                </c:pt>
                <c:pt idx="51">
                  <c:v>1.4686638963407908</c:v>
                </c:pt>
                <c:pt idx="52">
                  <c:v>1.7698288483643689</c:v>
                </c:pt>
                <c:pt idx="53">
                  <c:v>2.1107853971756114</c:v>
                </c:pt>
                <c:pt idx="54">
                  <c:v>2.4853607734055556</c:v>
                </c:pt>
                <c:pt idx="55">
                  <c:v>2.8794756088892544</c:v>
                </c:pt>
                <c:pt idx="56">
                  <c:v>3.2674009057310647</c:v>
                </c:pt>
                <c:pt idx="57">
                  <c:v>3.6078121046943314</c:v>
                </c:pt>
                <c:pt idx="58">
                  <c:v>3.8429141143826007</c:v>
                </c:pt>
                <c:pt idx="59">
                  <c:v>3.9142482059664641</c:v>
                </c:pt>
              </c:numCache>
            </c:numRef>
          </c:yVal>
          <c:smooth val="1"/>
        </c:ser>
        <c:axId val="122865920"/>
        <c:axId val="122867712"/>
      </c:scatterChart>
      <c:valAx>
        <c:axId val="122865920"/>
        <c:scaling>
          <c:orientation val="minMax"/>
        </c:scaling>
        <c:axPos val="b"/>
        <c:numFmt formatCode="General" sourceLinked="1"/>
        <c:tickLblPos val="nextTo"/>
        <c:crossAx val="122867712"/>
        <c:crosses val="autoZero"/>
        <c:crossBetween val="midCat"/>
      </c:valAx>
      <c:valAx>
        <c:axId val="122867712"/>
        <c:scaling>
          <c:orientation val="minMax"/>
        </c:scaling>
        <c:axPos val="l"/>
        <c:majorGridlines/>
        <c:numFmt formatCode="General" sourceLinked="1"/>
        <c:tickLblPos val="nextTo"/>
        <c:crossAx val="12286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ExempleVolQuote!$E$1</c:f>
              <c:strCache>
                <c:ptCount val="1"/>
                <c:pt idx="0">
                  <c:v>Quotes Mul Matur</c:v>
                </c:pt>
              </c:strCache>
            </c:strRef>
          </c:tx>
          <c:xVal>
            <c:numRef>
              <c:f>ExempleVolQuote!$A$2:$A$20</c:f>
              <c:numCache>
                <c:formatCode>General</c:formatCode>
                <c:ptCount val="19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ExempleVolQuote!$E$2:$E$20</c:f>
              <c:numCache>
                <c:formatCode>General</c:formatCode>
                <c:ptCount val="19"/>
                <c:pt idx="0">
                  <c:v>1.9635208333333332E-3</c:v>
                </c:pt>
                <c:pt idx="1">
                  <c:v>5.4612099999999993E-3</c:v>
                </c:pt>
                <c:pt idx="2">
                  <c:v>1.0745780000000002E-2</c:v>
                </c:pt>
                <c:pt idx="3">
                  <c:v>2.02458675E-2</c:v>
                </c:pt>
                <c:pt idx="4">
                  <c:v>3.4819559999999992E-2</c:v>
                </c:pt>
                <c:pt idx="5">
                  <c:v>0.20969288000000005</c:v>
                </c:pt>
                <c:pt idx="6">
                  <c:v>0.76235042999999991</c:v>
                </c:pt>
                <c:pt idx="7">
                  <c:v>1.5810547599999996</c:v>
                </c:pt>
                <c:pt idx="8">
                  <c:v>2.4199924500000001</c:v>
                </c:pt>
                <c:pt idx="9">
                  <c:v>3.2927078400000003</c:v>
                </c:pt>
                <c:pt idx="10">
                  <c:v>4.0145230300000012</c:v>
                </c:pt>
                <c:pt idx="11">
                  <c:v>4.9159936800000006</c:v>
                </c:pt>
                <c:pt idx="12">
                  <c:v>5.5488513600000005</c:v>
                </c:pt>
                <c:pt idx="13">
                  <c:v>5.9474944000000001</c:v>
                </c:pt>
                <c:pt idx="14">
                  <c:v>6.4562669999999986</c:v>
                </c:pt>
                <c:pt idx="15">
                  <c:v>6.4177021500000002</c:v>
                </c:pt>
                <c:pt idx="16">
                  <c:v>7.2625352000000012</c:v>
                </c:pt>
                <c:pt idx="17">
                  <c:v>7.9523999999999981</c:v>
                </c:pt>
                <c:pt idx="18">
                  <c:v>9.2774163000000023</c:v>
                </c:pt>
              </c:numCache>
            </c:numRef>
          </c:yVal>
          <c:smooth val="1"/>
        </c:ser>
        <c:axId val="132406656"/>
        <c:axId val="132428928"/>
      </c:scatterChart>
      <c:valAx>
        <c:axId val="132406656"/>
        <c:scaling>
          <c:orientation val="minMax"/>
        </c:scaling>
        <c:axPos val="b"/>
        <c:numFmt formatCode="General" sourceLinked="1"/>
        <c:tickLblPos val="nextTo"/>
        <c:crossAx val="132428928"/>
        <c:crosses val="autoZero"/>
        <c:crossBetween val="midCat"/>
      </c:valAx>
      <c:valAx>
        <c:axId val="132428928"/>
        <c:scaling>
          <c:orientation val="minMax"/>
        </c:scaling>
        <c:axPos val="l"/>
        <c:majorGridlines/>
        <c:numFmt formatCode="General" sourceLinked="1"/>
        <c:tickLblPos val="nextTo"/>
        <c:crossAx val="132406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ExempleVolQuote!$C$1</c:f>
              <c:strCache>
                <c:ptCount val="1"/>
                <c:pt idx="0">
                  <c:v>Quotes Tenor1YR</c:v>
                </c:pt>
              </c:strCache>
            </c:strRef>
          </c:tx>
          <c:xVal>
            <c:numRef>
              <c:f>ExempleVolQuote!$A$2:$A$20</c:f>
              <c:numCache>
                <c:formatCode>General</c:formatCode>
                <c:ptCount val="19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ExempleVolQuote!$C$2:$C$20</c:f>
              <c:numCache>
                <c:formatCode>General</c:formatCode>
                <c:ptCount val="19"/>
                <c:pt idx="0">
                  <c:v>0.1535</c:v>
                </c:pt>
                <c:pt idx="1">
                  <c:v>0.14779999999999999</c:v>
                </c:pt>
                <c:pt idx="2">
                  <c:v>0.14660000000000001</c:v>
                </c:pt>
                <c:pt idx="3">
                  <c:v>0.1643</c:v>
                </c:pt>
                <c:pt idx="4">
                  <c:v>0.18659999999999999</c:v>
                </c:pt>
                <c:pt idx="5">
                  <c:v>0.32380000000000003</c:v>
                </c:pt>
                <c:pt idx="6">
                  <c:v>0.50409999999999999</c:v>
                </c:pt>
                <c:pt idx="7">
                  <c:v>0.62869999999999993</c:v>
                </c:pt>
                <c:pt idx="8">
                  <c:v>0.69569999999999999</c:v>
                </c:pt>
                <c:pt idx="9">
                  <c:v>0.74080000000000001</c:v>
                </c:pt>
                <c:pt idx="10">
                  <c:v>0.75730000000000008</c:v>
                </c:pt>
                <c:pt idx="11">
                  <c:v>0.78390000000000004</c:v>
                </c:pt>
                <c:pt idx="12">
                  <c:v>0.78520000000000001</c:v>
                </c:pt>
                <c:pt idx="13">
                  <c:v>0.7712</c:v>
                </c:pt>
                <c:pt idx="14">
                  <c:v>0.73349999999999993</c:v>
                </c:pt>
                <c:pt idx="15">
                  <c:v>0.65410000000000001</c:v>
                </c:pt>
                <c:pt idx="16">
                  <c:v>0.60260000000000002</c:v>
                </c:pt>
                <c:pt idx="17">
                  <c:v>0.56399999999999995</c:v>
                </c:pt>
                <c:pt idx="18">
                  <c:v>0.55610000000000004</c:v>
                </c:pt>
              </c:numCache>
            </c:numRef>
          </c:yVal>
          <c:smooth val="1"/>
        </c:ser>
        <c:axId val="132334336"/>
        <c:axId val="132335872"/>
      </c:scatterChart>
      <c:valAx>
        <c:axId val="132334336"/>
        <c:scaling>
          <c:orientation val="minMax"/>
        </c:scaling>
        <c:axPos val="b"/>
        <c:numFmt formatCode="General" sourceLinked="1"/>
        <c:tickLblPos val="nextTo"/>
        <c:crossAx val="132335872"/>
        <c:crosses val="autoZero"/>
        <c:crossBetween val="midCat"/>
      </c:valAx>
      <c:valAx>
        <c:axId val="132335872"/>
        <c:scaling>
          <c:orientation val="minMax"/>
        </c:scaling>
        <c:axPos val="l"/>
        <c:majorGridlines/>
        <c:numFmt formatCode="General" sourceLinked="1"/>
        <c:tickLblPos val="nextTo"/>
        <c:crossAx val="132334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670891</xdr:colOff>
      <xdr:row>4</xdr:row>
      <xdr:rowOff>178076</xdr:rowOff>
    </xdr:from>
    <xdr:to>
      <xdr:col>10</xdr:col>
      <xdr:colOff>679174</xdr:colOff>
      <xdr:row>20</xdr:row>
      <xdr:rowOff>16565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711270</xdr:colOff>
      <xdr:row>20</xdr:row>
      <xdr:rowOff>105603</xdr:rowOff>
    </xdr:from>
    <xdr:to>
      <xdr:col>10</xdr:col>
      <xdr:colOff>711270</xdr:colOff>
      <xdr:row>34</xdr:row>
      <xdr:rowOff>177041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740257</xdr:colOff>
      <xdr:row>35</xdr:row>
      <xdr:rowOff>142875</xdr:rowOff>
    </xdr:from>
    <xdr:to>
      <xdr:col>10</xdr:col>
      <xdr:colOff>740257</xdr:colOff>
      <xdr:row>50</xdr:row>
      <xdr:rowOff>23813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4</xdr:row>
      <xdr:rowOff>123825</xdr:rowOff>
    </xdr:from>
    <xdr:to>
      <xdr:col>21</xdr:col>
      <xdr:colOff>323850</xdr:colOff>
      <xdr:row>19</xdr:row>
      <xdr:rowOff>9525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363682</xdr:colOff>
      <xdr:row>21</xdr:row>
      <xdr:rowOff>51955</xdr:rowOff>
    </xdr:from>
    <xdr:to>
      <xdr:col>21</xdr:col>
      <xdr:colOff>363682</xdr:colOff>
      <xdr:row>35</xdr:row>
      <xdr:rowOff>121228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1</xdr:row>
      <xdr:rowOff>47625</xdr:rowOff>
    </xdr:from>
    <xdr:to>
      <xdr:col>15</xdr:col>
      <xdr:colOff>190500</xdr:colOff>
      <xdr:row>22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25</xdr:row>
      <xdr:rowOff>0</xdr:rowOff>
    </xdr:from>
    <xdr:to>
      <xdr:col>13</xdr:col>
      <xdr:colOff>695325</xdr:colOff>
      <xdr:row>44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7"/>
  <sheetViews>
    <sheetView tabSelected="1" workbookViewId="0">
      <selection activeCell="N5" sqref="N5"/>
    </sheetView>
  </sheetViews>
  <sheetFormatPr baseColWidth="10" defaultColWidth="5.7109375" defaultRowHeight="15"/>
  <cols>
    <col min="1" max="19" width="4.85546875" customWidth="1"/>
    <col min="20" max="20" width="4.7109375" customWidth="1"/>
    <col min="21" max="22" width="4.28515625" customWidth="1"/>
  </cols>
  <sheetData>
    <row r="1" spans="1:18">
      <c r="A1" t="s">
        <v>0</v>
      </c>
    </row>
    <row r="2" spans="1:18">
      <c r="A2" t="s">
        <v>58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1:18">
      <c r="A3" s="2">
        <v>1</v>
      </c>
      <c r="B3" s="8" t="s">
        <v>2</v>
      </c>
      <c r="C3" s="11"/>
      <c r="D3" s="11"/>
      <c r="E3" s="11"/>
      <c r="F3" s="11"/>
      <c r="G3" s="11"/>
      <c r="H3" s="11"/>
      <c r="I3" s="11"/>
      <c r="J3" s="11"/>
      <c r="K3" s="11"/>
    </row>
    <row r="4" spans="1:18">
      <c r="A4" s="2">
        <v>2</v>
      </c>
      <c r="B4" s="19" t="s">
        <v>3</v>
      </c>
      <c r="C4" s="9" t="s">
        <v>4</v>
      </c>
      <c r="D4" s="11"/>
      <c r="E4" s="11"/>
      <c r="F4" s="11"/>
      <c r="G4" s="11"/>
      <c r="H4" s="11"/>
      <c r="I4" s="11"/>
      <c r="J4" s="11"/>
      <c r="K4" s="11"/>
    </row>
    <row r="5" spans="1:18">
      <c r="A5" s="2">
        <v>3</v>
      </c>
      <c r="B5" s="8" t="s">
        <v>5</v>
      </c>
      <c r="C5" s="20" t="s">
        <v>13</v>
      </c>
      <c r="D5" s="8" t="s">
        <v>14</v>
      </c>
      <c r="E5" s="11"/>
      <c r="F5" s="12"/>
      <c r="G5" s="11"/>
      <c r="H5" s="11"/>
      <c r="I5" s="11"/>
      <c r="J5" s="11"/>
      <c r="K5" s="11"/>
    </row>
    <row r="6" spans="1:18">
      <c r="A6" s="2">
        <v>4</v>
      </c>
      <c r="B6" s="8" t="s">
        <v>6</v>
      </c>
      <c r="C6" s="9" t="s">
        <v>15</v>
      </c>
      <c r="D6" s="19" t="s">
        <v>16</v>
      </c>
      <c r="E6" s="9" t="s">
        <v>17</v>
      </c>
      <c r="F6" s="12"/>
      <c r="G6" s="11"/>
      <c r="H6" s="11"/>
      <c r="I6" s="11"/>
      <c r="J6" s="11"/>
      <c r="K6" s="11"/>
      <c r="M6" t="s">
        <v>59</v>
      </c>
    </row>
    <row r="7" spans="1:18">
      <c r="A7" s="2">
        <v>5</v>
      </c>
      <c r="B7" s="8" t="s">
        <v>7</v>
      </c>
      <c r="C7" s="13" t="s">
        <v>18</v>
      </c>
      <c r="D7" s="8" t="s">
        <v>19</v>
      </c>
      <c r="E7" s="20" t="s">
        <v>20</v>
      </c>
      <c r="F7" s="8" t="s">
        <v>21</v>
      </c>
      <c r="G7" s="11"/>
      <c r="H7" s="11"/>
      <c r="I7" s="11"/>
      <c r="J7" s="11"/>
      <c r="K7" s="11"/>
      <c r="M7" s="7" t="s">
        <v>58</v>
      </c>
      <c r="N7" s="6">
        <v>1</v>
      </c>
      <c r="O7" s="6">
        <v>2</v>
      </c>
      <c r="P7" s="6">
        <v>3</v>
      </c>
      <c r="Q7" s="6">
        <v>4</v>
      </c>
      <c r="R7" s="6">
        <v>5</v>
      </c>
    </row>
    <row r="8" spans="1:18">
      <c r="A8" s="2">
        <v>6</v>
      </c>
      <c r="B8" s="8" t="s">
        <v>8</v>
      </c>
      <c r="C8" s="9" t="s">
        <v>22</v>
      </c>
      <c r="D8" s="8" t="s">
        <v>23</v>
      </c>
      <c r="E8" s="9" t="s">
        <v>24</v>
      </c>
      <c r="F8" s="19" t="s">
        <v>25</v>
      </c>
      <c r="G8" s="9" t="s">
        <v>26</v>
      </c>
      <c r="H8" s="11"/>
      <c r="I8" s="11"/>
      <c r="J8" s="11"/>
      <c r="K8" s="11"/>
      <c r="M8" s="6">
        <v>1</v>
      </c>
      <c r="N8" s="4" t="s">
        <v>13</v>
      </c>
      <c r="O8" s="4" t="s">
        <v>18</v>
      </c>
      <c r="P8" s="4" t="s">
        <v>27</v>
      </c>
      <c r="Q8" s="4" t="s">
        <v>40</v>
      </c>
    </row>
    <row r="9" spans="1:18">
      <c r="A9" s="2">
        <v>7</v>
      </c>
      <c r="B9" s="8" t="s">
        <v>9</v>
      </c>
      <c r="C9" s="13" t="s">
        <v>27</v>
      </c>
      <c r="D9" s="8" t="s">
        <v>28</v>
      </c>
      <c r="E9" s="13" t="s">
        <v>29</v>
      </c>
      <c r="F9" s="8" t="s">
        <v>30</v>
      </c>
      <c r="G9" s="20" t="s">
        <v>31</v>
      </c>
      <c r="H9" s="8" t="s">
        <v>32</v>
      </c>
      <c r="I9" s="11"/>
      <c r="J9" s="11"/>
      <c r="K9" s="11"/>
      <c r="M9" s="6">
        <v>2</v>
      </c>
      <c r="N9" s="4" t="s">
        <v>20</v>
      </c>
      <c r="O9" s="4" t="s">
        <v>29</v>
      </c>
      <c r="P9" s="4" t="s">
        <v>42</v>
      </c>
    </row>
    <row r="10" spans="1:18">
      <c r="A10" s="2">
        <v>8</v>
      </c>
      <c r="B10" s="8" t="s">
        <v>10</v>
      </c>
      <c r="C10" s="9" t="s">
        <v>33</v>
      </c>
      <c r="D10" s="8" t="s">
        <v>34</v>
      </c>
      <c r="E10" s="9" t="s">
        <v>35</v>
      </c>
      <c r="F10" s="8" t="s">
        <v>36</v>
      </c>
      <c r="G10" s="9" t="s">
        <v>37</v>
      </c>
      <c r="H10" s="19" t="s">
        <v>38</v>
      </c>
      <c r="I10" s="9" t="s">
        <v>39</v>
      </c>
      <c r="J10" s="11"/>
      <c r="K10" s="11"/>
      <c r="M10" s="6">
        <v>3</v>
      </c>
      <c r="N10" s="4" t="s">
        <v>31</v>
      </c>
      <c r="O10" s="4" t="s">
        <v>44</v>
      </c>
    </row>
    <row r="11" spans="1:18">
      <c r="A11" s="2">
        <v>9</v>
      </c>
      <c r="B11" s="24" t="s">
        <v>11</v>
      </c>
      <c r="C11" s="26" t="s">
        <v>40</v>
      </c>
      <c r="D11" s="24" t="s">
        <v>41</v>
      </c>
      <c r="E11" s="26" t="s">
        <v>42</v>
      </c>
      <c r="F11" s="24" t="s">
        <v>43</v>
      </c>
      <c r="G11" s="26" t="s">
        <v>44</v>
      </c>
      <c r="H11" s="24" t="s">
        <v>45</v>
      </c>
      <c r="I11" s="25" t="s">
        <v>46</v>
      </c>
      <c r="J11" s="8" t="s">
        <v>47</v>
      </c>
      <c r="K11" s="11"/>
      <c r="M11" s="6">
        <v>4</v>
      </c>
      <c r="N11" s="4" t="s">
        <v>46</v>
      </c>
    </row>
    <row r="12" spans="1:18">
      <c r="A12" s="2">
        <v>10</v>
      </c>
      <c r="B12" s="27" t="s">
        <v>12</v>
      </c>
      <c r="C12" s="27" t="s">
        <v>48</v>
      </c>
      <c r="D12" s="27" t="s">
        <v>49</v>
      </c>
      <c r="E12" s="27" t="s">
        <v>50</v>
      </c>
      <c r="F12" s="27" t="s">
        <v>51</v>
      </c>
      <c r="G12" s="27" t="s">
        <v>52</v>
      </c>
      <c r="H12" s="27" t="s">
        <v>53</v>
      </c>
      <c r="I12" s="27" t="s">
        <v>54</v>
      </c>
      <c r="J12" s="27" t="s">
        <v>55</v>
      </c>
      <c r="K12" s="28" t="s">
        <v>56</v>
      </c>
      <c r="L12" s="11"/>
      <c r="M12" s="6">
        <v>5</v>
      </c>
    </row>
    <row r="15" spans="1:18">
      <c r="F15" s="1"/>
    </row>
    <row r="16" spans="1:18">
      <c r="A16" t="s">
        <v>1</v>
      </c>
    </row>
    <row r="17" spans="1:18">
      <c r="A17" t="s">
        <v>58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M17" t="s">
        <v>57</v>
      </c>
    </row>
    <row r="18" spans="1:18">
      <c r="A18" s="3">
        <v>1</v>
      </c>
      <c r="B18" s="8" t="s">
        <v>2</v>
      </c>
      <c r="C18" s="8" t="s">
        <v>3</v>
      </c>
      <c r="D18" s="8" t="s">
        <v>5</v>
      </c>
      <c r="E18" s="8" t="s">
        <v>6</v>
      </c>
      <c r="F18" s="8" t="s">
        <v>7</v>
      </c>
      <c r="G18" s="8" t="s">
        <v>8</v>
      </c>
      <c r="H18" s="8" t="s">
        <v>9</v>
      </c>
      <c r="I18" s="21" t="s">
        <v>10</v>
      </c>
      <c r="J18" s="8" t="s">
        <v>11</v>
      </c>
      <c r="K18" s="11"/>
      <c r="M18" s="7" t="s">
        <v>58</v>
      </c>
      <c r="N18" s="6">
        <v>1</v>
      </c>
      <c r="O18" s="6">
        <v>2</v>
      </c>
      <c r="P18" s="6">
        <v>3</v>
      </c>
      <c r="Q18" s="6">
        <v>4</v>
      </c>
      <c r="R18" s="6">
        <v>5</v>
      </c>
    </row>
    <row r="19" spans="1:18">
      <c r="A19" s="3">
        <v>2</v>
      </c>
      <c r="B19" s="9" t="s">
        <v>4</v>
      </c>
      <c r="C19" s="13" t="s">
        <v>13</v>
      </c>
      <c r="D19" s="9" t="s">
        <v>15</v>
      </c>
      <c r="E19" s="13" t="s">
        <v>18</v>
      </c>
      <c r="F19" s="9" t="s">
        <v>22</v>
      </c>
      <c r="G19" s="13" t="s">
        <v>27</v>
      </c>
      <c r="H19" s="22" t="s">
        <v>33</v>
      </c>
      <c r="I19" s="13" t="s">
        <v>40</v>
      </c>
      <c r="J19" s="11"/>
      <c r="M19" s="6">
        <v>1</v>
      </c>
      <c r="N19" s="4" t="s">
        <v>64</v>
      </c>
      <c r="O19" s="4" t="s">
        <v>65</v>
      </c>
      <c r="P19" s="4" t="s">
        <v>66</v>
      </c>
      <c r="Q19" s="4" t="s">
        <v>67</v>
      </c>
    </row>
    <row r="20" spans="1:18">
      <c r="A20" s="3">
        <v>3</v>
      </c>
      <c r="B20" s="8" t="s">
        <v>14</v>
      </c>
      <c r="C20" s="8" t="s">
        <v>16</v>
      </c>
      <c r="D20" s="8" t="s">
        <v>19</v>
      </c>
      <c r="E20" s="8" t="s">
        <v>23</v>
      </c>
      <c r="F20" s="10" t="s">
        <v>28</v>
      </c>
      <c r="G20" s="21" t="s">
        <v>34</v>
      </c>
      <c r="H20" s="8" t="s">
        <v>41</v>
      </c>
      <c r="I20" s="11"/>
      <c r="M20" s="6">
        <v>2</v>
      </c>
      <c r="N20" s="4" t="s">
        <v>68</v>
      </c>
      <c r="O20" s="4" t="s">
        <v>69</v>
      </c>
      <c r="P20" s="4" t="s">
        <v>70</v>
      </c>
    </row>
    <row r="21" spans="1:18">
      <c r="A21" s="3">
        <v>4</v>
      </c>
      <c r="B21" s="9" t="s">
        <v>17</v>
      </c>
      <c r="C21" s="13" t="s">
        <v>20</v>
      </c>
      <c r="D21" s="9" t="s">
        <v>24</v>
      </c>
      <c r="E21" s="13" t="s">
        <v>29</v>
      </c>
      <c r="F21" s="23" t="s">
        <v>35</v>
      </c>
      <c r="G21" s="13" t="s">
        <v>42</v>
      </c>
      <c r="H21" s="11"/>
      <c r="M21" s="6">
        <v>3</v>
      </c>
      <c r="N21" s="4" t="s">
        <v>71</v>
      </c>
      <c r="O21" s="4" t="s">
        <v>72</v>
      </c>
    </row>
    <row r="22" spans="1:18">
      <c r="A22" s="3">
        <v>5</v>
      </c>
      <c r="B22" s="8" t="s">
        <v>21</v>
      </c>
      <c r="C22" s="8" t="s">
        <v>25</v>
      </c>
      <c r="D22" s="8" t="s">
        <v>30</v>
      </c>
      <c r="E22" s="21" t="s">
        <v>36</v>
      </c>
      <c r="F22" s="10" t="s">
        <v>43</v>
      </c>
      <c r="G22" s="11"/>
      <c r="M22" s="6">
        <v>4</v>
      </c>
      <c r="N22" s="4" t="s">
        <v>73</v>
      </c>
    </row>
    <row r="23" spans="1:18">
      <c r="A23" s="3">
        <v>6</v>
      </c>
      <c r="B23" s="9" t="s">
        <v>26</v>
      </c>
      <c r="C23" s="13" t="s">
        <v>31</v>
      </c>
      <c r="D23" s="22" t="s">
        <v>37</v>
      </c>
      <c r="E23" s="13" t="s">
        <v>44</v>
      </c>
      <c r="F23" s="12"/>
      <c r="M23" s="6">
        <v>5</v>
      </c>
    </row>
    <row r="24" spans="1:18">
      <c r="A24" s="3">
        <v>7</v>
      </c>
      <c r="B24" s="8" t="s">
        <v>32</v>
      </c>
      <c r="C24" s="21" t="s">
        <v>38</v>
      </c>
      <c r="D24" s="8" t="s">
        <v>45</v>
      </c>
      <c r="E24" s="11"/>
      <c r="F24" s="1"/>
    </row>
    <row r="25" spans="1:18">
      <c r="A25" s="3">
        <v>8</v>
      </c>
      <c r="B25" s="22" t="s">
        <v>39</v>
      </c>
      <c r="C25" s="13" t="s">
        <v>46</v>
      </c>
      <c r="D25" s="11"/>
    </row>
    <row r="26" spans="1:18">
      <c r="A26" s="3">
        <v>9</v>
      </c>
      <c r="B26" s="8" t="s">
        <v>47</v>
      </c>
      <c r="C26" s="11"/>
      <c r="F26" s="1"/>
    </row>
    <row r="27" spans="1:18">
      <c r="A27" s="3">
        <v>10</v>
      </c>
      <c r="B27" s="11"/>
      <c r="F27" s="1"/>
    </row>
    <row r="33" spans="6:6">
      <c r="F33" s="1"/>
    </row>
    <row r="34" spans="6:6">
      <c r="F34" s="1"/>
    </row>
    <row r="41" spans="6:6">
      <c r="F41" s="1"/>
    </row>
    <row r="42" spans="6:6">
      <c r="F42" s="1"/>
    </row>
    <row r="50" spans="6:6">
      <c r="F50" s="1"/>
    </row>
    <row r="51" spans="6:6">
      <c r="F51" s="1"/>
    </row>
    <row r="60" spans="6:6">
      <c r="F60" s="1"/>
    </row>
    <row r="61" spans="6:6">
      <c r="F61" s="1"/>
    </row>
    <row r="71" spans="6:6">
      <c r="F71" s="1"/>
    </row>
    <row r="72" spans="6:6">
      <c r="F72" s="1"/>
    </row>
    <row r="83" spans="6:6">
      <c r="F83" s="1"/>
    </row>
    <row r="84" spans="6:6">
      <c r="F84" s="1"/>
    </row>
    <row r="96" spans="6:6">
      <c r="F96" s="1"/>
    </row>
    <row r="97" spans="6:6">
      <c r="F97" s="1"/>
    </row>
    <row r="110" spans="6:6">
      <c r="F110" s="1"/>
    </row>
    <row r="111" spans="6:6">
      <c r="F111" s="1"/>
    </row>
    <row r="125" spans="6:6">
      <c r="F125" s="1"/>
    </row>
    <row r="126" spans="6:6">
      <c r="F126" s="1"/>
    </row>
    <row r="141" spans="6:6">
      <c r="F141" s="1"/>
    </row>
    <row r="142" spans="6:6">
      <c r="F142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70" spans="6:6">
      <c r="F170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9" spans="6:6">
      <c r="F189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9" spans="6:6">
      <c r="F209" s="1"/>
    </row>
    <row r="266" spans="4:4">
      <c r="D266" s="1"/>
    </row>
    <row r="267" spans="4:4">
      <c r="D26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2"/>
  <sheetViews>
    <sheetView workbookViewId="0">
      <selection activeCell="L17" sqref="L17"/>
    </sheetView>
  </sheetViews>
  <sheetFormatPr baseColWidth="10" defaultRowHeight="15"/>
  <sheetData>
    <row r="1" spans="1:37">
      <c r="A1" t="s">
        <v>59</v>
      </c>
      <c r="H1" t="s">
        <v>1</v>
      </c>
      <c r="T1" t="s">
        <v>60</v>
      </c>
      <c r="AF1" t="s">
        <v>61</v>
      </c>
    </row>
    <row r="2" spans="1:37">
      <c r="A2" s="1">
        <v>-1000000000</v>
      </c>
      <c r="B2" s="1">
        <v>-1000000000</v>
      </c>
      <c r="C2" s="1">
        <v>-1000000000</v>
      </c>
      <c r="D2" s="1">
        <v>-1000000000</v>
      </c>
      <c r="E2" s="1">
        <v>-1000000000</v>
      </c>
      <c r="F2" s="1">
        <v>-1000000000</v>
      </c>
      <c r="H2" s="1">
        <v>-6.2774399999999998E+66</v>
      </c>
      <c r="I2" s="1">
        <v>-6.2774399999999998E+66</v>
      </c>
      <c r="J2" s="1">
        <v>-6.2774399999999998E+66</v>
      </c>
      <c r="K2" s="1">
        <v>-6.2774399999999998E+66</v>
      </c>
      <c r="L2" s="1">
        <v>-6.2774399999999998E+66</v>
      </c>
      <c r="M2" s="1">
        <v>-6.2774399999999998E+66</v>
      </c>
      <c r="N2" s="1">
        <v>-6.2774399999999998E+66</v>
      </c>
      <c r="O2" s="1">
        <v>-6.2774399999999998E+66</v>
      </c>
      <c r="P2" s="1">
        <v>-6.2774399999999998E+66</v>
      </c>
      <c r="Q2" s="1">
        <v>-6.2774399999999998E+66</v>
      </c>
      <c r="R2" s="1">
        <v>-6.2774399999999998E+66</v>
      </c>
      <c r="T2" s="1">
        <v>-6.2774399999999998E+66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</row>
    <row r="3" spans="1:37">
      <c r="A3" s="1">
        <v>-1000000000</v>
      </c>
      <c r="B3" s="14">
        <v>10</v>
      </c>
      <c r="C3" s="14">
        <v>20</v>
      </c>
      <c r="D3" s="14">
        <v>30</v>
      </c>
      <c r="E3" s="14">
        <v>40</v>
      </c>
      <c r="F3" s="1">
        <v>-6.2774399999999998E+66</v>
      </c>
      <c r="H3" s="1">
        <v>-6.2774399999999998E+66</v>
      </c>
      <c r="I3">
        <v>10</v>
      </c>
      <c r="J3">
        <v>10</v>
      </c>
      <c r="K3">
        <v>15</v>
      </c>
      <c r="L3">
        <v>20</v>
      </c>
      <c r="M3">
        <v>25</v>
      </c>
      <c r="N3">
        <v>30</v>
      </c>
      <c r="O3">
        <v>35</v>
      </c>
      <c r="P3">
        <v>40</v>
      </c>
      <c r="Q3">
        <v>40</v>
      </c>
      <c r="R3" s="1">
        <v>-6.2774399999999998E+66</v>
      </c>
      <c r="T3" s="1">
        <v>-6.2774399999999998E+66</v>
      </c>
      <c r="U3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 t="s">
        <v>62</v>
      </c>
      <c r="AG3" t="s">
        <v>74</v>
      </c>
      <c r="AH3" t="s">
        <v>75</v>
      </c>
      <c r="AI3" t="s">
        <v>76</v>
      </c>
      <c r="AJ3" t="s">
        <v>77</v>
      </c>
      <c r="AK3" t="s">
        <v>63</v>
      </c>
    </row>
    <row r="4" spans="1:37">
      <c r="A4" s="1">
        <v>-1000000000</v>
      </c>
      <c r="B4" s="14">
        <v>50</v>
      </c>
      <c r="C4" s="14">
        <v>60</v>
      </c>
      <c r="D4" s="14">
        <v>70</v>
      </c>
      <c r="E4" s="1">
        <v>-6.2774399999999998E+66</v>
      </c>
      <c r="F4" s="1">
        <v>-6.2774399999999998E+66</v>
      </c>
      <c r="H4" s="1">
        <v>-6.2774399999999998E+66</v>
      </c>
      <c r="I4">
        <v>10</v>
      </c>
      <c r="J4" s="14">
        <v>10</v>
      </c>
      <c r="K4">
        <v>15</v>
      </c>
      <c r="L4" s="14">
        <v>20</v>
      </c>
      <c r="M4">
        <v>25</v>
      </c>
      <c r="N4" s="14">
        <v>30</v>
      </c>
      <c r="O4">
        <v>35</v>
      </c>
      <c r="P4" s="14">
        <v>40</v>
      </c>
      <c r="Q4" s="1">
        <v>-6.2774399999999998E+66</v>
      </c>
      <c r="R4" s="1">
        <v>-6.2774399999999998E+66</v>
      </c>
      <c r="T4" s="1">
        <v>-6.2774399999999998E+66</v>
      </c>
      <c r="U4">
        <v>10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62</v>
      </c>
      <c r="AG4" t="s">
        <v>78</v>
      </c>
      <c r="AH4" t="s">
        <v>79</v>
      </c>
      <c r="AI4" t="s">
        <v>80</v>
      </c>
      <c r="AJ4" t="s">
        <v>63</v>
      </c>
      <c r="AK4" t="s">
        <v>63</v>
      </c>
    </row>
    <row r="5" spans="1:37">
      <c r="A5" s="1">
        <v>-1000000000</v>
      </c>
      <c r="B5" s="14">
        <v>80</v>
      </c>
      <c r="C5" s="14">
        <v>90</v>
      </c>
      <c r="D5" s="1">
        <v>-6.2774399999999998E+66</v>
      </c>
      <c r="E5" s="1">
        <v>-6.2774399999999998E+66</v>
      </c>
      <c r="F5" s="1">
        <v>-6.2774399999999998E+66</v>
      </c>
      <c r="H5" s="1">
        <v>-6.2774399999999998E+66</v>
      </c>
      <c r="I5">
        <v>30</v>
      </c>
      <c r="J5">
        <v>30</v>
      </c>
      <c r="K5">
        <v>35</v>
      </c>
      <c r="L5">
        <v>40</v>
      </c>
      <c r="M5">
        <v>45</v>
      </c>
      <c r="N5">
        <v>50</v>
      </c>
      <c r="O5">
        <v>35</v>
      </c>
      <c r="P5" s="1">
        <v>-6.2774399999999998E+66</v>
      </c>
      <c r="Q5" s="1">
        <v>-6.2774399999999998E+66</v>
      </c>
      <c r="R5" s="1">
        <v>-6.2774399999999998E+66</v>
      </c>
      <c r="T5" s="1">
        <v>-6.2774399999999998E+66</v>
      </c>
      <c r="U5">
        <v>15</v>
      </c>
      <c r="V5" s="14">
        <v>10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s">
        <v>62</v>
      </c>
      <c r="AG5" t="s">
        <v>81</v>
      </c>
      <c r="AH5" t="s">
        <v>82</v>
      </c>
      <c r="AI5" t="s">
        <v>63</v>
      </c>
      <c r="AJ5" t="s">
        <v>63</v>
      </c>
      <c r="AK5" t="s">
        <v>63</v>
      </c>
    </row>
    <row r="6" spans="1:37">
      <c r="A6" s="1">
        <v>-1000000000</v>
      </c>
      <c r="B6" s="14">
        <v>100</v>
      </c>
      <c r="C6" s="1">
        <v>-6.2774399999999998E+66</v>
      </c>
      <c r="D6" s="1">
        <v>-6.2774399999999998E+66</v>
      </c>
      <c r="E6" s="1">
        <v>-6.2774399999999998E+66</v>
      </c>
      <c r="F6" s="1">
        <v>-6.2774399999999998E+66</v>
      </c>
      <c r="H6" s="1">
        <v>-6.2774399999999998E+66</v>
      </c>
      <c r="I6">
        <v>50</v>
      </c>
      <c r="J6" s="14">
        <v>50</v>
      </c>
      <c r="K6">
        <v>55</v>
      </c>
      <c r="L6" s="14">
        <v>60</v>
      </c>
      <c r="M6">
        <v>65</v>
      </c>
      <c r="N6" s="14">
        <v>70</v>
      </c>
      <c r="O6" s="1">
        <v>-6.2774399999999998E+66</v>
      </c>
      <c r="P6" s="1">
        <v>-6.2774399999999998E+66</v>
      </c>
      <c r="Q6" s="1">
        <v>-6.2774399999999998E+66</v>
      </c>
      <c r="R6" s="1">
        <v>-6.2774399999999998E+66</v>
      </c>
      <c r="T6" s="1">
        <v>-6.2774399999999998E+66</v>
      </c>
      <c r="U6">
        <v>20</v>
      </c>
      <c r="V6">
        <v>15</v>
      </c>
      <c r="W6">
        <v>30</v>
      </c>
      <c r="X6">
        <v>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62</v>
      </c>
      <c r="AG6" t="s">
        <v>83</v>
      </c>
      <c r="AH6" t="s">
        <v>63</v>
      </c>
      <c r="AI6" t="s">
        <v>63</v>
      </c>
      <c r="AJ6" t="s">
        <v>63</v>
      </c>
      <c r="AK6" t="s">
        <v>63</v>
      </c>
    </row>
    <row r="7" spans="1:37">
      <c r="A7" s="1">
        <v>-1000000000</v>
      </c>
      <c r="B7" s="1">
        <v>-6.2774399999999998E+66</v>
      </c>
      <c r="C7" s="1">
        <v>-6.2774399999999998E+66</v>
      </c>
      <c r="D7" s="1">
        <v>-6.2774399999999998E+66</v>
      </c>
      <c r="E7" s="1">
        <v>-6.2774399999999998E+66</v>
      </c>
      <c r="F7" s="1">
        <v>-6.2774399999999998E+66</v>
      </c>
      <c r="H7" s="1">
        <v>-6.2774399999999998E+66</v>
      </c>
      <c r="I7">
        <v>65</v>
      </c>
      <c r="J7">
        <v>65</v>
      </c>
      <c r="K7">
        <v>70</v>
      </c>
      <c r="L7">
        <v>75</v>
      </c>
      <c r="M7">
        <v>65</v>
      </c>
      <c r="N7" s="1">
        <v>-6.2774399999999998E+66</v>
      </c>
      <c r="O7" s="1">
        <v>-6.2774399999999998E+66</v>
      </c>
      <c r="P7" s="1">
        <v>-6.2774399999999998E+66</v>
      </c>
      <c r="Q7" s="1">
        <v>-6.2774399999999998E+66</v>
      </c>
      <c r="R7" s="1">
        <v>-6.2774399999999998E+66</v>
      </c>
      <c r="T7" s="1">
        <v>-6.2774399999999998E+66</v>
      </c>
      <c r="U7">
        <v>25</v>
      </c>
      <c r="V7" s="14">
        <v>20</v>
      </c>
      <c r="W7">
        <v>35</v>
      </c>
      <c r="X7" s="14">
        <v>50</v>
      </c>
      <c r="Y7">
        <v>65</v>
      </c>
      <c r="Z7">
        <v>0</v>
      </c>
      <c r="AA7">
        <v>0</v>
      </c>
      <c r="AB7">
        <v>0</v>
      </c>
      <c r="AC7">
        <v>0</v>
      </c>
      <c r="AD7">
        <v>0</v>
      </c>
      <c r="AF7" t="s">
        <v>62</v>
      </c>
      <c r="AG7" t="s">
        <v>63</v>
      </c>
      <c r="AH7" t="s">
        <v>63</v>
      </c>
      <c r="AI7" t="s">
        <v>63</v>
      </c>
      <c r="AJ7" t="s">
        <v>63</v>
      </c>
      <c r="AK7" t="s">
        <v>63</v>
      </c>
    </row>
    <row r="8" spans="1:37">
      <c r="H8" s="1">
        <v>-6.2774399999999998E+66</v>
      </c>
      <c r="I8">
        <v>80</v>
      </c>
      <c r="J8" s="14">
        <v>80</v>
      </c>
      <c r="K8">
        <v>85</v>
      </c>
      <c r="L8" s="14">
        <v>90</v>
      </c>
      <c r="M8" s="1">
        <v>-6.2774399999999998E+66</v>
      </c>
      <c r="N8" s="1">
        <v>-6.2774399999999998E+66</v>
      </c>
      <c r="O8" s="1">
        <v>-6.2774399999999998E+66</v>
      </c>
      <c r="P8" s="1">
        <v>-6.2774399999999998E+66</v>
      </c>
      <c r="Q8" s="1">
        <v>-6.2774399999999998E+66</v>
      </c>
      <c r="R8" s="1">
        <v>-6.2774399999999998E+66</v>
      </c>
      <c r="T8" s="1">
        <v>-6.2774399999999998E+66</v>
      </c>
      <c r="U8">
        <v>30</v>
      </c>
      <c r="V8">
        <v>25</v>
      </c>
      <c r="W8">
        <v>40</v>
      </c>
      <c r="X8">
        <v>55</v>
      </c>
      <c r="Y8">
        <v>65</v>
      </c>
      <c r="Z8" s="15">
        <v>80</v>
      </c>
      <c r="AA8">
        <v>0</v>
      </c>
      <c r="AB8">
        <v>0</v>
      </c>
      <c r="AC8">
        <v>0</v>
      </c>
      <c r="AD8">
        <v>0</v>
      </c>
    </row>
    <row r="9" spans="1:37">
      <c r="H9" s="1">
        <v>-6.2774399999999998E+66</v>
      </c>
      <c r="I9">
        <v>90</v>
      </c>
      <c r="J9">
        <v>90</v>
      </c>
      <c r="K9">
        <v>85</v>
      </c>
      <c r="L9" s="1">
        <v>-6.2774399999999998E+66</v>
      </c>
      <c r="M9" s="1">
        <v>-6.2774399999999998E+66</v>
      </c>
      <c r="N9" s="1">
        <v>-6.2774399999999998E+66</v>
      </c>
      <c r="O9" s="1">
        <v>-6.2774399999999998E+66</v>
      </c>
      <c r="P9" s="1">
        <v>-6.2774399999999998E+66</v>
      </c>
      <c r="Q9" s="1">
        <v>-6.2774399999999998E+66</v>
      </c>
      <c r="R9" s="1">
        <v>-6.2774399999999998E+66</v>
      </c>
      <c r="T9" s="1">
        <v>-6.2774399999999998E+66</v>
      </c>
      <c r="U9">
        <v>35</v>
      </c>
      <c r="V9" s="14">
        <v>30</v>
      </c>
      <c r="W9">
        <v>45</v>
      </c>
      <c r="X9" s="14">
        <v>60</v>
      </c>
      <c r="Y9">
        <v>70</v>
      </c>
      <c r="Z9" s="14">
        <v>80</v>
      </c>
      <c r="AA9">
        <v>90</v>
      </c>
      <c r="AB9">
        <v>0</v>
      </c>
      <c r="AC9">
        <v>0</v>
      </c>
      <c r="AD9">
        <v>0</v>
      </c>
    </row>
    <row r="10" spans="1:37">
      <c r="H10" s="1">
        <v>-6.2774399999999998E+66</v>
      </c>
      <c r="I10">
        <v>100</v>
      </c>
      <c r="J10" s="14">
        <v>100</v>
      </c>
      <c r="K10" s="1">
        <v>-6.2774399999999998E+66</v>
      </c>
      <c r="L10" s="1">
        <v>-6.2774399999999998E+66</v>
      </c>
      <c r="M10" s="1">
        <v>-6.2774399999999998E+66</v>
      </c>
      <c r="N10" s="1">
        <v>-6.2774399999999998E+66</v>
      </c>
      <c r="O10" s="1">
        <v>-6.2774399999999998E+66</v>
      </c>
      <c r="P10" s="1">
        <v>-6.2774399999999998E+66</v>
      </c>
      <c r="Q10" s="1">
        <v>-6.2774399999999998E+66</v>
      </c>
      <c r="R10" s="1">
        <v>-6.2774399999999998E+66</v>
      </c>
      <c r="T10" s="1">
        <v>-6.2774399999999998E+66</v>
      </c>
      <c r="U10">
        <v>40</v>
      </c>
      <c r="V10">
        <v>35</v>
      </c>
      <c r="W10">
        <v>50</v>
      </c>
      <c r="X10">
        <v>65</v>
      </c>
      <c r="Y10">
        <v>75</v>
      </c>
      <c r="Z10">
        <v>85</v>
      </c>
      <c r="AA10">
        <v>90</v>
      </c>
      <c r="AB10">
        <v>100</v>
      </c>
      <c r="AC10">
        <v>0</v>
      </c>
      <c r="AD10">
        <v>0</v>
      </c>
    </row>
    <row r="11" spans="1:37">
      <c r="H11" s="1">
        <v>-6.2774399999999998E+66</v>
      </c>
      <c r="I11">
        <v>100</v>
      </c>
      <c r="J11" s="1">
        <v>-6.2774399999999998E+66</v>
      </c>
      <c r="K11" s="1">
        <v>-6.2774399999999998E+66</v>
      </c>
      <c r="L11" s="1">
        <v>-6.2774399999999998E+66</v>
      </c>
      <c r="M11" s="1">
        <v>-6.2774399999999998E+66</v>
      </c>
      <c r="N11" s="1">
        <v>-6.2774399999999998E+66</v>
      </c>
      <c r="O11" s="1">
        <v>-6.2774399999999998E+66</v>
      </c>
      <c r="P11" s="1">
        <v>-6.2774399999999998E+66</v>
      </c>
      <c r="Q11" s="1">
        <v>-6.2774399999999998E+66</v>
      </c>
      <c r="R11" s="1">
        <v>-6.2774399999999998E+66</v>
      </c>
      <c r="T11" s="1">
        <v>-6.2774399999999998E+66</v>
      </c>
      <c r="U11">
        <v>40</v>
      </c>
      <c r="V11" s="14">
        <v>40</v>
      </c>
      <c r="W11">
        <v>35</v>
      </c>
      <c r="X11" s="14">
        <v>70</v>
      </c>
      <c r="Y11">
        <v>65</v>
      </c>
      <c r="Z11" s="14">
        <v>90</v>
      </c>
      <c r="AA11">
        <v>85</v>
      </c>
      <c r="AB11" s="14">
        <v>100</v>
      </c>
      <c r="AC11">
        <v>100</v>
      </c>
      <c r="AD11">
        <v>0</v>
      </c>
    </row>
    <row r="12" spans="1:37">
      <c r="H12" s="1">
        <v>-6.2774399999999998E+66</v>
      </c>
      <c r="I12" s="1">
        <v>-6.2774399999999998E+66</v>
      </c>
      <c r="J12" s="1">
        <v>-6.2774399999999998E+66</v>
      </c>
      <c r="K12" s="1">
        <v>-6.2774399999999998E+66</v>
      </c>
      <c r="L12" s="1">
        <v>-6.2774399999999998E+66</v>
      </c>
      <c r="M12" s="1">
        <v>-6.2774399999999998E+66</v>
      </c>
      <c r="N12" s="1">
        <v>-6.2774399999999998E+66</v>
      </c>
      <c r="O12" s="1">
        <v>-6.2774399999999998E+66</v>
      </c>
      <c r="P12" s="1">
        <v>-6.2774399999999998E+66</v>
      </c>
      <c r="Q12" s="1">
        <v>-6.2774399999999998E+66</v>
      </c>
      <c r="R12" s="1">
        <v>-6.2774399999999998E+66</v>
      </c>
      <c r="T12" s="1">
        <v>-6.2774399999999998E+66</v>
      </c>
      <c r="U12">
        <v>40</v>
      </c>
      <c r="V12">
        <v>40</v>
      </c>
      <c r="W12">
        <v>35</v>
      </c>
      <c r="X12">
        <v>70</v>
      </c>
      <c r="Y12">
        <v>65</v>
      </c>
      <c r="Z12">
        <v>90</v>
      </c>
      <c r="AA12">
        <v>85</v>
      </c>
      <c r="AB12">
        <v>100</v>
      </c>
      <c r="AC12">
        <v>100</v>
      </c>
      <c r="AD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2"/>
  <sheetViews>
    <sheetView zoomScale="115" zoomScaleNormal="115" workbookViewId="0">
      <selection activeCell="J2" sqref="J2"/>
    </sheetView>
  </sheetViews>
  <sheetFormatPr baseColWidth="10" defaultRowHeight="15"/>
  <cols>
    <col min="15" max="15" width="12" bestFit="1" customWidth="1"/>
  </cols>
  <sheetData>
    <row r="1" spans="1:15">
      <c r="A1" t="s">
        <v>84</v>
      </c>
      <c r="B1" t="s">
        <v>90</v>
      </c>
      <c r="C1" t="s">
        <v>91</v>
      </c>
      <c r="D1" t="s">
        <v>92</v>
      </c>
      <c r="F1" t="s">
        <v>89</v>
      </c>
      <c r="G1" t="s">
        <v>85</v>
      </c>
      <c r="H1" t="s">
        <v>86</v>
      </c>
      <c r="I1" t="s">
        <v>87</v>
      </c>
      <c r="J1" t="s">
        <v>88</v>
      </c>
      <c r="N1" t="s">
        <v>96</v>
      </c>
      <c r="O1" t="s">
        <v>97</v>
      </c>
    </row>
    <row r="2" spans="1:15">
      <c r="A2">
        <v>0</v>
      </c>
      <c r="B2">
        <f>IF(A2&gt;$F$2,0, ($G$2 + $H$2* ($F$2-A2)) * EXP(-$I$2* ($F$2-A2) ) + $J$2  )</f>
        <v>0.2455190109879416</v>
      </c>
      <c r="C2">
        <f>IF(A2&gt;$F$2,0, ($G$3 + $H$3* ($F$2-A2)) * EXP(-$I$3* ($F$2-A2) ) + $J$3  )</f>
        <v>2.8408250131164185E-7</v>
      </c>
      <c r="D2">
        <f>B2-C2</f>
        <v>0.2455187269054403</v>
      </c>
      <c r="F2">
        <v>30</v>
      </c>
      <c r="G2" s="1">
        <v>1.6774799999999999E-6</v>
      </c>
      <c r="H2">
        <v>0.75711899999999999</v>
      </c>
      <c r="I2">
        <v>0.71498099999999998</v>
      </c>
      <c r="J2">
        <v>0.24551899999999999</v>
      </c>
    </row>
    <row r="3" spans="1:15">
      <c r="A3">
        <v>0.5</v>
      </c>
      <c r="B3">
        <f>IF(A3&gt;$F$2,0, ($G$2 + $H$2* ($F$2-A3)) * EXP(-$I$2* ($F$2-A3) ) + $J$2  )</f>
        <v>0.24551901544803539</v>
      </c>
      <c r="C3">
        <f t="shared" ref="C3:C66" si="0">IF(A3&gt;$F$2,0, ($G$3 + $H$3* ($F$2-A3)) * EXP(-$I$3* ($F$2-A3) ) + $J$3  )</f>
        <v>3.7519203100590527E-7</v>
      </c>
      <c r="D3">
        <f t="shared" ref="D3:D66" si="1">B3-C3</f>
        <v>0.24551864025600439</v>
      </c>
      <c r="G3">
        <v>0.432981</v>
      </c>
      <c r="H3">
        <v>0.80955299999999997</v>
      </c>
      <c r="I3">
        <v>0.61083600000000005</v>
      </c>
      <c r="J3" s="1">
        <v>1.20882E-8</v>
      </c>
      <c r="N3">
        <f>100*(0.5*SUMSQ(B$2:$B3))^0.5/A3</f>
        <v>49.103802643597696</v>
      </c>
      <c r="O3">
        <f>100*(0.5*SUMSQ($C$2:C3))^0.5/A3</f>
        <v>6.6554027328451758E-5</v>
      </c>
    </row>
    <row r="4" spans="1:15">
      <c r="A4">
        <v>1</v>
      </c>
      <c r="B4">
        <f t="shared" ref="B4:B67" si="2">IF(A4&gt;$F$2,0, ($G$2 + $H$2* ($F$2-A4)) * EXP(-$I$2* ($F$2-A4) ) + $J$2  )</f>
        <v>0.24551902171227794</v>
      </c>
      <c r="C4">
        <f t="shared" si="0"/>
        <v>4.966860497652832E-7</v>
      </c>
      <c r="D4">
        <f t="shared" si="1"/>
        <v>0.24551852502622817</v>
      </c>
      <c r="N4">
        <f>100*(0.5*SUMSQ(B$2:$B4))^0.5/A4</f>
        <v>30.069815573563435</v>
      </c>
      <c r="O4">
        <f>100*(0.5*SUMSQ($C$2:C4))^0.5/A4</f>
        <v>4.8382277732308999E-5</v>
      </c>
    </row>
    <row r="5" spans="1:15">
      <c r="A5">
        <v>1.5</v>
      </c>
      <c r="B5">
        <f t="shared" si="2"/>
        <v>0.24551903050762533</v>
      </c>
      <c r="C5">
        <f t="shared" si="0"/>
        <v>6.5864643777031445E-7</v>
      </c>
      <c r="D5">
        <f t="shared" si="1"/>
        <v>0.24551837186118755</v>
      </c>
      <c r="N5">
        <f>100*(0.5*SUMSQ(B$2:$B5))^0.5/A5</f>
        <v>23.147755161955548</v>
      </c>
      <c r="O5">
        <f>100*(0.5*SUMSQ($C$2:C5))^0.5/A5</f>
        <v>4.4770627516530952E-5</v>
      </c>
    </row>
    <row r="6" spans="1:15">
      <c r="A6">
        <v>2</v>
      </c>
      <c r="B6">
        <f t="shared" si="2"/>
        <v>0.24551904285265433</v>
      </c>
      <c r="C6">
        <f t="shared" si="0"/>
        <v>8.7448076958235724E-7</v>
      </c>
      <c r="D6">
        <f t="shared" si="1"/>
        <v>0.24551816837188475</v>
      </c>
      <c r="N6">
        <f>100*(0.5*SUMSQ(B$2:$B6))^0.5/A6</f>
        <v>19.409983142390651</v>
      </c>
      <c r="O6">
        <f>100*(0.5*SUMSQ($C$2:C6))^0.5/A6</f>
        <v>4.5644012560112047E-5</v>
      </c>
    </row>
    <row r="7" spans="1:15">
      <c r="A7">
        <v>2.5</v>
      </c>
      <c r="B7">
        <f t="shared" si="2"/>
        <v>0.24551906017395295</v>
      </c>
      <c r="C7">
        <f t="shared" si="0"/>
        <v>1.1620118288694424E-6</v>
      </c>
      <c r="D7">
        <f t="shared" si="1"/>
        <v>0.24551789816212408</v>
      </c>
      <c r="N7">
        <f>100*(0.5*SUMSQ(B$2:$B7))^0.5/A7</f>
        <v>17.01005738682883</v>
      </c>
      <c r="O7">
        <f>100*(0.5*SUMSQ($C$2:C7))^0.5/A7</f>
        <v>4.9128176815368507E-5</v>
      </c>
    </row>
    <row r="8" spans="1:15">
      <c r="A8">
        <v>3</v>
      </c>
      <c r="B8">
        <f t="shared" si="2"/>
        <v>0.24551908446869111</v>
      </c>
      <c r="C8">
        <f t="shared" si="0"/>
        <v>1.5449211425239638E-6</v>
      </c>
      <c r="D8">
        <f t="shared" si="1"/>
        <v>0.2455175395475486</v>
      </c>
      <c r="N8">
        <f>100*(0.5*SUMSQ(B$2:$B8))^0.5/A8</f>
        <v>15.31080203678575</v>
      </c>
      <c r="O8">
        <f>100*(0.5*SUMSQ($C$2:C8))^0.5/A8</f>
        <v>5.4791288506275183E-5</v>
      </c>
    </row>
    <row r="9" spans="1:15">
      <c r="A9">
        <v>3.5</v>
      </c>
      <c r="B9">
        <f t="shared" si="2"/>
        <v>0.24551911853156722</v>
      </c>
      <c r="C9">
        <f t="shared" si="0"/>
        <v>2.054660432986162E-6</v>
      </c>
      <c r="D9">
        <f t="shared" si="1"/>
        <v>0.24551706387113423</v>
      </c>
      <c r="N9">
        <f>100*(0.5*SUMSQ(B$2:$B9))^0.5/A9</f>
        <v>14.029659890591185</v>
      </c>
      <c r="O9">
        <f>100*(0.5*SUMSQ($C$2:C9))^0.5/A9</f>
        <v>6.2679564185867093E-5</v>
      </c>
    </row>
    <row r="10" spans="1:15">
      <c r="A10">
        <v>4</v>
      </c>
      <c r="B10">
        <f t="shared" si="2"/>
        <v>0.24551916627143802</v>
      </c>
      <c r="C10">
        <f t="shared" si="0"/>
        <v>2.7329810871105027E-6</v>
      </c>
      <c r="D10">
        <f t="shared" si="1"/>
        <v>0.24551643329035092</v>
      </c>
      <c r="N10">
        <f>100*(0.5*SUMSQ(B$2:$B10))^0.5/A10</f>
        <v>13.020614482289428</v>
      </c>
      <c r="O10">
        <f>100*(0.5*SUMSQ($C$2:C10))^0.5/A10</f>
        <v>7.3089347399481663E-5</v>
      </c>
    </row>
    <row r="11" spans="1:15">
      <c r="A11">
        <v>4.5</v>
      </c>
      <c r="B11">
        <f t="shared" si="2"/>
        <v>0.24551923315280114</v>
      </c>
      <c r="C11">
        <f t="shared" si="0"/>
        <v>3.6352792678855492E-6</v>
      </c>
      <c r="D11">
        <f t="shared" si="1"/>
        <v>0.24551559787353325</v>
      </c>
      <c r="N11">
        <f>100*(0.5*SUMSQ(B$2:$B11))^0.5/A11</f>
        <v>12.199941091098783</v>
      </c>
      <c r="O11">
        <f>100*(0.5*SUMSQ($C$2:C11))^0.5/A11</f>
        <v>8.6509578440659163E-5</v>
      </c>
    </row>
    <row r="12" spans="1:15">
      <c r="A12">
        <v>5</v>
      </c>
      <c r="B12">
        <f t="shared" si="2"/>
        <v>0.245519326810964</v>
      </c>
      <c r="C12">
        <f t="shared" si="0"/>
        <v>4.8350166260471571E-6</v>
      </c>
      <c r="D12">
        <f t="shared" si="1"/>
        <v>0.24551449179433796</v>
      </c>
      <c r="N12">
        <f>100*(0.5*SUMSQ(B$2:$B12))^0.5/A12</f>
        <v>11.515866606331848</v>
      </c>
      <c r="O12">
        <f>100*(0.5*SUMSQ($C$2:C12))^0.5/A12</f>
        <v>1.0362162880419678E-4</v>
      </c>
    </row>
    <row r="13" spans="1:15">
      <c r="A13">
        <v>5.5</v>
      </c>
      <c r="B13">
        <f t="shared" si="2"/>
        <v>0.24551945790864835</v>
      </c>
      <c r="C13">
        <f t="shared" si="0"/>
        <v>6.4295582130524383E-6</v>
      </c>
      <c r="D13">
        <f t="shared" si="1"/>
        <v>0.24551302835043529</v>
      </c>
      <c r="N13">
        <f>100*(0.5*SUMSQ(B$2:$B13))^0.5/A13</f>
        <v>10.934483498070245</v>
      </c>
      <c r="O13">
        <f>100*(0.5*SUMSQ($C$2:C13))^0.5/A13</f>
        <v>1.2532696318704356E-4</v>
      </c>
    </row>
    <row r="14" spans="1:15">
      <c r="A14">
        <v>6</v>
      </c>
      <c r="B14">
        <f t="shared" si="2"/>
        <v>0.24551964132793244</v>
      </c>
      <c r="C14">
        <f t="shared" si="0"/>
        <v>8.5478759998655057E-6</v>
      </c>
      <c r="D14">
        <f t="shared" si="1"/>
        <v>0.24551109345193259</v>
      </c>
      <c r="N14">
        <f>100*(0.5*SUMSQ(B$2:$B14))^0.5/A14</f>
        <v>10.43255865710071</v>
      </c>
      <c r="O14">
        <f>100*(0.5*SUMSQ($C$2:C14))^0.5/A14</f>
        <v>1.5279462100783472E-4</v>
      </c>
    </row>
    <row r="15" spans="1:15">
      <c r="A15">
        <v>6.5</v>
      </c>
      <c r="B15">
        <f t="shared" si="2"/>
        <v>0.24551989782755174</v>
      </c>
      <c r="C15">
        <f t="shared" si="0"/>
        <v>1.1360705923719947E-5</v>
      </c>
      <c r="D15">
        <f t="shared" si="1"/>
        <v>0.24550853712162801</v>
      </c>
      <c r="N15">
        <f>100*(0.5*SUMSQ(B$2:$B15))^0.5/A15</f>
        <v>9.9935815922313722</v>
      </c>
      <c r="O15">
        <f>100*(0.5*SUMSQ($C$2:C15))^0.5/A15</f>
        <v>1.875277499905333E-4</v>
      </c>
    </row>
    <row r="16" spans="1:15">
      <c r="A16">
        <v>7</v>
      </c>
      <c r="B16">
        <f t="shared" si="2"/>
        <v>0.24552025634540195</v>
      </c>
      <c r="C16">
        <f t="shared" si="0"/>
        <v>1.5093928361764549E-5</v>
      </c>
      <c r="D16">
        <f t="shared" si="1"/>
        <v>0.24550516241704018</v>
      </c>
      <c r="N16">
        <f>100*(0.5*SUMSQ(B$2:$B16))^0.5/A16</f>
        <v>9.6054609970688194</v>
      </c>
      <c r="O16">
        <f>100*(0.5*SUMSQ($C$2:C16))^0.5/A16</f>
        <v>2.3145170192601658E-4</v>
      </c>
    </row>
    <row r="17" spans="1:15">
      <c r="A17">
        <v>7.5</v>
      </c>
      <c r="B17">
        <f t="shared" si="2"/>
        <v>0.24552075719471803</v>
      </c>
      <c r="C17">
        <f t="shared" si="0"/>
        <v>2.0046178897792313E-5</v>
      </c>
      <c r="D17">
        <f t="shared" si="1"/>
        <v>0.24550071101582024</v>
      </c>
      <c r="N17">
        <f>100*(0.5*SUMSQ(B$2:$B17))^0.5/A17</f>
        <v>9.2591157517927112</v>
      </c>
      <c r="O17">
        <f>100*(0.5*SUMSQ($C$2:C17))^0.5/A17</f>
        <v>2.8702833210242888E-4</v>
      </c>
    </row>
    <row r="18" spans="1:15">
      <c r="A18">
        <v>8</v>
      </c>
      <c r="B18">
        <f t="shared" si="2"/>
        <v>0.24552145649680895</v>
      </c>
      <c r="C18">
        <f t="shared" si="0"/>
        <v>2.6612004272755491E-5</v>
      </c>
      <c r="D18">
        <f t="shared" si="1"/>
        <v>0.2454948444925362</v>
      </c>
      <c r="N18">
        <f>100*(0.5*SUMSQ(B$2:$B18))^0.5/A18</f>
        <v>8.9475776282023141</v>
      </c>
      <c r="O18">
        <f>100*(0.5*SUMSQ($C$2:C18))^0.5/A18</f>
        <v>3.5740306651278021E-4</v>
      </c>
    </row>
    <row r="19" spans="1:15">
      <c r="A19">
        <v>8.5</v>
      </c>
      <c r="B19">
        <f t="shared" si="2"/>
        <v>0.24552243232288434</v>
      </c>
      <c r="C19">
        <f t="shared" si="0"/>
        <v>3.5312278019873315E-5</v>
      </c>
      <c r="D19">
        <f t="shared" si="1"/>
        <v>0.24548712004486448</v>
      </c>
      <c r="N19">
        <f>100*(0.5*SUMSQ(B$2:$B19))^0.5/A19</f>
        <v>8.6654000203425614</v>
      </c>
      <c r="O19">
        <f>100*(0.5*SUMSQ($C$2:C19))^0.5/A19</f>
        <v>4.465934081975778E-4</v>
      </c>
    </row>
    <row r="20" spans="1:15">
      <c r="A20">
        <v>9</v>
      </c>
      <c r="B20">
        <f t="shared" si="2"/>
        <v>0.2455237931952832</v>
      </c>
      <c r="C20">
        <f t="shared" si="0"/>
        <v>4.6834107608471415E-5</v>
      </c>
      <c r="D20">
        <f t="shared" si="1"/>
        <v>0.24547695908767472</v>
      </c>
      <c r="N20">
        <f>100*(0.5*SUMSQ(B$2:$B20))^0.5/A20</f>
        <v>8.4082567411311313</v>
      </c>
      <c r="O20">
        <f>100*(0.5*SUMSQ($C$2:C20))^0.5/A20</f>
        <v>5.597300715981053E-4</v>
      </c>
    </row>
    <row r="21" spans="1:15">
      <c r="A21">
        <v>9.5</v>
      </c>
      <c r="B21">
        <f t="shared" si="2"/>
        <v>0.24552568984171391</v>
      </c>
      <c r="C21">
        <f t="shared" si="0"/>
        <v>6.2083133064983208E-5</v>
      </c>
      <c r="D21">
        <f t="shared" si="1"/>
        <v>0.24546360670864892</v>
      </c>
      <c r="N21">
        <f>100*(0.5*SUMSQ(B$2:$B21))^0.5/A21</f>
        <v>8.172662773651922</v>
      </c>
      <c r="O21">
        <f>100*(0.5*SUMSQ($C$2:C21))^0.5/A21</f>
        <v>7.0336504239150465E-4</v>
      </c>
    </row>
    <row r="22" spans="1:15">
      <c r="A22">
        <v>10</v>
      </c>
      <c r="B22">
        <f t="shared" si="2"/>
        <v>0.24552833142842981</v>
      </c>
      <c r="C22">
        <f t="shared" si="0"/>
        <v>8.2251977745587181E-5</v>
      </c>
      <c r="D22">
        <f t="shared" si="1"/>
        <v>0.24544607945068422</v>
      </c>
      <c r="N22">
        <f>100*(0.5*SUMSQ(B$2:$B22))^0.5/A22</f>
        <v>7.9557755278403492</v>
      </c>
      <c r="O22">
        <f>100*(0.5*SUMSQ($C$2:C22))^0.5/A22</f>
        <v>8.858647428827592E-4</v>
      </c>
    </row>
    <row r="23" spans="1:15">
      <c r="A23">
        <v>10.5</v>
      </c>
      <c r="B23">
        <f t="shared" si="2"/>
        <v>0.24553200795116703</v>
      </c>
      <c r="C23">
        <f t="shared" si="0"/>
        <v>1.0890971751981916E-4</v>
      </c>
      <c r="D23">
        <f t="shared" si="1"/>
        <v>0.24542309823364722</v>
      </c>
      <c r="N23">
        <f>100*(0.5*SUMSQ(B$2:$B23))^0.5/A23</f>
        <v>7.7552505859919396</v>
      </c>
      <c r="O23">
        <f>100*(0.5*SUMSQ($C$2:C23))^0.5/A23</f>
        <v>1.1179113466021123E-3</v>
      </c>
    </row>
    <row r="24" spans="1:15">
      <c r="A24">
        <v>11</v>
      </c>
      <c r="B24">
        <f t="shared" si="2"/>
        <v>0.24553712107843842</v>
      </c>
      <c r="C24">
        <f t="shared" si="0"/>
        <v>1.441186502115338E-4</v>
      </c>
      <c r="D24">
        <f t="shared" si="1"/>
        <v>0.2453930024282269</v>
      </c>
      <c r="N24">
        <f>100*(0.5*SUMSQ(B$2:$B24))^0.5/A24</f>
        <v>7.5691351562911047</v>
      </c>
      <c r="O24">
        <f>100*(0.5*SUMSQ($C$2:C24))^0.5/A24</f>
        <v>1.4131413743546884E-3</v>
      </c>
    </row>
    <row r="25" spans="1:15">
      <c r="A25">
        <v>11.5</v>
      </c>
      <c r="B25">
        <f t="shared" si="2"/>
        <v>0.24554422657674152</v>
      </c>
      <c r="C25">
        <f t="shared" si="0"/>
        <v>1.9058645313604891E-4</v>
      </c>
      <c r="D25">
        <f t="shared" si="1"/>
        <v>0.24535364012360547</v>
      </c>
      <c r="N25">
        <f>100*(0.5*SUMSQ(B$2:$B25))^0.5/A25</f>
        <v>7.3957881462562609</v>
      </c>
      <c r="O25">
        <f>100*(0.5*SUMSQ($C$2:C25))^0.5/A25</f>
        <v>1.7889583083948244E-3</v>
      </c>
    </row>
    <row r="26" spans="1:15">
      <c r="A26">
        <v>12</v>
      </c>
      <c r="B26">
        <f t="shared" si="2"/>
        <v>0.24555409257608399</v>
      </c>
      <c r="C26">
        <f t="shared" si="0"/>
        <v>2.5186411126029072E-4</v>
      </c>
      <c r="D26">
        <f t="shared" si="1"/>
        <v>0.24530222846482369</v>
      </c>
      <c r="N26">
        <f>100*(0.5*SUMSQ(B$2:$B26))^0.5/A26</f>
        <v>7.2338193705026796</v>
      </c>
      <c r="O26">
        <f>100*(0.5*SUMSQ($C$2:C26))^0.5/A26</f>
        <v>2.2675654270743538E-3</v>
      </c>
    </row>
    <row r="27" spans="1:15">
      <c r="A27">
        <v>12.5</v>
      </c>
      <c r="B27">
        <f t="shared" si="2"/>
        <v>0.24556777945533942</v>
      </c>
      <c r="C27">
        <f t="shared" si="0"/>
        <v>3.3260290059287863E-4</v>
      </c>
      <c r="D27">
        <f t="shared" si="1"/>
        <v>0.24523517655474655</v>
      </c>
      <c r="N27">
        <f>100*(0.5*SUMSQ(B$2:$B27))^0.5/A27</f>
        <v>7.0820427417774825</v>
      </c>
      <c r="O27">
        <f>100*(0.5*SUMSQ($C$2:C27))^0.5/A27</f>
        <v>2.8772767953349652E-3</v>
      </c>
    </row>
    <row r="28" spans="1:15">
      <c r="A28">
        <v>13</v>
      </c>
      <c r="B28">
        <f t="shared" si="2"/>
        <v>0.24558674916899462</v>
      </c>
      <c r="C28">
        <f t="shared" si="0"/>
        <v>4.3888736202413116E-4</v>
      </c>
      <c r="D28">
        <f t="shared" si="1"/>
        <v>0.24514786180697049</v>
      </c>
      <c r="N28">
        <f>100*(0.5*SUMSQ(B$2:$B28))^0.5/A28</f>
        <v>6.9394398402153987</v>
      </c>
      <c r="O28">
        <f>100*(0.5*SUMSQ($C$2:C28))^0.5/A28</f>
        <v>3.6541788166374388E-3</v>
      </c>
    </row>
    <row r="29" spans="1:15">
      <c r="A29">
        <v>13.5</v>
      </c>
      <c r="B29">
        <f t="shared" si="2"/>
        <v>0.24561301456665907</v>
      </c>
      <c r="C29">
        <f t="shared" si="0"/>
        <v>5.7866576445665013E-4</v>
      </c>
      <c r="D29">
        <f t="shared" si="1"/>
        <v>0.24503434880220243</v>
      </c>
      <c r="N29">
        <f>100*(0.5*SUMSQ(B$2:$B29))^0.5/A29</f>
        <v>6.8051313003124969</v>
      </c>
      <c r="O29">
        <f>100*(0.5*SUMSQ($C$2:C29))^0.5/A29</f>
        <v>4.6442324908931914E-3</v>
      </c>
    </row>
    <row r="30" spans="1:15">
      <c r="A30">
        <v>14</v>
      </c>
      <c r="B30">
        <f t="shared" si="2"/>
        <v>0.24564934288828139</v>
      </c>
      <c r="C30">
        <f t="shared" si="0"/>
        <v>7.6230521916572421E-4</v>
      </c>
      <c r="D30">
        <f t="shared" si="1"/>
        <v>0.24488703766911565</v>
      </c>
      <c r="N30">
        <f>100*(0.5*SUMSQ(B$2:$B30))^0.5/A30</f>
        <v>6.6783541744451753</v>
      </c>
      <c r="O30">
        <f>100*(0.5*SUMSQ($C$2:C30))^0.5/A30</f>
        <v>5.9059281130760212E-3</v>
      </c>
    </row>
    <row r="31" spans="1:15">
      <c r="A31">
        <v>14.5</v>
      </c>
      <c r="B31">
        <f t="shared" si="2"/>
        <v>0.24569953242226952</v>
      </c>
      <c r="C31">
        <f t="shared" si="0"/>
        <v>1.0033055730998988E-3</v>
      </c>
      <c r="D31">
        <f t="shared" si="1"/>
        <v>0.24469622684916961</v>
      </c>
      <c r="N31">
        <f>100*(0.5*SUMSQ(B$2:$B31))^0.5/A31</f>
        <v>6.5584439365251068</v>
      </c>
      <c r="O31">
        <f>100*(0.5*SUMSQ($C$2:C31))^0.5/A31</f>
        <v>7.5136301964975633E-3</v>
      </c>
    </row>
    <row r="32" spans="1:15">
      <c r="A32">
        <v>15</v>
      </c>
      <c r="B32">
        <f t="shared" si="2"/>
        <v>0.24576878762787591</v>
      </c>
      <c r="C32">
        <f t="shared" si="0"/>
        <v>1.3192146853509073E-3</v>
      </c>
      <c r="D32">
        <f t="shared" si="1"/>
        <v>0.24444957294252501</v>
      </c>
      <c r="N32">
        <f>100*(0.5*SUMSQ(B$2:$B32))^0.5/A32</f>
        <v>6.4448201505710632</v>
      </c>
      <c r="O32">
        <f>100*(0.5*SUMSQ($C$2:C32))^0.5/A32</f>
        <v>9.5617814990841075E-3</v>
      </c>
    </row>
    <row r="33" spans="1:15">
      <c r="A33">
        <v>15.5</v>
      </c>
      <c r="B33">
        <f t="shared" si="2"/>
        <v>0.24586422625779242</v>
      </c>
      <c r="C33">
        <f t="shared" si="0"/>
        <v>1.7327978688067816E-3</v>
      </c>
      <c r="D33">
        <f t="shared" si="1"/>
        <v>0.24413142838898563</v>
      </c>
      <c r="N33">
        <f>100*(0.5*SUMSQ(B$2:$B33))^0.5/A33</f>
        <v>6.3369750931226161</v>
      </c>
      <c r="O33">
        <f>100*(0.5*SUMSQ($C$2:C33))^0.5/A33</f>
        <v>1.2170171651136983E-2</v>
      </c>
    </row>
    <row r="34" spans="1:15">
      <c r="A34">
        <v>16</v>
      </c>
      <c r="B34">
        <f t="shared" si="2"/>
        <v>0.24599556265639538</v>
      </c>
      <c r="C34">
        <f t="shared" si="0"/>
        <v>2.2735262919226598E-3</v>
      </c>
      <c r="D34">
        <f t="shared" si="1"/>
        <v>0.24372203636447273</v>
      </c>
      <c r="N34">
        <f>100*(0.5*SUMSQ(B$2:$B34))^0.5/A34</f>
        <v>6.2344648166999592</v>
      </c>
      <c r="O34">
        <f>100*(0.5*SUMSQ($C$2:C34))^0.5/A34</f>
        <v>1.5490518268516676E-2</v>
      </c>
    </row>
    <row r="35" spans="1:15">
      <c r="A35">
        <v>16.5</v>
      </c>
      <c r="B35">
        <f t="shared" si="2"/>
        <v>0.24617602499973007</v>
      </c>
      <c r="C35">
        <f t="shared" si="0"/>
        <v>2.9794629960474858E-3</v>
      </c>
      <c r="D35">
        <f t="shared" si="1"/>
        <v>0.24319656200368259</v>
      </c>
      <c r="N35">
        <f>100*(0.5*SUMSQ(B$2:$B35))^0.5/A35</f>
        <v>6.1369022953686425</v>
      </c>
      <c r="O35">
        <f>100*(0.5*SUMSQ($C$2:C35))^0.5/A35</f>
        <v>1.9714656368620988E-2</v>
      </c>
    </row>
    <row r="36" spans="1:15">
      <c r="A36">
        <v>17</v>
      </c>
      <c r="B36">
        <f t="shared" si="2"/>
        <v>0.2464235813567352</v>
      </c>
      <c r="C36">
        <f t="shared" si="0"/>
        <v>3.8996406790326199E-3</v>
      </c>
      <c r="D36">
        <f t="shared" si="1"/>
        <v>0.24252394067770258</v>
      </c>
      <c r="N36">
        <f>100*(0.5*SUMSQ(B$2:$B36))^0.5/A36</f>
        <v>6.0439524181331885</v>
      </c>
      <c r="O36">
        <f>100*(0.5*SUMSQ($C$2:C36))^0.5/A36</f>
        <v>2.5084684380531658E-2</v>
      </c>
    </row>
    <row r="37" spans="1:15">
      <c r="A37">
        <v>17.5</v>
      </c>
      <c r="B37">
        <f t="shared" si="2"/>
        <v>0.24676257060526108</v>
      </c>
      <c r="C37">
        <f t="shared" si="0"/>
        <v>5.0970419253743033E-3</v>
      </c>
      <c r="D37">
        <f t="shared" si="1"/>
        <v>0.24166552867988678</v>
      </c>
      <c r="N37">
        <f>100*(0.5*SUMSQ(B$2:$B37))^0.5/A37</f>
        <v>5.9553287027009585</v>
      </c>
      <c r="O37">
        <f>100*(0.5*SUMSQ($C$2:C37))^0.5/A37</f>
        <v>3.1905469752607364E-2</v>
      </c>
    </row>
    <row r="38" spans="1:15">
      <c r="A38">
        <v>18</v>
      </c>
      <c r="B38">
        <f t="shared" si="2"/>
        <v>0.2472258597435599</v>
      </c>
      <c r="C38">
        <f t="shared" si="0"/>
        <v>6.6523088887640545E-3</v>
      </c>
      <c r="D38">
        <f t="shared" si="1"/>
        <v>0.24057355085479584</v>
      </c>
      <c r="N38">
        <f>100*(0.5*SUMSQ(B$2:$B38))^0.5/A38</f>
        <v>5.8707917001721386</v>
      </c>
      <c r="O38">
        <f>100*(0.5*SUMSQ($C$2:C38))^0.5/A38</f>
        <v>4.0559969757825394E-2</v>
      </c>
    </row>
    <row r="39" spans="1:15">
      <c r="A39">
        <v>18.5</v>
      </c>
      <c r="B39">
        <f t="shared" si="2"/>
        <v>0.24785767883287171</v>
      </c>
      <c r="C39">
        <f t="shared" si="0"/>
        <v>8.6683233000330647E-3</v>
      </c>
      <c r="D39">
        <f t="shared" si="1"/>
        <v>0.23918935553283865</v>
      </c>
      <c r="N39">
        <f>100*(0.5*SUMSQ(B$2:$B39))^0.5/A39</f>
        <v>5.7901491583796911</v>
      </c>
      <c r="O39">
        <f>100*(0.5*SUMSQ($C$2:C39))^0.5/A39</f>
        <v>5.1527866062117331E-2</v>
      </c>
    </row>
    <row r="40" spans="1:15">
      <c r="A40">
        <v>19</v>
      </c>
      <c r="B40">
        <f t="shared" si="2"/>
        <v>0.24871731757831925</v>
      </c>
      <c r="C40">
        <f t="shared" si="0"/>
        <v>1.127580524283215E-2</v>
      </c>
      <c r="D40">
        <f t="shared" si="1"/>
        <v>0.2374415123354871</v>
      </c>
      <c r="N40">
        <f>100*(0.5*SUMSQ(B$2:$B40))^0.5/A40</f>
        <v>5.7132581158329527</v>
      </c>
      <c r="O40">
        <f>100*(0.5*SUMSQ($C$2:C40))^0.5/A40</f>
        <v>6.5408032643709729E-2</v>
      </c>
    </row>
    <row r="41" spans="1:15">
      <c r="A41">
        <v>19.5</v>
      </c>
      <c r="B41">
        <f t="shared" si="2"/>
        <v>0.2498839005639743</v>
      </c>
      <c r="C41">
        <f t="shared" si="0"/>
        <v>1.4640074142716449E-2</v>
      </c>
      <c r="D41">
        <f t="shared" si="1"/>
        <v>0.23524382642125785</v>
      </c>
      <c r="N41">
        <f>100*(0.5*SUMSQ(B$2:$B41))^0.5/A41</f>
        <v>5.6400292183907634</v>
      </c>
      <c r="O41">
        <f>100*(0.5*SUMSQ($C$2:C41))^0.5/A41</f>
        <v>8.2945336270161554E-2</v>
      </c>
    </row>
    <row r="42" spans="1:15">
      <c r="A42">
        <v>20</v>
      </c>
      <c r="B42">
        <f t="shared" si="2"/>
        <v>0.25146248555535672</v>
      </c>
      <c r="C42">
        <f t="shared" si="0"/>
        <v>1.8969087909883123E-2</v>
      </c>
      <c r="D42">
        <f t="shared" si="1"/>
        <v>0.23249339764547361</v>
      </c>
      <c r="N42">
        <f>100*(0.5*SUMSQ(B$2:$B42))^0.5/A42</f>
        <v>5.5704336978010627</v>
      </c>
      <c r="O42">
        <f>100*(0.5*SUMSQ($C$2:C42))^0.5/A42</f>
        <v>0.1050621769510236</v>
      </c>
    </row>
    <row r="43" spans="1:15">
      <c r="A43">
        <v>20.5</v>
      </c>
      <c r="B43">
        <f t="shared" si="2"/>
        <v>0.25359174015021696</v>
      </c>
      <c r="C43">
        <f t="shared" si="0"/>
        <v>2.4522810719249749E-2</v>
      </c>
      <c r="D43">
        <f t="shared" si="1"/>
        <v>0.22906892943096721</v>
      </c>
      <c r="N43">
        <f>100*(0.5*SUMSQ(B$2:$B43))^0.5/A43</f>
        <v>5.5045136389107521</v>
      </c>
      <c r="O43">
        <f>100*(0.5*SUMSQ($C$2:C43))^0.5/A43</f>
        <v>0.13289496720968544</v>
      </c>
    </row>
    <row r="44" spans="1:15">
      <c r="A44">
        <v>21</v>
      </c>
      <c r="B44">
        <f t="shared" si="2"/>
        <v>0.25645342712970898</v>
      </c>
      <c r="C44">
        <f t="shared" si="0"/>
        <v>3.1623832901474032E-2</v>
      </c>
      <c r="D44">
        <f t="shared" si="1"/>
        <v>0.22482959422823495</v>
      </c>
      <c r="N44">
        <f>100*(0.5*SUMSQ(B$2:$B44))^0.5/A44</f>
        <v>5.4423964074948561</v>
      </c>
      <c r="O44">
        <f>100*(0.5*SUMSQ($C$2:C44))^0.5/A44</f>
        <v>0.16783535606694272</v>
      </c>
    </row>
    <row r="45" spans="1:15">
      <c r="A45">
        <v>21.5</v>
      </c>
      <c r="B45">
        <f t="shared" si="2"/>
        <v>0.26028383536400373</v>
      </c>
      <c r="C45">
        <f t="shared" si="0"/>
        <v>4.066894223337901E-2</v>
      </c>
      <c r="D45">
        <f t="shared" si="1"/>
        <v>0.21961489313062471</v>
      </c>
      <c r="N45">
        <f>100*(0.5*SUMSQ(B$2:$B45))^0.5/A45</f>
        <v>5.3843144305326884</v>
      </c>
      <c r="O45">
        <f>100*(0.5*SUMSQ($C$2:C45))^0.5/A45</f>
        <v>0.21157532690509315</v>
      </c>
    </row>
    <row r="46" spans="1:15">
      <c r="A46">
        <v>22</v>
      </c>
      <c r="B46">
        <f t="shared" si="2"/>
        <v>0.26538707672917961</v>
      </c>
      <c r="C46">
        <f t="shared" si="0"/>
        <v>5.2140971340471416E-2</v>
      </c>
      <c r="D46">
        <f t="shared" si="1"/>
        <v>0.2132461053887082</v>
      </c>
      <c r="N46">
        <f>100*(0.5*SUMSQ(B$2:$B46))^0.5/A46</f>
        <v>5.3306319235019402</v>
      </c>
      <c r="O46">
        <f>100*(0.5*SUMSQ($C$2:C46))^0.5/A46</f>
        <v>0.26615419336512486</v>
      </c>
    </row>
    <row r="47" spans="1:15">
      <c r="A47">
        <v>22.5</v>
      </c>
      <c r="B47">
        <f t="shared" si="2"/>
        <v>0.2721497418338667</v>
      </c>
      <c r="C47">
        <f t="shared" si="0"/>
        <v>6.6619642124036926E-2</v>
      </c>
      <c r="D47">
        <f t="shared" si="1"/>
        <v>0.20553009970982977</v>
      </c>
      <c r="N47">
        <f>100*(0.5*SUMSQ(B$2:$B47))^0.5/A47</f>
        <v>5.2818806180512192</v>
      </c>
      <c r="O47">
        <f>100*(0.5*SUMSQ($C$2:C47))^0.5/A47</f>
        <v>0.33400377622544952</v>
      </c>
    </row>
    <row r="48" spans="1:15">
      <c r="A48">
        <v>23</v>
      </c>
      <c r="B48">
        <f t="shared" si="2"/>
        <v>0.28105562682408447</v>
      </c>
      <c r="C48">
        <f t="shared" si="0"/>
        <v>8.4789179137043882E-2</v>
      </c>
      <c r="D48">
        <f t="shared" si="1"/>
        <v>0.1962664476870406</v>
      </c>
      <c r="N48">
        <f>100*(0.5*SUMSQ(B$2:$B48))^0.5/A48</f>
        <v>5.238806935965223</v>
      </c>
      <c r="O48">
        <f>100*(0.5*SUMSQ($C$2:C48))^0.5/A48</f>
        <v>0.41798537100044103</v>
      </c>
    </row>
    <row r="49" spans="1:15">
      <c r="A49">
        <v>23.5</v>
      </c>
      <c r="B49">
        <f t="shared" si="2"/>
        <v>0.29269788582629358</v>
      </c>
      <c r="C49">
        <f t="shared" si="0"/>
        <v>0.10743900009644083</v>
      </c>
      <c r="D49">
        <f t="shared" si="1"/>
        <v>0.18525888572985275</v>
      </c>
      <c r="N49">
        <f>100*(0.5*SUMSQ(B$2:$B49))^0.5/A49</f>
        <v>5.2024330351567887</v>
      </c>
      <c r="O49">
        <f>100*(0.5*SUMSQ($C$2:C49))^0.5/A49</f>
        <v>0.5214080949804778</v>
      </c>
    </row>
    <row r="50" spans="1:15">
      <c r="A50">
        <v>24</v>
      </c>
      <c r="B50">
        <f t="shared" si="2"/>
        <v>0.30778367677560392</v>
      </c>
      <c r="C50">
        <f t="shared" si="0"/>
        <v>0.13545156658404386</v>
      </c>
      <c r="D50">
        <f t="shared" si="1"/>
        <v>0.17233211019156006</v>
      </c>
      <c r="N50">
        <f>100*(0.5*SUMSQ(B$2:$B50))^0.5/A50</f>
        <v>5.1741328986556008</v>
      </c>
      <c r="O50">
        <f>100*(0.5*SUMSQ($C$2:C50))^0.5/A50</f>
        <v>0.64801225806749485</v>
      </c>
    </row>
    <row r="51" spans="1:15">
      <c r="A51">
        <v>24.5</v>
      </c>
      <c r="B51">
        <f t="shared" si="2"/>
        <v>0.32712260465034149</v>
      </c>
      <c r="C51">
        <f t="shared" si="0"/>
        <v>0.16976813427539986</v>
      </c>
      <c r="D51">
        <f t="shared" si="1"/>
        <v>0.15735447037494163</v>
      </c>
      <c r="N51">
        <f>100*(0.5*SUMSQ(B$2:$B51))^0.5/A51</f>
        <v>5.155720407281593</v>
      </c>
      <c r="O51">
        <f>100*(0.5*SUMSQ($C$2:C51))^0.5/A51</f>
        <v>0.80189275442984642</v>
      </c>
    </row>
    <row r="52" spans="1:15">
      <c r="A52">
        <v>25</v>
      </c>
      <c r="B52">
        <f t="shared" si="2"/>
        <v>0.35158417844242973</v>
      </c>
      <c r="C52">
        <f t="shared" si="0"/>
        <v>0.2113181645482331</v>
      </c>
      <c r="D52">
        <f t="shared" si="1"/>
        <v>0.14026601389419663</v>
      </c>
      <c r="N52">
        <f>100*(0.5*SUMSQ(B$2:$B52))^0.5/A52</f>
        <v>5.1495357906080246</v>
      </c>
      <c r="O52">
        <f>100*(0.5*SUMSQ($C$2:C52))^0.5/A52</f>
        <v>0.9873251015561787</v>
      </c>
    </row>
    <row r="53" spans="1:15">
      <c r="A53">
        <v>25.5</v>
      </c>
      <c r="B53">
        <f t="shared" si="2"/>
        <v>0.38199978420881858</v>
      </c>
      <c r="C53">
        <f t="shared" si="0"/>
        <v>0.26089080752784877</v>
      </c>
      <c r="D53">
        <f t="shared" si="1"/>
        <v>0.12110897668096982</v>
      </c>
      <c r="N53">
        <f>100*(0.5*SUMSQ(B$2:$B53))^0.5/A53</f>
        <v>5.158494256548698</v>
      </c>
      <c r="O53">
        <f>100*(0.5*SUMSQ($C$2:C53))^0.5/A53</f>
        <v>1.2084394074203166</v>
      </c>
    </row>
    <row r="54" spans="1:15">
      <c r="A54">
        <v>26</v>
      </c>
      <c r="B54">
        <f t="shared" si="2"/>
        <v>0.41896934380613882</v>
      </c>
      <c r="C54">
        <f t="shared" si="0"/>
        <v>0.31891607941776529</v>
      </c>
      <c r="D54">
        <f t="shared" si="1"/>
        <v>0.10005326438837353</v>
      </c>
      <c r="N54">
        <f>100*(0.5*SUMSQ(B$2:$B54))^0.5/A54</f>
        <v>5.186017559998362</v>
      </c>
      <c r="O54">
        <f>100*(0.5*SUMSQ($C$2:C54))^0.5/A54</f>
        <v>1.4686638963407908</v>
      </c>
    </row>
    <row r="55" spans="1:15">
      <c r="A55">
        <v>26.5</v>
      </c>
      <c r="B55">
        <f t="shared" si="2"/>
        <v>0.46250884215103794</v>
      </c>
      <c r="C55">
        <f t="shared" si="0"/>
        <v>0.38510761812111</v>
      </c>
      <c r="D55">
        <f t="shared" si="1"/>
        <v>7.740122402992794E-2</v>
      </c>
      <c r="N55">
        <f>100*(0.5*SUMSQ(B$2:$B55))^0.5/A55</f>
        <v>5.2356967053115593</v>
      </c>
      <c r="O55">
        <f>100*(0.5*SUMSQ($C$2:C55))^0.5/A55</f>
        <v>1.7698288483643689</v>
      </c>
    </row>
    <row r="56" spans="1:15">
      <c r="A56">
        <v>27</v>
      </c>
      <c r="B56">
        <f t="shared" si="2"/>
        <v>0.5114376587272973</v>
      </c>
      <c r="C56">
        <f t="shared" si="0"/>
        <v>0.45789604961186825</v>
      </c>
      <c r="D56">
        <f t="shared" si="1"/>
        <v>5.3541609115429045E-2</v>
      </c>
      <c r="N56">
        <f>100*(0.5*SUMSQ(B$2:$B56))^0.5/A56</f>
        <v>5.3104298024715586</v>
      </c>
      <c r="O56">
        <f>100*(0.5*SUMSQ($C$2:C56))^0.5/A56</f>
        <v>2.1107853971756114</v>
      </c>
    </row>
    <row r="57" spans="1:15">
      <c r="A57">
        <v>27.5</v>
      </c>
      <c r="B57">
        <f t="shared" si="2"/>
        <v>0.5623471643700948</v>
      </c>
      <c r="C57">
        <f t="shared" si="0"/>
        <v>0.53354896012059905</v>
      </c>
      <c r="D57">
        <f t="shared" si="1"/>
        <v>2.8798204249495751E-2</v>
      </c>
      <c r="N57">
        <f>100*(0.5*SUMSQ(B$2:$B57))^0.5/A57</f>
        <v>5.4106666885075807</v>
      </c>
      <c r="O57">
        <f>100*(0.5*SUMSQ($C$2:C57))^0.5/A57</f>
        <v>2.4853607734055556</v>
      </c>
    </row>
    <row r="58" spans="1:15">
      <c r="A58">
        <v>28</v>
      </c>
      <c r="B58">
        <f t="shared" si="2"/>
        <v>0.60790383559858352</v>
      </c>
      <c r="C58">
        <f t="shared" si="0"/>
        <v>0.60482588488933142</v>
      </c>
      <c r="D58">
        <f t="shared" si="1"/>
        <v>3.0779507092520975E-3</v>
      </c>
      <c r="N58">
        <f>100*(0.5*SUMSQ(B$2:$B58))^0.5/A58</f>
        <v>5.5313567630489482</v>
      </c>
      <c r="O58">
        <f>100*(0.5*SUMSQ($C$2:C58))^0.5/A58</f>
        <v>2.8794756088892544</v>
      </c>
    </row>
    <row r="59" spans="1:15">
      <c r="A59">
        <v>28.5</v>
      </c>
      <c r="B59">
        <f t="shared" si="2"/>
        <v>0.63410539488242579</v>
      </c>
      <c r="C59">
        <f t="shared" si="0"/>
        <v>0.65894841605351773</v>
      </c>
      <c r="D59">
        <f t="shared" si="1"/>
        <v>-2.4843021171091939E-2</v>
      </c>
      <c r="N59">
        <f>100*(0.5*SUMSQ(B$2:$B59))^0.5/A59</f>
        <v>5.6574679397251506</v>
      </c>
      <c r="O59">
        <f>100*(0.5*SUMSQ($C$2:C59))^0.5/A59</f>
        <v>3.2674009057310647</v>
      </c>
    </row>
    <row r="60" spans="1:15">
      <c r="A60">
        <v>29</v>
      </c>
      <c r="B60">
        <f t="shared" si="2"/>
        <v>0.61590350033976293</v>
      </c>
      <c r="C60">
        <f t="shared" si="0"/>
        <v>0.67456776640814764</v>
      </c>
      <c r="D60">
        <f t="shared" si="1"/>
        <v>-5.8664266068384707E-2</v>
      </c>
      <c r="N60">
        <f>100*(0.5*SUMSQ(B$2:$B60))^0.5/A60</f>
        <v>5.7591704731990898</v>
      </c>
      <c r="O60">
        <f>100*(0.5*SUMSQ($C$2:C60))^0.5/A60</f>
        <v>3.6078121046943314</v>
      </c>
    </row>
    <row r="61" spans="1:15">
      <c r="A61">
        <v>29.5</v>
      </c>
      <c r="B61">
        <f t="shared" si="2"/>
        <v>0.51029579583561158</v>
      </c>
      <c r="C61">
        <f t="shared" si="0"/>
        <v>0.61727257354572473</v>
      </c>
      <c r="D61">
        <f t="shared" si="1"/>
        <v>-0.10697677771011316</v>
      </c>
      <c r="N61">
        <f>100*(0.5*SUMSQ(B$2:$B61))^0.5/A61</f>
        <v>5.7921813246290403</v>
      </c>
      <c r="O61">
        <f>100*(0.5*SUMSQ($C$2:C61))^0.5/A61</f>
        <v>3.8429141143826007</v>
      </c>
    </row>
    <row r="62" spans="1:15">
      <c r="A62">
        <v>30</v>
      </c>
      <c r="B62">
        <f t="shared" si="2"/>
        <v>0.24552067747999998</v>
      </c>
      <c r="C62">
        <f t="shared" si="0"/>
        <v>0.4329810120882</v>
      </c>
      <c r="D62">
        <f t="shared" si="1"/>
        <v>-0.18746033460820002</v>
      </c>
      <c r="N62">
        <f>100*(0.5*SUMSQ(B$2:$B62))^0.5/A62</f>
        <v>5.7249683617949056</v>
      </c>
      <c r="O62">
        <f>100*(0.5*SUMSQ($C$2:C62))^0.5/A62</f>
        <v>3.9142482059664641</v>
      </c>
    </row>
    <row r="63" spans="1:15">
      <c r="A63">
        <v>30.5</v>
      </c>
      <c r="B63">
        <f t="shared" si="2"/>
        <v>0</v>
      </c>
      <c r="C63">
        <f t="shared" si="0"/>
        <v>0</v>
      </c>
      <c r="D63">
        <f t="shared" si="1"/>
        <v>0</v>
      </c>
      <c r="N63">
        <f>100*(0.5*SUMSQ(B$2:$B63))^0.5/A63</f>
        <v>5.6311164214376124</v>
      </c>
      <c r="O63">
        <f>100*(0.5*SUMSQ($C$2:C63))^0.5/A63</f>
        <v>3.8500802025899645</v>
      </c>
    </row>
    <row r="64" spans="1:15">
      <c r="A64">
        <v>31</v>
      </c>
      <c r="B64">
        <f t="shared" si="2"/>
        <v>0</v>
      </c>
      <c r="C64">
        <f t="shared" si="0"/>
        <v>0</v>
      </c>
      <c r="D64">
        <f t="shared" si="1"/>
        <v>0</v>
      </c>
      <c r="N64">
        <f>100*(0.5*SUMSQ(B$2:$B64))^0.5/A64</f>
        <v>5.540291963027328</v>
      </c>
      <c r="O64">
        <f>100*(0.5*SUMSQ($C$2:C64))^0.5/A64</f>
        <v>3.7879821348062555</v>
      </c>
    </row>
    <row r="65" spans="1:15">
      <c r="A65">
        <v>31.5</v>
      </c>
      <c r="B65">
        <f t="shared" si="2"/>
        <v>0</v>
      </c>
      <c r="C65">
        <f t="shared" si="0"/>
        <v>0</v>
      </c>
      <c r="D65">
        <f t="shared" si="1"/>
        <v>0</v>
      </c>
      <c r="N65">
        <f>100*(0.5*SUMSQ(B$2:$B65))^0.5/A65</f>
        <v>5.4523508207570526</v>
      </c>
      <c r="O65">
        <f>100*(0.5*SUMSQ($C$2:C65))^0.5/A65</f>
        <v>3.7278554342537751</v>
      </c>
    </row>
    <row r="66" spans="1:15">
      <c r="A66">
        <v>32</v>
      </c>
      <c r="B66">
        <f t="shared" si="2"/>
        <v>0</v>
      </c>
      <c r="C66">
        <f t="shared" si="0"/>
        <v>0</v>
      </c>
      <c r="D66">
        <f t="shared" si="1"/>
        <v>0</v>
      </c>
      <c r="N66">
        <f>100*(0.5*SUMSQ(B$2:$B66))^0.5/A66</f>
        <v>5.3671578391827239</v>
      </c>
      <c r="O66">
        <f>100*(0.5*SUMSQ($C$2:C66))^0.5/A66</f>
        <v>3.6696076930935599</v>
      </c>
    </row>
    <row r="67" spans="1:15">
      <c r="A67">
        <v>32.5</v>
      </c>
      <c r="B67">
        <f t="shared" si="2"/>
        <v>0</v>
      </c>
      <c r="C67">
        <f t="shared" ref="C67:C102" si="3">IF(A67&gt;$F$2,0, ($G$3 + $H$3* ($F$2-A67)) * EXP(-$I$3* ($F$2-A67) ) + $J$3  )</f>
        <v>0</v>
      </c>
      <c r="D67">
        <f t="shared" ref="D67:D102" si="4">B67-C67</f>
        <v>0</v>
      </c>
      <c r="N67">
        <f>100*(0.5*SUMSQ(B$2:$B67))^0.5/A67</f>
        <v>5.2845861801183744</v>
      </c>
      <c r="O67">
        <f>100*(0.5*SUMSQ($C$2:C67))^0.5/A67</f>
        <v>3.6131521901228898</v>
      </c>
    </row>
    <row r="68" spans="1:15">
      <c r="A68">
        <v>33</v>
      </c>
      <c r="B68">
        <f t="shared" ref="B68:B102" si="5">IF(A68&gt;$F$2,0, ($G$2 + $H$2* ($F$2-A68)) * EXP(-$I$2* ($F$2-A68) ) + $J$2  )</f>
        <v>0</v>
      </c>
      <c r="C68">
        <f t="shared" si="3"/>
        <v>0</v>
      </c>
      <c r="D68">
        <f t="shared" si="4"/>
        <v>0</v>
      </c>
      <c r="N68">
        <f>100*(0.5*SUMSQ(B$2:$B68))^0.5/A68</f>
        <v>5.2045166925408228</v>
      </c>
      <c r="O68">
        <f>100*(0.5*SUMSQ($C$2:C68))^0.5/A68</f>
        <v>3.5584074599695126</v>
      </c>
    </row>
    <row r="69" spans="1:15">
      <c r="A69">
        <v>33.5</v>
      </c>
      <c r="B69">
        <f t="shared" si="5"/>
        <v>0</v>
      </c>
      <c r="C69">
        <f t="shared" si="3"/>
        <v>0</v>
      </c>
      <c r="D69">
        <f t="shared" si="4"/>
        <v>0</v>
      </c>
      <c r="N69">
        <f>100*(0.5*SUMSQ(B$2:$B69))^0.5/A69</f>
        <v>5.1268373389208106</v>
      </c>
      <c r="O69">
        <f>100*(0.5*SUMSQ($C$2:C69))^0.5/A69</f>
        <v>3.5052969008654902</v>
      </c>
    </row>
    <row r="70" spans="1:15">
      <c r="A70">
        <v>34</v>
      </c>
      <c r="B70">
        <f t="shared" si="5"/>
        <v>0</v>
      </c>
      <c r="C70">
        <f t="shared" si="3"/>
        <v>0</v>
      </c>
      <c r="D70">
        <f t="shared" si="4"/>
        <v>0</v>
      </c>
      <c r="N70">
        <f>100*(0.5*SUMSQ(B$2:$B70))^0.5/A70</f>
        <v>5.0514426721719756</v>
      </c>
      <c r="O70">
        <f>100*(0.5*SUMSQ($C$2:C70))^0.5/A70</f>
        <v>3.453748417029233</v>
      </c>
    </row>
    <row r="71" spans="1:15">
      <c r="A71">
        <v>34.5</v>
      </c>
      <c r="B71">
        <f t="shared" si="5"/>
        <v>0</v>
      </c>
      <c r="C71">
        <f t="shared" si="3"/>
        <v>0</v>
      </c>
      <c r="D71">
        <f t="shared" si="4"/>
        <v>0</v>
      </c>
      <c r="N71">
        <f>100*(0.5*SUMSQ(B$2:$B71))^0.5/A71</f>
        <v>4.9782333580825266</v>
      </c>
      <c r="O71">
        <f>100*(0.5*SUMSQ($C$2:C71))^0.5/A71</f>
        <v>3.4036940921447512</v>
      </c>
    </row>
    <row r="72" spans="1:15">
      <c r="A72">
        <v>35</v>
      </c>
      <c r="B72">
        <f t="shared" si="5"/>
        <v>0</v>
      </c>
      <c r="C72">
        <f t="shared" si="3"/>
        <v>0</v>
      </c>
      <c r="D72">
        <f t="shared" si="4"/>
        <v>0</v>
      </c>
      <c r="N72">
        <f>100*(0.5*SUMSQ(B$2:$B72))^0.5/A72</f>
        <v>4.9071157386813473</v>
      </c>
      <c r="O72">
        <f>100*(0.5*SUMSQ($C$2:C72))^0.5/A72</f>
        <v>3.3550698908283976</v>
      </c>
    </row>
    <row r="73" spans="1:15">
      <c r="A73">
        <v>35.5</v>
      </c>
      <c r="B73">
        <f t="shared" si="5"/>
        <v>0</v>
      </c>
      <c r="C73">
        <f t="shared" si="3"/>
        <v>0</v>
      </c>
      <c r="D73">
        <f t="shared" si="4"/>
        <v>0</v>
      </c>
      <c r="N73">
        <f>100*(0.5*SUMSQ(B$2:$B73))^0.5/A73</f>
        <v>4.838001432502737</v>
      </c>
      <c r="O73">
        <f>100*(0.5*SUMSQ($C$2:C73))^0.5/A73</f>
        <v>3.3078153853237722</v>
      </c>
    </row>
    <row r="74" spans="1:15">
      <c r="A74">
        <v>36</v>
      </c>
      <c r="B74">
        <f t="shared" si="5"/>
        <v>0</v>
      </c>
      <c r="C74">
        <f t="shared" si="3"/>
        <v>0</v>
      </c>
      <c r="D74">
        <f t="shared" si="4"/>
        <v>0</v>
      </c>
      <c r="N74">
        <f>100*(0.5*SUMSQ(B$2:$B74))^0.5/A74</f>
        <v>4.7708069681624217</v>
      </c>
      <c r="O74">
        <f>100*(0.5*SUMSQ($C$2:C74))^0.5/A74</f>
        <v>3.2618735049720531</v>
      </c>
    </row>
    <row r="75" spans="1:15">
      <c r="A75">
        <v>36.5</v>
      </c>
      <c r="B75">
        <f t="shared" si="5"/>
        <v>0</v>
      </c>
      <c r="C75">
        <f t="shared" si="3"/>
        <v>0</v>
      </c>
      <c r="D75">
        <f t="shared" si="4"/>
        <v>0</v>
      </c>
      <c r="N75">
        <f>100*(0.5*SUMSQ(B$2:$B75))^0.5/A75</f>
        <v>4.7054534480506076</v>
      </c>
      <c r="O75">
        <f>100*(0.5*SUMSQ($C$2:C75))^0.5/A75</f>
        <v>3.2171903062738059</v>
      </c>
    </row>
    <row r="76" spans="1:15">
      <c r="A76">
        <v>37</v>
      </c>
      <c r="B76">
        <f t="shared" si="5"/>
        <v>0</v>
      </c>
      <c r="C76">
        <f t="shared" si="3"/>
        <v>0</v>
      </c>
      <c r="D76">
        <f t="shared" si="4"/>
        <v>0</v>
      </c>
      <c r="N76">
        <f>100*(0.5*SUMSQ(B$2:$B76))^0.5/A76</f>
        <v>4.6418662392931669</v>
      </c>
      <c r="O76">
        <f>100*(0.5*SUMSQ($C$2:C76))^0.5/A76</f>
        <v>3.1737147615944301</v>
      </c>
    </row>
    <row r="77" spans="1:15">
      <c r="A77">
        <v>37.5</v>
      </c>
      <c r="B77">
        <f t="shared" si="5"/>
        <v>0</v>
      </c>
      <c r="C77">
        <f t="shared" si="3"/>
        <v>0</v>
      </c>
      <c r="D77">
        <f t="shared" si="4"/>
        <v>0</v>
      </c>
      <c r="N77">
        <f>100*(0.5*SUMSQ(B$2:$B77))^0.5/A77</f>
        <v>4.5799746894359243</v>
      </c>
      <c r="O77">
        <f>100*(0.5*SUMSQ($C$2:C77))^0.5/A77</f>
        <v>3.1313985647731712</v>
      </c>
    </row>
    <row r="78" spans="1:15">
      <c r="A78">
        <v>38</v>
      </c>
      <c r="B78">
        <f t="shared" si="5"/>
        <v>0</v>
      </c>
      <c r="C78">
        <f t="shared" si="3"/>
        <v>0</v>
      </c>
      <c r="D78">
        <f t="shared" si="4"/>
        <v>0</v>
      </c>
      <c r="N78">
        <f>100*(0.5*SUMSQ(B$2:$B78))^0.5/A78</f>
        <v>4.5197118645749255</v>
      </c>
      <c r="O78">
        <f>100*(0.5*SUMSQ($C$2:C78))^0.5/A78</f>
        <v>3.0901959520787874</v>
      </c>
    </row>
    <row r="79" spans="1:15">
      <c r="A79">
        <v>38.5</v>
      </c>
      <c r="B79">
        <f t="shared" si="5"/>
        <v>0</v>
      </c>
      <c r="C79">
        <f t="shared" si="3"/>
        <v>0</v>
      </c>
      <c r="D79">
        <f t="shared" si="4"/>
        <v>0</v>
      </c>
      <c r="N79">
        <f>100*(0.5*SUMSQ(B$2:$B79))^0.5/A79</f>
        <v>4.4610143078921345</v>
      </c>
      <c r="O79">
        <f>100*(0.5*SUMSQ($C$2:C79))^0.5/A79</f>
        <v>3.0500635371167251</v>
      </c>
    </row>
    <row r="80" spans="1:15">
      <c r="A80">
        <v>39</v>
      </c>
      <c r="B80">
        <f t="shared" si="5"/>
        <v>0</v>
      </c>
      <c r="C80">
        <f t="shared" si="3"/>
        <v>0</v>
      </c>
      <c r="D80">
        <f t="shared" si="4"/>
        <v>0</v>
      </c>
      <c r="N80">
        <f>100*(0.5*SUMSQ(B$2:$B80))^0.5/A80</f>
        <v>4.403821816765312</v>
      </c>
      <c r="O80">
        <f>100*(0.5*SUMSQ($C$2:C80))^0.5/A80</f>
        <v>3.0109601584357413</v>
      </c>
    </row>
    <row r="81" spans="1:15">
      <c r="A81">
        <v>39.5</v>
      </c>
      <c r="B81">
        <f t="shared" si="5"/>
        <v>0</v>
      </c>
      <c r="C81">
        <f t="shared" si="3"/>
        <v>0</v>
      </c>
      <c r="D81">
        <f t="shared" si="4"/>
        <v>0</v>
      </c>
      <c r="N81">
        <f>100*(0.5*SUMSQ(B$2:$B81))^0.5/A81</f>
        <v>4.3480772368062572</v>
      </c>
      <c r="O81">
        <f>100*(0.5*SUMSQ($C$2:C81))^0.5/A81</f>
        <v>2.9728467387087067</v>
      </c>
    </row>
    <row r="82" spans="1:15">
      <c r="A82">
        <v>40</v>
      </c>
      <c r="B82">
        <f t="shared" si="5"/>
        <v>0</v>
      </c>
      <c r="C82">
        <f t="shared" si="3"/>
        <v>0</v>
      </c>
      <c r="D82">
        <f t="shared" si="4"/>
        <v>0</v>
      </c>
      <c r="N82">
        <f>100*(0.5*SUMSQ(B$2:$B82))^0.5/A82</f>
        <v>4.2937262713461788</v>
      </c>
      <c r="O82">
        <f>100*(0.5*SUMSQ($C$2:C82))^0.5/A82</f>
        <v>2.935686154474848</v>
      </c>
    </row>
    <row r="83" spans="1:15">
      <c r="A83">
        <v>40.5</v>
      </c>
      <c r="B83">
        <f t="shared" si="5"/>
        <v>0</v>
      </c>
      <c r="C83">
        <f t="shared" si="3"/>
        <v>0</v>
      </c>
      <c r="D83">
        <f t="shared" si="4"/>
        <v>0</v>
      </c>
      <c r="N83">
        <f>100*(0.5*SUMSQ(B$2:$B83))^0.5/A83</f>
        <v>4.2407173050332636</v>
      </c>
      <c r="O83">
        <f>100*(0.5*SUMSQ($C$2:C83))^0.5/A83</f>
        <v>2.8994431155307141</v>
      </c>
    </row>
    <row r="84" spans="1:15">
      <c r="A84">
        <v>41</v>
      </c>
      <c r="B84">
        <f t="shared" si="5"/>
        <v>0</v>
      </c>
      <c r="C84">
        <f t="shared" si="3"/>
        <v>0</v>
      </c>
      <c r="D84">
        <f t="shared" si="4"/>
        <v>0</v>
      </c>
      <c r="N84">
        <f>100*(0.5*SUMSQ(B$2:$B84))^0.5/A84</f>
        <v>4.1890012403377357</v>
      </c>
      <c r="O84">
        <f>100*(0.5*SUMSQ($C$2:C84))^0.5/A84</f>
        <v>2.8640840531461933</v>
      </c>
    </row>
    <row r="85" spans="1:15">
      <c r="A85">
        <v>41.5</v>
      </c>
      <c r="B85">
        <f t="shared" si="5"/>
        <v>0</v>
      </c>
      <c r="C85">
        <f t="shared" si="3"/>
        <v>0</v>
      </c>
      <c r="D85">
        <f t="shared" si="4"/>
        <v>0</v>
      </c>
      <c r="N85">
        <f>100*(0.5*SUMSQ(B$2:$B85))^0.5/A85</f>
        <v>4.138531345875835</v>
      </c>
      <c r="O85">
        <f>100*(0.5*SUMSQ($C$2:C85))^0.5/A85</f>
        <v>2.8295770163612994</v>
      </c>
    </row>
    <row r="86" spans="1:15">
      <c r="A86">
        <v>42</v>
      </c>
      <c r="B86">
        <f t="shared" si="5"/>
        <v>0</v>
      </c>
      <c r="C86">
        <f t="shared" si="3"/>
        <v>0</v>
      </c>
      <c r="D86">
        <f t="shared" si="4"/>
        <v>0</v>
      </c>
      <c r="N86">
        <f>100*(0.5*SUMSQ(B$2:$B86))^0.5/A86</f>
        <v>4.0892631155677899</v>
      </c>
      <c r="O86">
        <f>100*(0.5*SUMSQ($C$2:C86))^0.5/A86</f>
        <v>2.7958915756903315</v>
      </c>
    </row>
    <row r="87" spans="1:15">
      <c r="A87">
        <v>42.5</v>
      </c>
      <c r="B87">
        <f t="shared" si="5"/>
        <v>0</v>
      </c>
      <c r="C87">
        <f t="shared" si="3"/>
        <v>0</v>
      </c>
      <c r="D87">
        <f t="shared" si="4"/>
        <v>0</v>
      </c>
      <c r="N87">
        <f>100*(0.5*SUMSQ(B$2:$B87))^0.5/A87</f>
        <v>4.0411541377375801</v>
      </c>
      <c r="O87">
        <f>100*(0.5*SUMSQ($C$2:C87))^0.5/A87</f>
        <v>2.7629987336233861</v>
      </c>
    </row>
    <row r="88" spans="1:15">
      <c r="A88">
        <v>43</v>
      </c>
      <c r="B88">
        <f t="shared" si="5"/>
        <v>0</v>
      </c>
      <c r="C88">
        <f t="shared" si="3"/>
        <v>0</v>
      </c>
      <c r="D88">
        <f t="shared" si="4"/>
        <v>0</v>
      </c>
      <c r="N88">
        <f>100*(0.5*SUMSQ(B$2:$B88))^0.5/A88</f>
        <v>3.9941639733452829</v>
      </c>
      <c r="O88">
        <f>100*(0.5*SUMSQ($C$2:C88))^0.5/A88</f>
        <v>2.7308708413719516</v>
      </c>
    </row>
    <row r="89" spans="1:15">
      <c r="A89">
        <v>43.5</v>
      </c>
      <c r="B89">
        <f t="shared" si="5"/>
        <v>0</v>
      </c>
      <c r="C89">
        <f t="shared" si="3"/>
        <v>0</v>
      </c>
      <c r="D89">
        <f t="shared" si="4"/>
        <v>0</v>
      </c>
      <c r="N89">
        <f>100*(0.5*SUMSQ(B$2:$B89))^0.5/A89</f>
        <v>3.9482540426171764</v>
      </c>
      <c r="O89">
        <f>100*(0.5*SUMSQ($C$2:C89))^0.5/A89</f>
        <v>2.6994815213561822</v>
      </c>
    </row>
    <row r="90" spans="1:15">
      <c r="A90">
        <v>44</v>
      </c>
      <c r="B90">
        <f t="shared" si="5"/>
        <v>0</v>
      </c>
      <c r="C90">
        <f t="shared" si="3"/>
        <v>0</v>
      </c>
      <c r="D90">
        <f t="shared" si="4"/>
        <v>0</v>
      </c>
      <c r="N90">
        <f>100*(0.5*SUMSQ(B$2:$B90))^0.5/A90</f>
        <v>3.9033875194056176</v>
      </c>
      <c r="O90">
        <f>100*(0.5*SUMSQ($C$2:C90))^0.5/A90</f>
        <v>2.6688055949771345</v>
      </c>
    </row>
    <row r="91" spans="1:15">
      <c r="A91">
        <v>44.5</v>
      </c>
      <c r="B91">
        <f t="shared" si="5"/>
        <v>0</v>
      </c>
      <c r="C91">
        <f t="shared" si="3"/>
        <v>0</v>
      </c>
      <c r="D91">
        <f t="shared" si="4"/>
        <v>0</v>
      </c>
      <c r="N91">
        <f>100*(0.5*SUMSQ(B$2:$B91))^0.5/A91</f>
        <v>3.8595292326707229</v>
      </c>
      <c r="O91">
        <f>100*(0.5*SUMSQ($C$2:C91))^0.5/A91</f>
        <v>2.6388190152582904</v>
      </c>
    </row>
    <row r="92" spans="1:15">
      <c r="A92">
        <v>45</v>
      </c>
      <c r="B92">
        <f t="shared" si="5"/>
        <v>0</v>
      </c>
      <c r="C92">
        <f t="shared" si="3"/>
        <v>0</v>
      </c>
      <c r="D92">
        <f t="shared" si="4"/>
        <v>0</v>
      </c>
      <c r="N92">
        <f>100*(0.5*SUMSQ(B$2:$B92))^0.5/A92</f>
        <v>3.8166455745299368</v>
      </c>
      <c r="O92">
        <f>100*(0.5*SUMSQ($C$2:C92))^0.5/A92</f>
        <v>2.6094988039776426</v>
      </c>
    </row>
    <row r="93" spans="1:15">
      <c r="A93">
        <v>45.5</v>
      </c>
      <c r="B93">
        <f t="shared" si="5"/>
        <v>0</v>
      </c>
      <c r="C93">
        <f t="shared" si="3"/>
        <v>0</v>
      </c>
      <c r="D93">
        <f t="shared" si="4"/>
        <v>0</v>
      </c>
      <c r="N93">
        <f>100*(0.5*SUMSQ(B$2:$B93))^0.5/A93</f>
        <v>3.7747044143702673</v>
      </c>
      <c r="O93">
        <f>100*(0.5*SUMSQ($C$2:C93))^0.5/A93</f>
        <v>2.5808229929449213</v>
      </c>
    </row>
    <row r="94" spans="1:15">
      <c r="A94">
        <v>46</v>
      </c>
      <c r="B94">
        <f t="shared" si="5"/>
        <v>0</v>
      </c>
      <c r="C94">
        <f t="shared" si="3"/>
        <v>0</v>
      </c>
      <c r="D94">
        <f t="shared" si="4"/>
        <v>0</v>
      </c>
      <c r="N94">
        <f>100*(0.5*SUMSQ(B$2:$B94))^0.5/A94</f>
        <v>3.733675018561895</v>
      </c>
      <c r="O94">
        <f>100*(0.5*SUMSQ($C$2:C94))^0.5/A94</f>
        <v>2.5527705691085636</v>
      </c>
    </row>
    <row r="95" spans="1:15">
      <c r="A95">
        <v>46.5</v>
      </c>
      <c r="B95">
        <f t="shared" si="5"/>
        <v>0</v>
      </c>
      <c r="C95">
        <f t="shared" si="3"/>
        <v>0</v>
      </c>
      <c r="D95">
        <f t="shared" si="4"/>
        <v>0</v>
      </c>
      <c r="N95">
        <f>100*(0.5*SUMSQ(B$2:$B95))^0.5/A95</f>
        <v>3.693527975351552</v>
      </c>
      <c r="O95">
        <f>100*(0.5*SUMSQ($C$2:C95))^0.5/A95</f>
        <v>2.5253214232041703</v>
      </c>
    </row>
    <row r="96" spans="1:15">
      <c r="A96">
        <v>47</v>
      </c>
      <c r="B96">
        <f t="shared" si="5"/>
        <v>0</v>
      </c>
      <c r="C96">
        <f t="shared" si="3"/>
        <v>0</v>
      </c>
      <c r="D96">
        <f t="shared" si="4"/>
        <v>0</v>
      </c>
      <c r="N96">
        <f>100*(0.5*SUMSQ(B$2:$B96))^0.5/A96</f>
        <v>3.6542351245499396</v>
      </c>
      <c r="O96">
        <f>100*(0.5*SUMSQ($C$2:C96))^0.5/A96</f>
        <v>2.4984563016807217</v>
      </c>
    </row>
    <row r="97" spans="1:15">
      <c r="A97">
        <v>47.5</v>
      </c>
      <c r="B97">
        <f t="shared" si="5"/>
        <v>0</v>
      </c>
      <c r="C97">
        <f t="shared" si="3"/>
        <v>0</v>
      </c>
      <c r="D97">
        <f t="shared" si="4"/>
        <v>0</v>
      </c>
      <c r="N97">
        <f>100*(0.5*SUMSQ(B$2:$B97))^0.5/A97</f>
        <v>3.6157694916599405</v>
      </c>
      <c r="O97">
        <f>100*(0.5*SUMSQ($C$2:C97))^0.5/A97</f>
        <v>2.47215676166303</v>
      </c>
    </row>
    <row r="98" spans="1:15">
      <c r="A98">
        <v>48</v>
      </c>
      <c r="B98">
        <f t="shared" si="5"/>
        <v>0</v>
      </c>
      <c r="C98">
        <f t="shared" si="3"/>
        <v>0</v>
      </c>
      <c r="D98">
        <f t="shared" si="4"/>
        <v>0</v>
      </c>
      <c r="N98">
        <f>100*(0.5*SUMSQ(B$2:$B98))^0.5/A98</f>
        <v>3.5781052261218158</v>
      </c>
      <c r="O98">
        <f>100*(0.5*SUMSQ($C$2:C98))^0.5/A98</f>
        <v>2.4464051287290398</v>
      </c>
    </row>
    <row r="99" spans="1:15">
      <c r="A99">
        <v>48.5</v>
      </c>
      <c r="B99">
        <f t="shared" si="5"/>
        <v>0</v>
      </c>
      <c r="C99">
        <f t="shared" si="3"/>
        <v>0</v>
      </c>
      <c r="D99">
        <f t="shared" si="4"/>
        <v>0</v>
      </c>
      <c r="N99">
        <f>100*(0.5*SUMSQ(B$2:$B99))^0.5/A99</f>
        <v>3.5412175433782922</v>
      </c>
      <c r="O99">
        <f>100*(0.5*SUMSQ($C$2:C99))^0.5/A99</f>
        <v>2.4211844572988435</v>
      </c>
    </row>
    <row r="100" spans="1:15">
      <c r="A100">
        <v>49</v>
      </c>
      <c r="B100">
        <f t="shared" si="5"/>
        <v>0</v>
      </c>
      <c r="C100">
        <f t="shared" si="3"/>
        <v>0</v>
      </c>
      <c r="D100">
        <f t="shared" si="4"/>
        <v>0</v>
      </c>
      <c r="N100">
        <f>100*(0.5*SUMSQ(B$2:$B100))^0.5/A100</f>
        <v>3.5050826704866767</v>
      </c>
      <c r="O100">
        <f>100*(0.5*SUMSQ($C$2:C100))^0.5/A100</f>
        <v>2.3964784934488557</v>
      </c>
    </row>
    <row r="101" spans="1:15">
      <c r="A101">
        <v>49.5</v>
      </c>
      <c r="B101">
        <f t="shared" si="5"/>
        <v>0</v>
      </c>
      <c r="C101">
        <f t="shared" si="3"/>
        <v>0</v>
      </c>
      <c r="D101">
        <f t="shared" si="4"/>
        <v>0</v>
      </c>
      <c r="N101">
        <f>100*(0.5*SUMSQ(B$2:$B101))^0.5/A101</f>
        <v>3.4696777950272155</v>
      </c>
      <c r="O101">
        <f>100*(0.5*SUMSQ($C$2:C101))^0.5/A101</f>
        <v>2.3722716399796751</v>
      </c>
    </row>
    <row r="102" spans="1:15">
      <c r="A102">
        <v>50</v>
      </c>
      <c r="B102">
        <f t="shared" si="5"/>
        <v>0</v>
      </c>
      <c r="C102">
        <f t="shared" si="3"/>
        <v>0</v>
      </c>
      <c r="D102">
        <f t="shared" si="4"/>
        <v>0</v>
      </c>
      <c r="N102">
        <f>100*(0.5*SUMSQ(B$2:$B102))^0.5/A102</f>
        <v>3.4349810170769435</v>
      </c>
      <c r="O102">
        <f>100*(0.5*SUMSQ($C$2:C102))^0.5/A102</f>
        <v>2.3485489235798784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20" sqref="F20"/>
    </sheetView>
  </sheetViews>
  <sheetFormatPr baseColWidth="10" defaultRowHeight="15"/>
  <sheetData>
    <row r="1" spans="1:5">
      <c r="A1" t="s">
        <v>93</v>
      </c>
      <c r="B1" t="s">
        <v>94</v>
      </c>
      <c r="C1" t="s">
        <v>94</v>
      </c>
      <c r="E1" t="s">
        <v>95</v>
      </c>
    </row>
    <row r="2" spans="1:5">
      <c r="A2">
        <f>1/12</f>
        <v>8.3333333333333329E-2</v>
      </c>
      <c r="B2" s="16">
        <v>15.35</v>
      </c>
      <c r="C2">
        <f>B2/100</f>
        <v>0.1535</v>
      </c>
      <c r="E2">
        <f>(C2*C2)*A2</f>
        <v>1.9635208333333332E-3</v>
      </c>
    </row>
    <row r="3" spans="1:5">
      <c r="A3">
        <f>1/4</f>
        <v>0.25</v>
      </c>
      <c r="B3" s="16">
        <v>14.78</v>
      </c>
      <c r="C3">
        <f t="shared" ref="C3:C20" si="0">B3/100</f>
        <v>0.14779999999999999</v>
      </c>
      <c r="E3">
        <f t="shared" ref="E3:E20" si="1">(C3*C3)*A3</f>
        <v>5.4612099999999993E-3</v>
      </c>
    </row>
    <row r="4" spans="1:5">
      <c r="A4">
        <f>1/2</f>
        <v>0.5</v>
      </c>
      <c r="B4" s="16">
        <v>14.66</v>
      </c>
      <c r="C4">
        <f t="shared" si="0"/>
        <v>0.14660000000000001</v>
      </c>
      <c r="E4">
        <f t="shared" si="1"/>
        <v>1.0745780000000002E-2</v>
      </c>
    </row>
    <row r="5" spans="1:5">
      <c r="A5">
        <f>3/4</f>
        <v>0.75</v>
      </c>
      <c r="B5" s="16">
        <v>16.43</v>
      </c>
      <c r="C5">
        <f t="shared" si="0"/>
        <v>0.1643</v>
      </c>
      <c r="E5">
        <f t="shared" si="1"/>
        <v>2.02458675E-2</v>
      </c>
    </row>
    <row r="6" spans="1:5">
      <c r="A6">
        <f>1</f>
        <v>1</v>
      </c>
      <c r="B6" s="16">
        <v>18.66</v>
      </c>
      <c r="C6">
        <f t="shared" si="0"/>
        <v>0.18659999999999999</v>
      </c>
      <c r="E6">
        <f t="shared" si="1"/>
        <v>3.4819559999999992E-2</v>
      </c>
    </row>
    <row r="7" spans="1:5">
      <c r="A7">
        <f>2</f>
        <v>2</v>
      </c>
      <c r="B7" s="16">
        <v>32.380000000000003</v>
      </c>
      <c r="C7">
        <f t="shared" si="0"/>
        <v>0.32380000000000003</v>
      </c>
      <c r="E7">
        <f t="shared" si="1"/>
        <v>0.20969288000000005</v>
      </c>
    </row>
    <row r="8" spans="1:5">
      <c r="A8">
        <f>3</f>
        <v>3</v>
      </c>
      <c r="B8" s="16">
        <v>50.41</v>
      </c>
      <c r="C8">
        <f t="shared" si="0"/>
        <v>0.50409999999999999</v>
      </c>
      <c r="E8">
        <f>(C8*C8)*A8</f>
        <v>0.76235042999999991</v>
      </c>
    </row>
    <row r="9" spans="1:5">
      <c r="A9">
        <v>4</v>
      </c>
      <c r="B9" s="16">
        <v>62.87</v>
      </c>
      <c r="C9">
        <f t="shared" si="0"/>
        <v>0.62869999999999993</v>
      </c>
      <c r="E9">
        <f t="shared" si="1"/>
        <v>1.5810547599999996</v>
      </c>
    </row>
    <row r="10" spans="1:5">
      <c r="A10">
        <v>5</v>
      </c>
      <c r="B10" s="16">
        <v>69.569999999999993</v>
      </c>
      <c r="C10">
        <f t="shared" si="0"/>
        <v>0.69569999999999999</v>
      </c>
      <c r="E10">
        <f t="shared" si="1"/>
        <v>2.4199924500000001</v>
      </c>
    </row>
    <row r="11" spans="1:5">
      <c r="A11">
        <v>6</v>
      </c>
      <c r="B11" s="16">
        <v>74.08</v>
      </c>
      <c r="C11">
        <f t="shared" si="0"/>
        <v>0.74080000000000001</v>
      </c>
      <c r="E11">
        <f t="shared" si="1"/>
        <v>3.2927078400000003</v>
      </c>
    </row>
    <row r="12" spans="1:5">
      <c r="A12">
        <v>7</v>
      </c>
      <c r="B12" s="16">
        <v>75.73</v>
      </c>
      <c r="C12">
        <f t="shared" si="0"/>
        <v>0.75730000000000008</v>
      </c>
      <c r="E12">
        <f t="shared" si="1"/>
        <v>4.0145230300000012</v>
      </c>
    </row>
    <row r="13" spans="1:5">
      <c r="A13">
        <v>8</v>
      </c>
      <c r="B13" s="16">
        <v>78.39</v>
      </c>
      <c r="C13">
        <f t="shared" si="0"/>
        <v>0.78390000000000004</v>
      </c>
      <c r="E13">
        <f t="shared" si="1"/>
        <v>4.9159936800000006</v>
      </c>
    </row>
    <row r="14" spans="1:5">
      <c r="A14">
        <v>9</v>
      </c>
      <c r="B14" s="16">
        <v>78.52</v>
      </c>
      <c r="C14">
        <f t="shared" si="0"/>
        <v>0.78520000000000001</v>
      </c>
      <c r="E14">
        <f t="shared" si="1"/>
        <v>5.5488513600000005</v>
      </c>
    </row>
    <row r="15" spans="1:5">
      <c r="A15">
        <v>10</v>
      </c>
      <c r="B15" s="16">
        <v>77.12</v>
      </c>
      <c r="C15">
        <f t="shared" si="0"/>
        <v>0.7712</v>
      </c>
      <c r="E15">
        <f t="shared" si="1"/>
        <v>5.9474944000000001</v>
      </c>
    </row>
    <row r="16" spans="1:5">
      <c r="A16">
        <v>12</v>
      </c>
      <c r="B16" s="16">
        <v>73.349999999999994</v>
      </c>
      <c r="C16">
        <f t="shared" si="0"/>
        <v>0.73349999999999993</v>
      </c>
      <c r="E16">
        <f t="shared" si="1"/>
        <v>6.4562669999999986</v>
      </c>
    </row>
    <row r="17" spans="1:5">
      <c r="A17">
        <v>15</v>
      </c>
      <c r="B17" s="16">
        <v>65.41</v>
      </c>
      <c r="C17">
        <f t="shared" si="0"/>
        <v>0.65410000000000001</v>
      </c>
      <c r="E17">
        <f t="shared" si="1"/>
        <v>6.4177021500000002</v>
      </c>
    </row>
    <row r="18" spans="1:5">
      <c r="A18">
        <v>20</v>
      </c>
      <c r="B18" s="16">
        <v>60.26</v>
      </c>
      <c r="C18">
        <f t="shared" si="0"/>
        <v>0.60260000000000002</v>
      </c>
      <c r="E18">
        <f t="shared" si="1"/>
        <v>7.2625352000000012</v>
      </c>
    </row>
    <row r="19" spans="1:5">
      <c r="A19">
        <v>25</v>
      </c>
      <c r="B19" s="16">
        <v>56.4</v>
      </c>
      <c r="C19">
        <f t="shared" si="0"/>
        <v>0.56399999999999995</v>
      </c>
      <c r="E19">
        <f t="shared" si="1"/>
        <v>7.9523999999999981</v>
      </c>
    </row>
    <row r="20" spans="1:5">
      <c r="A20">
        <v>30</v>
      </c>
      <c r="B20" s="16">
        <v>55.61</v>
      </c>
      <c r="C20">
        <f t="shared" si="0"/>
        <v>0.55610000000000004</v>
      </c>
      <c r="E20">
        <f t="shared" si="1"/>
        <v>9.2774163000000023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0"/>
  <sheetViews>
    <sheetView topLeftCell="A29" zoomScale="85" zoomScaleNormal="85" workbookViewId="0">
      <selection activeCell="K42" sqref="K42"/>
    </sheetView>
  </sheetViews>
  <sheetFormatPr baseColWidth="10" defaultRowHeight="15"/>
  <cols>
    <col min="8" max="14" width="11.42578125" style="17"/>
  </cols>
  <sheetData>
    <row r="1" spans="1:30">
      <c r="A1" t="s">
        <v>98</v>
      </c>
    </row>
    <row r="2" spans="1:30">
      <c r="A2" s="1">
        <v>-6.2774399999999998E+66</v>
      </c>
      <c r="B2" s="1">
        <v>-6.2774399999999998E+66</v>
      </c>
      <c r="C2" s="1">
        <v>-6.2774399999999998E+66</v>
      </c>
      <c r="D2" s="1">
        <v>-6.2774399999999998E+66</v>
      </c>
      <c r="E2" s="1">
        <v>-6.2774399999999998E+66</v>
      </c>
      <c r="F2" s="1">
        <v>-6.2774399999999998E+66</v>
      </c>
      <c r="G2" s="1">
        <v>-6.2774399999999998E+66</v>
      </c>
      <c r="H2" s="18">
        <v>-6.2774399999999998E+66</v>
      </c>
      <c r="I2" s="18">
        <v>-6.2774399999999998E+66</v>
      </c>
      <c r="J2" s="18">
        <v>-6.2774399999999998E+66</v>
      </c>
      <c r="K2" s="18">
        <v>-6.2774399999999998E+66</v>
      </c>
      <c r="L2" s="18">
        <v>-6.2774399999999998E+66</v>
      </c>
      <c r="M2" s="18">
        <v>-6.2774399999999998E+66</v>
      </c>
      <c r="N2" s="18">
        <v>-6.2774399999999998E+66</v>
      </c>
      <c r="O2" s="1">
        <v>-6.2774399999999998E+66</v>
      </c>
      <c r="P2" s="1">
        <v>-6.2774399999999998E+66</v>
      </c>
      <c r="Q2" s="1">
        <v>-6.2774399999999998E+66</v>
      </c>
      <c r="R2" s="1">
        <v>-6.2774399999999998E+66</v>
      </c>
      <c r="S2" s="1">
        <v>-6.2774399999999998E+66</v>
      </c>
      <c r="T2" s="1">
        <v>-6.2774399999999998E+66</v>
      </c>
      <c r="U2" s="1">
        <v>-6.2774399999999998E+66</v>
      </c>
      <c r="V2" s="1">
        <v>-6.2774399999999998E+66</v>
      </c>
      <c r="W2" s="1">
        <v>-6.2774399999999998E+66</v>
      </c>
      <c r="X2" s="1">
        <v>-6.2774399999999998E+66</v>
      </c>
      <c r="Y2" s="1">
        <v>-6.2774399999999998E+66</v>
      </c>
      <c r="Z2" s="1">
        <v>-6.2774399999999998E+66</v>
      </c>
      <c r="AA2" s="1">
        <v>-6.2774399999999998E+66</v>
      </c>
      <c r="AB2" s="1">
        <v>-6.2774399999999998E+66</v>
      </c>
      <c r="AC2" s="1">
        <v>-6.2774399999999998E+66</v>
      </c>
      <c r="AD2" s="1">
        <v>-6.2774399999999998E+66</v>
      </c>
    </row>
    <row r="3" spans="1:30">
      <c r="A3" s="1">
        <v>-6.2774399999999998E+66</v>
      </c>
      <c r="B3">
        <v>50</v>
      </c>
      <c r="C3">
        <v>49</v>
      </c>
      <c r="D3">
        <v>48</v>
      </c>
      <c r="E3">
        <v>47</v>
      </c>
      <c r="F3">
        <v>46</v>
      </c>
      <c r="G3">
        <v>45</v>
      </c>
      <c r="H3" s="17">
        <v>44</v>
      </c>
      <c r="I3" s="17">
        <v>43</v>
      </c>
      <c r="J3" s="17">
        <v>42</v>
      </c>
      <c r="K3" s="17">
        <v>41</v>
      </c>
      <c r="L3" s="17">
        <v>40</v>
      </c>
      <c r="M3" s="17">
        <v>39</v>
      </c>
      <c r="N3" s="17">
        <v>38</v>
      </c>
      <c r="O3">
        <v>37</v>
      </c>
      <c r="P3">
        <v>36</v>
      </c>
      <c r="Q3">
        <v>35</v>
      </c>
      <c r="R3">
        <v>34</v>
      </c>
      <c r="S3">
        <v>33</v>
      </c>
      <c r="T3">
        <v>32</v>
      </c>
      <c r="U3">
        <v>31</v>
      </c>
      <c r="V3">
        <v>30</v>
      </c>
      <c r="W3">
        <v>29</v>
      </c>
      <c r="X3">
        <v>28</v>
      </c>
      <c r="Y3">
        <v>27</v>
      </c>
      <c r="Z3">
        <v>26</v>
      </c>
      <c r="AA3">
        <v>25</v>
      </c>
      <c r="AB3">
        <v>24</v>
      </c>
      <c r="AC3">
        <v>23</v>
      </c>
      <c r="AD3">
        <v>0</v>
      </c>
    </row>
    <row r="4" spans="1:30">
      <c r="A4" s="1">
        <v>-6.2774399999999998E+66</v>
      </c>
      <c r="B4">
        <v>49</v>
      </c>
      <c r="C4">
        <v>48</v>
      </c>
      <c r="D4">
        <v>47</v>
      </c>
      <c r="E4">
        <v>46</v>
      </c>
      <c r="F4">
        <v>45</v>
      </c>
      <c r="G4">
        <v>44</v>
      </c>
      <c r="H4" s="17">
        <v>43</v>
      </c>
      <c r="I4" s="17">
        <v>42</v>
      </c>
      <c r="J4" s="17">
        <v>41</v>
      </c>
      <c r="K4" s="17">
        <v>40</v>
      </c>
      <c r="L4" s="17">
        <v>39</v>
      </c>
      <c r="M4" s="17">
        <v>38</v>
      </c>
      <c r="N4" s="17">
        <v>37</v>
      </c>
      <c r="O4">
        <v>36</v>
      </c>
      <c r="P4">
        <v>35</v>
      </c>
      <c r="Q4">
        <v>34</v>
      </c>
      <c r="R4">
        <v>33</v>
      </c>
      <c r="S4">
        <v>32</v>
      </c>
      <c r="T4">
        <v>31</v>
      </c>
      <c r="U4">
        <v>30</v>
      </c>
      <c r="V4">
        <v>29</v>
      </c>
      <c r="W4">
        <v>28</v>
      </c>
      <c r="X4">
        <v>27</v>
      </c>
      <c r="Y4">
        <v>26</v>
      </c>
      <c r="Z4">
        <v>25</v>
      </c>
      <c r="AA4">
        <v>24</v>
      </c>
      <c r="AB4">
        <v>23</v>
      </c>
      <c r="AC4">
        <v>0</v>
      </c>
      <c r="AD4">
        <v>0</v>
      </c>
    </row>
    <row r="5" spans="1:30">
      <c r="A5" s="1">
        <v>-6.2774399999999998E+66</v>
      </c>
      <c r="B5">
        <v>48</v>
      </c>
      <c r="C5">
        <v>47</v>
      </c>
      <c r="D5">
        <v>46</v>
      </c>
      <c r="E5">
        <v>45</v>
      </c>
      <c r="F5">
        <v>44</v>
      </c>
      <c r="G5">
        <v>43</v>
      </c>
      <c r="H5" s="17">
        <v>42</v>
      </c>
      <c r="I5" s="17">
        <v>41</v>
      </c>
      <c r="J5" s="17">
        <v>40</v>
      </c>
      <c r="K5" s="17">
        <v>39</v>
      </c>
      <c r="L5" s="17">
        <v>38</v>
      </c>
      <c r="M5" s="17">
        <v>37</v>
      </c>
      <c r="N5" s="17">
        <v>36</v>
      </c>
      <c r="O5">
        <v>35</v>
      </c>
      <c r="P5">
        <v>34</v>
      </c>
      <c r="Q5">
        <v>33</v>
      </c>
      <c r="R5">
        <v>32</v>
      </c>
      <c r="S5">
        <v>31</v>
      </c>
      <c r="T5">
        <v>30</v>
      </c>
      <c r="U5">
        <v>29</v>
      </c>
      <c r="V5">
        <v>28</v>
      </c>
      <c r="W5">
        <v>27</v>
      </c>
      <c r="X5">
        <v>26</v>
      </c>
      <c r="Y5">
        <v>25</v>
      </c>
      <c r="Z5">
        <v>24</v>
      </c>
      <c r="AA5">
        <v>23</v>
      </c>
      <c r="AB5">
        <v>0</v>
      </c>
      <c r="AC5">
        <v>0</v>
      </c>
      <c r="AD5">
        <v>0</v>
      </c>
    </row>
    <row r="6" spans="1:30">
      <c r="A6" s="1">
        <v>-6.2774399999999998E+66</v>
      </c>
      <c r="B6">
        <v>47</v>
      </c>
      <c r="C6">
        <v>46</v>
      </c>
      <c r="D6">
        <v>45</v>
      </c>
      <c r="E6">
        <v>44</v>
      </c>
      <c r="F6">
        <v>43</v>
      </c>
      <c r="G6">
        <v>42</v>
      </c>
      <c r="H6" s="17">
        <v>41</v>
      </c>
      <c r="I6" s="17">
        <v>40</v>
      </c>
      <c r="J6" s="17">
        <v>39</v>
      </c>
      <c r="K6" s="17">
        <v>38</v>
      </c>
      <c r="L6" s="17">
        <v>37</v>
      </c>
      <c r="M6" s="17">
        <v>36</v>
      </c>
      <c r="N6" s="17">
        <v>35</v>
      </c>
      <c r="O6">
        <v>34</v>
      </c>
      <c r="P6">
        <v>33</v>
      </c>
      <c r="Q6">
        <v>32</v>
      </c>
      <c r="R6">
        <v>31</v>
      </c>
      <c r="S6">
        <v>30</v>
      </c>
      <c r="T6">
        <v>29</v>
      </c>
      <c r="U6">
        <v>28</v>
      </c>
      <c r="V6">
        <v>27</v>
      </c>
      <c r="W6">
        <v>26</v>
      </c>
      <c r="X6">
        <v>25</v>
      </c>
      <c r="Y6">
        <v>24</v>
      </c>
      <c r="Z6">
        <v>23</v>
      </c>
      <c r="AA6">
        <v>0</v>
      </c>
      <c r="AB6">
        <v>0</v>
      </c>
      <c r="AC6">
        <v>0</v>
      </c>
      <c r="AD6">
        <v>0</v>
      </c>
    </row>
    <row r="7" spans="1:30">
      <c r="A7" s="1">
        <v>-6.2774399999999998E+66</v>
      </c>
      <c r="B7">
        <v>46</v>
      </c>
      <c r="C7">
        <v>45</v>
      </c>
      <c r="D7">
        <v>44</v>
      </c>
      <c r="E7">
        <v>43</v>
      </c>
      <c r="F7">
        <v>42</v>
      </c>
      <c r="G7">
        <v>41</v>
      </c>
      <c r="H7" s="17">
        <v>40</v>
      </c>
      <c r="I7" s="17">
        <v>39</v>
      </c>
      <c r="J7" s="17">
        <v>38</v>
      </c>
      <c r="K7" s="17">
        <v>37</v>
      </c>
      <c r="L7" s="17">
        <v>36</v>
      </c>
      <c r="M7" s="17">
        <v>35</v>
      </c>
      <c r="N7" s="17">
        <v>34</v>
      </c>
      <c r="O7">
        <v>33</v>
      </c>
      <c r="P7">
        <v>32</v>
      </c>
      <c r="Q7">
        <v>31</v>
      </c>
      <c r="R7">
        <v>30</v>
      </c>
      <c r="S7">
        <v>29</v>
      </c>
      <c r="T7">
        <v>28</v>
      </c>
      <c r="U7">
        <v>27</v>
      </c>
      <c r="V7">
        <v>26</v>
      </c>
      <c r="W7">
        <v>25</v>
      </c>
      <c r="X7">
        <v>24</v>
      </c>
      <c r="Y7">
        <v>23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1">
        <v>-6.2774399999999998E+66</v>
      </c>
      <c r="B8">
        <v>45</v>
      </c>
      <c r="C8">
        <v>44</v>
      </c>
      <c r="D8">
        <v>43</v>
      </c>
      <c r="E8">
        <v>42</v>
      </c>
      <c r="F8">
        <v>41</v>
      </c>
      <c r="G8">
        <v>40</v>
      </c>
      <c r="H8" s="17">
        <v>39</v>
      </c>
      <c r="I8" s="17">
        <v>38</v>
      </c>
      <c r="J8" s="17">
        <v>37</v>
      </c>
      <c r="K8" s="17">
        <v>36</v>
      </c>
      <c r="L8" s="17">
        <v>35</v>
      </c>
      <c r="M8" s="17">
        <v>34</v>
      </c>
      <c r="N8" s="17">
        <v>33</v>
      </c>
      <c r="O8">
        <v>32</v>
      </c>
      <c r="P8">
        <v>31</v>
      </c>
      <c r="Q8">
        <v>30</v>
      </c>
      <c r="R8">
        <v>29</v>
      </c>
      <c r="S8">
        <v>28</v>
      </c>
      <c r="T8">
        <v>27</v>
      </c>
      <c r="U8">
        <v>26</v>
      </c>
      <c r="V8">
        <v>25</v>
      </c>
      <c r="W8">
        <v>24</v>
      </c>
      <c r="X8">
        <v>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s="1">
        <v>-6.2774399999999998E+66</v>
      </c>
      <c r="B9">
        <v>44</v>
      </c>
      <c r="C9">
        <v>43</v>
      </c>
      <c r="D9">
        <v>42</v>
      </c>
      <c r="E9">
        <v>41</v>
      </c>
      <c r="F9">
        <v>40</v>
      </c>
      <c r="G9">
        <v>39</v>
      </c>
      <c r="H9" s="17">
        <v>38</v>
      </c>
      <c r="I9" s="17">
        <v>37</v>
      </c>
      <c r="J9" s="17">
        <v>36</v>
      </c>
      <c r="K9" s="17">
        <v>35</v>
      </c>
      <c r="L9" s="17">
        <v>34</v>
      </c>
      <c r="M9" s="17">
        <v>33</v>
      </c>
      <c r="N9" s="17">
        <v>32</v>
      </c>
      <c r="O9">
        <v>31</v>
      </c>
      <c r="P9">
        <v>30</v>
      </c>
      <c r="Q9">
        <v>29</v>
      </c>
      <c r="R9">
        <v>28</v>
      </c>
      <c r="S9">
        <v>27</v>
      </c>
      <c r="T9">
        <v>26</v>
      </c>
      <c r="U9">
        <v>25</v>
      </c>
      <c r="V9">
        <v>24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s="1">
        <v>-6.2774399999999998E+66</v>
      </c>
      <c r="B10">
        <v>43</v>
      </c>
      <c r="C10">
        <v>42</v>
      </c>
      <c r="D10">
        <v>41</v>
      </c>
      <c r="E10">
        <v>40</v>
      </c>
      <c r="F10">
        <v>39</v>
      </c>
      <c r="G10">
        <v>38</v>
      </c>
      <c r="H10" s="17">
        <v>37</v>
      </c>
      <c r="I10" s="17">
        <v>36</v>
      </c>
      <c r="J10" s="17">
        <v>35</v>
      </c>
      <c r="K10" s="17">
        <v>34</v>
      </c>
      <c r="L10" s="17">
        <v>33</v>
      </c>
      <c r="M10" s="17">
        <v>32</v>
      </c>
      <c r="N10" s="17">
        <v>31</v>
      </c>
      <c r="O10">
        <v>30</v>
      </c>
      <c r="P10">
        <v>29</v>
      </c>
      <c r="Q10">
        <v>28</v>
      </c>
      <c r="R10">
        <v>27</v>
      </c>
      <c r="S10">
        <v>26</v>
      </c>
      <c r="T10">
        <v>25</v>
      </c>
      <c r="U10">
        <v>24</v>
      </c>
      <c r="V10">
        <v>23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s="1">
        <v>-6.2774399999999998E+66</v>
      </c>
      <c r="B11">
        <v>42</v>
      </c>
      <c r="C11">
        <v>41</v>
      </c>
      <c r="D11">
        <v>40</v>
      </c>
      <c r="E11">
        <v>39</v>
      </c>
      <c r="F11">
        <v>38</v>
      </c>
      <c r="G11">
        <v>37</v>
      </c>
      <c r="H11" s="17">
        <v>36</v>
      </c>
      <c r="I11" s="17">
        <v>35</v>
      </c>
      <c r="J11" s="17">
        <v>34</v>
      </c>
      <c r="K11" s="17">
        <v>33</v>
      </c>
      <c r="L11" s="17">
        <v>32</v>
      </c>
      <c r="M11" s="17">
        <v>31</v>
      </c>
      <c r="N11" s="17">
        <v>30</v>
      </c>
      <c r="O11">
        <v>29</v>
      </c>
      <c r="P11">
        <v>28</v>
      </c>
      <c r="Q11">
        <v>27</v>
      </c>
      <c r="R11">
        <v>26</v>
      </c>
      <c r="S11">
        <v>25</v>
      </c>
      <c r="T11">
        <v>24</v>
      </c>
      <c r="U11">
        <v>23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s="1">
        <v>-6.2774399999999998E+66</v>
      </c>
      <c r="B12">
        <v>41</v>
      </c>
      <c r="C12">
        <v>40</v>
      </c>
      <c r="D12">
        <v>39</v>
      </c>
      <c r="E12">
        <v>38</v>
      </c>
      <c r="F12">
        <v>37</v>
      </c>
      <c r="G12">
        <v>36</v>
      </c>
      <c r="H12" s="17">
        <v>35</v>
      </c>
      <c r="I12" s="17">
        <v>34</v>
      </c>
      <c r="J12" s="17">
        <v>33</v>
      </c>
      <c r="K12" s="17">
        <v>32</v>
      </c>
      <c r="L12" s="17">
        <v>31</v>
      </c>
      <c r="M12" s="17">
        <v>30</v>
      </c>
      <c r="N12" s="17">
        <v>29</v>
      </c>
      <c r="O12">
        <v>28</v>
      </c>
      <c r="P12">
        <v>27</v>
      </c>
      <c r="Q12">
        <v>26</v>
      </c>
      <c r="R12">
        <v>25</v>
      </c>
      <c r="S12">
        <v>24</v>
      </c>
      <c r="T12">
        <v>23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s="1">
        <v>-6.2774399999999998E+66</v>
      </c>
      <c r="B13">
        <v>40</v>
      </c>
      <c r="C13">
        <v>39</v>
      </c>
      <c r="D13">
        <v>38</v>
      </c>
      <c r="E13">
        <v>37</v>
      </c>
      <c r="F13">
        <v>36</v>
      </c>
      <c r="G13">
        <v>35</v>
      </c>
      <c r="H13" s="17">
        <v>34</v>
      </c>
      <c r="I13" s="17">
        <v>33</v>
      </c>
      <c r="J13" s="17">
        <v>32</v>
      </c>
      <c r="K13" s="17">
        <v>31</v>
      </c>
      <c r="L13" s="17">
        <v>30</v>
      </c>
      <c r="M13" s="17">
        <v>29</v>
      </c>
      <c r="N13" s="17">
        <v>28</v>
      </c>
      <c r="O13">
        <v>27</v>
      </c>
      <c r="P13">
        <v>26</v>
      </c>
      <c r="Q13">
        <v>25</v>
      </c>
      <c r="R13">
        <v>24</v>
      </c>
      <c r="S13">
        <v>23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 s="1">
        <v>-6.2774399999999998E+66</v>
      </c>
      <c r="B14">
        <v>39</v>
      </c>
      <c r="C14">
        <v>38</v>
      </c>
      <c r="D14">
        <v>37</v>
      </c>
      <c r="E14">
        <v>36</v>
      </c>
      <c r="F14">
        <v>35</v>
      </c>
      <c r="G14">
        <v>34</v>
      </c>
      <c r="H14" s="17">
        <v>33</v>
      </c>
      <c r="I14" s="17">
        <v>32</v>
      </c>
      <c r="J14" s="17">
        <v>31</v>
      </c>
      <c r="K14" s="17">
        <v>30</v>
      </c>
      <c r="L14" s="17">
        <v>29</v>
      </c>
      <c r="M14" s="17">
        <v>28</v>
      </c>
      <c r="N14" s="17">
        <v>27</v>
      </c>
      <c r="O14">
        <v>26</v>
      </c>
      <c r="P14">
        <v>25</v>
      </c>
      <c r="Q14">
        <v>24</v>
      </c>
      <c r="R14">
        <v>23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 s="1">
        <v>-6.2774399999999998E+66</v>
      </c>
      <c r="B15">
        <v>38</v>
      </c>
      <c r="C15">
        <v>37</v>
      </c>
      <c r="D15">
        <v>36</v>
      </c>
      <c r="E15">
        <v>35</v>
      </c>
      <c r="F15">
        <v>34</v>
      </c>
      <c r="G15">
        <v>33</v>
      </c>
      <c r="H15" s="17">
        <v>32</v>
      </c>
      <c r="I15" s="17">
        <v>31</v>
      </c>
      <c r="J15" s="17">
        <v>30</v>
      </c>
      <c r="K15" s="17">
        <v>29</v>
      </c>
      <c r="L15" s="17">
        <v>28</v>
      </c>
      <c r="M15" s="17">
        <v>27</v>
      </c>
      <c r="N15" s="17">
        <v>26</v>
      </c>
      <c r="O15">
        <v>25</v>
      </c>
      <c r="P15">
        <v>24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s="1">
        <v>-6.2774399999999998E+66</v>
      </c>
      <c r="B16">
        <v>37</v>
      </c>
      <c r="C16">
        <v>36</v>
      </c>
      <c r="D16">
        <v>35</v>
      </c>
      <c r="E16">
        <v>34</v>
      </c>
      <c r="F16">
        <v>33</v>
      </c>
      <c r="G16">
        <v>32</v>
      </c>
      <c r="H16" s="17">
        <v>31</v>
      </c>
      <c r="I16" s="17">
        <v>30</v>
      </c>
      <c r="J16" s="17">
        <v>29</v>
      </c>
      <c r="K16" s="17">
        <v>28</v>
      </c>
      <c r="L16" s="17">
        <v>27</v>
      </c>
      <c r="M16" s="17">
        <v>26</v>
      </c>
      <c r="N16" s="17">
        <v>25</v>
      </c>
      <c r="O16">
        <v>24</v>
      </c>
      <c r="P16">
        <v>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s="1">
        <v>-6.2774399999999998E+66</v>
      </c>
      <c r="B17">
        <v>36</v>
      </c>
      <c r="C17">
        <v>35</v>
      </c>
      <c r="D17">
        <v>34</v>
      </c>
      <c r="E17">
        <v>33</v>
      </c>
      <c r="F17">
        <v>32</v>
      </c>
      <c r="G17">
        <v>31</v>
      </c>
      <c r="H17" s="17">
        <v>30</v>
      </c>
      <c r="I17" s="17">
        <v>29</v>
      </c>
      <c r="J17" s="17">
        <v>28</v>
      </c>
      <c r="K17" s="17">
        <v>27</v>
      </c>
      <c r="L17" s="17">
        <v>26</v>
      </c>
      <c r="M17" s="17">
        <v>25</v>
      </c>
      <c r="N17" s="17">
        <v>24</v>
      </c>
      <c r="O17">
        <v>23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 s="1">
        <v>-6.2774399999999998E+66</v>
      </c>
      <c r="B18">
        <v>35</v>
      </c>
      <c r="C18">
        <v>34</v>
      </c>
      <c r="D18">
        <v>33</v>
      </c>
      <c r="E18">
        <v>32</v>
      </c>
      <c r="F18">
        <v>31</v>
      </c>
      <c r="G18">
        <v>30</v>
      </c>
      <c r="H18" s="17">
        <v>29</v>
      </c>
      <c r="I18" s="17">
        <v>28</v>
      </c>
      <c r="J18" s="17">
        <v>27</v>
      </c>
      <c r="K18" s="17">
        <v>26</v>
      </c>
      <c r="L18" s="17">
        <v>25</v>
      </c>
      <c r="M18" s="17">
        <v>24</v>
      </c>
      <c r="N18" s="17">
        <v>23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s="1">
        <v>-6.2774399999999998E+66</v>
      </c>
      <c r="B19">
        <v>34</v>
      </c>
      <c r="C19">
        <v>33</v>
      </c>
      <c r="D19">
        <v>32</v>
      </c>
      <c r="E19">
        <v>31</v>
      </c>
      <c r="F19">
        <v>30</v>
      </c>
      <c r="G19">
        <v>29</v>
      </c>
      <c r="H19" s="17">
        <v>28</v>
      </c>
      <c r="I19" s="17">
        <v>27</v>
      </c>
      <c r="J19" s="17">
        <v>26</v>
      </c>
      <c r="K19" s="17">
        <v>25</v>
      </c>
      <c r="L19" s="17">
        <v>24</v>
      </c>
      <c r="M19" s="17">
        <v>23</v>
      </c>
      <c r="N19" s="17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1">
        <v>-6.2774399999999998E+66</v>
      </c>
      <c r="B20">
        <v>33</v>
      </c>
      <c r="C20">
        <v>32</v>
      </c>
      <c r="D20">
        <v>31</v>
      </c>
      <c r="E20">
        <v>30</v>
      </c>
      <c r="F20">
        <v>29</v>
      </c>
      <c r="G20">
        <v>28</v>
      </c>
      <c r="H20" s="17">
        <v>27</v>
      </c>
      <c r="I20" s="17">
        <v>26</v>
      </c>
      <c r="J20" s="17">
        <v>25</v>
      </c>
      <c r="K20" s="17">
        <v>24</v>
      </c>
      <c r="L20" s="17">
        <v>23</v>
      </c>
      <c r="M20" s="17">
        <v>0</v>
      </c>
      <c r="N20" s="17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s="1">
        <v>-6.2774399999999998E+66</v>
      </c>
      <c r="B21">
        <v>32</v>
      </c>
      <c r="C21">
        <v>31</v>
      </c>
      <c r="D21">
        <v>30</v>
      </c>
      <c r="E21">
        <v>29</v>
      </c>
      <c r="F21">
        <v>28</v>
      </c>
      <c r="G21">
        <v>27</v>
      </c>
      <c r="H21" s="17">
        <v>26</v>
      </c>
      <c r="I21" s="17">
        <v>25</v>
      </c>
      <c r="J21" s="17">
        <v>24</v>
      </c>
      <c r="K21" s="17">
        <v>23</v>
      </c>
      <c r="L21" s="17">
        <v>0</v>
      </c>
      <c r="M21" s="17">
        <v>0</v>
      </c>
      <c r="N21" s="17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>
        <v>-6.2774399999999998E+66</v>
      </c>
      <c r="B22">
        <v>31</v>
      </c>
      <c r="C22">
        <v>30</v>
      </c>
      <c r="D22">
        <v>29</v>
      </c>
      <c r="E22">
        <v>28</v>
      </c>
      <c r="F22">
        <v>27</v>
      </c>
      <c r="G22">
        <v>26</v>
      </c>
      <c r="H22" s="17">
        <v>25</v>
      </c>
      <c r="I22" s="17">
        <v>24</v>
      </c>
      <c r="J22" s="17">
        <v>23</v>
      </c>
      <c r="K22" s="17">
        <v>0</v>
      </c>
      <c r="L22" s="17">
        <v>0</v>
      </c>
      <c r="M22" s="17">
        <v>0</v>
      </c>
      <c r="N22" s="17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s="1">
        <v>-6.2774399999999998E+66</v>
      </c>
      <c r="B23">
        <v>30</v>
      </c>
      <c r="C23">
        <v>29</v>
      </c>
      <c r="D23">
        <v>28</v>
      </c>
      <c r="E23">
        <v>27</v>
      </c>
      <c r="F23">
        <v>26</v>
      </c>
      <c r="G23">
        <v>25</v>
      </c>
      <c r="H23" s="17">
        <v>24</v>
      </c>
      <c r="I23" s="17">
        <v>23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 s="1">
        <v>-6.2774399999999998E+66</v>
      </c>
      <c r="B24">
        <v>29</v>
      </c>
      <c r="C24">
        <v>28</v>
      </c>
      <c r="D24">
        <v>27</v>
      </c>
      <c r="E24">
        <v>26</v>
      </c>
      <c r="F24">
        <v>25</v>
      </c>
      <c r="G24">
        <v>24</v>
      </c>
      <c r="H24" s="17">
        <v>23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s="1">
        <v>-6.2774399999999998E+66</v>
      </c>
      <c r="B25">
        <v>28</v>
      </c>
      <c r="C25">
        <v>27</v>
      </c>
      <c r="D25">
        <v>26</v>
      </c>
      <c r="E25">
        <v>25</v>
      </c>
      <c r="F25">
        <v>24</v>
      </c>
      <c r="G25">
        <v>23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s="1">
        <v>-6.2774399999999998E+66</v>
      </c>
      <c r="B26">
        <v>27</v>
      </c>
      <c r="C26">
        <v>26</v>
      </c>
      <c r="D26">
        <v>25</v>
      </c>
      <c r="E26">
        <v>24</v>
      </c>
      <c r="F26">
        <v>23</v>
      </c>
      <c r="G26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s="1">
        <v>-6.2774399999999998E+66</v>
      </c>
      <c r="B27">
        <v>26</v>
      </c>
      <c r="C27">
        <v>25</v>
      </c>
      <c r="D27">
        <v>24</v>
      </c>
      <c r="E27">
        <v>23</v>
      </c>
      <c r="F27">
        <v>0</v>
      </c>
      <c r="G2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s="1">
        <v>-6.2774399999999998E+66</v>
      </c>
      <c r="B28">
        <v>25</v>
      </c>
      <c r="C28">
        <v>24</v>
      </c>
      <c r="D28">
        <v>23</v>
      </c>
      <c r="E28">
        <v>0</v>
      </c>
      <c r="F28">
        <v>0</v>
      </c>
      <c r="G2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s="1">
        <v>-6.2774399999999998E+66</v>
      </c>
      <c r="B29">
        <v>24</v>
      </c>
      <c r="C29">
        <v>23</v>
      </c>
      <c r="D29">
        <v>0</v>
      </c>
      <c r="E29">
        <v>0</v>
      </c>
      <c r="F29">
        <v>0</v>
      </c>
      <c r="G29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 s="1">
        <v>-6.2774399999999998E+66</v>
      </c>
      <c r="B30">
        <v>23</v>
      </c>
      <c r="C30">
        <v>0</v>
      </c>
      <c r="D30">
        <v>0</v>
      </c>
      <c r="E30">
        <v>0</v>
      </c>
      <c r="F30">
        <v>0</v>
      </c>
      <c r="G30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s="1">
        <v>-6.2774399999999998E+66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4" spans="1:30">
      <c r="A34" t="s">
        <v>99</v>
      </c>
    </row>
    <row r="35" spans="1:30">
      <c r="A35" s="1">
        <v>-6.2774399999999998E+66</v>
      </c>
      <c r="B35" s="1">
        <v>-6.2774399999999998E+66</v>
      </c>
      <c r="C35" s="1">
        <v>-6.2774399999999998E+66</v>
      </c>
      <c r="D35" s="1">
        <v>-6.2774399999999998E+66</v>
      </c>
      <c r="E35" s="1">
        <v>-6.2774399999999998E+66</v>
      </c>
      <c r="F35" s="1">
        <v>-6.2774399999999998E+66</v>
      </c>
      <c r="G35" s="1">
        <v>-6.2774399999999998E+66</v>
      </c>
      <c r="H35" s="18">
        <v>-6.2774399999999998E+66</v>
      </c>
      <c r="I35" s="18">
        <v>-6.2774399999999998E+66</v>
      </c>
      <c r="J35" s="18">
        <v>-6.2774399999999998E+66</v>
      </c>
      <c r="K35" s="18">
        <v>-6.2774399999999998E+66</v>
      </c>
      <c r="L35" s="18">
        <v>-6.2774399999999998E+66</v>
      </c>
      <c r="M35" s="18">
        <v>-6.2774399999999998E+66</v>
      </c>
      <c r="N35" s="18">
        <v>-6.2774399999999998E+66</v>
      </c>
      <c r="O35" s="1">
        <v>-6.2774399999999998E+66</v>
      </c>
      <c r="P35" s="1">
        <v>-6.2774399999999998E+66</v>
      </c>
      <c r="Q35" s="1">
        <v>-6.2774399999999998E+66</v>
      </c>
      <c r="R35" s="1">
        <v>-6.2774399999999998E+66</v>
      </c>
      <c r="S35" s="1">
        <v>-6.2774399999999998E+66</v>
      </c>
      <c r="T35" s="1">
        <v>-6.2774399999999998E+66</v>
      </c>
      <c r="U35" s="1">
        <v>-6.2774399999999998E+66</v>
      </c>
      <c r="V35" s="1">
        <v>-6.2774399999999998E+66</v>
      </c>
      <c r="W35" s="1">
        <v>-6.2774399999999998E+66</v>
      </c>
      <c r="X35" s="1">
        <v>-6.2774399999999998E+66</v>
      </c>
      <c r="Y35" s="1">
        <v>-6.2774399999999998E+66</v>
      </c>
      <c r="Z35" s="1">
        <v>-6.2774399999999998E+66</v>
      </c>
      <c r="AA35" s="1">
        <v>-6.2774399999999998E+66</v>
      </c>
      <c r="AB35" s="1">
        <v>-6.2774399999999998E+66</v>
      </c>
      <c r="AC35" s="1">
        <v>-6.2774399999999998E+66</v>
      </c>
      <c r="AD35" s="1">
        <v>-6.2774399999999998E+66</v>
      </c>
    </row>
    <row r="36" spans="1:30">
      <c r="A36" s="1">
        <v>-6.2774399999999998E+66</v>
      </c>
      <c r="B36">
        <v>-100</v>
      </c>
      <c r="C36">
        <v>-100</v>
      </c>
      <c r="D36">
        <v>-100</v>
      </c>
      <c r="E36">
        <v>-100</v>
      </c>
      <c r="F36">
        <v>-100</v>
      </c>
      <c r="G36">
        <v>-100</v>
      </c>
      <c r="H36" s="17">
        <v>-100</v>
      </c>
      <c r="I36" s="17">
        <v>-100</v>
      </c>
      <c r="J36" s="17">
        <v>-100</v>
      </c>
      <c r="K36" s="17">
        <v>-100</v>
      </c>
      <c r="L36" s="17">
        <v>-100</v>
      </c>
      <c r="M36" s="17">
        <v>-100</v>
      </c>
      <c r="N36" s="17">
        <v>-100</v>
      </c>
      <c r="O36">
        <v>-100</v>
      </c>
      <c r="P36">
        <v>-100</v>
      </c>
      <c r="Q36">
        <v>-100</v>
      </c>
      <c r="R36">
        <v>-100</v>
      </c>
      <c r="S36">
        <v>-100</v>
      </c>
      <c r="T36">
        <v>-100</v>
      </c>
      <c r="U36">
        <v>-100</v>
      </c>
      <c r="V36">
        <v>-100</v>
      </c>
      <c r="W36">
        <v>-100</v>
      </c>
      <c r="X36">
        <v>-100</v>
      </c>
      <c r="Y36">
        <v>-100</v>
      </c>
      <c r="Z36">
        <v>-100</v>
      </c>
      <c r="AA36">
        <v>-100</v>
      </c>
      <c r="AB36">
        <v>-100</v>
      </c>
      <c r="AC36">
        <v>-100</v>
      </c>
      <c r="AD36">
        <v>0</v>
      </c>
    </row>
    <row r="37" spans="1:30">
      <c r="A37" s="1">
        <v>-6.2774399999999998E+66</v>
      </c>
      <c r="B37">
        <v>-100</v>
      </c>
      <c r="C37">
        <v>48</v>
      </c>
      <c r="D37">
        <v>47</v>
      </c>
      <c r="E37">
        <v>46</v>
      </c>
      <c r="F37">
        <v>45</v>
      </c>
      <c r="G37">
        <v>44</v>
      </c>
      <c r="H37" s="17">
        <v>-100</v>
      </c>
      <c r="I37" s="17">
        <v>-100</v>
      </c>
      <c r="J37" s="17">
        <v>-100</v>
      </c>
      <c r="K37" s="17">
        <v>-100</v>
      </c>
      <c r="L37" s="17">
        <v>-100</v>
      </c>
      <c r="M37" s="17">
        <v>-100</v>
      </c>
      <c r="N37" s="17">
        <v>-100</v>
      </c>
      <c r="O37">
        <v>36</v>
      </c>
      <c r="P37">
        <v>35</v>
      </c>
      <c r="Q37">
        <v>34</v>
      </c>
      <c r="R37">
        <v>33</v>
      </c>
      <c r="S37">
        <v>32</v>
      </c>
      <c r="T37">
        <v>31</v>
      </c>
      <c r="U37">
        <v>30</v>
      </c>
      <c r="V37">
        <v>29</v>
      </c>
      <c r="W37">
        <v>28</v>
      </c>
      <c r="X37">
        <v>27</v>
      </c>
      <c r="Y37">
        <v>26</v>
      </c>
      <c r="Z37">
        <v>25</v>
      </c>
      <c r="AA37">
        <v>24</v>
      </c>
      <c r="AB37">
        <v>23</v>
      </c>
      <c r="AC37">
        <v>0</v>
      </c>
      <c r="AD37">
        <v>0</v>
      </c>
    </row>
    <row r="38" spans="1:30">
      <c r="A38" s="1">
        <v>-6.2774399999999998E+66</v>
      </c>
      <c r="B38">
        <v>-100</v>
      </c>
      <c r="C38">
        <v>47</v>
      </c>
      <c r="D38">
        <v>46</v>
      </c>
      <c r="E38">
        <v>45</v>
      </c>
      <c r="F38">
        <v>44</v>
      </c>
      <c r="G38">
        <v>43</v>
      </c>
      <c r="H38" s="17">
        <v>-100</v>
      </c>
      <c r="I38" s="17">
        <v>-100</v>
      </c>
      <c r="J38" s="17">
        <v>-100</v>
      </c>
      <c r="K38" s="17">
        <v>-100</v>
      </c>
      <c r="L38" s="17">
        <v>-100</v>
      </c>
      <c r="M38" s="17">
        <v>-100</v>
      </c>
      <c r="N38" s="17">
        <v>-100</v>
      </c>
      <c r="O38">
        <v>35</v>
      </c>
      <c r="P38">
        <v>34</v>
      </c>
      <c r="Q38">
        <v>33</v>
      </c>
      <c r="R38">
        <v>32</v>
      </c>
      <c r="S38">
        <v>31</v>
      </c>
      <c r="T38">
        <v>30</v>
      </c>
      <c r="U38">
        <v>29</v>
      </c>
      <c r="V38">
        <v>28</v>
      </c>
      <c r="W38">
        <v>27</v>
      </c>
      <c r="X38">
        <v>26</v>
      </c>
      <c r="Y38">
        <v>25</v>
      </c>
      <c r="Z38">
        <v>24</v>
      </c>
      <c r="AA38">
        <v>23</v>
      </c>
      <c r="AB38">
        <v>0</v>
      </c>
      <c r="AC38">
        <v>0</v>
      </c>
      <c r="AD38">
        <v>0</v>
      </c>
    </row>
    <row r="39" spans="1:30">
      <c r="A39" s="1">
        <v>-6.2774399999999998E+66</v>
      </c>
      <c r="B39">
        <v>-100</v>
      </c>
      <c r="C39">
        <v>46</v>
      </c>
      <c r="D39">
        <v>45</v>
      </c>
      <c r="E39">
        <v>44</v>
      </c>
      <c r="F39">
        <v>43</v>
      </c>
      <c r="G39">
        <v>42</v>
      </c>
      <c r="H39" s="17">
        <v>-100</v>
      </c>
      <c r="I39" s="17">
        <v>-100</v>
      </c>
      <c r="J39" s="17">
        <v>-100</v>
      </c>
      <c r="K39" s="17">
        <v>-100</v>
      </c>
      <c r="L39" s="17">
        <v>-100</v>
      </c>
      <c r="M39" s="17">
        <v>-100</v>
      </c>
      <c r="N39" s="17">
        <v>-100</v>
      </c>
      <c r="O39">
        <v>34</v>
      </c>
      <c r="P39">
        <v>33</v>
      </c>
      <c r="Q39">
        <v>32</v>
      </c>
      <c r="R39">
        <v>31</v>
      </c>
      <c r="S39">
        <v>30</v>
      </c>
      <c r="T39">
        <v>29</v>
      </c>
      <c r="U39">
        <v>28</v>
      </c>
      <c r="V39">
        <v>27</v>
      </c>
      <c r="W39">
        <v>26</v>
      </c>
      <c r="X39">
        <v>25</v>
      </c>
      <c r="Y39">
        <v>24</v>
      </c>
      <c r="Z39">
        <v>23</v>
      </c>
      <c r="AA39">
        <v>0</v>
      </c>
      <c r="AB39">
        <v>0</v>
      </c>
      <c r="AC39">
        <v>0</v>
      </c>
      <c r="AD39">
        <v>0</v>
      </c>
    </row>
    <row r="40" spans="1:30">
      <c r="A40" s="1">
        <v>-6.2774399999999998E+66</v>
      </c>
      <c r="B40">
        <v>-100</v>
      </c>
      <c r="C40">
        <v>45</v>
      </c>
      <c r="D40">
        <v>44</v>
      </c>
      <c r="E40">
        <v>43</v>
      </c>
      <c r="F40">
        <v>42</v>
      </c>
      <c r="G40">
        <v>41</v>
      </c>
      <c r="H40" s="17">
        <v>-100</v>
      </c>
      <c r="I40" s="17">
        <v>-100</v>
      </c>
      <c r="J40" s="17">
        <v>-100</v>
      </c>
      <c r="K40" s="17">
        <v>-100</v>
      </c>
      <c r="L40" s="17">
        <v>-100</v>
      </c>
      <c r="M40" s="17">
        <v>-100</v>
      </c>
      <c r="N40" s="17">
        <v>-100</v>
      </c>
      <c r="O40">
        <v>33</v>
      </c>
      <c r="P40">
        <v>32</v>
      </c>
      <c r="Q40">
        <v>31</v>
      </c>
      <c r="R40">
        <v>30</v>
      </c>
      <c r="S40">
        <v>29</v>
      </c>
      <c r="T40">
        <v>28</v>
      </c>
      <c r="U40">
        <v>27</v>
      </c>
      <c r="V40">
        <v>26</v>
      </c>
      <c r="W40">
        <v>25</v>
      </c>
      <c r="X40">
        <v>24</v>
      </c>
      <c r="Y40">
        <v>23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s="1">
        <v>-6.2774399999999998E+66</v>
      </c>
      <c r="B41">
        <v>-100</v>
      </c>
      <c r="C41">
        <v>44</v>
      </c>
      <c r="D41">
        <v>43</v>
      </c>
      <c r="E41">
        <v>42</v>
      </c>
      <c r="F41">
        <v>41</v>
      </c>
      <c r="G41">
        <v>40</v>
      </c>
      <c r="H41" s="17">
        <v>-100</v>
      </c>
      <c r="I41" s="17">
        <v>-100</v>
      </c>
      <c r="J41" s="17">
        <v>-100</v>
      </c>
      <c r="K41" s="17">
        <v>-100</v>
      </c>
      <c r="L41" s="17">
        <v>-100</v>
      </c>
      <c r="M41" s="17">
        <v>-100</v>
      </c>
      <c r="N41" s="17">
        <v>-100</v>
      </c>
      <c r="O41">
        <v>32</v>
      </c>
      <c r="P41">
        <v>31</v>
      </c>
      <c r="Q41">
        <v>30</v>
      </c>
      <c r="R41">
        <v>29</v>
      </c>
      <c r="S41">
        <v>28</v>
      </c>
      <c r="T41">
        <v>27</v>
      </c>
      <c r="U41">
        <v>26</v>
      </c>
      <c r="V41">
        <v>25</v>
      </c>
      <c r="W41">
        <v>24</v>
      </c>
      <c r="X41">
        <v>23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 s="1">
        <v>-6.2774399999999998E+66</v>
      </c>
      <c r="B42">
        <v>-100</v>
      </c>
      <c r="C42">
        <v>43</v>
      </c>
      <c r="D42">
        <v>42</v>
      </c>
      <c r="E42">
        <v>41</v>
      </c>
      <c r="F42">
        <v>40</v>
      </c>
      <c r="G42">
        <v>39</v>
      </c>
      <c r="H42" s="17">
        <v>-100</v>
      </c>
      <c r="I42" s="17">
        <v>-100</v>
      </c>
      <c r="J42" s="17">
        <v>-100</v>
      </c>
      <c r="K42" s="17">
        <v>-100</v>
      </c>
      <c r="L42" s="17">
        <v>-100</v>
      </c>
      <c r="M42" s="17">
        <v>-100</v>
      </c>
      <c r="N42" s="17">
        <v>-100</v>
      </c>
      <c r="O42">
        <v>31</v>
      </c>
      <c r="P42">
        <v>30</v>
      </c>
      <c r="Q42">
        <v>29</v>
      </c>
      <c r="R42">
        <v>28</v>
      </c>
      <c r="S42">
        <v>27</v>
      </c>
      <c r="T42">
        <v>26</v>
      </c>
      <c r="U42">
        <v>25</v>
      </c>
      <c r="V42">
        <v>24</v>
      </c>
      <c r="W42">
        <v>23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s="1">
        <v>-6.2774399999999998E+66</v>
      </c>
      <c r="B43">
        <v>-100</v>
      </c>
      <c r="C43">
        <v>42</v>
      </c>
      <c r="D43">
        <v>41</v>
      </c>
      <c r="E43">
        <v>40</v>
      </c>
      <c r="F43">
        <v>39</v>
      </c>
      <c r="G43">
        <v>38</v>
      </c>
      <c r="H43" s="17">
        <v>-100</v>
      </c>
      <c r="I43" s="17">
        <v>-100</v>
      </c>
      <c r="J43" s="17">
        <v>-100</v>
      </c>
      <c r="K43" s="17">
        <v>-100</v>
      </c>
      <c r="L43" s="17">
        <v>-100</v>
      </c>
      <c r="M43" s="17">
        <v>-100</v>
      </c>
      <c r="N43" s="17">
        <v>-100</v>
      </c>
      <c r="O43">
        <v>30</v>
      </c>
      <c r="P43">
        <v>29</v>
      </c>
      <c r="Q43">
        <v>28</v>
      </c>
      <c r="R43">
        <v>27</v>
      </c>
      <c r="S43">
        <v>26</v>
      </c>
      <c r="T43">
        <v>25</v>
      </c>
      <c r="U43">
        <v>24</v>
      </c>
      <c r="V43">
        <v>23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 s="1">
        <v>-6.2774399999999998E+66</v>
      </c>
      <c r="B44">
        <v>-100</v>
      </c>
      <c r="C44">
        <v>41</v>
      </c>
      <c r="D44">
        <v>40</v>
      </c>
      <c r="E44">
        <v>39</v>
      </c>
      <c r="F44">
        <v>38</v>
      </c>
      <c r="G44">
        <v>37</v>
      </c>
      <c r="H44" s="17">
        <v>-100</v>
      </c>
      <c r="I44" s="17">
        <v>-100</v>
      </c>
      <c r="J44" s="17">
        <v>-100</v>
      </c>
      <c r="K44" s="17">
        <v>-100</v>
      </c>
      <c r="L44" s="17">
        <v>-100</v>
      </c>
      <c r="M44" s="17">
        <v>-100</v>
      </c>
      <c r="N44" s="17">
        <v>-100</v>
      </c>
      <c r="O44">
        <v>29</v>
      </c>
      <c r="P44">
        <v>28</v>
      </c>
      <c r="Q44">
        <v>27</v>
      </c>
      <c r="R44">
        <v>26</v>
      </c>
      <c r="S44">
        <v>25</v>
      </c>
      <c r="T44">
        <v>24</v>
      </c>
      <c r="U44">
        <v>23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s="1">
        <v>-6.2774399999999998E+66</v>
      </c>
      <c r="B45">
        <v>-100</v>
      </c>
      <c r="C45">
        <v>40</v>
      </c>
      <c r="D45">
        <v>39</v>
      </c>
      <c r="E45">
        <v>38</v>
      </c>
      <c r="F45">
        <v>37</v>
      </c>
      <c r="G45">
        <v>36</v>
      </c>
      <c r="H45" s="17">
        <v>-100</v>
      </c>
      <c r="I45" s="17">
        <v>-100</v>
      </c>
      <c r="J45" s="17">
        <v>-100</v>
      </c>
      <c r="K45" s="17">
        <v>-100</v>
      </c>
      <c r="L45" s="17">
        <v>-100</v>
      </c>
      <c r="M45" s="17">
        <v>-100</v>
      </c>
      <c r="N45" s="17">
        <v>-100</v>
      </c>
      <c r="O45">
        <v>28</v>
      </c>
      <c r="P45">
        <v>27</v>
      </c>
      <c r="Q45">
        <v>26</v>
      </c>
      <c r="R45">
        <v>25</v>
      </c>
      <c r="S45">
        <v>24</v>
      </c>
      <c r="T45">
        <v>23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 s="1">
        <v>-6.2774399999999998E+66</v>
      </c>
      <c r="B46">
        <v>-100</v>
      </c>
      <c r="C46">
        <v>39</v>
      </c>
      <c r="D46">
        <v>38</v>
      </c>
      <c r="E46">
        <v>37</v>
      </c>
      <c r="F46">
        <v>36</v>
      </c>
      <c r="G46">
        <v>35</v>
      </c>
      <c r="H46" s="17">
        <v>-100</v>
      </c>
      <c r="I46" s="17">
        <v>-100</v>
      </c>
      <c r="J46" s="17">
        <v>-100</v>
      </c>
      <c r="K46" s="17">
        <v>-100</v>
      </c>
      <c r="L46" s="17">
        <v>-100</v>
      </c>
      <c r="M46" s="17">
        <v>-100</v>
      </c>
      <c r="N46" s="17">
        <v>-100</v>
      </c>
      <c r="O46">
        <v>27</v>
      </c>
      <c r="P46">
        <v>26</v>
      </c>
      <c r="Q46">
        <v>25</v>
      </c>
      <c r="R46">
        <v>24</v>
      </c>
      <c r="S46">
        <v>23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s="1">
        <v>-6.2774399999999998E+66</v>
      </c>
      <c r="B47">
        <v>-100</v>
      </c>
      <c r="C47">
        <v>38</v>
      </c>
      <c r="D47">
        <v>37</v>
      </c>
      <c r="E47">
        <v>36</v>
      </c>
      <c r="F47">
        <v>35</v>
      </c>
      <c r="G47">
        <v>34</v>
      </c>
      <c r="H47" s="17">
        <v>-100</v>
      </c>
      <c r="I47" s="17">
        <v>-100</v>
      </c>
      <c r="J47" s="17">
        <v>-100</v>
      </c>
      <c r="K47" s="17">
        <v>-100</v>
      </c>
      <c r="L47" s="17">
        <v>-100</v>
      </c>
      <c r="M47" s="17">
        <v>-100</v>
      </c>
      <c r="N47" s="17">
        <v>-100</v>
      </c>
      <c r="O47">
        <v>26</v>
      </c>
      <c r="P47">
        <v>25</v>
      </c>
      <c r="Q47">
        <v>24</v>
      </c>
      <c r="R47">
        <v>23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s="1">
        <v>-6.2774399999999998E+66</v>
      </c>
      <c r="B48">
        <v>-100</v>
      </c>
      <c r="C48">
        <v>37</v>
      </c>
      <c r="D48">
        <v>36</v>
      </c>
      <c r="E48">
        <v>35</v>
      </c>
      <c r="F48">
        <v>34</v>
      </c>
      <c r="G48">
        <v>33</v>
      </c>
      <c r="H48" s="17">
        <v>-100</v>
      </c>
      <c r="I48" s="17">
        <v>-100</v>
      </c>
      <c r="J48" s="17">
        <v>-100</v>
      </c>
      <c r="K48" s="17">
        <v>-100</v>
      </c>
      <c r="L48" s="17">
        <v>-100</v>
      </c>
      <c r="M48" s="17">
        <v>-100</v>
      </c>
      <c r="N48" s="17">
        <v>-100</v>
      </c>
      <c r="O48">
        <v>25</v>
      </c>
      <c r="P48">
        <v>24</v>
      </c>
      <c r="Q48">
        <v>23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s="17" customFormat="1">
      <c r="A49" s="18">
        <v>-6.2774399999999998E+66</v>
      </c>
      <c r="B49" s="17">
        <v>-100</v>
      </c>
      <c r="C49" s="17">
        <v>-100</v>
      </c>
      <c r="D49" s="17">
        <v>-100</v>
      </c>
      <c r="E49" s="17">
        <v>-100</v>
      </c>
      <c r="F49" s="17">
        <v>-100</v>
      </c>
      <c r="G49" s="17">
        <v>-100</v>
      </c>
      <c r="H49" s="17">
        <v>-100</v>
      </c>
      <c r="I49" s="17">
        <v>-100</v>
      </c>
      <c r="J49" s="17">
        <v>-100</v>
      </c>
      <c r="K49" s="17">
        <v>-100</v>
      </c>
      <c r="L49" s="17">
        <v>-100</v>
      </c>
      <c r="M49" s="17">
        <v>-100</v>
      </c>
      <c r="N49" s="17">
        <v>-100</v>
      </c>
      <c r="O49" s="17">
        <v>-100</v>
      </c>
      <c r="P49" s="17">
        <v>-100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</row>
    <row r="50" spans="1:30" s="17" customFormat="1">
      <c r="A50" s="18">
        <v>-6.2774399999999998E+66</v>
      </c>
      <c r="B50" s="17">
        <v>-100</v>
      </c>
      <c r="C50" s="17">
        <v>-100</v>
      </c>
      <c r="D50" s="17">
        <v>-100</v>
      </c>
      <c r="E50" s="17">
        <v>-100</v>
      </c>
      <c r="F50" s="17">
        <v>-100</v>
      </c>
      <c r="G50" s="17">
        <v>-100</v>
      </c>
      <c r="H50" s="17">
        <v>-100</v>
      </c>
      <c r="I50" s="17">
        <v>-100</v>
      </c>
      <c r="J50" s="17">
        <v>-100</v>
      </c>
      <c r="K50" s="17">
        <v>-100</v>
      </c>
      <c r="L50" s="17">
        <v>-100</v>
      </c>
      <c r="M50" s="17">
        <v>-100</v>
      </c>
      <c r="N50" s="17">
        <v>-100</v>
      </c>
      <c r="O50" s="17">
        <v>-100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</row>
    <row r="51" spans="1:30" s="17" customFormat="1">
      <c r="A51" s="18">
        <v>-6.2774399999999998E+66</v>
      </c>
      <c r="B51" s="17">
        <v>-100</v>
      </c>
      <c r="C51" s="17">
        <v>-100</v>
      </c>
      <c r="D51" s="17">
        <v>-100</v>
      </c>
      <c r="E51" s="17">
        <v>-100</v>
      </c>
      <c r="F51" s="17">
        <v>-100</v>
      </c>
      <c r="G51" s="17">
        <v>-100</v>
      </c>
      <c r="H51" s="17">
        <v>-100</v>
      </c>
      <c r="I51" s="17">
        <v>-100</v>
      </c>
      <c r="J51" s="17">
        <v>-100</v>
      </c>
      <c r="K51" s="17">
        <v>-100</v>
      </c>
      <c r="L51" s="17">
        <v>-100</v>
      </c>
      <c r="M51" s="17">
        <v>-100</v>
      </c>
      <c r="N51" s="17">
        <v>-100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</row>
    <row r="52" spans="1:30" s="17" customFormat="1">
      <c r="A52" s="18">
        <v>-6.2774399999999998E+66</v>
      </c>
      <c r="B52" s="17">
        <v>-100</v>
      </c>
      <c r="C52" s="17">
        <v>-100</v>
      </c>
      <c r="D52" s="17">
        <v>-100</v>
      </c>
      <c r="E52" s="17">
        <v>-100</v>
      </c>
      <c r="F52" s="17">
        <v>-100</v>
      </c>
      <c r="G52" s="17">
        <v>-100</v>
      </c>
      <c r="H52" s="17">
        <v>-100</v>
      </c>
      <c r="I52" s="17">
        <v>-100</v>
      </c>
      <c r="J52" s="17">
        <v>-100</v>
      </c>
      <c r="K52" s="17">
        <v>-100</v>
      </c>
      <c r="L52" s="17">
        <v>-100</v>
      </c>
      <c r="M52" s="17">
        <v>-100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</row>
    <row r="53" spans="1:30">
      <c r="A53" s="1">
        <v>-6.2774399999999998E+66</v>
      </c>
      <c r="B53">
        <v>-100</v>
      </c>
      <c r="C53">
        <v>32</v>
      </c>
      <c r="D53">
        <v>31</v>
      </c>
      <c r="E53">
        <v>30</v>
      </c>
      <c r="F53">
        <v>29</v>
      </c>
      <c r="G53">
        <v>28</v>
      </c>
      <c r="H53" s="17">
        <v>-100</v>
      </c>
      <c r="I53" s="17">
        <v>-100</v>
      </c>
      <c r="J53" s="17">
        <v>-100</v>
      </c>
      <c r="K53" s="17">
        <v>-100</v>
      </c>
      <c r="L53" s="17">
        <v>-100</v>
      </c>
      <c r="M53" s="17">
        <v>0</v>
      </c>
      <c r="N53" s="17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s="17" customFormat="1">
      <c r="A54" s="18">
        <v>-6.2774399999999998E+66</v>
      </c>
      <c r="B54" s="17">
        <v>-100</v>
      </c>
      <c r="C54" s="17">
        <v>-100</v>
      </c>
      <c r="D54" s="17">
        <v>-100</v>
      </c>
      <c r="E54" s="17">
        <v>-100</v>
      </c>
      <c r="F54" s="17">
        <v>-100</v>
      </c>
      <c r="G54" s="17">
        <v>-100</v>
      </c>
      <c r="H54" s="17">
        <v>-100</v>
      </c>
      <c r="I54" s="17">
        <v>-100</v>
      </c>
      <c r="J54" s="17">
        <v>-100</v>
      </c>
      <c r="K54" s="17">
        <v>-100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</row>
    <row r="55" spans="1:30">
      <c r="A55" s="1">
        <v>-6.2774399999999998E+66</v>
      </c>
      <c r="B55">
        <v>-100</v>
      </c>
      <c r="C55">
        <v>30</v>
      </c>
      <c r="D55">
        <v>29</v>
      </c>
      <c r="E55">
        <v>28</v>
      </c>
      <c r="F55">
        <v>27</v>
      </c>
      <c r="G55">
        <v>26</v>
      </c>
      <c r="H55" s="17">
        <v>-100</v>
      </c>
      <c r="I55" s="17">
        <v>-100</v>
      </c>
      <c r="J55" s="17">
        <v>-100</v>
      </c>
      <c r="K55" s="17">
        <v>0</v>
      </c>
      <c r="L55" s="17">
        <v>0</v>
      </c>
      <c r="M55" s="17">
        <v>0</v>
      </c>
      <c r="N55" s="17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s="17" customFormat="1">
      <c r="A56" s="18">
        <v>-6.2774399999999998E+66</v>
      </c>
      <c r="B56" s="17">
        <v>-100</v>
      </c>
      <c r="C56" s="17">
        <v>-100</v>
      </c>
      <c r="D56" s="17">
        <v>-100</v>
      </c>
      <c r="E56" s="17">
        <v>-100</v>
      </c>
      <c r="F56" s="17">
        <v>-100</v>
      </c>
      <c r="G56" s="17">
        <v>-100</v>
      </c>
      <c r="H56" s="17">
        <v>-100</v>
      </c>
      <c r="I56" s="17">
        <v>-100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</row>
    <row r="57" spans="1:30" s="17" customFormat="1">
      <c r="A57" s="18">
        <v>-6.2774399999999998E+66</v>
      </c>
      <c r="B57" s="17">
        <v>-100</v>
      </c>
      <c r="C57" s="17">
        <v>-100</v>
      </c>
      <c r="D57" s="17">
        <v>-100</v>
      </c>
      <c r="E57" s="17">
        <v>-100</v>
      </c>
      <c r="F57" s="17">
        <v>-100</v>
      </c>
      <c r="G57" s="17">
        <v>-100</v>
      </c>
      <c r="H57" s="17">
        <v>-100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</row>
    <row r="58" spans="1:30" s="17" customFormat="1">
      <c r="A58" s="18">
        <v>-6.2774399999999998E+66</v>
      </c>
      <c r="B58" s="17">
        <v>-100</v>
      </c>
      <c r="C58" s="17">
        <v>-100</v>
      </c>
      <c r="D58" s="17">
        <v>-100</v>
      </c>
      <c r="E58" s="17">
        <v>-100</v>
      </c>
      <c r="F58" s="17">
        <v>-100</v>
      </c>
      <c r="G58" s="17">
        <v>-100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</row>
    <row r="59" spans="1:30">
      <c r="A59" s="1">
        <v>-6.2774399999999998E+66</v>
      </c>
      <c r="B59">
        <v>-100</v>
      </c>
      <c r="C59">
        <v>26</v>
      </c>
      <c r="D59">
        <v>25</v>
      </c>
      <c r="E59">
        <v>24</v>
      </c>
      <c r="F59">
        <v>23</v>
      </c>
      <c r="G59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 s="1">
        <v>-6.2774399999999998E+66</v>
      </c>
      <c r="B60">
        <v>-100</v>
      </c>
      <c r="C60">
        <v>25</v>
      </c>
      <c r="D60">
        <v>24</v>
      </c>
      <c r="E60">
        <v>23</v>
      </c>
      <c r="F60">
        <v>0</v>
      </c>
      <c r="G60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 s="1">
        <v>-6.2774399999999998E+66</v>
      </c>
      <c r="B61">
        <v>-100</v>
      </c>
      <c r="C61">
        <v>24</v>
      </c>
      <c r="D61">
        <v>23</v>
      </c>
      <c r="E61">
        <v>0</v>
      </c>
      <c r="F61">
        <v>0</v>
      </c>
      <c r="G61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s="1">
        <v>-6.2774399999999998E+66</v>
      </c>
      <c r="B62">
        <v>-100</v>
      </c>
      <c r="C62">
        <v>23</v>
      </c>
      <c r="D62">
        <v>0</v>
      </c>
      <c r="E62">
        <v>0</v>
      </c>
      <c r="F62">
        <v>0</v>
      </c>
      <c r="G62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 s="1">
        <v>-6.2774399999999998E+66</v>
      </c>
      <c r="B63">
        <v>-100</v>
      </c>
      <c r="C63">
        <v>0</v>
      </c>
      <c r="D63">
        <v>0</v>
      </c>
      <c r="E63">
        <v>0</v>
      </c>
      <c r="F63">
        <v>0</v>
      </c>
      <c r="G63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 s="1">
        <v>-6.2774399999999998E+66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7" spans="1:30">
      <c r="A67" t="s">
        <v>100</v>
      </c>
    </row>
    <row r="68" spans="1:30">
      <c r="A68" s="1">
        <v>-6.2774399999999998E+66</v>
      </c>
      <c r="B68" s="1">
        <v>-6.2774399999999998E+66</v>
      </c>
      <c r="C68" s="1">
        <v>-6.2774399999999998E+66</v>
      </c>
      <c r="D68" s="1">
        <v>-6.2774399999999998E+66</v>
      </c>
      <c r="E68" s="1">
        <v>-6.2774399999999998E+66</v>
      </c>
      <c r="F68" s="1">
        <v>-6.2774399999999998E+66</v>
      </c>
      <c r="G68" s="1">
        <v>-6.2774399999999998E+66</v>
      </c>
      <c r="H68" s="18">
        <v>-6.2774399999999998E+66</v>
      </c>
      <c r="I68" s="18">
        <v>-6.2774399999999998E+66</v>
      </c>
      <c r="J68" s="18">
        <v>-6.2774399999999998E+66</v>
      </c>
      <c r="K68" s="18">
        <v>-6.2774399999999998E+66</v>
      </c>
      <c r="L68" s="18">
        <v>-6.2774399999999998E+66</v>
      </c>
      <c r="M68" s="18">
        <v>-6.2774399999999998E+66</v>
      </c>
      <c r="N68" s="18">
        <v>-6.2774399999999998E+66</v>
      </c>
      <c r="O68" s="1">
        <v>-6.2774399999999998E+66</v>
      </c>
      <c r="P68" s="1">
        <v>-6.2774399999999998E+66</v>
      </c>
      <c r="Q68" s="1">
        <v>-6.2774399999999998E+66</v>
      </c>
      <c r="R68" s="1">
        <v>-6.2774399999999998E+66</v>
      </c>
      <c r="S68" s="1">
        <v>-6.2774399999999998E+66</v>
      </c>
      <c r="T68" s="1">
        <v>-6.2774399999999998E+66</v>
      </c>
      <c r="U68" s="1">
        <v>-6.2774399999999998E+66</v>
      </c>
      <c r="V68" s="1">
        <v>-6.2774399999999998E+66</v>
      </c>
      <c r="W68" s="1">
        <v>-6.2774399999999998E+66</v>
      </c>
      <c r="X68" s="1">
        <v>-6.2774399999999998E+66</v>
      </c>
      <c r="Y68" s="1">
        <v>-6.2774399999999998E+66</v>
      </c>
      <c r="Z68" s="1">
        <v>-6.2774399999999998E+66</v>
      </c>
      <c r="AA68" s="1">
        <v>-6.2774399999999998E+66</v>
      </c>
      <c r="AB68" s="1">
        <v>-6.2774399999999998E+66</v>
      </c>
      <c r="AC68" s="1">
        <v>-6.2774399999999998E+66</v>
      </c>
      <c r="AD68" s="1">
        <v>-6.2774399999999998E+66</v>
      </c>
    </row>
    <row r="69" spans="1:30">
      <c r="A69" s="1">
        <v>-6.2774399999999998E+66</v>
      </c>
      <c r="B69">
        <v>48</v>
      </c>
      <c r="C69">
        <v>48</v>
      </c>
      <c r="D69">
        <v>47</v>
      </c>
      <c r="E69">
        <v>46</v>
      </c>
      <c r="F69">
        <v>45</v>
      </c>
      <c r="G69">
        <v>44</v>
      </c>
      <c r="H69" s="17">
        <v>43</v>
      </c>
      <c r="I69" s="17">
        <v>42</v>
      </c>
      <c r="J69" s="17">
        <v>41</v>
      </c>
      <c r="K69" s="17">
        <v>40</v>
      </c>
      <c r="L69" s="17">
        <v>39</v>
      </c>
      <c r="M69" s="17">
        <v>38</v>
      </c>
      <c r="N69" s="17">
        <v>37</v>
      </c>
      <c r="O69">
        <v>36</v>
      </c>
      <c r="P69">
        <v>35</v>
      </c>
      <c r="Q69">
        <v>34</v>
      </c>
      <c r="R69">
        <v>33</v>
      </c>
      <c r="S69">
        <v>32</v>
      </c>
      <c r="T69">
        <v>31</v>
      </c>
      <c r="U69">
        <v>30</v>
      </c>
      <c r="V69">
        <v>29</v>
      </c>
      <c r="W69">
        <v>28</v>
      </c>
      <c r="X69">
        <v>27</v>
      </c>
      <c r="Y69">
        <v>26</v>
      </c>
      <c r="Z69">
        <v>25</v>
      </c>
      <c r="AA69">
        <v>24</v>
      </c>
      <c r="AB69">
        <v>23</v>
      </c>
      <c r="AC69">
        <v>23</v>
      </c>
      <c r="AD69">
        <v>0</v>
      </c>
    </row>
    <row r="70" spans="1:30">
      <c r="A70" s="1">
        <v>-6.2774399999999998E+66</v>
      </c>
      <c r="B70">
        <v>48</v>
      </c>
      <c r="C70">
        <v>48</v>
      </c>
      <c r="D70">
        <v>47</v>
      </c>
      <c r="E70">
        <v>46</v>
      </c>
      <c r="F70">
        <v>45</v>
      </c>
      <c r="G70">
        <v>44</v>
      </c>
      <c r="H70" s="17">
        <v>43</v>
      </c>
      <c r="I70" s="17">
        <v>42</v>
      </c>
      <c r="J70" s="17">
        <v>41</v>
      </c>
      <c r="K70" s="17">
        <v>40</v>
      </c>
      <c r="L70" s="17">
        <v>39</v>
      </c>
      <c r="M70" s="17">
        <v>38</v>
      </c>
      <c r="N70" s="17">
        <v>37</v>
      </c>
      <c r="O70">
        <v>36</v>
      </c>
      <c r="P70">
        <v>35</v>
      </c>
      <c r="Q70">
        <v>34</v>
      </c>
      <c r="R70">
        <v>33</v>
      </c>
      <c r="S70">
        <v>32</v>
      </c>
      <c r="T70">
        <v>31</v>
      </c>
      <c r="U70">
        <v>30</v>
      </c>
      <c r="V70">
        <v>29</v>
      </c>
      <c r="W70">
        <v>28</v>
      </c>
      <c r="X70">
        <v>27</v>
      </c>
      <c r="Y70">
        <v>26</v>
      </c>
      <c r="Z70">
        <v>25</v>
      </c>
      <c r="AA70">
        <v>24</v>
      </c>
      <c r="AB70">
        <v>23</v>
      </c>
      <c r="AC70">
        <v>0</v>
      </c>
      <c r="AD70">
        <v>0</v>
      </c>
    </row>
    <row r="71" spans="1:30">
      <c r="A71" s="1">
        <v>-6.2774399999999998E+66</v>
      </c>
      <c r="B71">
        <v>47</v>
      </c>
      <c r="C71">
        <v>47</v>
      </c>
      <c r="D71">
        <v>46</v>
      </c>
      <c r="E71">
        <v>45</v>
      </c>
      <c r="F71">
        <v>44</v>
      </c>
      <c r="G71">
        <v>43</v>
      </c>
      <c r="H71" s="17">
        <v>42</v>
      </c>
      <c r="I71" s="17">
        <v>41</v>
      </c>
      <c r="J71" s="17">
        <v>40</v>
      </c>
      <c r="K71" s="17">
        <v>39</v>
      </c>
      <c r="L71" s="17">
        <v>38</v>
      </c>
      <c r="M71" s="17">
        <v>37</v>
      </c>
      <c r="N71" s="17">
        <v>36</v>
      </c>
      <c r="O71">
        <v>35</v>
      </c>
      <c r="P71">
        <v>34</v>
      </c>
      <c r="Q71">
        <v>33</v>
      </c>
      <c r="R71">
        <v>32</v>
      </c>
      <c r="S71">
        <v>31</v>
      </c>
      <c r="T71">
        <v>30</v>
      </c>
      <c r="U71">
        <v>29</v>
      </c>
      <c r="V71">
        <v>28</v>
      </c>
      <c r="W71">
        <v>27</v>
      </c>
      <c r="X71">
        <v>26</v>
      </c>
      <c r="Y71">
        <v>25</v>
      </c>
      <c r="Z71">
        <v>24</v>
      </c>
      <c r="AA71">
        <v>23</v>
      </c>
      <c r="AB71">
        <v>0</v>
      </c>
      <c r="AC71">
        <v>0</v>
      </c>
      <c r="AD71">
        <v>0</v>
      </c>
    </row>
    <row r="72" spans="1:30">
      <c r="A72" s="1">
        <v>-6.2774399999999998E+66</v>
      </c>
      <c r="B72">
        <v>46</v>
      </c>
      <c r="C72">
        <v>46</v>
      </c>
      <c r="D72">
        <v>45</v>
      </c>
      <c r="E72">
        <v>44</v>
      </c>
      <c r="F72">
        <v>43</v>
      </c>
      <c r="G72">
        <v>42</v>
      </c>
      <c r="H72" s="17">
        <v>41</v>
      </c>
      <c r="I72" s="17">
        <v>40</v>
      </c>
      <c r="J72" s="17">
        <v>39</v>
      </c>
      <c r="K72" s="17">
        <v>38</v>
      </c>
      <c r="L72" s="17">
        <v>37</v>
      </c>
      <c r="M72" s="17">
        <v>36</v>
      </c>
      <c r="N72" s="17">
        <v>35</v>
      </c>
      <c r="O72">
        <v>34</v>
      </c>
      <c r="P72">
        <v>33</v>
      </c>
      <c r="Q72">
        <v>32</v>
      </c>
      <c r="R72">
        <v>31</v>
      </c>
      <c r="S72">
        <v>30</v>
      </c>
      <c r="T72">
        <v>29</v>
      </c>
      <c r="U72">
        <v>28</v>
      </c>
      <c r="V72">
        <v>27</v>
      </c>
      <c r="W72">
        <v>26</v>
      </c>
      <c r="X72">
        <v>25</v>
      </c>
      <c r="Y72">
        <v>24</v>
      </c>
      <c r="Z72">
        <v>23</v>
      </c>
      <c r="AA72">
        <v>0</v>
      </c>
      <c r="AB72">
        <v>0</v>
      </c>
      <c r="AC72">
        <v>0</v>
      </c>
      <c r="AD72">
        <v>0</v>
      </c>
    </row>
    <row r="73" spans="1:30">
      <c r="A73" s="1">
        <v>-6.2774399999999998E+66</v>
      </c>
      <c r="B73">
        <v>45</v>
      </c>
      <c r="C73">
        <v>45</v>
      </c>
      <c r="D73">
        <v>44</v>
      </c>
      <c r="E73">
        <v>43</v>
      </c>
      <c r="F73">
        <v>42</v>
      </c>
      <c r="G73">
        <v>41</v>
      </c>
      <c r="H73" s="17">
        <v>40</v>
      </c>
      <c r="I73" s="17">
        <v>39</v>
      </c>
      <c r="J73" s="17">
        <v>38</v>
      </c>
      <c r="K73" s="17">
        <v>37</v>
      </c>
      <c r="L73" s="17">
        <v>36</v>
      </c>
      <c r="M73" s="17">
        <v>35</v>
      </c>
      <c r="N73" s="17">
        <v>34</v>
      </c>
      <c r="O73">
        <v>33</v>
      </c>
      <c r="P73">
        <v>32</v>
      </c>
      <c r="Q73">
        <v>31</v>
      </c>
      <c r="R73">
        <v>30</v>
      </c>
      <c r="S73">
        <v>29</v>
      </c>
      <c r="T73">
        <v>28</v>
      </c>
      <c r="U73">
        <v>27</v>
      </c>
      <c r="V73">
        <v>26</v>
      </c>
      <c r="W73">
        <v>25</v>
      </c>
      <c r="X73">
        <v>24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 s="1">
        <v>-6.2774399999999998E+66</v>
      </c>
      <c r="B74">
        <v>44</v>
      </c>
      <c r="C74">
        <v>44</v>
      </c>
      <c r="D74">
        <v>43</v>
      </c>
      <c r="E74">
        <v>42</v>
      </c>
      <c r="F74">
        <v>41</v>
      </c>
      <c r="G74">
        <v>40</v>
      </c>
      <c r="H74" s="17">
        <v>39</v>
      </c>
      <c r="I74" s="17">
        <v>38</v>
      </c>
      <c r="J74" s="17">
        <v>37</v>
      </c>
      <c r="K74" s="17">
        <v>36</v>
      </c>
      <c r="L74" s="17">
        <v>35</v>
      </c>
      <c r="M74" s="17">
        <v>34</v>
      </c>
      <c r="N74" s="17">
        <v>33</v>
      </c>
      <c r="O74">
        <v>32</v>
      </c>
      <c r="P74">
        <v>31</v>
      </c>
      <c r="Q74">
        <v>30</v>
      </c>
      <c r="R74">
        <v>29</v>
      </c>
      <c r="S74">
        <v>28</v>
      </c>
      <c r="T74">
        <v>27</v>
      </c>
      <c r="U74">
        <v>26</v>
      </c>
      <c r="V74">
        <v>25</v>
      </c>
      <c r="W74">
        <v>24</v>
      </c>
      <c r="X74">
        <v>23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s="1">
        <v>-6.2774399999999998E+66</v>
      </c>
      <c r="B75">
        <v>43</v>
      </c>
      <c r="C75">
        <v>43</v>
      </c>
      <c r="D75">
        <v>42</v>
      </c>
      <c r="E75">
        <v>41</v>
      </c>
      <c r="F75">
        <v>40</v>
      </c>
      <c r="G75">
        <v>39</v>
      </c>
      <c r="H75" s="17">
        <v>38</v>
      </c>
      <c r="I75" s="17">
        <v>37</v>
      </c>
      <c r="J75" s="17">
        <v>36</v>
      </c>
      <c r="K75" s="17">
        <v>35</v>
      </c>
      <c r="L75" s="17">
        <v>34</v>
      </c>
      <c r="M75" s="17">
        <v>33</v>
      </c>
      <c r="N75" s="17">
        <v>32</v>
      </c>
      <c r="O75">
        <v>31</v>
      </c>
      <c r="P75">
        <v>30</v>
      </c>
      <c r="Q75">
        <v>29</v>
      </c>
      <c r="R75">
        <v>28</v>
      </c>
      <c r="S75">
        <v>27</v>
      </c>
      <c r="T75">
        <v>26</v>
      </c>
      <c r="U75">
        <v>25</v>
      </c>
      <c r="V75">
        <v>24</v>
      </c>
      <c r="W75">
        <v>23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1">
        <v>-6.2774399999999998E+66</v>
      </c>
      <c r="B76">
        <v>42</v>
      </c>
      <c r="C76">
        <v>42</v>
      </c>
      <c r="D76">
        <v>41</v>
      </c>
      <c r="E76">
        <v>40</v>
      </c>
      <c r="F76">
        <v>39</v>
      </c>
      <c r="G76">
        <v>38</v>
      </c>
      <c r="H76" s="17">
        <v>37</v>
      </c>
      <c r="I76" s="17">
        <v>36</v>
      </c>
      <c r="J76" s="17">
        <v>35</v>
      </c>
      <c r="K76" s="17">
        <v>34</v>
      </c>
      <c r="L76" s="17">
        <v>33</v>
      </c>
      <c r="M76" s="17">
        <v>32</v>
      </c>
      <c r="N76" s="17">
        <v>31</v>
      </c>
      <c r="O76">
        <v>30</v>
      </c>
      <c r="P76">
        <v>29</v>
      </c>
      <c r="Q76">
        <v>28</v>
      </c>
      <c r="R76">
        <v>27</v>
      </c>
      <c r="S76">
        <v>26</v>
      </c>
      <c r="T76">
        <v>25</v>
      </c>
      <c r="U76">
        <v>24</v>
      </c>
      <c r="V76">
        <v>23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 s="1">
        <v>-6.2774399999999998E+66</v>
      </c>
      <c r="B77">
        <v>41</v>
      </c>
      <c r="C77">
        <v>41</v>
      </c>
      <c r="D77">
        <v>40</v>
      </c>
      <c r="E77">
        <v>39</v>
      </c>
      <c r="F77">
        <v>38</v>
      </c>
      <c r="G77">
        <v>37</v>
      </c>
      <c r="H77" s="17">
        <v>36</v>
      </c>
      <c r="I77" s="17">
        <v>35</v>
      </c>
      <c r="J77" s="17">
        <v>34</v>
      </c>
      <c r="K77" s="17">
        <v>33</v>
      </c>
      <c r="L77" s="17">
        <v>32</v>
      </c>
      <c r="M77" s="17">
        <v>31</v>
      </c>
      <c r="N77" s="17">
        <v>30</v>
      </c>
      <c r="O77">
        <v>29</v>
      </c>
      <c r="P77">
        <v>28</v>
      </c>
      <c r="Q77">
        <v>27</v>
      </c>
      <c r="R77">
        <v>26</v>
      </c>
      <c r="S77">
        <v>25</v>
      </c>
      <c r="T77">
        <v>24</v>
      </c>
      <c r="U77">
        <v>23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1">
        <v>-6.2774399999999998E+66</v>
      </c>
      <c r="B78">
        <v>40</v>
      </c>
      <c r="C78">
        <v>40</v>
      </c>
      <c r="D78">
        <v>39</v>
      </c>
      <c r="E78">
        <v>38</v>
      </c>
      <c r="F78">
        <v>37</v>
      </c>
      <c r="G78">
        <v>36</v>
      </c>
      <c r="H78" s="17">
        <v>35</v>
      </c>
      <c r="I78" s="17">
        <v>34</v>
      </c>
      <c r="J78" s="17">
        <v>33</v>
      </c>
      <c r="K78" s="17">
        <v>32</v>
      </c>
      <c r="L78" s="17">
        <v>31</v>
      </c>
      <c r="M78" s="17">
        <v>30</v>
      </c>
      <c r="N78" s="17">
        <v>29</v>
      </c>
      <c r="O78">
        <v>28</v>
      </c>
      <c r="P78">
        <v>27</v>
      </c>
      <c r="Q78">
        <v>26</v>
      </c>
      <c r="R78">
        <v>25</v>
      </c>
      <c r="S78">
        <v>24</v>
      </c>
      <c r="T78">
        <v>23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 s="1">
        <v>-6.2774399999999998E+66</v>
      </c>
      <c r="B79">
        <v>39</v>
      </c>
      <c r="C79">
        <v>39</v>
      </c>
      <c r="D79">
        <v>38</v>
      </c>
      <c r="E79">
        <v>37</v>
      </c>
      <c r="F79">
        <v>36</v>
      </c>
      <c r="G79">
        <v>35</v>
      </c>
      <c r="H79" s="17">
        <v>34</v>
      </c>
      <c r="I79" s="17">
        <v>33</v>
      </c>
      <c r="J79" s="17">
        <v>32</v>
      </c>
      <c r="K79" s="17">
        <v>31</v>
      </c>
      <c r="L79" s="17">
        <v>30</v>
      </c>
      <c r="M79" s="17">
        <v>29</v>
      </c>
      <c r="N79" s="17">
        <v>28</v>
      </c>
      <c r="O79">
        <v>27</v>
      </c>
      <c r="P79">
        <v>26</v>
      </c>
      <c r="Q79">
        <v>25</v>
      </c>
      <c r="R79">
        <v>24</v>
      </c>
      <c r="S79">
        <v>23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1">
        <v>-6.2774399999999998E+66</v>
      </c>
      <c r="B80">
        <v>38</v>
      </c>
      <c r="C80">
        <v>38</v>
      </c>
      <c r="D80">
        <v>37</v>
      </c>
      <c r="E80">
        <v>36</v>
      </c>
      <c r="F80">
        <v>35</v>
      </c>
      <c r="G80">
        <v>34</v>
      </c>
      <c r="H80" s="17">
        <v>33</v>
      </c>
      <c r="I80" s="17">
        <v>32</v>
      </c>
      <c r="J80" s="17">
        <v>31</v>
      </c>
      <c r="K80" s="17">
        <v>30</v>
      </c>
      <c r="L80" s="17">
        <v>29</v>
      </c>
      <c r="M80" s="17">
        <v>28</v>
      </c>
      <c r="N80" s="17">
        <v>27</v>
      </c>
      <c r="O80">
        <v>26</v>
      </c>
      <c r="P80">
        <v>25</v>
      </c>
      <c r="Q80">
        <v>24</v>
      </c>
      <c r="R80">
        <v>23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s="1">
        <v>-6.2774399999999998E+66</v>
      </c>
      <c r="B81">
        <v>37</v>
      </c>
      <c r="C81">
        <v>37</v>
      </c>
      <c r="D81">
        <v>36</v>
      </c>
      <c r="E81">
        <v>35</v>
      </c>
      <c r="F81">
        <v>34</v>
      </c>
      <c r="G81">
        <v>33</v>
      </c>
      <c r="H81" s="17">
        <v>32</v>
      </c>
      <c r="I81" s="17">
        <v>31</v>
      </c>
      <c r="J81" s="17">
        <v>30</v>
      </c>
      <c r="K81" s="17">
        <v>29</v>
      </c>
      <c r="L81" s="17">
        <v>28</v>
      </c>
      <c r="M81" s="17">
        <v>27</v>
      </c>
      <c r="N81" s="17">
        <v>26</v>
      </c>
      <c r="O81">
        <v>25</v>
      </c>
      <c r="P81">
        <v>24</v>
      </c>
      <c r="Q81">
        <v>23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1">
        <v>-6.2774399999999998E+66</v>
      </c>
      <c r="B82">
        <v>36</v>
      </c>
      <c r="C82">
        <v>36</v>
      </c>
      <c r="D82">
        <v>35</v>
      </c>
      <c r="E82">
        <v>34</v>
      </c>
      <c r="F82">
        <v>33</v>
      </c>
      <c r="G82">
        <v>32</v>
      </c>
      <c r="H82" s="17">
        <v>29.277799999999999</v>
      </c>
      <c r="I82" s="17">
        <v>26.555599999999998</v>
      </c>
      <c r="J82" s="17">
        <v>23.833300000000001</v>
      </c>
      <c r="K82" s="17">
        <v>21.1111</v>
      </c>
      <c r="L82" s="17">
        <v>18.3889</v>
      </c>
      <c r="M82" s="17">
        <v>15.666700000000001</v>
      </c>
      <c r="N82" s="17">
        <v>12.9444</v>
      </c>
      <c r="O82">
        <v>10.222200000000001</v>
      </c>
      <c r="P82">
        <v>10.7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 s="1">
        <v>-6.2774399999999998E+66</v>
      </c>
      <c r="B83">
        <v>35</v>
      </c>
      <c r="C83">
        <v>35</v>
      </c>
      <c r="D83">
        <v>34</v>
      </c>
      <c r="E83">
        <v>33</v>
      </c>
      <c r="F83">
        <v>32</v>
      </c>
      <c r="G83">
        <v>31</v>
      </c>
      <c r="H83" s="17">
        <v>26.925000000000001</v>
      </c>
      <c r="I83" s="17">
        <v>22.85</v>
      </c>
      <c r="J83" s="17">
        <v>18.774999999999999</v>
      </c>
      <c r="K83" s="17">
        <v>14.7</v>
      </c>
      <c r="L83" s="17">
        <v>10.625</v>
      </c>
      <c r="M83" s="17">
        <v>6.55</v>
      </c>
      <c r="N83" s="17">
        <v>2.4750000000000001</v>
      </c>
      <c r="O83">
        <v>-1.6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1">
        <v>-6.2774399999999998E+66</v>
      </c>
      <c r="B84">
        <v>34</v>
      </c>
      <c r="C84">
        <v>34</v>
      </c>
      <c r="D84">
        <v>33</v>
      </c>
      <c r="E84">
        <v>32</v>
      </c>
      <c r="F84">
        <v>31</v>
      </c>
      <c r="G84">
        <v>30</v>
      </c>
      <c r="H84" s="17">
        <v>25.925000000000001</v>
      </c>
      <c r="I84" s="17">
        <v>21.85</v>
      </c>
      <c r="J84" s="17">
        <v>17.774999999999999</v>
      </c>
      <c r="K84" s="17">
        <v>13.7</v>
      </c>
      <c r="L84" s="17">
        <v>9.625</v>
      </c>
      <c r="M84" s="17">
        <v>5.3313100000000002</v>
      </c>
      <c r="N84" s="17">
        <v>1.1333299999999999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 s="1">
        <v>-6.2774399999999998E+66</v>
      </c>
      <c r="B85">
        <v>33</v>
      </c>
      <c r="C85">
        <v>33</v>
      </c>
      <c r="D85">
        <v>32</v>
      </c>
      <c r="E85">
        <v>31</v>
      </c>
      <c r="F85">
        <v>30</v>
      </c>
      <c r="G85">
        <v>29</v>
      </c>
      <c r="H85" s="17">
        <v>24.925000000000001</v>
      </c>
      <c r="I85" s="17">
        <v>20.85</v>
      </c>
      <c r="J85" s="17">
        <v>16.774999999999999</v>
      </c>
      <c r="K85" s="17">
        <v>12.7</v>
      </c>
      <c r="L85" s="17">
        <v>8.1876099999999994</v>
      </c>
      <c r="M85" s="17">
        <v>3.8666700000000001</v>
      </c>
      <c r="N85" s="17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s="1">
        <v>-6.2774399999999998E+66</v>
      </c>
      <c r="B86">
        <v>32</v>
      </c>
      <c r="C86">
        <v>32</v>
      </c>
      <c r="D86">
        <v>31</v>
      </c>
      <c r="E86">
        <v>30</v>
      </c>
      <c r="F86">
        <v>29</v>
      </c>
      <c r="G86">
        <v>28</v>
      </c>
      <c r="H86" s="17">
        <v>23.925000000000001</v>
      </c>
      <c r="I86" s="17">
        <v>19.850000000000001</v>
      </c>
      <c r="J86" s="17">
        <v>15.775</v>
      </c>
      <c r="K86" s="17">
        <v>11.043900000000001</v>
      </c>
      <c r="L86" s="17">
        <v>6.6</v>
      </c>
      <c r="M86" s="17">
        <v>0</v>
      </c>
      <c r="N86" s="17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 s="1">
        <v>-6.2774399999999998E+66</v>
      </c>
      <c r="B87">
        <v>31</v>
      </c>
      <c r="C87">
        <v>31</v>
      </c>
      <c r="D87">
        <v>30</v>
      </c>
      <c r="E87">
        <v>29</v>
      </c>
      <c r="F87">
        <v>28</v>
      </c>
      <c r="G87">
        <v>27</v>
      </c>
      <c r="H87" s="17">
        <v>22.925000000000001</v>
      </c>
      <c r="I87" s="17">
        <v>18.850000000000001</v>
      </c>
      <c r="J87" s="17">
        <v>13.9002</v>
      </c>
      <c r="K87" s="17">
        <v>9.3333300000000001</v>
      </c>
      <c r="L87" s="17">
        <v>0</v>
      </c>
      <c r="M87" s="17">
        <v>0</v>
      </c>
      <c r="N87" s="1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s="1">
        <v>-6.2774399999999998E+66</v>
      </c>
      <c r="B88">
        <v>30</v>
      </c>
      <c r="C88">
        <v>30</v>
      </c>
      <c r="D88">
        <v>29</v>
      </c>
      <c r="E88">
        <v>28</v>
      </c>
      <c r="F88">
        <v>27</v>
      </c>
      <c r="G88">
        <v>26</v>
      </c>
      <c r="H88" s="17">
        <v>21.925000000000001</v>
      </c>
      <c r="I88" s="17">
        <v>16.756499999999999</v>
      </c>
      <c r="J88" s="17">
        <v>12.066700000000001</v>
      </c>
      <c r="K88" s="17">
        <v>0</v>
      </c>
      <c r="L88" s="17">
        <v>0</v>
      </c>
      <c r="M88" s="17">
        <v>0</v>
      </c>
      <c r="N88" s="17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 s="1">
        <v>-6.2774399999999998E+66</v>
      </c>
      <c r="B89">
        <v>29</v>
      </c>
      <c r="C89">
        <v>29</v>
      </c>
      <c r="D89">
        <v>28</v>
      </c>
      <c r="E89">
        <v>27</v>
      </c>
      <c r="F89">
        <v>26</v>
      </c>
      <c r="G89">
        <v>25</v>
      </c>
      <c r="H89" s="17">
        <v>19.6128</v>
      </c>
      <c r="I89" s="17">
        <v>14.8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 s="1">
        <v>-6.2774399999999998E+66</v>
      </c>
      <c r="B90">
        <v>28</v>
      </c>
      <c r="C90">
        <v>28</v>
      </c>
      <c r="D90">
        <v>27</v>
      </c>
      <c r="E90">
        <v>26</v>
      </c>
      <c r="F90">
        <v>25</v>
      </c>
      <c r="G90">
        <v>22.469100000000001</v>
      </c>
      <c r="H90" s="17">
        <v>17.533300000000001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>
      <c r="A91" s="1">
        <v>-6.2774399999999998E+66</v>
      </c>
      <c r="B91">
        <v>27</v>
      </c>
      <c r="C91">
        <v>27</v>
      </c>
      <c r="D91">
        <v>26</v>
      </c>
      <c r="E91">
        <v>25</v>
      </c>
      <c r="F91">
        <v>24</v>
      </c>
      <c r="G91">
        <v>20.2667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 s="1">
        <v>-6.2774399999999998E+66</v>
      </c>
      <c r="B92">
        <v>26</v>
      </c>
      <c r="C92">
        <v>26</v>
      </c>
      <c r="D92">
        <v>25</v>
      </c>
      <c r="E92">
        <v>24</v>
      </c>
      <c r="F92">
        <v>23</v>
      </c>
      <c r="G92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 s="1">
        <v>-6.2774399999999998E+66</v>
      </c>
      <c r="B93">
        <v>25</v>
      </c>
      <c r="C93">
        <v>25</v>
      </c>
      <c r="D93">
        <v>24</v>
      </c>
      <c r="E93">
        <v>23</v>
      </c>
      <c r="F93">
        <v>0</v>
      </c>
      <c r="G93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 s="1">
        <v>-6.2774399999999998E+66</v>
      </c>
      <c r="B94">
        <v>24</v>
      </c>
      <c r="C94">
        <v>24</v>
      </c>
      <c r="D94">
        <v>23</v>
      </c>
      <c r="E94">
        <v>0</v>
      </c>
      <c r="F94">
        <v>0</v>
      </c>
      <c r="G94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 s="1">
        <v>-6.2774399999999998E+66</v>
      </c>
      <c r="B95">
        <v>23</v>
      </c>
      <c r="C95">
        <v>23</v>
      </c>
      <c r="D95">
        <v>0</v>
      </c>
      <c r="E95">
        <v>0</v>
      </c>
      <c r="F95">
        <v>0</v>
      </c>
      <c r="G95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 s="1">
        <v>-6.2774399999999998E+66</v>
      </c>
      <c r="B96">
        <v>23</v>
      </c>
      <c r="C96">
        <v>0</v>
      </c>
      <c r="D96">
        <v>0</v>
      </c>
      <c r="E96">
        <v>0</v>
      </c>
      <c r="F96">
        <v>0</v>
      </c>
      <c r="G96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>
      <c r="A97" s="1">
        <v>-6.2774399999999998E+66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100" spans="1:30">
      <c r="A100" t="s">
        <v>101</v>
      </c>
    </row>
    <row r="101" spans="1:3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>
        <v>0</v>
      </c>
      <c r="B102">
        <v>-2</v>
      </c>
      <c r="C102">
        <v>-1</v>
      </c>
      <c r="D102">
        <v>-1</v>
      </c>
      <c r="E102">
        <v>-1</v>
      </c>
      <c r="F102">
        <v>-1</v>
      </c>
      <c r="G102">
        <v>-1</v>
      </c>
      <c r="H102" s="17">
        <v>-1</v>
      </c>
      <c r="I102" s="17">
        <v>-1</v>
      </c>
      <c r="J102" s="17">
        <v>-1</v>
      </c>
      <c r="K102" s="17">
        <v>-1</v>
      </c>
      <c r="L102" s="17">
        <v>-1</v>
      </c>
      <c r="M102" s="17">
        <v>-1</v>
      </c>
      <c r="N102" s="17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0</v>
      </c>
      <c r="AD102">
        <v>0</v>
      </c>
    </row>
    <row r="103" spans="1:30">
      <c r="A103">
        <v>0</v>
      </c>
      <c r="B103">
        <v>-1</v>
      </c>
      <c r="C103">
        <v>0</v>
      </c>
      <c r="D103">
        <v>0</v>
      </c>
      <c r="E103">
        <v>0</v>
      </c>
      <c r="F103">
        <v>0</v>
      </c>
      <c r="G103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>
        <v>0</v>
      </c>
      <c r="B104">
        <v>-1</v>
      </c>
      <c r="C104">
        <v>0</v>
      </c>
      <c r="D104">
        <v>0</v>
      </c>
      <c r="E104">
        <v>0</v>
      </c>
      <c r="F104">
        <v>0</v>
      </c>
      <c r="G104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>
        <v>0</v>
      </c>
      <c r="B105">
        <v>-1</v>
      </c>
      <c r="C105">
        <v>0</v>
      </c>
      <c r="D105">
        <v>0</v>
      </c>
      <c r="E105">
        <v>0</v>
      </c>
      <c r="F105">
        <v>0</v>
      </c>
      <c r="G105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>
      <c r="A106">
        <v>0</v>
      </c>
      <c r="B106">
        <v>-1</v>
      </c>
      <c r="C106">
        <v>0</v>
      </c>
      <c r="D106">
        <v>0</v>
      </c>
      <c r="E106">
        <v>0</v>
      </c>
      <c r="F106">
        <v>0</v>
      </c>
      <c r="G106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>
      <c r="A107">
        <v>0</v>
      </c>
      <c r="B107">
        <v>-1</v>
      </c>
      <c r="C107">
        <v>0</v>
      </c>
      <c r="D107">
        <v>0</v>
      </c>
      <c r="E107">
        <v>0</v>
      </c>
      <c r="F107">
        <v>0</v>
      </c>
      <c r="G10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>
      <c r="A108">
        <v>0</v>
      </c>
      <c r="B108">
        <v>-1</v>
      </c>
      <c r="C108">
        <v>0</v>
      </c>
      <c r="D108">
        <v>0</v>
      </c>
      <c r="E108">
        <v>0</v>
      </c>
      <c r="F108">
        <v>0</v>
      </c>
      <c r="G108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>
        <v>0</v>
      </c>
      <c r="B109">
        <v>-1</v>
      </c>
      <c r="C109">
        <v>0</v>
      </c>
      <c r="D109">
        <v>0</v>
      </c>
      <c r="E109">
        <v>0</v>
      </c>
      <c r="F109">
        <v>0</v>
      </c>
      <c r="G109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>
      <c r="A110">
        <v>0</v>
      </c>
      <c r="B110">
        <v>-1</v>
      </c>
      <c r="C110">
        <v>0</v>
      </c>
      <c r="D110">
        <v>0</v>
      </c>
      <c r="E110">
        <v>0</v>
      </c>
      <c r="F110">
        <v>0</v>
      </c>
      <c r="G110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>
        <v>0</v>
      </c>
      <c r="B111">
        <v>-1</v>
      </c>
      <c r="C111">
        <v>0</v>
      </c>
      <c r="D111">
        <v>0</v>
      </c>
      <c r="E111">
        <v>0</v>
      </c>
      <c r="F111">
        <v>0</v>
      </c>
      <c r="G111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>
      <c r="A112">
        <v>0</v>
      </c>
      <c r="B112">
        <v>-1</v>
      </c>
      <c r="C112">
        <v>0</v>
      </c>
      <c r="D112">
        <v>0</v>
      </c>
      <c r="E112">
        <v>0</v>
      </c>
      <c r="F112">
        <v>0</v>
      </c>
      <c r="G112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>
        <v>0</v>
      </c>
      <c r="B113">
        <v>-1</v>
      </c>
      <c r="C113">
        <v>0</v>
      </c>
      <c r="D113">
        <v>0</v>
      </c>
      <c r="E113">
        <v>0</v>
      </c>
      <c r="F113">
        <v>0</v>
      </c>
      <c r="G113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>
        <v>0</v>
      </c>
      <c r="B114">
        <v>-1</v>
      </c>
      <c r="C114">
        <v>0</v>
      </c>
      <c r="D114">
        <v>0</v>
      </c>
      <c r="E114">
        <v>0</v>
      </c>
      <c r="F114">
        <v>0</v>
      </c>
      <c r="G114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>
        <v>0</v>
      </c>
      <c r="B115">
        <v>-1</v>
      </c>
      <c r="C115">
        <v>0</v>
      </c>
      <c r="D115">
        <v>0</v>
      </c>
      <c r="E115">
        <v>0</v>
      </c>
      <c r="F115">
        <v>0</v>
      </c>
      <c r="G115">
        <v>0</v>
      </c>
      <c r="H115" s="17">
        <v>-1.7222200000000001</v>
      </c>
      <c r="I115" s="17">
        <v>-3.4444400000000002</v>
      </c>
      <c r="J115" s="17">
        <v>-5.1666699999999999</v>
      </c>
      <c r="K115" s="17">
        <v>-6.88889</v>
      </c>
      <c r="L115" s="17">
        <v>-8.61111</v>
      </c>
      <c r="M115" s="17">
        <v>-10.333299999999999</v>
      </c>
      <c r="N115" s="17">
        <v>-12.0556</v>
      </c>
      <c r="O115">
        <v>-13.777799999999999</v>
      </c>
      <c r="P115">
        <v>-12.3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>
      <c r="A116">
        <v>0</v>
      </c>
      <c r="B116">
        <v>-1</v>
      </c>
      <c r="C116">
        <v>0</v>
      </c>
      <c r="D116">
        <v>0</v>
      </c>
      <c r="E116">
        <v>0</v>
      </c>
      <c r="F116">
        <v>0</v>
      </c>
      <c r="G116">
        <v>0</v>
      </c>
      <c r="H116" s="17">
        <v>-3.0750000000000002</v>
      </c>
      <c r="I116" s="17">
        <v>-6.15</v>
      </c>
      <c r="J116" s="17">
        <v>-9.2249999999999996</v>
      </c>
      <c r="K116" s="17">
        <v>-12.3</v>
      </c>
      <c r="L116" s="17">
        <v>-15.375</v>
      </c>
      <c r="M116" s="17">
        <v>-18.45</v>
      </c>
      <c r="N116" s="17">
        <v>-21.524999999999999</v>
      </c>
      <c r="O116">
        <v>-24.6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>
      <c r="A117">
        <v>0</v>
      </c>
      <c r="B117">
        <v>-1</v>
      </c>
      <c r="C117">
        <v>0</v>
      </c>
      <c r="D117">
        <v>0</v>
      </c>
      <c r="E117">
        <v>0</v>
      </c>
      <c r="F117">
        <v>0</v>
      </c>
      <c r="G117">
        <v>0</v>
      </c>
      <c r="H117" s="17">
        <v>-3.0750000000000002</v>
      </c>
      <c r="I117" s="17">
        <v>-6.15</v>
      </c>
      <c r="J117" s="17">
        <v>-9.2249999999999996</v>
      </c>
      <c r="K117" s="17">
        <v>-12.3</v>
      </c>
      <c r="L117" s="17">
        <v>-15.375</v>
      </c>
      <c r="M117" s="17">
        <v>-18.668700000000001</v>
      </c>
      <c r="N117" s="17">
        <v>-21.866700000000002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>
      <c r="A118">
        <v>0</v>
      </c>
      <c r="B118">
        <v>-1</v>
      </c>
      <c r="C118">
        <v>0</v>
      </c>
      <c r="D118">
        <v>0</v>
      </c>
      <c r="E118">
        <v>0</v>
      </c>
      <c r="F118" s="1">
        <v>3.5527100000000001E-15</v>
      </c>
      <c r="G118" s="1">
        <v>3.5527100000000001E-15</v>
      </c>
      <c r="H118" s="17">
        <v>-3.0750000000000002</v>
      </c>
      <c r="I118" s="17">
        <v>-6.15</v>
      </c>
      <c r="J118" s="17">
        <v>-9.2249999999999996</v>
      </c>
      <c r="K118" s="17">
        <v>-12.3</v>
      </c>
      <c r="L118" s="17">
        <v>-15.8124</v>
      </c>
      <c r="M118" s="17">
        <v>-19.133299999999998</v>
      </c>
      <c r="N118" s="17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>
      <c r="A119">
        <v>0</v>
      </c>
      <c r="B119">
        <v>-1</v>
      </c>
      <c r="C119">
        <v>0</v>
      </c>
      <c r="D119">
        <v>0</v>
      </c>
      <c r="E119">
        <v>0</v>
      </c>
      <c r="F119">
        <v>0</v>
      </c>
      <c r="G119">
        <v>0</v>
      </c>
      <c r="H119" s="17">
        <v>-3.0750000000000002</v>
      </c>
      <c r="I119" s="17">
        <v>-6.15</v>
      </c>
      <c r="J119" s="17">
        <v>-9.2249999999999996</v>
      </c>
      <c r="K119" s="17">
        <v>-12.956099999999999</v>
      </c>
      <c r="L119" s="17">
        <v>-16.399999999999999</v>
      </c>
      <c r="M119" s="17">
        <v>0</v>
      </c>
      <c r="N119" s="17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>
      <c r="A120">
        <v>0</v>
      </c>
      <c r="B120">
        <v>-1</v>
      </c>
      <c r="C120">
        <v>0</v>
      </c>
      <c r="D120">
        <v>0</v>
      </c>
      <c r="E120">
        <v>0</v>
      </c>
      <c r="F120">
        <v>0</v>
      </c>
      <c r="G120">
        <v>0</v>
      </c>
      <c r="H120" s="17">
        <v>-3.0750000000000002</v>
      </c>
      <c r="I120" s="17">
        <v>-6.15</v>
      </c>
      <c r="J120" s="17">
        <v>-10.0998</v>
      </c>
      <c r="K120" s="17">
        <v>-13.666700000000001</v>
      </c>
      <c r="L120" s="17">
        <v>0</v>
      </c>
      <c r="M120" s="17">
        <v>0</v>
      </c>
      <c r="N120" s="17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>
      <c r="A121">
        <v>0</v>
      </c>
      <c r="B121">
        <v>-1</v>
      </c>
      <c r="C121">
        <v>0</v>
      </c>
      <c r="D121">
        <v>0</v>
      </c>
      <c r="E121">
        <v>0</v>
      </c>
      <c r="F121">
        <v>0</v>
      </c>
      <c r="G121">
        <v>0</v>
      </c>
      <c r="H121" s="17">
        <v>-3.0750000000000002</v>
      </c>
      <c r="I121" s="17">
        <v>-7.2434700000000003</v>
      </c>
      <c r="J121" s="17">
        <v>-10.933299999999999</v>
      </c>
      <c r="K121" s="17">
        <v>0</v>
      </c>
      <c r="L121" s="17">
        <v>0</v>
      </c>
      <c r="M121" s="17">
        <v>0</v>
      </c>
      <c r="N121" s="17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>
      <c r="A122">
        <v>0</v>
      </c>
      <c r="B122">
        <v>-1</v>
      </c>
      <c r="C122">
        <v>0</v>
      </c>
      <c r="D122">
        <v>0</v>
      </c>
      <c r="E122">
        <v>0</v>
      </c>
      <c r="F122">
        <v>0</v>
      </c>
      <c r="G122">
        <v>0</v>
      </c>
      <c r="H122" s="17">
        <v>-4.3871700000000002</v>
      </c>
      <c r="I122" s="17">
        <v>-8.1999999999999993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>
      <c r="A123">
        <v>0</v>
      </c>
      <c r="B123">
        <v>-1</v>
      </c>
      <c r="C123">
        <v>0</v>
      </c>
      <c r="D123">
        <v>0</v>
      </c>
      <c r="E123">
        <v>0</v>
      </c>
      <c r="F123">
        <v>0</v>
      </c>
      <c r="G123">
        <v>-1.5308600000000001</v>
      </c>
      <c r="H123" s="17">
        <v>-5.4666699999999997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>
      <c r="A124">
        <v>0</v>
      </c>
      <c r="B124">
        <v>-1</v>
      </c>
      <c r="C124">
        <v>0</v>
      </c>
      <c r="D124">
        <v>0</v>
      </c>
      <c r="E124">
        <v>0</v>
      </c>
      <c r="F124">
        <v>0</v>
      </c>
      <c r="G124">
        <v>-2.73333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>
      <c r="A125">
        <v>0</v>
      </c>
      <c r="B125">
        <v>-1</v>
      </c>
      <c r="C125">
        <v>0</v>
      </c>
      <c r="D125">
        <v>0</v>
      </c>
      <c r="E125">
        <v>0</v>
      </c>
      <c r="F125">
        <v>0</v>
      </c>
      <c r="G125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>
      <c r="A126">
        <v>0</v>
      </c>
      <c r="B126">
        <v>-1</v>
      </c>
      <c r="C126">
        <v>0</v>
      </c>
      <c r="D126">
        <v>0</v>
      </c>
      <c r="E126">
        <v>0</v>
      </c>
      <c r="F126">
        <v>0</v>
      </c>
      <c r="G126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>
        <v>0</v>
      </c>
      <c r="B127">
        <v>-1</v>
      </c>
      <c r="C127">
        <v>0</v>
      </c>
      <c r="D127">
        <v>0</v>
      </c>
      <c r="E127">
        <v>0</v>
      </c>
      <c r="F127">
        <v>0</v>
      </c>
      <c r="G12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>
      <c r="A128">
        <v>0</v>
      </c>
      <c r="B128">
        <v>-1</v>
      </c>
      <c r="C128">
        <v>0</v>
      </c>
      <c r="D128">
        <v>0</v>
      </c>
      <c r="E128">
        <v>0</v>
      </c>
      <c r="F128">
        <v>0</v>
      </c>
      <c r="G128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Gmapping</vt:lpstr>
      <vt:lpstr>Test</vt:lpstr>
      <vt:lpstr>abcdVol</vt:lpstr>
      <vt:lpstr>ExempleVolQuote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Chi-Thanh Nguyen</dc:creator>
  <cp:lastModifiedBy>Chi-Thanh.NGUYEN</cp:lastModifiedBy>
  <cp:lastPrinted>2014-09-15T09:36:47Z</cp:lastPrinted>
  <dcterms:created xsi:type="dcterms:W3CDTF">2014-07-25T08:50:24Z</dcterms:created>
  <dcterms:modified xsi:type="dcterms:W3CDTF">2014-09-15T09:37:28Z</dcterms:modified>
</cp:coreProperties>
</file>