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F:\Development\retail_scraper\Raw Data\"/>
    </mc:Choice>
  </mc:AlternateContent>
  <bookViews>
    <workbookView xWindow="0" yWindow="0" windowWidth="21600" windowHeight="10320"/>
  </bookViews>
  <sheets>
    <sheet name="Company No email (Sample)" sheetId="1" r:id="rId1"/>
    <sheet name="Formulas" sheetId="2" r:id="rId2"/>
  </sheets>
  <externalReferences>
    <externalReference r:id="rId3"/>
    <externalReference r:id="rId4"/>
  </externalReferences>
  <definedNames>
    <definedName name="_xlnm._FilterDatabase" localSheetId="0" hidden="1">'Company No email (Sample)'!$A$1:$P$1</definedName>
    <definedName name="_xlnm._FilterDatabase" localSheetId="1" hidden="1">Formulas!$A$1:$H$1</definedName>
  </definedNames>
  <calcPr calcId="152511"/>
</workbook>
</file>

<file path=xl/calcChain.xml><?xml version="1.0" encoding="utf-8"?>
<calcChain xmlns="http://schemas.openxmlformats.org/spreadsheetml/2006/main">
  <c r="Q372" i="2" l="1"/>
  <c r="P372" i="2"/>
  <c r="O372" i="2"/>
  <c r="N372" i="2"/>
  <c r="M372" i="2"/>
  <c r="L372" i="2"/>
  <c r="K372" i="2"/>
  <c r="J372" i="2"/>
  <c r="I372" i="2"/>
  <c r="C372" i="2"/>
  <c r="Q371" i="2"/>
  <c r="P371" i="2"/>
  <c r="O371" i="2"/>
  <c r="N371" i="2"/>
  <c r="M371" i="2"/>
  <c r="L371" i="2"/>
  <c r="K371" i="2"/>
  <c r="J371" i="2"/>
  <c r="I371" i="2"/>
  <c r="C371" i="2"/>
  <c r="Q370" i="2"/>
  <c r="P370" i="2"/>
  <c r="O370" i="2"/>
  <c r="N370" i="2"/>
  <c r="M370" i="2"/>
  <c r="L370" i="2"/>
  <c r="K370" i="2"/>
  <c r="J370" i="2"/>
  <c r="I370" i="2"/>
  <c r="C370" i="2"/>
  <c r="Q369" i="2"/>
  <c r="P369" i="2"/>
  <c r="O369" i="2"/>
  <c r="N369" i="2"/>
  <c r="M369" i="2"/>
  <c r="L369" i="2"/>
  <c r="K369" i="2"/>
  <c r="J369" i="2"/>
  <c r="I369" i="2"/>
  <c r="C369" i="2"/>
  <c r="Q368" i="2"/>
  <c r="P368" i="2"/>
  <c r="O368" i="2"/>
  <c r="N368" i="2"/>
  <c r="M368" i="2"/>
  <c r="L368" i="2"/>
  <c r="K368" i="2"/>
  <c r="J368" i="2"/>
  <c r="I368" i="2"/>
  <c r="C368" i="2"/>
  <c r="Q367" i="2"/>
  <c r="P367" i="2"/>
  <c r="O367" i="2"/>
  <c r="N367" i="2"/>
  <c r="M367" i="2"/>
  <c r="L367" i="2"/>
  <c r="K367" i="2"/>
  <c r="J367" i="2"/>
  <c r="I367" i="2"/>
  <c r="C367" i="2"/>
  <c r="Q366" i="2"/>
  <c r="P366" i="2"/>
  <c r="O366" i="2"/>
  <c r="N366" i="2"/>
  <c r="M366" i="2"/>
  <c r="L366" i="2"/>
  <c r="K366" i="2"/>
  <c r="J366" i="2"/>
  <c r="I366" i="2"/>
  <c r="C366" i="2"/>
  <c r="Q365" i="2"/>
  <c r="P365" i="2"/>
  <c r="O365" i="2"/>
  <c r="N365" i="2"/>
  <c r="M365" i="2"/>
  <c r="L365" i="2"/>
  <c r="K365" i="2"/>
  <c r="J365" i="2"/>
  <c r="I365" i="2"/>
  <c r="C365" i="2"/>
  <c r="Q364" i="2"/>
  <c r="P364" i="2"/>
  <c r="O364" i="2"/>
  <c r="N364" i="2"/>
  <c r="M364" i="2"/>
  <c r="L364" i="2"/>
  <c r="K364" i="2"/>
  <c r="J364" i="2"/>
  <c r="I364" i="2"/>
  <c r="C364" i="2"/>
  <c r="Q363" i="2"/>
  <c r="P363" i="2"/>
  <c r="O363" i="2"/>
  <c r="N363" i="2"/>
  <c r="M363" i="2"/>
  <c r="L363" i="2"/>
  <c r="K363" i="2"/>
  <c r="J363" i="2"/>
  <c r="I363" i="2"/>
  <c r="C363" i="2"/>
  <c r="Q362" i="2"/>
  <c r="P362" i="2"/>
  <c r="O362" i="2"/>
  <c r="N362" i="2"/>
  <c r="M362" i="2"/>
  <c r="L362" i="2"/>
  <c r="K362" i="2"/>
  <c r="J362" i="2"/>
  <c r="I362" i="2"/>
  <c r="C362" i="2"/>
  <c r="Q361" i="2"/>
  <c r="P361" i="2"/>
  <c r="O361" i="2"/>
  <c r="N361" i="2"/>
  <c r="M361" i="2"/>
  <c r="L361" i="2"/>
  <c r="K361" i="2"/>
  <c r="J361" i="2"/>
  <c r="I361" i="2"/>
  <c r="C361" i="2"/>
  <c r="Q360" i="2"/>
  <c r="P360" i="2"/>
  <c r="O360" i="2"/>
  <c r="N360" i="2"/>
  <c r="M360" i="2"/>
  <c r="L360" i="2"/>
  <c r="K360" i="2"/>
  <c r="J360" i="2"/>
  <c r="I360" i="2"/>
  <c r="C360" i="2"/>
  <c r="Q359" i="2"/>
  <c r="P359" i="2"/>
  <c r="O359" i="2"/>
  <c r="N359" i="2"/>
  <c r="M359" i="2"/>
  <c r="L359" i="2"/>
  <c r="K359" i="2"/>
  <c r="J359" i="2"/>
  <c r="I359" i="2"/>
  <c r="C359" i="2"/>
  <c r="Q358" i="2"/>
  <c r="P358" i="2"/>
  <c r="O358" i="2"/>
  <c r="N358" i="2"/>
  <c r="M358" i="2"/>
  <c r="L358" i="2"/>
  <c r="K358" i="2"/>
  <c r="J358" i="2"/>
  <c r="I358" i="2"/>
  <c r="C358" i="2"/>
  <c r="Q357" i="2"/>
  <c r="P357" i="2"/>
  <c r="O357" i="2"/>
  <c r="N357" i="2"/>
  <c r="M357" i="2"/>
  <c r="L357" i="2"/>
  <c r="K357" i="2"/>
  <c r="J357" i="2"/>
  <c r="I357" i="2"/>
  <c r="C357" i="2"/>
  <c r="Q356" i="2"/>
  <c r="P356" i="2"/>
  <c r="O356" i="2"/>
  <c r="N356" i="2"/>
  <c r="M356" i="2"/>
  <c r="L356" i="2"/>
  <c r="K356" i="2"/>
  <c r="J356" i="2"/>
  <c r="I356" i="2"/>
  <c r="C356" i="2"/>
  <c r="Q355" i="2"/>
  <c r="P355" i="2"/>
  <c r="O355" i="2"/>
  <c r="N355" i="2"/>
  <c r="M355" i="2"/>
  <c r="L355" i="2"/>
  <c r="K355" i="2"/>
  <c r="J355" i="2"/>
  <c r="I355" i="2"/>
  <c r="C355" i="2"/>
  <c r="Q354" i="2"/>
  <c r="P354" i="2"/>
  <c r="O354" i="2"/>
  <c r="N354" i="2"/>
  <c r="M354" i="2"/>
  <c r="L354" i="2"/>
  <c r="K354" i="2"/>
  <c r="J354" i="2"/>
  <c r="I354" i="2"/>
  <c r="C354" i="2"/>
  <c r="Q353" i="2"/>
  <c r="P353" i="2"/>
  <c r="O353" i="2"/>
  <c r="N353" i="2"/>
  <c r="M353" i="2"/>
  <c r="L353" i="2"/>
  <c r="K353" i="2"/>
  <c r="J353" i="2"/>
  <c r="I353" i="2"/>
  <c r="C353" i="2"/>
  <c r="Q352" i="2"/>
  <c r="P352" i="2"/>
  <c r="O352" i="2"/>
  <c r="N352" i="2"/>
  <c r="M352" i="2"/>
  <c r="L352" i="2"/>
  <c r="K352" i="2"/>
  <c r="J352" i="2"/>
  <c r="I352" i="2"/>
  <c r="C352" i="2"/>
  <c r="Q351" i="2"/>
  <c r="P351" i="2"/>
  <c r="O351" i="2"/>
  <c r="N351" i="2"/>
  <c r="M351" i="2"/>
  <c r="L351" i="2"/>
  <c r="K351" i="2"/>
  <c r="J351" i="2"/>
  <c r="I351" i="2"/>
  <c r="C351" i="2"/>
  <c r="Q350" i="2"/>
  <c r="P350" i="2"/>
  <c r="O350" i="2"/>
  <c r="N350" i="2"/>
  <c r="M350" i="2"/>
  <c r="L350" i="2"/>
  <c r="K350" i="2"/>
  <c r="J350" i="2"/>
  <c r="I350" i="2"/>
  <c r="C350" i="2"/>
  <c r="Q349" i="2"/>
  <c r="P349" i="2"/>
  <c r="O349" i="2"/>
  <c r="N349" i="2"/>
  <c r="M349" i="2"/>
  <c r="L349" i="2"/>
  <c r="K349" i="2"/>
  <c r="J349" i="2"/>
  <c r="I349" i="2"/>
  <c r="C349" i="2"/>
  <c r="Q348" i="2"/>
  <c r="P348" i="2"/>
  <c r="O348" i="2"/>
  <c r="N348" i="2"/>
  <c r="M348" i="2"/>
  <c r="L348" i="2"/>
  <c r="K348" i="2"/>
  <c r="J348" i="2"/>
  <c r="I348" i="2"/>
  <c r="C348" i="2"/>
  <c r="Q347" i="2"/>
  <c r="P347" i="2"/>
  <c r="O347" i="2"/>
  <c r="N347" i="2"/>
  <c r="M347" i="2"/>
  <c r="L347" i="2"/>
  <c r="K347" i="2"/>
  <c r="J347" i="2"/>
  <c r="I347" i="2"/>
  <c r="C347" i="2"/>
  <c r="Q346" i="2"/>
  <c r="P346" i="2"/>
  <c r="O346" i="2"/>
  <c r="N346" i="2"/>
  <c r="M346" i="2"/>
  <c r="L346" i="2"/>
  <c r="K346" i="2"/>
  <c r="J346" i="2"/>
  <c r="I346" i="2"/>
  <c r="C346" i="2"/>
  <c r="Q345" i="2"/>
  <c r="P345" i="2"/>
  <c r="O345" i="2"/>
  <c r="N345" i="2"/>
  <c r="M345" i="2"/>
  <c r="L345" i="2"/>
  <c r="K345" i="2"/>
  <c r="J345" i="2"/>
  <c r="I345" i="2"/>
  <c r="C345" i="2"/>
  <c r="Q344" i="2"/>
  <c r="P344" i="2"/>
  <c r="O344" i="2"/>
  <c r="N344" i="2"/>
  <c r="M344" i="2"/>
  <c r="L344" i="2"/>
  <c r="K344" i="2"/>
  <c r="J344" i="2"/>
  <c r="I344" i="2"/>
  <c r="C344" i="2"/>
  <c r="Q343" i="2"/>
  <c r="P343" i="2"/>
  <c r="O343" i="2"/>
  <c r="N343" i="2"/>
  <c r="M343" i="2"/>
  <c r="L343" i="2"/>
  <c r="K343" i="2"/>
  <c r="J343" i="2"/>
  <c r="I343" i="2"/>
  <c r="C343" i="2"/>
  <c r="Q342" i="2"/>
  <c r="P342" i="2"/>
  <c r="O342" i="2"/>
  <c r="N342" i="2"/>
  <c r="M342" i="2"/>
  <c r="L342" i="2"/>
  <c r="K342" i="2"/>
  <c r="J342" i="2"/>
  <c r="I342" i="2"/>
  <c r="C342" i="2"/>
  <c r="Q341" i="2"/>
  <c r="P341" i="2"/>
  <c r="O341" i="2"/>
  <c r="N341" i="2"/>
  <c r="M341" i="2"/>
  <c r="L341" i="2"/>
  <c r="K341" i="2"/>
  <c r="J341" i="2"/>
  <c r="I341" i="2"/>
  <c r="C341" i="2"/>
  <c r="Q340" i="2"/>
  <c r="P340" i="2"/>
  <c r="O340" i="2"/>
  <c r="N340" i="2"/>
  <c r="M340" i="2"/>
  <c r="L340" i="2"/>
  <c r="K340" i="2"/>
  <c r="J340" i="2"/>
  <c r="I340" i="2"/>
  <c r="C340" i="2"/>
  <c r="Q339" i="2"/>
  <c r="P339" i="2"/>
  <c r="O339" i="2"/>
  <c r="N339" i="2"/>
  <c r="M339" i="2"/>
  <c r="L339" i="2"/>
  <c r="K339" i="2"/>
  <c r="J339" i="2"/>
  <c r="I339" i="2"/>
  <c r="C339" i="2"/>
  <c r="Q338" i="2"/>
  <c r="P338" i="2"/>
  <c r="O338" i="2"/>
  <c r="N338" i="2"/>
  <c r="M338" i="2"/>
  <c r="L338" i="2"/>
  <c r="K338" i="2"/>
  <c r="J338" i="2"/>
  <c r="I338" i="2"/>
  <c r="C338" i="2"/>
  <c r="Q337" i="2"/>
  <c r="P337" i="2"/>
  <c r="O337" i="2"/>
  <c r="N337" i="2"/>
  <c r="M337" i="2"/>
  <c r="L337" i="2"/>
  <c r="K337" i="2"/>
  <c r="J337" i="2"/>
  <c r="I337" i="2"/>
  <c r="C337" i="2"/>
  <c r="Q336" i="2"/>
  <c r="P336" i="2"/>
  <c r="O336" i="2"/>
  <c r="N336" i="2"/>
  <c r="M336" i="2"/>
  <c r="L336" i="2"/>
  <c r="K336" i="2"/>
  <c r="J336" i="2"/>
  <c r="I336" i="2"/>
  <c r="C336" i="2"/>
  <c r="Q335" i="2"/>
  <c r="P335" i="2"/>
  <c r="O335" i="2"/>
  <c r="N335" i="2"/>
  <c r="M335" i="2"/>
  <c r="L335" i="2"/>
  <c r="K335" i="2"/>
  <c r="J335" i="2"/>
  <c r="I335" i="2"/>
  <c r="C335" i="2"/>
  <c r="Q334" i="2"/>
  <c r="P334" i="2"/>
  <c r="O334" i="2"/>
  <c r="N334" i="2"/>
  <c r="M334" i="2"/>
  <c r="L334" i="2"/>
  <c r="K334" i="2"/>
  <c r="J334" i="2"/>
  <c r="I334" i="2"/>
  <c r="C334" i="2"/>
  <c r="Q333" i="2"/>
  <c r="P333" i="2"/>
  <c r="O333" i="2"/>
  <c r="N333" i="2"/>
  <c r="M333" i="2"/>
  <c r="L333" i="2"/>
  <c r="K333" i="2"/>
  <c r="J333" i="2"/>
  <c r="I333" i="2"/>
  <c r="C333" i="2"/>
  <c r="Q332" i="2"/>
  <c r="P332" i="2"/>
  <c r="O332" i="2"/>
  <c r="N332" i="2"/>
  <c r="M332" i="2"/>
  <c r="L332" i="2"/>
  <c r="K332" i="2"/>
  <c r="J332" i="2"/>
  <c r="I332" i="2"/>
  <c r="C332" i="2"/>
  <c r="Q331" i="2"/>
  <c r="P331" i="2"/>
  <c r="O331" i="2"/>
  <c r="N331" i="2"/>
  <c r="M331" i="2"/>
  <c r="L331" i="2"/>
  <c r="K331" i="2"/>
  <c r="J331" i="2"/>
  <c r="I331" i="2"/>
  <c r="C331" i="2"/>
  <c r="Q330" i="2"/>
  <c r="P330" i="2"/>
  <c r="O330" i="2"/>
  <c r="N330" i="2"/>
  <c r="M330" i="2"/>
  <c r="L330" i="2"/>
  <c r="K330" i="2"/>
  <c r="J330" i="2"/>
  <c r="I330" i="2"/>
  <c r="C330" i="2"/>
  <c r="Q329" i="2"/>
  <c r="P329" i="2"/>
  <c r="O329" i="2"/>
  <c r="N329" i="2"/>
  <c r="M329" i="2"/>
  <c r="L329" i="2"/>
  <c r="K329" i="2"/>
  <c r="J329" i="2"/>
  <c r="I329" i="2"/>
  <c r="C329" i="2"/>
  <c r="Q328" i="2"/>
  <c r="P328" i="2"/>
  <c r="O328" i="2"/>
  <c r="N328" i="2"/>
  <c r="M328" i="2"/>
  <c r="L328" i="2"/>
  <c r="K328" i="2"/>
  <c r="J328" i="2"/>
  <c r="I328" i="2"/>
  <c r="C328" i="2"/>
  <c r="Q327" i="2"/>
  <c r="P327" i="2"/>
  <c r="O327" i="2"/>
  <c r="N327" i="2"/>
  <c r="M327" i="2"/>
  <c r="L327" i="2"/>
  <c r="K327" i="2"/>
  <c r="J327" i="2"/>
  <c r="I327" i="2"/>
  <c r="C327" i="2"/>
  <c r="Q326" i="2"/>
  <c r="P326" i="2"/>
  <c r="O326" i="2"/>
  <c r="N326" i="2"/>
  <c r="M326" i="2"/>
  <c r="L326" i="2"/>
  <c r="K326" i="2"/>
  <c r="J326" i="2"/>
  <c r="I326" i="2"/>
  <c r="C326" i="2"/>
  <c r="Q325" i="2"/>
  <c r="P325" i="2"/>
  <c r="O325" i="2"/>
  <c r="N325" i="2"/>
  <c r="M325" i="2"/>
  <c r="L325" i="2"/>
  <c r="K325" i="2"/>
  <c r="J325" i="2"/>
  <c r="I325" i="2"/>
  <c r="C325" i="2"/>
  <c r="Q324" i="2"/>
  <c r="P324" i="2"/>
  <c r="O324" i="2"/>
  <c r="N324" i="2"/>
  <c r="M324" i="2"/>
  <c r="L324" i="2"/>
  <c r="K324" i="2"/>
  <c r="J324" i="2"/>
  <c r="I324" i="2"/>
  <c r="C324" i="2"/>
  <c r="Q323" i="2"/>
  <c r="P323" i="2"/>
  <c r="O323" i="2"/>
  <c r="N323" i="2"/>
  <c r="M323" i="2"/>
  <c r="L323" i="2"/>
  <c r="K323" i="2"/>
  <c r="J323" i="2"/>
  <c r="I323" i="2"/>
  <c r="C323" i="2"/>
  <c r="Q322" i="2"/>
  <c r="P322" i="2"/>
  <c r="O322" i="2"/>
  <c r="N322" i="2"/>
  <c r="M322" i="2"/>
  <c r="L322" i="2"/>
  <c r="K322" i="2"/>
  <c r="J322" i="2"/>
  <c r="I322" i="2"/>
  <c r="C322" i="2"/>
  <c r="Q321" i="2"/>
  <c r="P321" i="2"/>
  <c r="O321" i="2"/>
  <c r="N321" i="2"/>
  <c r="M321" i="2"/>
  <c r="L321" i="2"/>
  <c r="K321" i="2"/>
  <c r="J321" i="2"/>
  <c r="I321" i="2"/>
  <c r="C321" i="2"/>
  <c r="Q320" i="2"/>
  <c r="P320" i="2"/>
  <c r="O320" i="2"/>
  <c r="N320" i="2"/>
  <c r="M320" i="2"/>
  <c r="L320" i="2"/>
  <c r="K320" i="2"/>
  <c r="J320" i="2"/>
  <c r="I320" i="2"/>
  <c r="C320" i="2"/>
  <c r="Q319" i="2"/>
  <c r="P319" i="2"/>
  <c r="O319" i="2"/>
  <c r="N319" i="2"/>
  <c r="M319" i="2"/>
  <c r="L319" i="2"/>
  <c r="K319" i="2"/>
  <c r="J319" i="2"/>
  <c r="I319" i="2"/>
  <c r="C319" i="2"/>
  <c r="Q318" i="2"/>
  <c r="P318" i="2"/>
  <c r="O318" i="2"/>
  <c r="N318" i="2"/>
  <c r="M318" i="2"/>
  <c r="L318" i="2"/>
  <c r="K318" i="2"/>
  <c r="J318" i="2"/>
  <c r="I318" i="2"/>
  <c r="C318" i="2"/>
  <c r="Q317" i="2"/>
  <c r="P317" i="2"/>
  <c r="O317" i="2"/>
  <c r="N317" i="2"/>
  <c r="M317" i="2"/>
  <c r="L317" i="2"/>
  <c r="K317" i="2"/>
  <c r="J317" i="2"/>
  <c r="I317" i="2"/>
  <c r="C317" i="2"/>
  <c r="Q316" i="2"/>
  <c r="P316" i="2"/>
  <c r="O316" i="2"/>
  <c r="N316" i="2"/>
  <c r="M316" i="2"/>
  <c r="L316" i="2"/>
  <c r="K316" i="2"/>
  <c r="J316" i="2"/>
  <c r="I316" i="2"/>
  <c r="C316" i="2"/>
  <c r="Q315" i="2"/>
  <c r="P315" i="2"/>
  <c r="O315" i="2"/>
  <c r="N315" i="2"/>
  <c r="M315" i="2"/>
  <c r="L315" i="2"/>
  <c r="K315" i="2"/>
  <c r="J315" i="2"/>
  <c r="I315" i="2"/>
  <c r="C315" i="2"/>
  <c r="Q314" i="2"/>
  <c r="P314" i="2"/>
  <c r="O314" i="2"/>
  <c r="N314" i="2"/>
  <c r="M314" i="2"/>
  <c r="L314" i="2"/>
  <c r="K314" i="2"/>
  <c r="J314" i="2"/>
  <c r="I314" i="2"/>
  <c r="C314" i="2"/>
  <c r="Q313" i="2"/>
  <c r="P313" i="2"/>
  <c r="O313" i="2"/>
  <c r="N313" i="2"/>
  <c r="M313" i="2"/>
  <c r="L313" i="2"/>
  <c r="K313" i="2"/>
  <c r="J313" i="2"/>
  <c r="I313" i="2"/>
  <c r="C313" i="2"/>
  <c r="Q312" i="2"/>
  <c r="P312" i="2"/>
  <c r="O312" i="2"/>
  <c r="N312" i="2"/>
  <c r="M312" i="2"/>
  <c r="L312" i="2"/>
  <c r="K312" i="2"/>
  <c r="J312" i="2"/>
  <c r="I312" i="2"/>
  <c r="C312" i="2"/>
  <c r="Q311" i="2"/>
  <c r="P311" i="2"/>
  <c r="O311" i="2"/>
  <c r="N311" i="2"/>
  <c r="M311" i="2"/>
  <c r="L311" i="2"/>
  <c r="K311" i="2"/>
  <c r="J311" i="2"/>
  <c r="I311" i="2"/>
  <c r="C311" i="2"/>
  <c r="Q310" i="2"/>
  <c r="P310" i="2"/>
  <c r="O310" i="2"/>
  <c r="N310" i="2"/>
  <c r="M310" i="2"/>
  <c r="L310" i="2"/>
  <c r="K310" i="2"/>
  <c r="J310" i="2"/>
  <c r="I310" i="2"/>
  <c r="C310" i="2"/>
  <c r="Q309" i="2"/>
  <c r="P309" i="2"/>
  <c r="O309" i="2"/>
  <c r="N309" i="2"/>
  <c r="M309" i="2"/>
  <c r="L309" i="2"/>
  <c r="K309" i="2"/>
  <c r="J309" i="2"/>
  <c r="I309" i="2"/>
  <c r="C309" i="2"/>
  <c r="Q308" i="2"/>
  <c r="P308" i="2"/>
  <c r="O308" i="2"/>
  <c r="N308" i="2"/>
  <c r="M308" i="2"/>
  <c r="L308" i="2"/>
  <c r="K308" i="2"/>
  <c r="J308" i="2"/>
  <c r="I308" i="2"/>
  <c r="C308" i="2"/>
  <c r="Q307" i="2"/>
  <c r="P307" i="2"/>
  <c r="O307" i="2"/>
  <c r="N307" i="2"/>
  <c r="M307" i="2"/>
  <c r="L307" i="2"/>
  <c r="K307" i="2"/>
  <c r="J307" i="2"/>
  <c r="I307" i="2"/>
  <c r="C307" i="2"/>
  <c r="Q306" i="2"/>
  <c r="P306" i="2"/>
  <c r="O306" i="2"/>
  <c r="N306" i="2"/>
  <c r="M306" i="2"/>
  <c r="L306" i="2"/>
  <c r="K306" i="2"/>
  <c r="J306" i="2"/>
  <c r="I306" i="2"/>
  <c r="C306" i="2"/>
  <c r="Q305" i="2"/>
  <c r="P305" i="2"/>
  <c r="O305" i="2"/>
  <c r="N305" i="2"/>
  <c r="M305" i="2"/>
  <c r="L305" i="2"/>
  <c r="K305" i="2"/>
  <c r="J305" i="2"/>
  <c r="I305" i="2"/>
  <c r="C305" i="2"/>
  <c r="Q304" i="2"/>
  <c r="P304" i="2"/>
  <c r="O304" i="2"/>
  <c r="N304" i="2"/>
  <c r="M304" i="2"/>
  <c r="L304" i="2"/>
  <c r="K304" i="2"/>
  <c r="J304" i="2"/>
  <c r="I304" i="2"/>
  <c r="C304" i="2"/>
  <c r="Q303" i="2"/>
  <c r="P303" i="2"/>
  <c r="O303" i="2"/>
  <c r="N303" i="2"/>
  <c r="M303" i="2"/>
  <c r="L303" i="2"/>
  <c r="K303" i="2"/>
  <c r="J303" i="2"/>
  <c r="I303" i="2"/>
  <c r="C303" i="2"/>
  <c r="Q302" i="2"/>
  <c r="P302" i="2"/>
  <c r="O302" i="2"/>
  <c r="N302" i="2"/>
  <c r="M302" i="2"/>
  <c r="L302" i="2"/>
  <c r="K302" i="2"/>
  <c r="J302" i="2"/>
  <c r="I302" i="2"/>
  <c r="C302" i="2"/>
  <c r="Q301" i="2"/>
  <c r="P301" i="2"/>
  <c r="O301" i="2"/>
  <c r="N301" i="2"/>
  <c r="M301" i="2"/>
  <c r="L301" i="2"/>
  <c r="K301" i="2"/>
  <c r="J301" i="2"/>
  <c r="I301" i="2"/>
  <c r="C301" i="2"/>
  <c r="Q300" i="2"/>
  <c r="P300" i="2"/>
  <c r="O300" i="2"/>
  <c r="N300" i="2"/>
  <c r="M300" i="2"/>
  <c r="L300" i="2"/>
  <c r="K300" i="2"/>
  <c r="J300" i="2"/>
  <c r="I300" i="2"/>
  <c r="C300" i="2"/>
  <c r="Q299" i="2"/>
  <c r="P299" i="2"/>
  <c r="O299" i="2"/>
  <c r="N299" i="2"/>
  <c r="M299" i="2"/>
  <c r="L299" i="2"/>
  <c r="K299" i="2"/>
  <c r="J299" i="2"/>
  <c r="I299" i="2"/>
  <c r="C299" i="2"/>
  <c r="Q298" i="2"/>
  <c r="P298" i="2"/>
  <c r="O298" i="2"/>
  <c r="N298" i="2"/>
  <c r="M298" i="2"/>
  <c r="L298" i="2"/>
  <c r="K298" i="2"/>
  <c r="J298" i="2"/>
  <c r="I298" i="2"/>
  <c r="C298" i="2"/>
  <c r="Q297" i="2"/>
  <c r="P297" i="2"/>
  <c r="O297" i="2"/>
  <c r="N297" i="2"/>
  <c r="M297" i="2"/>
  <c r="L297" i="2"/>
  <c r="K297" i="2"/>
  <c r="J297" i="2"/>
  <c r="I297" i="2"/>
  <c r="C297" i="2"/>
  <c r="Q296" i="2"/>
  <c r="P296" i="2"/>
  <c r="O296" i="2"/>
  <c r="N296" i="2"/>
  <c r="M296" i="2"/>
  <c r="L296" i="2"/>
  <c r="K296" i="2"/>
  <c r="J296" i="2"/>
  <c r="I296" i="2"/>
  <c r="C296" i="2"/>
  <c r="Q295" i="2"/>
  <c r="P295" i="2"/>
  <c r="O295" i="2"/>
  <c r="N295" i="2"/>
  <c r="M295" i="2"/>
  <c r="L295" i="2"/>
  <c r="K295" i="2"/>
  <c r="J295" i="2"/>
  <c r="I295" i="2"/>
  <c r="C295" i="2"/>
  <c r="Q294" i="2"/>
  <c r="P294" i="2"/>
  <c r="O294" i="2"/>
  <c r="N294" i="2"/>
  <c r="M294" i="2"/>
  <c r="L294" i="2"/>
  <c r="K294" i="2"/>
  <c r="J294" i="2"/>
  <c r="I294" i="2"/>
  <c r="C294" i="2"/>
  <c r="Q293" i="2"/>
  <c r="P293" i="2"/>
  <c r="O293" i="2"/>
  <c r="N293" i="2"/>
  <c r="M293" i="2"/>
  <c r="L293" i="2"/>
  <c r="K293" i="2"/>
  <c r="J293" i="2"/>
  <c r="I293" i="2"/>
  <c r="C293" i="2"/>
  <c r="Q292" i="2"/>
  <c r="P292" i="2"/>
  <c r="O292" i="2"/>
  <c r="N292" i="2"/>
  <c r="M292" i="2"/>
  <c r="L292" i="2"/>
  <c r="K292" i="2"/>
  <c r="J292" i="2"/>
  <c r="I292" i="2"/>
  <c r="C292" i="2"/>
  <c r="Q291" i="2"/>
  <c r="P291" i="2"/>
  <c r="O291" i="2"/>
  <c r="N291" i="2"/>
  <c r="M291" i="2"/>
  <c r="L291" i="2"/>
  <c r="K291" i="2"/>
  <c r="J291" i="2"/>
  <c r="I291" i="2"/>
  <c r="C291" i="2"/>
  <c r="Q290" i="2"/>
  <c r="P290" i="2"/>
  <c r="O290" i="2"/>
  <c r="N290" i="2"/>
  <c r="M290" i="2"/>
  <c r="L290" i="2"/>
  <c r="K290" i="2"/>
  <c r="J290" i="2"/>
  <c r="I290" i="2"/>
  <c r="C290" i="2"/>
  <c r="Q289" i="2"/>
  <c r="P289" i="2"/>
  <c r="O289" i="2"/>
  <c r="N289" i="2"/>
  <c r="M289" i="2"/>
  <c r="L289" i="2"/>
  <c r="K289" i="2"/>
  <c r="J289" i="2"/>
  <c r="I289" i="2"/>
  <c r="C289" i="2"/>
  <c r="Q288" i="2"/>
  <c r="P288" i="2"/>
  <c r="O288" i="2"/>
  <c r="N288" i="2"/>
  <c r="M288" i="2"/>
  <c r="L288" i="2"/>
  <c r="K288" i="2"/>
  <c r="J288" i="2"/>
  <c r="I288" i="2"/>
  <c r="C288" i="2"/>
  <c r="Q287" i="2"/>
  <c r="P287" i="2"/>
  <c r="O287" i="2"/>
  <c r="N287" i="2"/>
  <c r="M287" i="2"/>
  <c r="L287" i="2"/>
  <c r="K287" i="2"/>
  <c r="J287" i="2"/>
  <c r="I287" i="2"/>
  <c r="C287" i="2"/>
  <c r="Q286" i="2"/>
  <c r="P286" i="2"/>
  <c r="O286" i="2"/>
  <c r="N286" i="2"/>
  <c r="M286" i="2"/>
  <c r="L286" i="2"/>
  <c r="K286" i="2"/>
  <c r="J286" i="2"/>
  <c r="I286" i="2"/>
  <c r="C286" i="2"/>
  <c r="Q285" i="2"/>
  <c r="P285" i="2"/>
  <c r="O285" i="2"/>
  <c r="N285" i="2"/>
  <c r="M285" i="2"/>
  <c r="L285" i="2"/>
  <c r="K285" i="2"/>
  <c r="J285" i="2"/>
  <c r="I285" i="2"/>
  <c r="C285" i="2"/>
  <c r="Q284" i="2"/>
  <c r="P284" i="2"/>
  <c r="O284" i="2"/>
  <c r="N284" i="2"/>
  <c r="M284" i="2"/>
  <c r="L284" i="2"/>
  <c r="K284" i="2"/>
  <c r="J284" i="2"/>
  <c r="I284" i="2"/>
  <c r="C284" i="2"/>
  <c r="Q283" i="2"/>
  <c r="P283" i="2"/>
  <c r="O283" i="2"/>
  <c r="N283" i="2"/>
  <c r="M283" i="2"/>
  <c r="L283" i="2"/>
  <c r="K283" i="2"/>
  <c r="J283" i="2"/>
  <c r="I283" i="2"/>
  <c r="C283" i="2"/>
  <c r="Q282" i="2"/>
  <c r="P282" i="2"/>
  <c r="O282" i="2"/>
  <c r="N282" i="2"/>
  <c r="M282" i="2"/>
  <c r="L282" i="2"/>
  <c r="K282" i="2"/>
  <c r="J282" i="2"/>
  <c r="I282" i="2"/>
  <c r="C282" i="2"/>
  <c r="Q281" i="2"/>
  <c r="P281" i="2"/>
  <c r="O281" i="2"/>
  <c r="N281" i="2"/>
  <c r="M281" i="2"/>
  <c r="L281" i="2"/>
  <c r="K281" i="2"/>
  <c r="J281" i="2"/>
  <c r="I281" i="2"/>
  <c r="C281" i="2"/>
  <c r="Q280" i="2"/>
  <c r="P280" i="2"/>
  <c r="O280" i="2"/>
  <c r="N280" i="2"/>
  <c r="M280" i="2"/>
  <c r="L280" i="2"/>
  <c r="K280" i="2"/>
  <c r="J280" i="2"/>
  <c r="I280" i="2"/>
  <c r="C280" i="2"/>
  <c r="Q279" i="2"/>
  <c r="P279" i="2"/>
  <c r="O279" i="2"/>
  <c r="N279" i="2"/>
  <c r="M279" i="2"/>
  <c r="L279" i="2"/>
  <c r="K279" i="2"/>
  <c r="J279" i="2"/>
  <c r="I279" i="2"/>
  <c r="C279" i="2"/>
  <c r="Q278" i="2"/>
  <c r="P278" i="2"/>
  <c r="O278" i="2"/>
  <c r="N278" i="2"/>
  <c r="M278" i="2"/>
  <c r="L278" i="2"/>
  <c r="K278" i="2"/>
  <c r="J278" i="2"/>
  <c r="I278" i="2"/>
  <c r="C278" i="2"/>
  <c r="Q277" i="2"/>
  <c r="P277" i="2"/>
  <c r="O277" i="2"/>
  <c r="N277" i="2"/>
  <c r="M277" i="2"/>
  <c r="L277" i="2"/>
  <c r="K277" i="2"/>
  <c r="J277" i="2"/>
  <c r="I277" i="2"/>
  <c r="C277" i="2"/>
  <c r="Q276" i="2"/>
  <c r="P276" i="2"/>
  <c r="O276" i="2"/>
  <c r="N276" i="2"/>
  <c r="M276" i="2"/>
  <c r="L276" i="2"/>
  <c r="K276" i="2"/>
  <c r="J276" i="2"/>
  <c r="I276" i="2"/>
  <c r="C276" i="2"/>
  <c r="Q275" i="2"/>
  <c r="P275" i="2"/>
  <c r="O275" i="2"/>
  <c r="N275" i="2"/>
  <c r="M275" i="2"/>
  <c r="L275" i="2"/>
  <c r="K275" i="2"/>
  <c r="J275" i="2"/>
  <c r="I275" i="2"/>
  <c r="C275" i="2"/>
  <c r="Q274" i="2"/>
  <c r="P274" i="2"/>
  <c r="O274" i="2"/>
  <c r="N274" i="2"/>
  <c r="M274" i="2"/>
  <c r="L274" i="2"/>
  <c r="K274" i="2"/>
  <c r="J274" i="2"/>
  <c r="I274" i="2"/>
  <c r="C274" i="2"/>
  <c r="Q273" i="2"/>
  <c r="P273" i="2"/>
  <c r="O273" i="2"/>
  <c r="N273" i="2"/>
  <c r="M273" i="2"/>
  <c r="L273" i="2"/>
  <c r="K273" i="2"/>
  <c r="J273" i="2"/>
  <c r="I273" i="2"/>
  <c r="C273" i="2"/>
  <c r="Q272" i="2"/>
  <c r="P272" i="2"/>
  <c r="O272" i="2"/>
  <c r="N272" i="2"/>
  <c r="M272" i="2"/>
  <c r="L272" i="2"/>
  <c r="K272" i="2"/>
  <c r="J272" i="2"/>
  <c r="I272" i="2"/>
  <c r="C272" i="2"/>
  <c r="Q271" i="2"/>
  <c r="P271" i="2"/>
  <c r="O271" i="2"/>
  <c r="N271" i="2"/>
  <c r="M271" i="2"/>
  <c r="L271" i="2"/>
  <c r="K271" i="2"/>
  <c r="J271" i="2"/>
  <c r="I271" i="2"/>
  <c r="C271" i="2"/>
  <c r="Q270" i="2"/>
  <c r="P270" i="2"/>
  <c r="O270" i="2"/>
  <c r="N270" i="2"/>
  <c r="M270" i="2"/>
  <c r="L270" i="2"/>
  <c r="K270" i="2"/>
  <c r="J270" i="2"/>
  <c r="I270" i="2"/>
  <c r="C270" i="2"/>
  <c r="Q269" i="2"/>
  <c r="P269" i="2"/>
  <c r="O269" i="2"/>
  <c r="N269" i="2"/>
  <c r="M269" i="2"/>
  <c r="L269" i="2"/>
  <c r="K269" i="2"/>
  <c r="J269" i="2"/>
  <c r="I269" i="2"/>
  <c r="C269" i="2"/>
  <c r="Q268" i="2"/>
  <c r="P268" i="2"/>
  <c r="O268" i="2"/>
  <c r="N268" i="2"/>
  <c r="M268" i="2"/>
  <c r="L268" i="2"/>
  <c r="K268" i="2"/>
  <c r="J268" i="2"/>
  <c r="I268" i="2"/>
  <c r="C268" i="2"/>
  <c r="Q267" i="2"/>
  <c r="P267" i="2"/>
  <c r="O267" i="2"/>
  <c r="N267" i="2"/>
  <c r="M267" i="2"/>
  <c r="L267" i="2"/>
  <c r="K267" i="2"/>
  <c r="J267" i="2"/>
  <c r="I267" i="2"/>
  <c r="C267" i="2"/>
  <c r="Q266" i="2"/>
  <c r="P266" i="2"/>
  <c r="O266" i="2"/>
  <c r="N266" i="2"/>
  <c r="M266" i="2"/>
  <c r="L266" i="2"/>
  <c r="K266" i="2"/>
  <c r="J266" i="2"/>
  <c r="I266" i="2"/>
  <c r="C266" i="2"/>
  <c r="Q265" i="2"/>
  <c r="P265" i="2"/>
  <c r="O265" i="2"/>
  <c r="N265" i="2"/>
  <c r="M265" i="2"/>
  <c r="L265" i="2"/>
  <c r="K265" i="2"/>
  <c r="J265" i="2"/>
  <c r="I265" i="2"/>
  <c r="C265" i="2"/>
  <c r="Q264" i="2"/>
  <c r="P264" i="2"/>
  <c r="O264" i="2"/>
  <c r="N264" i="2"/>
  <c r="M264" i="2"/>
  <c r="L264" i="2"/>
  <c r="K264" i="2"/>
  <c r="J264" i="2"/>
  <c r="I264" i="2"/>
  <c r="C264" i="2"/>
  <c r="Q263" i="2"/>
  <c r="P263" i="2"/>
  <c r="O263" i="2"/>
  <c r="N263" i="2"/>
  <c r="M263" i="2"/>
  <c r="L263" i="2"/>
  <c r="K263" i="2"/>
  <c r="J263" i="2"/>
  <c r="I263" i="2"/>
  <c r="C263" i="2"/>
  <c r="Q262" i="2"/>
  <c r="P262" i="2"/>
  <c r="O262" i="2"/>
  <c r="N262" i="2"/>
  <c r="M262" i="2"/>
  <c r="L262" i="2"/>
  <c r="K262" i="2"/>
  <c r="J262" i="2"/>
  <c r="I262" i="2"/>
  <c r="C262" i="2"/>
  <c r="Q261" i="2"/>
  <c r="P261" i="2"/>
  <c r="O261" i="2"/>
  <c r="N261" i="2"/>
  <c r="M261" i="2"/>
  <c r="L261" i="2"/>
  <c r="K261" i="2"/>
  <c r="J261" i="2"/>
  <c r="I261" i="2"/>
  <c r="C261" i="2"/>
  <c r="Q260" i="2"/>
  <c r="P260" i="2"/>
  <c r="O260" i="2"/>
  <c r="N260" i="2"/>
  <c r="M260" i="2"/>
  <c r="L260" i="2"/>
  <c r="K260" i="2"/>
  <c r="J260" i="2"/>
  <c r="I260" i="2"/>
  <c r="C260" i="2"/>
  <c r="Q259" i="2"/>
  <c r="P259" i="2"/>
  <c r="O259" i="2"/>
  <c r="N259" i="2"/>
  <c r="M259" i="2"/>
  <c r="L259" i="2"/>
  <c r="K259" i="2"/>
  <c r="J259" i="2"/>
  <c r="I259" i="2"/>
  <c r="C259" i="2"/>
  <c r="Q258" i="2"/>
  <c r="P258" i="2"/>
  <c r="O258" i="2"/>
  <c r="N258" i="2"/>
  <c r="M258" i="2"/>
  <c r="L258" i="2"/>
  <c r="K258" i="2"/>
  <c r="J258" i="2"/>
  <c r="I258" i="2"/>
  <c r="C258" i="2"/>
  <c r="Q257" i="2"/>
  <c r="P257" i="2"/>
  <c r="O257" i="2"/>
  <c r="N257" i="2"/>
  <c r="M257" i="2"/>
  <c r="L257" i="2"/>
  <c r="K257" i="2"/>
  <c r="J257" i="2"/>
  <c r="I257" i="2"/>
  <c r="C257" i="2"/>
  <c r="Q256" i="2"/>
  <c r="P256" i="2"/>
  <c r="O256" i="2"/>
  <c r="N256" i="2"/>
  <c r="M256" i="2"/>
  <c r="L256" i="2"/>
  <c r="K256" i="2"/>
  <c r="J256" i="2"/>
  <c r="I256" i="2"/>
  <c r="C256" i="2"/>
  <c r="Q255" i="2"/>
  <c r="P255" i="2"/>
  <c r="O255" i="2"/>
  <c r="N255" i="2"/>
  <c r="M255" i="2"/>
  <c r="L255" i="2"/>
  <c r="K255" i="2"/>
  <c r="J255" i="2"/>
  <c r="I255" i="2"/>
  <c r="C255" i="2"/>
  <c r="Q254" i="2"/>
  <c r="P254" i="2"/>
  <c r="O254" i="2"/>
  <c r="N254" i="2"/>
  <c r="M254" i="2"/>
  <c r="L254" i="2"/>
  <c r="K254" i="2"/>
  <c r="J254" i="2"/>
  <c r="I254" i="2"/>
  <c r="C254" i="2"/>
  <c r="Q253" i="2"/>
  <c r="P253" i="2"/>
  <c r="O253" i="2"/>
  <c r="N253" i="2"/>
  <c r="M253" i="2"/>
  <c r="L253" i="2"/>
  <c r="K253" i="2"/>
  <c r="J253" i="2"/>
  <c r="I253" i="2"/>
  <c r="C253" i="2"/>
  <c r="Q252" i="2"/>
  <c r="P252" i="2"/>
  <c r="O252" i="2"/>
  <c r="N252" i="2"/>
  <c r="M252" i="2"/>
  <c r="L252" i="2"/>
  <c r="K252" i="2"/>
  <c r="J252" i="2"/>
  <c r="I252" i="2"/>
  <c r="C252" i="2"/>
  <c r="Q251" i="2"/>
  <c r="P251" i="2"/>
  <c r="O251" i="2"/>
  <c r="N251" i="2"/>
  <c r="M251" i="2"/>
  <c r="L251" i="2"/>
  <c r="K251" i="2"/>
  <c r="J251" i="2"/>
  <c r="I251" i="2"/>
  <c r="C251" i="2"/>
  <c r="Q250" i="2"/>
  <c r="P250" i="2"/>
  <c r="O250" i="2"/>
  <c r="N250" i="2"/>
  <c r="M250" i="2"/>
  <c r="L250" i="2"/>
  <c r="K250" i="2"/>
  <c r="J250" i="2"/>
  <c r="I250" i="2"/>
  <c r="C250" i="2"/>
  <c r="Q249" i="2"/>
  <c r="P249" i="2"/>
  <c r="O249" i="2"/>
  <c r="N249" i="2"/>
  <c r="M249" i="2"/>
  <c r="L249" i="2"/>
  <c r="K249" i="2"/>
  <c r="J249" i="2"/>
  <c r="I249" i="2"/>
  <c r="C249" i="2"/>
  <c r="Q248" i="2"/>
  <c r="P248" i="2"/>
  <c r="O248" i="2"/>
  <c r="N248" i="2"/>
  <c r="M248" i="2"/>
  <c r="L248" i="2"/>
  <c r="K248" i="2"/>
  <c r="J248" i="2"/>
  <c r="I248" i="2"/>
  <c r="C248" i="2"/>
  <c r="Q247" i="2"/>
  <c r="P247" i="2"/>
  <c r="O247" i="2"/>
  <c r="N247" i="2"/>
  <c r="M247" i="2"/>
  <c r="L247" i="2"/>
  <c r="K247" i="2"/>
  <c r="J247" i="2"/>
  <c r="I247" i="2"/>
  <c r="C247" i="2"/>
  <c r="Q246" i="2"/>
  <c r="P246" i="2"/>
  <c r="O246" i="2"/>
  <c r="N246" i="2"/>
  <c r="M246" i="2"/>
  <c r="L246" i="2"/>
  <c r="K246" i="2"/>
  <c r="J246" i="2"/>
  <c r="I246" i="2"/>
  <c r="C246" i="2"/>
  <c r="Q245" i="2"/>
  <c r="P245" i="2"/>
  <c r="O245" i="2"/>
  <c r="N245" i="2"/>
  <c r="M245" i="2"/>
  <c r="L245" i="2"/>
  <c r="K245" i="2"/>
  <c r="J245" i="2"/>
  <c r="I245" i="2"/>
  <c r="C245" i="2"/>
  <c r="Q244" i="2"/>
  <c r="P244" i="2"/>
  <c r="O244" i="2"/>
  <c r="N244" i="2"/>
  <c r="M244" i="2"/>
  <c r="L244" i="2"/>
  <c r="K244" i="2"/>
  <c r="J244" i="2"/>
  <c r="I244" i="2"/>
  <c r="C244" i="2"/>
  <c r="Q243" i="2"/>
  <c r="P243" i="2"/>
  <c r="O243" i="2"/>
  <c r="N243" i="2"/>
  <c r="M243" i="2"/>
  <c r="L243" i="2"/>
  <c r="K243" i="2"/>
  <c r="J243" i="2"/>
  <c r="I243" i="2"/>
  <c r="C243" i="2"/>
  <c r="Q242" i="2"/>
  <c r="P242" i="2"/>
  <c r="O242" i="2"/>
  <c r="N242" i="2"/>
  <c r="M242" i="2"/>
  <c r="L242" i="2"/>
  <c r="K242" i="2"/>
  <c r="J242" i="2"/>
  <c r="I242" i="2"/>
  <c r="C242" i="2"/>
  <c r="Q241" i="2"/>
  <c r="P241" i="2"/>
  <c r="O241" i="2"/>
  <c r="N241" i="2"/>
  <c r="M241" i="2"/>
  <c r="L241" i="2"/>
  <c r="K241" i="2"/>
  <c r="J241" i="2"/>
  <c r="I241" i="2"/>
  <c r="C241" i="2"/>
  <c r="Q240" i="2"/>
  <c r="P240" i="2"/>
  <c r="O240" i="2"/>
  <c r="N240" i="2"/>
  <c r="M240" i="2"/>
  <c r="L240" i="2"/>
  <c r="K240" i="2"/>
  <c r="J240" i="2"/>
  <c r="I240" i="2"/>
  <c r="C240" i="2"/>
  <c r="Q239" i="2"/>
  <c r="P239" i="2"/>
  <c r="O239" i="2"/>
  <c r="N239" i="2"/>
  <c r="M239" i="2"/>
  <c r="L239" i="2"/>
  <c r="K239" i="2"/>
  <c r="J239" i="2"/>
  <c r="I239" i="2"/>
  <c r="C239" i="2"/>
  <c r="Q238" i="2"/>
  <c r="P238" i="2"/>
  <c r="O238" i="2"/>
  <c r="N238" i="2"/>
  <c r="M238" i="2"/>
  <c r="L238" i="2"/>
  <c r="K238" i="2"/>
  <c r="J238" i="2"/>
  <c r="I238" i="2"/>
  <c r="C238" i="2"/>
  <c r="Q237" i="2"/>
  <c r="P237" i="2"/>
  <c r="O237" i="2"/>
  <c r="N237" i="2"/>
  <c r="M237" i="2"/>
  <c r="L237" i="2"/>
  <c r="K237" i="2"/>
  <c r="J237" i="2"/>
  <c r="I237" i="2"/>
  <c r="C237" i="2"/>
  <c r="Q236" i="2"/>
  <c r="P236" i="2"/>
  <c r="O236" i="2"/>
  <c r="N236" i="2"/>
  <c r="M236" i="2"/>
  <c r="L236" i="2"/>
  <c r="K236" i="2"/>
  <c r="J236" i="2"/>
  <c r="I236" i="2"/>
  <c r="C236" i="2"/>
  <c r="Q235" i="2"/>
  <c r="P235" i="2"/>
  <c r="O235" i="2"/>
  <c r="N235" i="2"/>
  <c r="M235" i="2"/>
  <c r="L235" i="2"/>
  <c r="K235" i="2"/>
  <c r="J235" i="2"/>
  <c r="I235" i="2"/>
  <c r="C235" i="2"/>
  <c r="Q234" i="2"/>
  <c r="P234" i="2"/>
  <c r="O234" i="2"/>
  <c r="N234" i="2"/>
  <c r="M234" i="2"/>
  <c r="L234" i="2"/>
  <c r="K234" i="2"/>
  <c r="J234" i="2"/>
  <c r="I234" i="2"/>
  <c r="C234" i="2"/>
  <c r="Q233" i="2"/>
  <c r="P233" i="2"/>
  <c r="O233" i="2"/>
  <c r="N233" i="2"/>
  <c r="M233" i="2"/>
  <c r="L233" i="2"/>
  <c r="K233" i="2"/>
  <c r="J233" i="2"/>
  <c r="I233" i="2"/>
  <c r="C233" i="2"/>
  <c r="Q232" i="2"/>
  <c r="P232" i="2"/>
  <c r="O232" i="2"/>
  <c r="N232" i="2"/>
  <c r="M232" i="2"/>
  <c r="L232" i="2"/>
  <c r="K232" i="2"/>
  <c r="J232" i="2"/>
  <c r="I232" i="2"/>
  <c r="C232" i="2"/>
  <c r="Q231" i="2"/>
  <c r="P231" i="2"/>
  <c r="O231" i="2"/>
  <c r="N231" i="2"/>
  <c r="M231" i="2"/>
  <c r="L231" i="2"/>
  <c r="K231" i="2"/>
  <c r="J231" i="2"/>
  <c r="I231" i="2"/>
  <c r="C231" i="2"/>
  <c r="Q230" i="2"/>
  <c r="P230" i="2"/>
  <c r="O230" i="2"/>
  <c r="N230" i="2"/>
  <c r="M230" i="2"/>
  <c r="L230" i="2"/>
  <c r="K230" i="2"/>
  <c r="J230" i="2"/>
  <c r="I230" i="2"/>
  <c r="C230" i="2"/>
  <c r="Q229" i="2"/>
  <c r="P229" i="2"/>
  <c r="O229" i="2"/>
  <c r="N229" i="2"/>
  <c r="M229" i="2"/>
  <c r="L229" i="2"/>
  <c r="K229" i="2"/>
  <c r="J229" i="2"/>
  <c r="I229" i="2"/>
  <c r="C229" i="2"/>
  <c r="Q228" i="2"/>
  <c r="P228" i="2"/>
  <c r="O228" i="2"/>
  <c r="N228" i="2"/>
  <c r="M228" i="2"/>
  <c r="L228" i="2"/>
  <c r="K228" i="2"/>
  <c r="J228" i="2"/>
  <c r="I228" i="2"/>
  <c r="C228" i="2"/>
  <c r="Q227" i="2"/>
  <c r="P227" i="2"/>
  <c r="O227" i="2"/>
  <c r="N227" i="2"/>
  <c r="M227" i="2"/>
  <c r="L227" i="2"/>
  <c r="K227" i="2"/>
  <c r="J227" i="2"/>
  <c r="I227" i="2"/>
  <c r="C227" i="2"/>
  <c r="Q226" i="2"/>
  <c r="P226" i="2"/>
  <c r="O226" i="2"/>
  <c r="N226" i="2"/>
  <c r="M226" i="2"/>
  <c r="L226" i="2"/>
  <c r="K226" i="2"/>
  <c r="J226" i="2"/>
  <c r="I226" i="2"/>
  <c r="C226" i="2"/>
  <c r="Q225" i="2"/>
  <c r="P225" i="2"/>
  <c r="O225" i="2"/>
  <c r="N225" i="2"/>
  <c r="M225" i="2"/>
  <c r="L225" i="2"/>
  <c r="K225" i="2"/>
  <c r="J225" i="2"/>
  <c r="I225" i="2"/>
  <c r="C225" i="2"/>
  <c r="Q224" i="2"/>
  <c r="P224" i="2"/>
  <c r="O224" i="2"/>
  <c r="N224" i="2"/>
  <c r="M224" i="2"/>
  <c r="L224" i="2"/>
  <c r="K224" i="2"/>
  <c r="J224" i="2"/>
  <c r="I224" i="2"/>
  <c r="C224" i="2"/>
  <c r="Q223" i="2"/>
  <c r="P223" i="2"/>
  <c r="O223" i="2"/>
  <c r="N223" i="2"/>
  <c r="M223" i="2"/>
  <c r="L223" i="2"/>
  <c r="K223" i="2"/>
  <c r="J223" i="2"/>
  <c r="I223" i="2"/>
  <c r="C223" i="2"/>
  <c r="Q222" i="2"/>
  <c r="P222" i="2"/>
  <c r="O222" i="2"/>
  <c r="N222" i="2"/>
  <c r="M222" i="2"/>
  <c r="L222" i="2"/>
  <c r="K222" i="2"/>
  <c r="J222" i="2"/>
  <c r="I222" i="2"/>
  <c r="C222" i="2"/>
  <c r="Q221" i="2"/>
  <c r="P221" i="2"/>
  <c r="O221" i="2"/>
  <c r="N221" i="2"/>
  <c r="M221" i="2"/>
  <c r="L221" i="2"/>
  <c r="K221" i="2"/>
  <c r="J221" i="2"/>
  <c r="I221" i="2"/>
  <c r="C221" i="2"/>
  <c r="Q220" i="2"/>
  <c r="P220" i="2"/>
  <c r="O220" i="2"/>
  <c r="N220" i="2"/>
  <c r="M220" i="2"/>
  <c r="L220" i="2"/>
  <c r="K220" i="2"/>
  <c r="J220" i="2"/>
  <c r="I220" i="2"/>
  <c r="C220" i="2"/>
  <c r="Q219" i="2"/>
  <c r="P219" i="2"/>
  <c r="O219" i="2"/>
  <c r="N219" i="2"/>
  <c r="M219" i="2"/>
  <c r="L219" i="2"/>
  <c r="K219" i="2"/>
  <c r="J219" i="2"/>
  <c r="I219" i="2"/>
  <c r="C219" i="2"/>
  <c r="Q218" i="2"/>
  <c r="P218" i="2"/>
  <c r="O218" i="2"/>
  <c r="N218" i="2"/>
  <c r="M218" i="2"/>
  <c r="L218" i="2"/>
  <c r="K218" i="2"/>
  <c r="J218" i="2"/>
  <c r="I218" i="2"/>
  <c r="C218" i="2"/>
  <c r="Q217" i="2"/>
  <c r="P217" i="2"/>
  <c r="O217" i="2"/>
  <c r="N217" i="2"/>
  <c r="M217" i="2"/>
  <c r="L217" i="2"/>
  <c r="K217" i="2"/>
  <c r="J217" i="2"/>
  <c r="I217" i="2"/>
  <c r="C217" i="2"/>
  <c r="Q216" i="2"/>
  <c r="P216" i="2"/>
  <c r="O216" i="2"/>
  <c r="N216" i="2"/>
  <c r="M216" i="2"/>
  <c r="L216" i="2"/>
  <c r="K216" i="2"/>
  <c r="J216" i="2"/>
  <c r="I216" i="2"/>
  <c r="C216" i="2"/>
  <c r="Q215" i="2"/>
  <c r="P215" i="2"/>
  <c r="O215" i="2"/>
  <c r="N215" i="2"/>
  <c r="M215" i="2"/>
  <c r="L215" i="2"/>
  <c r="K215" i="2"/>
  <c r="J215" i="2"/>
  <c r="I215" i="2"/>
  <c r="C215" i="2"/>
  <c r="Q214" i="2"/>
  <c r="P214" i="2"/>
  <c r="O214" i="2"/>
  <c r="N214" i="2"/>
  <c r="M214" i="2"/>
  <c r="L214" i="2"/>
  <c r="K214" i="2"/>
  <c r="J214" i="2"/>
  <c r="I214" i="2"/>
  <c r="C214" i="2"/>
  <c r="Q213" i="2"/>
  <c r="P213" i="2"/>
  <c r="O213" i="2"/>
  <c r="N213" i="2"/>
  <c r="M213" i="2"/>
  <c r="L213" i="2"/>
  <c r="K213" i="2"/>
  <c r="J213" i="2"/>
  <c r="I213" i="2"/>
  <c r="C213" i="2"/>
  <c r="Q212" i="2"/>
  <c r="P212" i="2"/>
  <c r="O212" i="2"/>
  <c r="N212" i="2"/>
  <c r="M212" i="2"/>
  <c r="L212" i="2"/>
  <c r="K212" i="2"/>
  <c r="J212" i="2"/>
  <c r="I212" i="2"/>
  <c r="C212" i="2"/>
  <c r="Q211" i="2"/>
  <c r="P211" i="2"/>
  <c r="O211" i="2"/>
  <c r="N211" i="2"/>
  <c r="M211" i="2"/>
  <c r="L211" i="2"/>
  <c r="K211" i="2"/>
  <c r="J211" i="2"/>
  <c r="I211" i="2"/>
  <c r="C211" i="2"/>
  <c r="Q210" i="2"/>
  <c r="P210" i="2"/>
  <c r="O210" i="2"/>
  <c r="N210" i="2"/>
  <c r="M210" i="2"/>
  <c r="L210" i="2"/>
  <c r="K210" i="2"/>
  <c r="J210" i="2"/>
  <c r="I210" i="2"/>
  <c r="C210" i="2"/>
  <c r="Q209" i="2"/>
  <c r="P209" i="2"/>
  <c r="O209" i="2"/>
  <c r="N209" i="2"/>
  <c r="M209" i="2"/>
  <c r="L209" i="2"/>
  <c r="K209" i="2"/>
  <c r="J209" i="2"/>
  <c r="I209" i="2"/>
  <c r="C209" i="2"/>
  <c r="Q208" i="2"/>
  <c r="P208" i="2"/>
  <c r="O208" i="2"/>
  <c r="N208" i="2"/>
  <c r="M208" i="2"/>
  <c r="L208" i="2"/>
  <c r="K208" i="2"/>
  <c r="J208" i="2"/>
  <c r="I208" i="2"/>
  <c r="C208" i="2"/>
  <c r="Q207" i="2"/>
  <c r="P207" i="2"/>
  <c r="O207" i="2"/>
  <c r="N207" i="2"/>
  <c r="M207" i="2"/>
  <c r="L207" i="2"/>
  <c r="K207" i="2"/>
  <c r="J207" i="2"/>
  <c r="I207" i="2"/>
  <c r="C207" i="2"/>
  <c r="Q206" i="2"/>
  <c r="P206" i="2"/>
  <c r="O206" i="2"/>
  <c r="N206" i="2"/>
  <c r="M206" i="2"/>
  <c r="L206" i="2"/>
  <c r="K206" i="2"/>
  <c r="J206" i="2"/>
  <c r="I206" i="2"/>
  <c r="C206" i="2"/>
  <c r="Q205" i="2"/>
  <c r="P205" i="2"/>
  <c r="O205" i="2"/>
  <c r="N205" i="2"/>
  <c r="M205" i="2"/>
  <c r="L205" i="2"/>
  <c r="K205" i="2"/>
  <c r="J205" i="2"/>
  <c r="I205" i="2"/>
  <c r="C205" i="2"/>
  <c r="Q204" i="2"/>
  <c r="P204" i="2"/>
  <c r="O204" i="2"/>
  <c r="N204" i="2"/>
  <c r="M204" i="2"/>
  <c r="L204" i="2"/>
  <c r="K204" i="2"/>
  <c r="J204" i="2"/>
  <c r="I204" i="2"/>
  <c r="C204" i="2"/>
  <c r="Q203" i="2"/>
  <c r="P203" i="2"/>
  <c r="O203" i="2"/>
  <c r="N203" i="2"/>
  <c r="M203" i="2"/>
  <c r="L203" i="2"/>
  <c r="K203" i="2"/>
  <c r="J203" i="2"/>
  <c r="I203" i="2"/>
  <c r="C203" i="2"/>
  <c r="Q202" i="2"/>
  <c r="P202" i="2"/>
  <c r="O202" i="2"/>
  <c r="N202" i="2"/>
  <c r="M202" i="2"/>
  <c r="L202" i="2"/>
  <c r="K202" i="2"/>
  <c r="J202" i="2"/>
  <c r="I202" i="2"/>
  <c r="C202" i="2"/>
  <c r="Q201" i="2"/>
  <c r="P201" i="2"/>
  <c r="O201" i="2"/>
  <c r="N201" i="2"/>
  <c r="M201" i="2"/>
  <c r="L201" i="2"/>
  <c r="K201" i="2"/>
  <c r="J201" i="2"/>
  <c r="I201" i="2"/>
  <c r="C201" i="2"/>
  <c r="Q200" i="2"/>
  <c r="P200" i="2"/>
  <c r="O200" i="2"/>
  <c r="N200" i="2"/>
  <c r="M200" i="2"/>
  <c r="L200" i="2"/>
  <c r="K200" i="2"/>
  <c r="J200" i="2"/>
  <c r="I200" i="2"/>
  <c r="C200" i="2"/>
  <c r="Q199" i="2"/>
  <c r="P199" i="2"/>
  <c r="O199" i="2"/>
  <c r="N199" i="2"/>
  <c r="M199" i="2"/>
  <c r="L199" i="2"/>
  <c r="K199" i="2"/>
  <c r="J199" i="2"/>
  <c r="I199" i="2"/>
  <c r="C199" i="2"/>
  <c r="Q198" i="2"/>
  <c r="P198" i="2"/>
  <c r="O198" i="2"/>
  <c r="N198" i="2"/>
  <c r="M198" i="2"/>
  <c r="L198" i="2"/>
  <c r="K198" i="2"/>
  <c r="J198" i="2"/>
  <c r="I198" i="2"/>
  <c r="C198" i="2"/>
  <c r="Q197" i="2"/>
  <c r="P197" i="2"/>
  <c r="O197" i="2"/>
  <c r="N197" i="2"/>
  <c r="M197" i="2"/>
  <c r="L197" i="2"/>
  <c r="K197" i="2"/>
  <c r="J197" i="2"/>
  <c r="I197" i="2"/>
  <c r="C197" i="2"/>
  <c r="Q196" i="2"/>
  <c r="P196" i="2"/>
  <c r="O196" i="2"/>
  <c r="N196" i="2"/>
  <c r="M196" i="2"/>
  <c r="L196" i="2"/>
  <c r="K196" i="2"/>
  <c r="J196" i="2"/>
  <c r="I196" i="2"/>
  <c r="C196" i="2"/>
  <c r="Q195" i="2"/>
  <c r="P195" i="2"/>
  <c r="O195" i="2"/>
  <c r="N195" i="2"/>
  <c r="M195" i="2"/>
  <c r="L195" i="2"/>
  <c r="K195" i="2"/>
  <c r="J195" i="2"/>
  <c r="I195" i="2"/>
  <c r="C195" i="2"/>
  <c r="Q194" i="2"/>
  <c r="P194" i="2"/>
  <c r="O194" i="2"/>
  <c r="N194" i="2"/>
  <c r="M194" i="2"/>
  <c r="L194" i="2"/>
  <c r="K194" i="2"/>
  <c r="J194" i="2"/>
  <c r="I194" i="2"/>
  <c r="C194" i="2"/>
  <c r="Q193" i="2"/>
  <c r="P193" i="2"/>
  <c r="O193" i="2"/>
  <c r="N193" i="2"/>
  <c r="M193" i="2"/>
  <c r="L193" i="2"/>
  <c r="K193" i="2"/>
  <c r="J193" i="2"/>
  <c r="I193" i="2"/>
  <c r="C193" i="2"/>
  <c r="Q192" i="2"/>
  <c r="P192" i="2"/>
  <c r="O192" i="2"/>
  <c r="N192" i="2"/>
  <c r="M192" i="2"/>
  <c r="L192" i="2"/>
  <c r="K192" i="2"/>
  <c r="J192" i="2"/>
  <c r="I192" i="2"/>
  <c r="C192" i="2"/>
  <c r="Q191" i="2"/>
  <c r="P191" i="2"/>
  <c r="O191" i="2"/>
  <c r="N191" i="2"/>
  <c r="M191" i="2"/>
  <c r="L191" i="2"/>
  <c r="K191" i="2"/>
  <c r="J191" i="2"/>
  <c r="I191" i="2"/>
  <c r="C191" i="2"/>
  <c r="Q190" i="2"/>
  <c r="P190" i="2"/>
  <c r="O190" i="2"/>
  <c r="N190" i="2"/>
  <c r="M190" i="2"/>
  <c r="L190" i="2"/>
  <c r="K190" i="2"/>
  <c r="J190" i="2"/>
  <c r="I190" i="2"/>
  <c r="C190" i="2"/>
  <c r="Q189" i="2"/>
  <c r="P189" i="2"/>
  <c r="O189" i="2"/>
  <c r="N189" i="2"/>
  <c r="M189" i="2"/>
  <c r="L189" i="2"/>
  <c r="K189" i="2"/>
  <c r="J189" i="2"/>
  <c r="I189" i="2"/>
  <c r="C189" i="2"/>
  <c r="Q188" i="2"/>
  <c r="P188" i="2"/>
  <c r="O188" i="2"/>
  <c r="N188" i="2"/>
  <c r="M188" i="2"/>
  <c r="L188" i="2"/>
  <c r="K188" i="2"/>
  <c r="J188" i="2"/>
  <c r="I188" i="2"/>
  <c r="C188" i="2"/>
  <c r="Q187" i="2"/>
  <c r="P187" i="2"/>
  <c r="O187" i="2"/>
  <c r="N187" i="2"/>
  <c r="M187" i="2"/>
  <c r="L187" i="2"/>
  <c r="K187" i="2"/>
  <c r="J187" i="2"/>
  <c r="I187" i="2"/>
  <c r="C187" i="2"/>
  <c r="Q186" i="2"/>
  <c r="P186" i="2"/>
  <c r="O186" i="2"/>
  <c r="N186" i="2"/>
  <c r="M186" i="2"/>
  <c r="L186" i="2"/>
  <c r="K186" i="2"/>
  <c r="J186" i="2"/>
  <c r="I186" i="2"/>
  <c r="C186" i="2"/>
  <c r="Q185" i="2"/>
  <c r="P185" i="2"/>
  <c r="O185" i="2"/>
  <c r="N185" i="2"/>
  <c r="M185" i="2"/>
  <c r="L185" i="2"/>
  <c r="K185" i="2"/>
  <c r="J185" i="2"/>
  <c r="I185" i="2"/>
  <c r="C185" i="2"/>
  <c r="Q184" i="2"/>
  <c r="P184" i="2"/>
  <c r="O184" i="2"/>
  <c r="N184" i="2"/>
  <c r="M184" i="2"/>
  <c r="L184" i="2"/>
  <c r="K184" i="2"/>
  <c r="J184" i="2"/>
  <c r="I184" i="2"/>
  <c r="C184" i="2"/>
  <c r="Q183" i="2"/>
  <c r="P183" i="2"/>
  <c r="O183" i="2"/>
  <c r="N183" i="2"/>
  <c r="M183" i="2"/>
  <c r="L183" i="2"/>
  <c r="K183" i="2"/>
  <c r="J183" i="2"/>
  <c r="I183" i="2"/>
  <c r="C183" i="2"/>
  <c r="Q182" i="2"/>
  <c r="P182" i="2"/>
  <c r="O182" i="2"/>
  <c r="N182" i="2"/>
  <c r="M182" i="2"/>
  <c r="L182" i="2"/>
  <c r="K182" i="2"/>
  <c r="J182" i="2"/>
  <c r="I182" i="2"/>
  <c r="C182" i="2"/>
  <c r="Q181" i="2"/>
  <c r="P181" i="2"/>
  <c r="O181" i="2"/>
  <c r="N181" i="2"/>
  <c r="M181" i="2"/>
  <c r="L181" i="2"/>
  <c r="K181" i="2"/>
  <c r="J181" i="2"/>
  <c r="I181" i="2"/>
  <c r="C181" i="2"/>
  <c r="Q180" i="2"/>
  <c r="P180" i="2"/>
  <c r="O180" i="2"/>
  <c r="N180" i="2"/>
  <c r="M180" i="2"/>
  <c r="L180" i="2"/>
  <c r="K180" i="2"/>
  <c r="J180" i="2"/>
  <c r="I180" i="2"/>
  <c r="C180" i="2"/>
  <c r="Q179" i="2"/>
  <c r="P179" i="2"/>
  <c r="O179" i="2"/>
  <c r="N179" i="2"/>
  <c r="M179" i="2"/>
  <c r="L179" i="2"/>
  <c r="K179" i="2"/>
  <c r="J179" i="2"/>
  <c r="I179" i="2"/>
  <c r="C179" i="2"/>
  <c r="Q178" i="2"/>
  <c r="P178" i="2"/>
  <c r="O178" i="2"/>
  <c r="N178" i="2"/>
  <c r="M178" i="2"/>
  <c r="L178" i="2"/>
  <c r="K178" i="2"/>
  <c r="J178" i="2"/>
  <c r="I178" i="2"/>
  <c r="C178" i="2"/>
  <c r="Q177" i="2"/>
  <c r="P177" i="2"/>
  <c r="O177" i="2"/>
  <c r="N177" i="2"/>
  <c r="M177" i="2"/>
  <c r="L177" i="2"/>
  <c r="K177" i="2"/>
  <c r="J177" i="2"/>
  <c r="I177" i="2"/>
  <c r="C177" i="2"/>
  <c r="Q176" i="2"/>
  <c r="P176" i="2"/>
  <c r="O176" i="2"/>
  <c r="N176" i="2"/>
  <c r="M176" i="2"/>
  <c r="L176" i="2"/>
  <c r="K176" i="2"/>
  <c r="J176" i="2"/>
  <c r="I176" i="2"/>
  <c r="C176" i="2"/>
  <c r="Q175" i="2"/>
  <c r="P175" i="2"/>
  <c r="O175" i="2"/>
  <c r="N175" i="2"/>
  <c r="M175" i="2"/>
  <c r="L175" i="2"/>
  <c r="K175" i="2"/>
  <c r="J175" i="2"/>
  <c r="I175" i="2"/>
  <c r="C175" i="2"/>
  <c r="Q174" i="2"/>
  <c r="P174" i="2"/>
  <c r="O174" i="2"/>
  <c r="N174" i="2"/>
  <c r="M174" i="2"/>
  <c r="L174" i="2"/>
  <c r="K174" i="2"/>
  <c r="J174" i="2"/>
  <c r="I174" i="2"/>
  <c r="C174" i="2"/>
  <c r="Q173" i="2"/>
  <c r="P173" i="2"/>
  <c r="O173" i="2"/>
  <c r="N173" i="2"/>
  <c r="M173" i="2"/>
  <c r="L173" i="2"/>
  <c r="K173" i="2"/>
  <c r="J173" i="2"/>
  <c r="I173" i="2"/>
  <c r="C173" i="2"/>
  <c r="Q172" i="2"/>
  <c r="P172" i="2"/>
  <c r="O172" i="2"/>
  <c r="N172" i="2"/>
  <c r="M172" i="2"/>
  <c r="L172" i="2"/>
  <c r="K172" i="2"/>
  <c r="J172" i="2"/>
  <c r="I172" i="2"/>
  <c r="C172" i="2"/>
  <c r="Q171" i="2"/>
  <c r="P171" i="2"/>
  <c r="O171" i="2"/>
  <c r="N171" i="2"/>
  <c r="M171" i="2"/>
  <c r="L171" i="2"/>
  <c r="K171" i="2"/>
  <c r="J171" i="2"/>
  <c r="I171" i="2"/>
  <c r="C171" i="2"/>
  <c r="Q170" i="2"/>
  <c r="P170" i="2"/>
  <c r="O170" i="2"/>
  <c r="N170" i="2"/>
  <c r="M170" i="2"/>
  <c r="L170" i="2"/>
  <c r="K170" i="2"/>
  <c r="J170" i="2"/>
  <c r="I170" i="2"/>
  <c r="C170" i="2"/>
  <c r="Q169" i="2"/>
  <c r="P169" i="2"/>
  <c r="O169" i="2"/>
  <c r="N169" i="2"/>
  <c r="M169" i="2"/>
  <c r="L169" i="2"/>
  <c r="K169" i="2"/>
  <c r="J169" i="2"/>
  <c r="I169" i="2"/>
  <c r="C169" i="2"/>
  <c r="Q168" i="2"/>
  <c r="P168" i="2"/>
  <c r="O168" i="2"/>
  <c r="N168" i="2"/>
  <c r="M168" i="2"/>
  <c r="L168" i="2"/>
  <c r="K168" i="2"/>
  <c r="J168" i="2"/>
  <c r="I168" i="2"/>
  <c r="C168" i="2"/>
  <c r="Q167" i="2"/>
  <c r="P167" i="2"/>
  <c r="O167" i="2"/>
  <c r="N167" i="2"/>
  <c r="M167" i="2"/>
  <c r="L167" i="2"/>
  <c r="K167" i="2"/>
  <c r="J167" i="2"/>
  <c r="I167" i="2"/>
  <c r="C167" i="2"/>
  <c r="Q166" i="2"/>
  <c r="P166" i="2"/>
  <c r="O166" i="2"/>
  <c r="N166" i="2"/>
  <c r="M166" i="2"/>
  <c r="L166" i="2"/>
  <c r="K166" i="2"/>
  <c r="J166" i="2"/>
  <c r="I166" i="2"/>
  <c r="C166" i="2"/>
  <c r="Q165" i="2"/>
  <c r="P165" i="2"/>
  <c r="O165" i="2"/>
  <c r="N165" i="2"/>
  <c r="M165" i="2"/>
  <c r="L165" i="2"/>
  <c r="K165" i="2"/>
  <c r="J165" i="2"/>
  <c r="I165" i="2"/>
  <c r="C165" i="2"/>
  <c r="Q164" i="2"/>
  <c r="P164" i="2"/>
  <c r="O164" i="2"/>
  <c r="N164" i="2"/>
  <c r="M164" i="2"/>
  <c r="L164" i="2"/>
  <c r="K164" i="2"/>
  <c r="J164" i="2"/>
  <c r="I164" i="2"/>
  <c r="C164" i="2"/>
  <c r="Q163" i="2"/>
  <c r="P163" i="2"/>
  <c r="O163" i="2"/>
  <c r="N163" i="2"/>
  <c r="M163" i="2"/>
  <c r="L163" i="2"/>
  <c r="K163" i="2"/>
  <c r="J163" i="2"/>
  <c r="I163" i="2"/>
  <c r="C163" i="2"/>
  <c r="Q162" i="2"/>
  <c r="P162" i="2"/>
  <c r="O162" i="2"/>
  <c r="N162" i="2"/>
  <c r="M162" i="2"/>
  <c r="L162" i="2"/>
  <c r="K162" i="2"/>
  <c r="J162" i="2"/>
  <c r="I162" i="2"/>
  <c r="C162" i="2"/>
  <c r="Q161" i="2"/>
  <c r="P161" i="2"/>
  <c r="O161" i="2"/>
  <c r="N161" i="2"/>
  <c r="M161" i="2"/>
  <c r="L161" i="2"/>
  <c r="K161" i="2"/>
  <c r="J161" i="2"/>
  <c r="I161" i="2"/>
  <c r="C161" i="2"/>
  <c r="Q160" i="2"/>
  <c r="P160" i="2"/>
  <c r="O160" i="2"/>
  <c r="N160" i="2"/>
  <c r="M160" i="2"/>
  <c r="L160" i="2"/>
  <c r="K160" i="2"/>
  <c r="J160" i="2"/>
  <c r="I160" i="2"/>
  <c r="C160" i="2"/>
  <c r="Q159" i="2"/>
  <c r="P159" i="2"/>
  <c r="O159" i="2"/>
  <c r="N159" i="2"/>
  <c r="M159" i="2"/>
  <c r="L159" i="2"/>
  <c r="K159" i="2"/>
  <c r="J159" i="2"/>
  <c r="I159" i="2"/>
  <c r="C159" i="2"/>
  <c r="Q158" i="2"/>
  <c r="P158" i="2"/>
  <c r="O158" i="2"/>
  <c r="N158" i="2"/>
  <c r="M158" i="2"/>
  <c r="L158" i="2"/>
  <c r="K158" i="2"/>
  <c r="J158" i="2"/>
  <c r="I158" i="2"/>
  <c r="C158" i="2"/>
  <c r="Q157" i="2"/>
  <c r="P157" i="2"/>
  <c r="O157" i="2"/>
  <c r="N157" i="2"/>
  <c r="M157" i="2"/>
  <c r="L157" i="2"/>
  <c r="K157" i="2"/>
  <c r="J157" i="2"/>
  <c r="I157" i="2"/>
  <c r="C157" i="2"/>
  <c r="Q156" i="2"/>
  <c r="P156" i="2"/>
  <c r="O156" i="2"/>
  <c r="N156" i="2"/>
  <c r="M156" i="2"/>
  <c r="L156" i="2"/>
  <c r="K156" i="2"/>
  <c r="J156" i="2"/>
  <c r="I156" i="2"/>
  <c r="C156" i="2"/>
  <c r="Q155" i="2"/>
  <c r="P155" i="2"/>
  <c r="O155" i="2"/>
  <c r="N155" i="2"/>
  <c r="M155" i="2"/>
  <c r="L155" i="2"/>
  <c r="K155" i="2"/>
  <c r="J155" i="2"/>
  <c r="I155" i="2"/>
  <c r="C155" i="2"/>
  <c r="Q154" i="2"/>
  <c r="P154" i="2"/>
  <c r="O154" i="2"/>
  <c r="N154" i="2"/>
  <c r="M154" i="2"/>
  <c r="L154" i="2"/>
  <c r="K154" i="2"/>
  <c r="J154" i="2"/>
  <c r="I154" i="2"/>
  <c r="C154" i="2"/>
  <c r="Q153" i="2"/>
  <c r="P153" i="2"/>
  <c r="O153" i="2"/>
  <c r="N153" i="2"/>
  <c r="M153" i="2"/>
  <c r="L153" i="2"/>
  <c r="K153" i="2"/>
  <c r="J153" i="2"/>
  <c r="I153" i="2"/>
  <c r="C153" i="2"/>
  <c r="Q152" i="2"/>
  <c r="P152" i="2"/>
  <c r="O152" i="2"/>
  <c r="N152" i="2"/>
  <c r="M152" i="2"/>
  <c r="L152" i="2"/>
  <c r="K152" i="2"/>
  <c r="J152" i="2"/>
  <c r="I152" i="2"/>
  <c r="C152" i="2"/>
  <c r="Q151" i="2"/>
  <c r="P151" i="2"/>
  <c r="O151" i="2"/>
  <c r="N151" i="2"/>
  <c r="M151" i="2"/>
  <c r="L151" i="2"/>
  <c r="K151" i="2"/>
  <c r="J151" i="2"/>
  <c r="I151" i="2"/>
  <c r="C151" i="2"/>
  <c r="Q150" i="2"/>
  <c r="P150" i="2"/>
  <c r="O150" i="2"/>
  <c r="N150" i="2"/>
  <c r="M150" i="2"/>
  <c r="L150" i="2"/>
  <c r="K150" i="2"/>
  <c r="J150" i="2"/>
  <c r="I150" i="2"/>
  <c r="C150" i="2"/>
  <c r="Q149" i="2"/>
  <c r="P149" i="2"/>
  <c r="O149" i="2"/>
  <c r="N149" i="2"/>
  <c r="M149" i="2"/>
  <c r="L149" i="2"/>
  <c r="K149" i="2"/>
  <c r="J149" i="2"/>
  <c r="I149" i="2"/>
  <c r="C149" i="2"/>
  <c r="Q148" i="2"/>
  <c r="P148" i="2"/>
  <c r="O148" i="2"/>
  <c r="N148" i="2"/>
  <c r="M148" i="2"/>
  <c r="L148" i="2"/>
  <c r="K148" i="2"/>
  <c r="J148" i="2"/>
  <c r="I148" i="2"/>
  <c r="C148" i="2"/>
  <c r="Q147" i="2"/>
  <c r="P147" i="2"/>
  <c r="O147" i="2"/>
  <c r="N147" i="2"/>
  <c r="M147" i="2"/>
  <c r="L147" i="2"/>
  <c r="K147" i="2"/>
  <c r="J147" i="2"/>
  <c r="I147" i="2"/>
  <c r="C147" i="2"/>
  <c r="Q146" i="2"/>
  <c r="P146" i="2"/>
  <c r="O146" i="2"/>
  <c r="N146" i="2"/>
  <c r="M146" i="2"/>
  <c r="L146" i="2"/>
  <c r="K146" i="2"/>
  <c r="J146" i="2"/>
  <c r="I146" i="2"/>
  <c r="C146" i="2"/>
  <c r="Q145" i="2"/>
  <c r="P145" i="2"/>
  <c r="O145" i="2"/>
  <c r="N145" i="2"/>
  <c r="M145" i="2"/>
  <c r="L145" i="2"/>
  <c r="K145" i="2"/>
  <c r="J145" i="2"/>
  <c r="I145" i="2"/>
  <c r="C145" i="2"/>
  <c r="Q144" i="2"/>
  <c r="P144" i="2"/>
  <c r="O144" i="2"/>
  <c r="N144" i="2"/>
  <c r="M144" i="2"/>
  <c r="L144" i="2"/>
  <c r="K144" i="2"/>
  <c r="J144" i="2"/>
  <c r="I144" i="2"/>
  <c r="C144" i="2"/>
  <c r="Q143" i="2"/>
  <c r="P143" i="2"/>
  <c r="O143" i="2"/>
  <c r="N143" i="2"/>
  <c r="M143" i="2"/>
  <c r="L143" i="2"/>
  <c r="K143" i="2"/>
  <c r="J143" i="2"/>
  <c r="I143" i="2"/>
  <c r="C143" i="2"/>
  <c r="Q142" i="2"/>
  <c r="P142" i="2"/>
  <c r="O142" i="2"/>
  <c r="N142" i="2"/>
  <c r="M142" i="2"/>
  <c r="L142" i="2"/>
  <c r="K142" i="2"/>
  <c r="J142" i="2"/>
  <c r="I142" i="2"/>
  <c r="C142" i="2"/>
  <c r="Q141" i="2"/>
  <c r="P141" i="2"/>
  <c r="O141" i="2"/>
  <c r="N141" i="2"/>
  <c r="M141" i="2"/>
  <c r="L141" i="2"/>
  <c r="K141" i="2"/>
  <c r="J141" i="2"/>
  <c r="I141" i="2"/>
  <c r="C141" i="2"/>
  <c r="Q140" i="2"/>
  <c r="P140" i="2"/>
  <c r="O140" i="2"/>
  <c r="N140" i="2"/>
  <c r="M140" i="2"/>
  <c r="L140" i="2"/>
  <c r="K140" i="2"/>
  <c r="J140" i="2"/>
  <c r="I140" i="2"/>
  <c r="C140" i="2"/>
  <c r="Q139" i="2"/>
  <c r="P139" i="2"/>
  <c r="O139" i="2"/>
  <c r="N139" i="2"/>
  <c r="M139" i="2"/>
  <c r="L139" i="2"/>
  <c r="K139" i="2"/>
  <c r="J139" i="2"/>
  <c r="I139" i="2"/>
  <c r="C139" i="2"/>
  <c r="Q138" i="2"/>
  <c r="P138" i="2"/>
  <c r="O138" i="2"/>
  <c r="N138" i="2"/>
  <c r="M138" i="2"/>
  <c r="L138" i="2"/>
  <c r="K138" i="2"/>
  <c r="J138" i="2"/>
  <c r="I138" i="2"/>
  <c r="C138" i="2"/>
  <c r="Q137" i="2"/>
  <c r="P137" i="2"/>
  <c r="O137" i="2"/>
  <c r="N137" i="2"/>
  <c r="M137" i="2"/>
  <c r="L137" i="2"/>
  <c r="K137" i="2"/>
  <c r="J137" i="2"/>
  <c r="I137" i="2"/>
  <c r="C137" i="2"/>
  <c r="Q136" i="2"/>
  <c r="P136" i="2"/>
  <c r="O136" i="2"/>
  <c r="N136" i="2"/>
  <c r="M136" i="2"/>
  <c r="L136" i="2"/>
  <c r="K136" i="2"/>
  <c r="J136" i="2"/>
  <c r="I136" i="2"/>
  <c r="C136" i="2"/>
  <c r="Q135" i="2"/>
  <c r="P135" i="2"/>
  <c r="O135" i="2"/>
  <c r="N135" i="2"/>
  <c r="M135" i="2"/>
  <c r="L135" i="2"/>
  <c r="K135" i="2"/>
  <c r="J135" i="2"/>
  <c r="I135" i="2"/>
  <c r="C135" i="2"/>
  <c r="Q134" i="2"/>
  <c r="P134" i="2"/>
  <c r="O134" i="2"/>
  <c r="N134" i="2"/>
  <c r="M134" i="2"/>
  <c r="L134" i="2"/>
  <c r="K134" i="2"/>
  <c r="J134" i="2"/>
  <c r="I134" i="2"/>
  <c r="C134" i="2"/>
  <c r="Q133" i="2"/>
  <c r="P133" i="2"/>
  <c r="O133" i="2"/>
  <c r="N133" i="2"/>
  <c r="M133" i="2"/>
  <c r="L133" i="2"/>
  <c r="K133" i="2"/>
  <c r="J133" i="2"/>
  <c r="I133" i="2"/>
  <c r="C133" i="2"/>
  <c r="Q132" i="2"/>
  <c r="P132" i="2"/>
  <c r="O132" i="2"/>
  <c r="N132" i="2"/>
  <c r="M132" i="2"/>
  <c r="L132" i="2"/>
  <c r="K132" i="2"/>
  <c r="J132" i="2"/>
  <c r="I132" i="2"/>
  <c r="C132" i="2"/>
  <c r="Q131" i="2"/>
  <c r="P131" i="2"/>
  <c r="O131" i="2"/>
  <c r="N131" i="2"/>
  <c r="M131" i="2"/>
  <c r="L131" i="2"/>
  <c r="K131" i="2"/>
  <c r="J131" i="2"/>
  <c r="I131" i="2"/>
  <c r="C131" i="2"/>
  <c r="Q130" i="2"/>
  <c r="P130" i="2"/>
  <c r="O130" i="2"/>
  <c r="N130" i="2"/>
  <c r="M130" i="2"/>
  <c r="L130" i="2"/>
  <c r="K130" i="2"/>
  <c r="J130" i="2"/>
  <c r="I130" i="2"/>
  <c r="C130" i="2"/>
  <c r="Q129" i="2"/>
  <c r="P129" i="2"/>
  <c r="O129" i="2"/>
  <c r="N129" i="2"/>
  <c r="M129" i="2"/>
  <c r="L129" i="2"/>
  <c r="K129" i="2"/>
  <c r="J129" i="2"/>
  <c r="I129" i="2"/>
  <c r="C129" i="2"/>
  <c r="Q128" i="2"/>
  <c r="P128" i="2"/>
  <c r="O128" i="2"/>
  <c r="N128" i="2"/>
  <c r="M128" i="2"/>
  <c r="L128" i="2"/>
  <c r="K128" i="2"/>
  <c r="J128" i="2"/>
  <c r="I128" i="2"/>
  <c r="C128" i="2"/>
  <c r="Q127" i="2"/>
  <c r="P127" i="2"/>
  <c r="O127" i="2"/>
  <c r="N127" i="2"/>
  <c r="M127" i="2"/>
  <c r="L127" i="2"/>
  <c r="K127" i="2"/>
  <c r="J127" i="2"/>
  <c r="I127" i="2"/>
  <c r="C127" i="2"/>
  <c r="Q126" i="2"/>
  <c r="P126" i="2"/>
  <c r="O126" i="2"/>
  <c r="N126" i="2"/>
  <c r="M126" i="2"/>
  <c r="L126" i="2"/>
  <c r="K126" i="2"/>
  <c r="J126" i="2"/>
  <c r="I126" i="2"/>
  <c r="C126" i="2"/>
  <c r="Q125" i="2"/>
  <c r="P125" i="2"/>
  <c r="O125" i="2"/>
  <c r="N125" i="2"/>
  <c r="M125" i="2"/>
  <c r="L125" i="2"/>
  <c r="K125" i="2"/>
  <c r="J125" i="2"/>
  <c r="I125" i="2"/>
  <c r="C125" i="2"/>
  <c r="Q124" i="2"/>
  <c r="P124" i="2"/>
  <c r="O124" i="2"/>
  <c r="N124" i="2"/>
  <c r="M124" i="2"/>
  <c r="L124" i="2"/>
  <c r="K124" i="2"/>
  <c r="J124" i="2"/>
  <c r="I124" i="2"/>
  <c r="C124" i="2"/>
  <c r="Q123" i="2"/>
  <c r="P123" i="2"/>
  <c r="O123" i="2"/>
  <c r="N123" i="2"/>
  <c r="M123" i="2"/>
  <c r="L123" i="2"/>
  <c r="K123" i="2"/>
  <c r="J123" i="2"/>
  <c r="I123" i="2"/>
  <c r="C123" i="2"/>
  <c r="Q122" i="2"/>
  <c r="P122" i="2"/>
  <c r="O122" i="2"/>
  <c r="N122" i="2"/>
  <c r="M122" i="2"/>
  <c r="L122" i="2"/>
  <c r="K122" i="2"/>
  <c r="J122" i="2"/>
  <c r="I122" i="2"/>
  <c r="C122" i="2"/>
  <c r="Q121" i="2"/>
  <c r="P121" i="2"/>
  <c r="O121" i="2"/>
  <c r="N121" i="2"/>
  <c r="M121" i="2"/>
  <c r="L121" i="2"/>
  <c r="K121" i="2"/>
  <c r="J121" i="2"/>
  <c r="I121" i="2"/>
  <c r="C121" i="2"/>
  <c r="Q120" i="2"/>
  <c r="P120" i="2"/>
  <c r="O120" i="2"/>
  <c r="N120" i="2"/>
  <c r="M120" i="2"/>
  <c r="L120" i="2"/>
  <c r="K120" i="2"/>
  <c r="J120" i="2"/>
  <c r="I120" i="2"/>
  <c r="C120" i="2"/>
  <c r="Q119" i="2"/>
  <c r="P119" i="2"/>
  <c r="O119" i="2"/>
  <c r="N119" i="2"/>
  <c r="M119" i="2"/>
  <c r="L119" i="2"/>
  <c r="K119" i="2"/>
  <c r="J119" i="2"/>
  <c r="I119" i="2"/>
  <c r="C119" i="2"/>
  <c r="Q118" i="2"/>
  <c r="P118" i="2"/>
  <c r="O118" i="2"/>
  <c r="N118" i="2"/>
  <c r="M118" i="2"/>
  <c r="L118" i="2"/>
  <c r="K118" i="2"/>
  <c r="J118" i="2"/>
  <c r="I118" i="2"/>
  <c r="C118" i="2"/>
  <c r="Q117" i="2"/>
  <c r="P117" i="2"/>
  <c r="O117" i="2"/>
  <c r="N117" i="2"/>
  <c r="M117" i="2"/>
  <c r="L117" i="2"/>
  <c r="K117" i="2"/>
  <c r="J117" i="2"/>
  <c r="I117" i="2"/>
  <c r="C117" i="2"/>
  <c r="Q116" i="2"/>
  <c r="P116" i="2"/>
  <c r="O116" i="2"/>
  <c r="N116" i="2"/>
  <c r="M116" i="2"/>
  <c r="L116" i="2"/>
  <c r="K116" i="2"/>
  <c r="J116" i="2"/>
  <c r="I116" i="2"/>
  <c r="C116" i="2"/>
  <c r="Q115" i="2"/>
  <c r="P115" i="2"/>
  <c r="O115" i="2"/>
  <c r="N115" i="2"/>
  <c r="M115" i="2"/>
  <c r="L115" i="2"/>
  <c r="K115" i="2"/>
  <c r="J115" i="2"/>
  <c r="I115" i="2"/>
  <c r="C115" i="2"/>
  <c r="Q114" i="2"/>
  <c r="P114" i="2"/>
  <c r="O114" i="2"/>
  <c r="N114" i="2"/>
  <c r="M114" i="2"/>
  <c r="L114" i="2"/>
  <c r="K114" i="2"/>
  <c r="J114" i="2"/>
  <c r="I114" i="2"/>
  <c r="C114" i="2"/>
  <c r="Q113" i="2"/>
  <c r="P113" i="2"/>
  <c r="O113" i="2"/>
  <c r="N113" i="2"/>
  <c r="M113" i="2"/>
  <c r="L113" i="2"/>
  <c r="K113" i="2"/>
  <c r="J113" i="2"/>
  <c r="I113" i="2"/>
  <c r="C113" i="2"/>
  <c r="Q112" i="2"/>
  <c r="P112" i="2"/>
  <c r="O112" i="2"/>
  <c r="N112" i="2"/>
  <c r="M112" i="2"/>
  <c r="L112" i="2"/>
  <c r="K112" i="2"/>
  <c r="J112" i="2"/>
  <c r="I112" i="2"/>
  <c r="C112" i="2"/>
  <c r="Q111" i="2"/>
  <c r="P111" i="2"/>
  <c r="O111" i="2"/>
  <c r="N111" i="2"/>
  <c r="M111" i="2"/>
  <c r="L111" i="2"/>
  <c r="K111" i="2"/>
  <c r="J111" i="2"/>
  <c r="I111" i="2"/>
  <c r="C111" i="2"/>
  <c r="Q110" i="2"/>
  <c r="P110" i="2"/>
  <c r="O110" i="2"/>
  <c r="N110" i="2"/>
  <c r="M110" i="2"/>
  <c r="L110" i="2"/>
  <c r="K110" i="2"/>
  <c r="J110" i="2"/>
  <c r="I110" i="2"/>
  <c r="C110" i="2"/>
  <c r="Q109" i="2"/>
  <c r="P109" i="2"/>
  <c r="O109" i="2"/>
  <c r="N109" i="2"/>
  <c r="M109" i="2"/>
  <c r="L109" i="2"/>
  <c r="K109" i="2"/>
  <c r="J109" i="2"/>
  <c r="I109" i="2"/>
  <c r="C109" i="2"/>
  <c r="Q108" i="2"/>
  <c r="P108" i="2"/>
  <c r="O108" i="2"/>
  <c r="N108" i="2"/>
  <c r="M108" i="2"/>
  <c r="L108" i="2"/>
  <c r="K108" i="2"/>
  <c r="J108" i="2"/>
  <c r="I108" i="2"/>
  <c r="C108" i="2"/>
  <c r="Q107" i="2"/>
  <c r="P107" i="2"/>
  <c r="O107" i="2"/>
  <c r="N107" i="2"/>
  <c r="M107" i="2"/>
  <c r="L107" i="2"/>
  <c r="K107" i="2"/>
  <c r="J107" i="2"/>
  <c r="I107" i="2"/>
  <c r="C107" i="2"/>
  <c r="Q106" i="2"/>
  <c r="P106" i="2"/>
  <c r="O106" i="2"/>
  <c r="N106" i="2"/>
  <c r="M106" i="2"/>
  <c r="L106" i="2"/>
  <c r="K106" i="2"/>
  <c r="J106" i="2"/>
  <c r="I106" i="2"/>
  <c r="C106" i="2"/>
  <c r="Q105" i="2"/>
  <c r="P105" i="2"/>
  <c r="O105" i="2"/>
  <c r="N105" i="2"/>
  <c r="M105" i="2"/>
  <c r="L105" i="2"/>
  <c r="K105" i="2"/>
  <c r="J105" i="2"/>
  <c r="I105" i="2"/>
  <c r="C105" i="2"/>
  <c r="Q104" i="2"/>
  <c r="P104" i="2"/>
  <c r="O104" i="2"/>
  <c r="N104" i="2"/>
  <c r="M104" i="2"/>
  <c r="L104" i="2"/>
  <c r="K104" i="2"/>
  <c r="J104" i="2"/>
  <c r="I104" i="2"/>
  <c r="C104" i="2"/>
  <c r="Q103" i="2"/>
  <c r="P103" i="2"/>
  <c r="O103" i="2"/>
  <c r="N103" i="2"/>
  <c r="M103" i="2"/>
  <c r="L103" i="2"/>
  <c r="K103" i="2"/>
  <c r="J103" i="2"/>
  <c r="I103" i="2"/>
  <c r="C103" i="2"/>
  <c r="Q102" i="2"/>
  <c r="P102" i="2"/>
  <c r="O102" i="2"/>
  <c r="N102" i="2"/>
  <c r="M102" i="2"/>
  <c r="L102" i="2"/>
  <c r="K102" i="2"/>
  <c r="J102" i="2"/>
  <c r="I102" i="2"/>
  <c r="C102" i="2"/>
  <c r="Q101" i="2"/>
  <c r="P101" i="2"/>
  <c r="O101" i="2"/>
  <c r="N101" i="2"/>
  <c r="M101" i="2"/>
  <c r="L101" i="2"/>
  <c r="K101" i="2"/>
  <c r="J101" i="2"/>
  <c r="I101" i="2"/>
  <c r="C101" i="2"/>
  <c r="Q100" i="2"/>
  <c r="P100" i="2"/>
  <c r="O100" i="2"/>
  <c r="N100" i="2"/>
  <c r="M100" i="2"/>
  <c r="L100" i="2"/>
  <c r="K100" i="2"/>
  <c r="J100" i="2"/>
  <c r="I100" i="2"/>
  <c r="C100" i="2"/>
  <c r="Q99" i="2"/>
  <c r="P99" i="2"/>
  <c r="O99" i="2"/>
  <c r="N99" i="2"/>
  <c r="M99" i="2"/>
  <c r="L99" i="2"/>
  <c r="K99" i="2"/>
  <c r="J99" i="2"/>
  <c r="I99" i="2"/>
  <c r="C99" i="2"/>
  <c r="Q98" i="2"/>
  <c r="P98" i="2"/>
  <c r="O98" i="2"/>
  <c r="N98" i="2"/>
  <c r="M98" i="2"/>
  <c r="L98" i="2"/>
  <c r="K98" i="2"/>
  <c r="J98" i="2"/>
  <c r="I98" i="2"/>
  <c r="C98" i="2"/>
  <c r="Q97" i="2"/>
  <c r="P97" i="2"/>
  <c r="O97" i="2"/>
  <c r="N97" i="2"/>
  <c r="M97" i="2"/>
  <c r="L97" i="2"/>
  <c r="K97" i="2"/>
  <c r="J97" i="2"/>
  <c r="I97" i="2"/>
  <c r="C97" i="2"/>
  <c r="Q96" i="2"/>
  <c r="P96" i="2"/>
  <c r="O96" i="2"/>
  <c r="N96" i="2"/>
  <c r="M96" i="2"/>
  <c r="L96" i="2"/>
  <c r="K96" i="2"/>
  <c r="J96" i="2"/>
  <c r="I96" i="2"/>
  <c r="C96" i="2"/>
  <c r="Q95" i="2"/>
  <c r="P95" i="2"/>
  <c r="O95" i="2"/>
  <c r="N95" i="2"/>
  <c r="M95" i="2"/>
  <c r="L95" i="2"/>
  <c r="K95" i="2"/>
  <c r="J95" i="2"/>
  <c r="I95" i="2"/>
  <c r="C95" i="2"/>
  <c r="Q94" i="2"/>
  <c r="P94" i="2"/>
  <c r="O94" i="2"/>
  <c r="N94" i="2"/>
  <c r="M94" i="2"/>
  <c r="L94" i="2"/>
  <c r="K94" i="2"/>
  <c r="J94" i="2"/>
  <c r="I94" i="2"/>
  <c r="C94" i="2"/>
  <c r="Q93" i="2"/>
  <c r="P93" i="2"/>
  <c r="O93" i="2"/>
  <c r="N93" i="2"/>
  <c r="M93" i="2"/>
  <c r="L93" i="2"/>
  <c r="K93" i="2"/>
  <c r="J93" i="2"/>
  <c r="I93" i="2"/>
  <c r="C93" i="2"/>
  <c r="Q92" i="2"/>
  <c r="P92" i="2"/>
  <c r="O92" i="2"/>
  <c r="N92" i="2"/>
  <c r="M92" i="2"/>
  <c r="L92" i="2"/>
  <c r="K92" i="2"/>
  <c r="J92" i="2"/>
  <c r="I92" i="2"/>
  <c r="C92" i="2"/>
  <c r="Q91" i="2"/>
  <c r="P91" i="2"/>
  <c r="O91" i="2"/>
  <c r="N91" i="2"/>
  <c r="M91" i="2"/>
  <c r="L91" i="2"/>
  <c r="K91" i="2"/>
  <c r="J91" i="2"/>
  <c r="I91" i="2"/>
  <c r="C91" i="2"/>
  <c r="Q90" i="2"/>
  <c r="P90" i="2"/>
  <c r="O90" i="2"/>
  <c r="N90" i="2"/>
  <c r="M90" i="2"/>
  <c r="L90" i="2"/>
  <c r="K90" i="2"/>
  <c r="J90" i="2"/>
  <c r="I90" i="2"/>
  <c r="C90" i="2"/>
  <c r="Q89" i="2"/>
  <c r="P89" i="2"/>
  <c r="O89" i="2"/>
  <c r="N89" i="2"/>
  <c r="M89" i="2"/>
  <c r="L89" i="2"/>
  <c r="K89" i="2"/>
  <c r="J89" i="2"/>
  <c r="I89" i="2"/>
  <c r="C89" i="2"/>
  <c r="Q88" i="2"/>
  <c r="P88" i="2"/>
  <c r="O88" i="2"/>
  <c r="N88" i="2"/>
  <c r="M88" i="2"/>
  <c r="L88" i="2"/>
  <c r="K88" i="2"/>
  <c r="J88" i="2"/>
  <c r="I88" i="2"/>
  <c r="C88" i="2"/>
  <c r="Q87" i="2"/>
  <c r="P87" i="2"/>
  <c r="O87" i="2"/>
  <c r="N87" i="2"/>
  <c r="M87" i="2"/>
  <c r="L87" i="2"/>
  <c r="K87" i="2"/>
  <c r="J87" i="2"/>
  <c r="I87" i="2"/>
  <c r="C87" i="2"/>
  <c r="Q86" i="2"/>
  <c r="P86" i="2"/>
  <c r="O86" i="2"/>
  <c r="N86" i="2"/>
  <c r="M86" i="2"/>
  <c r="L86" i="2"/>
  <c r="K86" i="2"/>
  <c r="J86" i="2"/>
  <c r="I86" i="2"/>
  <c r="C86" i="2"/>
  <c r="Q85" i="2"/>
  <c r="P85" i="2"/>
  <c r="O85" i="2"/>
  <c r="N85" i="2"/>
  <c r="M85" i="2"/>
  <c r="L85" i="2"/>
  <c r="K85" i="2"/>
  <c r="J85" i="2"/>
  <c r="I85" i="2"/>
  <c r="C85" i="2"/>
  <c r="Q84" i="2"/>
  <c r="P84" i="2"/>
  <c r="O84" i="2"/>
  <c r="N84" i="2"/>
  <c r="M84" i="2"/>
  <c r="L84" i="2"/>
  <c r="K84" i="2"/>
  <c r="J84" i="2"/>
  <c r="I84" i="2"/>
  <c r="C84" i="2"/>
  <c r="Q83" i="2"/>
  <c r="P83" i="2"/>
  <c r="O83" i="2"/>
  <c r="N83" i="2"/>
  <c r="M83" i="2"/>
  <c r="L83" i="2"/>
  <c r="K83" i="2"/>
  <c r="J83" i="2"/>
  <c r="I83" i="2"/>
  <c r="C83" i="2"/>
  <c r="Q82" i="2"/>
  <c r="P82" i="2"/>
  <c r="O82" i="2"/>
  <c r="N82" i="2"/>
  <c r="M82" i="2"/>
  <c r="L82" i="2"/>
  <c r="K82" i="2"/>
  <c r="J82" i="2"/>
  <c r="I82" i="2"/>
  <c r="C82" i="2"/>
  <c r="Q81" i="2"/>
  <c r="P81" i="2"/>
  <c r="O81" i="2"/>
  <c r="N81" i="2"/>
  <c r="M81" i="2"/>
  <c r="L81" i="2"/>
  <c r="K81" i="2"/>
  <c r="J81" i="2"/>
  <c r="I81" i="2"/>
  <c r="C81" i="2"/>
  <c r="Q80" i="2"/>
  <c r="P80" i="2"/>
  <c r="O80" i="2"/>
  <c r="N80" i="2"/>
  <c r="M80" i="2"/>
  <c r="L80" i="2"/>
  <c r="K80" i="2"/>
  <c r="J80" i="2"/>
  <c r="I80" i="2"/>
  <c r="C80" i="2"/>
  <c r="Q79" i="2"/>
  <c r="P79" i="2"/>
  <c r="O79" i="2"/>
  <c r="N79" i="2"/>
  <c r="M79" i="2"/>
  <c r="L79" i="2"/>
  <c r="K79" i="2"/>
  <c r="J79" i="2"/>
  <c r="I79" i="2"/>
  <c r="C79" i="2"/>
  <c r="Q78" i="2"/>
  <c r="P78" i="2"/>
  <c r="O78" i="2"/>
  <c r="N78" i="2"/>
  <c r="M78" i="2"/>
  <c r="L78" i="2"/>
  <c r="K78" i="2"/>
  <c r="J78" i="2"/>
  <c r="I78" i="2"/>
  <c r="C78" i="2"/>
  <c r="Q77" i="2"/>
  <c r="P77" i="2"/>
  <c r="O77" i="2"/>
  <c r="N77" i="2"/>
  <c r="M77" i="2"/>
  <c r="L77" i="2"/>
  <c r="K77" i="2"/>
  <c r="J77" i="2"/>
  <c r="I77" i="2"/>
  <c r="C77" i="2"/>
  <c r="Q76" i="2"/>
  <c r="P76" i="2"/>
  <c r="O76" i="2"/>
  <c r="N76" i="2"/>
  <c r="M76" i="2"/>
  <c r="L76" i="2"/>
  <c r="K76" i="2"/>
  <c r="J76" i="2"/>
  <c r="I76" i="2"/>
  <c r="C76" i="2"/>
  <c r="Q75" i="2"/>
  <c r="P75" i="2"/>
  <c r="O75" i="2"/>
  <c r="N75" i="2"/>
  <c r="M75" i="2"/>
  <c r="L75" i="2"/>
  <c r="K75" i="2"/>
  <c r="J75" i="2"/>
  <c r="I75" i="2"/>
  <c r="C75" i="2"/>
  <c r="Q74" i="2"/>
  <c r="P74" i="2"/>
  <c r="O74" i="2"/>
  <c r="N74" i="2"/>
  <c r="M74" i="2"/>
  <c r="L74" i="2"/>
  <c r="K74" i="2"/>
  <c r="J74" i="2"/>
  <c r="I74" i="2"/>
  <c r="C74" i="2"/>
  <c r="Q73" i="2"/>
  <c r="P73" i="2"/>
  <c r="O73" i="2"/>
  <c r="N73" i="2"/>
  <c r="M73" i="2"/>
  <c r="L73" i="2"/>
  <c r="K73" i="2"/>
  <c r="J73" i="2"/>
  <c r="I73" i="2"/>
  <c r="C73" i="2"/>
  <c r="Q72" i="2"/>
  <c r="P72" i="2"/>
  <c r="O72" i="2"/>
  <c r="N72" i="2"/>
  <c r="M72" i="2"/>
  <c r="L72" i="2"/>
  <c r="K72" i="2"/>
  <c r="J72" i="2"/>
  <c r="I72" i="2"/>
  <c r="C72" i="2"/>
  <c r="Q71" i="2"/>
  <c r="P71" i="2"/>
  <c r="O71" i="2"/>
  <c r="N71" i="2"/>
  <c r="M71" i="2"/>
  <c r="L71" i="2"/>
  <c r="K71" i="2"/>
  <c r="J71" i="2"/>
  <c r="I71" i="2"/>
  <c r="C71" i="2"/>
  <c r="Q70" i="2"/>
  <c r="P70" i="2"/>
  <c r="O70" i="2"/>
  <c r="N70" i="2"/>
  <c r="M70" i="2"/>
  <c r="L70" i="2"/>
  <c r="K70" i="2"/>
  <c r="J70" i="2"/>
  <c r="I70" i="2"/>
  <c r="C70" i="2"/>
  <c r="Q69" i="2"/>
  <c r="P69" i="2"/>
  <c r="O69" i="2"/>
  <c r="N69" i="2"/>
  <c r="M69" i="2"/>
  <c r="L69" i="2"/>
  <c r="K69" i="2"/>
  <c r="J69" i="2"/>
  <c r="I69" i="2"/>
  <c r="C69" i="2"/>
  <c r="Q68" i="2"/>
  <c r="P68" i="2"/>
  <c r="O68" i="2"/>
  <c r="N68" i="2"/>
  <c r="M68" i="2"/>
  <c r="L68" i="2"/>
  <c r="K68" i="2"/>
  <c r="J68" i="2"/>
  <c r="I68" i="2"/>
  <c r="C68" i="2"/>
  <c r="Q67" i="2"/>
  <c r="P67" i="2"/>
  <c r="O67" i="2"/>
  <c r="N67" i="2"/>
  <c r="M67" i="2"/>
  <c r="L67" i="2"/>
  <c r="K67" i="2"/>
  <c r="J67" i="2"/>
  <c r="I67" i="2"/>
  <c r="C67" i="2"/>
  <c r="Q66" i="2"/>
  <c r="P66" i="2"/>
  <c r="O66" i="2"/>
  <c r="N66" i="2"/>
  <c r="M66" i="2"/>
  <c r="L66" i="2"/>
  <c r="K66" i="2"/>
  <c r="J66" i="2"/>
  <c r="I66" i="2"/>
  <c r="C66" i="2"/>
  <c r="Q65" i="2"/>
  <c r="P65" i="2"/>
  <c r="O65" i="2"/>
  <c r="N65" i="2"/>
  <c r="M65" i="2"/>
  <c r="L65" i="2"/>
  <c r="K65" i="2"/>
  <c r="J65" i="2"/>
  <c r="I65" i="2"/>
  <c r="C65" i="2"/>
  <c r="Q64" i="2"/>
  <c r="P64" i="2"/>
  <c r="O64" i="2"/>
  <c r="N64" i="2"/>
  <c r="M64" i="2"/>
  <c r="L64" i="2"/>
  <c r="K64" i="2"/>
  <c r="J64" i="2"/>
  <c r="I64" i="2"/>
  <c r="C64" i="2"/>
  <c r="Q63" i="2"/>
  <c r="P63" i="2"/>
  <c r="O63" i="2"/>
  <c r="N63" i="2"/>
  <c r="M63" i="2"/>
  <c r="L63" i="2"/>
  <c r="K63" i="2"/>
  <c r="J63" i="2"/>
  <c r="I63" i="2"/>
  <c r="C63" i="2"/>
  <c r="Q62" i="2"/>
  <c r="P62" i="2"/>
  <c r="O62" i="2"/>
  <c r="N62" i="2"/>
  <c r="M62" i="2"/>
  <c r="L62" i="2"/>
  <c r="K62" i="2"/>
  <c r="J62" i="2"/>
  <c r="I62" i="2"/>
  <c r="C62" i="2"/>
  <c r="Q61" i="2"/>
  <c r="P61" i="2"/>
  <c r="O61" i="2"/>
  <c r="N61" i="2"/>
  <c r="M61" i="2"/>
  <c r="L61" i="2"/>
  <c r="K61" i="2"/>
  <c r="J61" i="2"/>
  <c r="I61" i="2"/>
  <c r="C61" i="2"/>
  <c r="Q60" i="2"/>
  <c r="P60" i="2"/>
  <c r="O60" i="2"/>
  <c r="N60" i="2"/>
  <c r="M60" i="2"/>
  <c r="L60" i="2"/>
  <c r="K60" i="2"/>
  <c r="J60" i="2"/>
  <c r="I60" i="2"/>
  <c r="C60" i="2"/>
  <c r="Q59" i="2"/>
  <c r="P59" i="2"/>
  <c r="O59" i="2"/>
  <c r="N59" i="2"/>
  <c r="M59" i="2"/>
  <c r="L59" i="2"/>
  <c r="K59" i="2"/>
  <c r="J59" i="2"/>
  <c r="I59" i="2"/>
  <c r="C59" i="2"/>
  <c r="Q58" i="2"/>
  <c r="P58" i="2"/>
  <c r="O58" i="2"/>
  <c r="N58" i="2"/>
  <c r="M58" i="2"/>
  <c r="L58" i="2"/>
  <c r="K58" i="2"/>
  <c r="J58" i="2"/>
  <c r="I58" i="2"/>
  <c r="C58" i="2"/>
  <c r="Q57" i="2"/>
  <c r="P57" i="2"/>
  <c r="O57" i="2"/>
  <c r="N57" i="2"/>
  <c r="M57" i="2"/>
  <c r="L57" i="2"/>
  <c r="K57" i="2"/>
  <c r="J57" i="2"/>
  <c r="I57" i="2"/>
  <c r="C57" i="2"/>
  <c r="Q56" i="2"/>
  <c r="P56" i="2"/>
  <c r="O56" i="2"/>
  <c r="N56" i="2"/>
  <c r="M56" i="2"/>
  <c r="L56" i="2"/>
  <c r="K56" i="2"/>
  <c r="J56" i="2"/>
  <c r="I56" i="2"/>
  <c r="C56" i="2"/>
  <c r="Q55" i="2"/>
  <c r="P55" i="2"/>
  <c r="O55" i="2"/>
  <c r="N55" i="2"/>
  <c r="M55" i="2"/>
  <c r="L55" i="2"/>
  <c r="K55" i="2"/>
  <c r="J55" i="2"/>
  <c r="I55" i="2"/>
  <c r="C55" i="2"/>
  <c r="Q54" i="2"/>
  <c r="P54" i="2"/>
  <c r="O54" i="2"/>
  <c r="N54" i="2"/>
  <c r="M54" i="2"/>
  <c r="L54" i="2"/>
  <c r="K54" i="2"/>
  <c r="J54" i="2"/>
  <c r="I54" i="2"/>
  <c r="C54" i="2"/>
  <c r="Q53" i="2"/>
  <c r="P53" i="2"/>
  <c r="O53" i="2"/>
  <c r="N53" i="2"/>
  <c r="M53" i="2"/>
  <c r="L53" i="2"/>
  <c r="K53" i="2"/>
  <c r="J53" i="2"/>
  <c r="I53" i="2"/>
  <c r="C53" i="2"/>
  <c r="Q52" i="2"/>
  <c r="P52" i="2"/>
  <c r="O52" i="2"/>
  <c r="N52" i="2"/>
  <c r="M52" i="2"/>
  <c r="L52" i="2"/>
  <c r="K52" i="2"/>
  <c r="J52" i="2"/>
  <c r="I52" i="2"/>
  <c r="C52" i="2"/>
  <c r="Q51" i="2"/>
  <c r="P51" i="2"/>
  <c r="O51" i="2"/>
  <c r="N51" i="2"/>
  <c r="M51" i="2"/>
  <c r="L51" i="2"/>
  <c r="K51" i="2"/>
  <c r="J51" i="2"/>
  <c r="I51" i="2"/>
  <c r="C51" i="2"/>
  <c r="Q50" i="2"/>
  <c r="P50" i="2"/>
  <c r="O50" i="2"/>
  <c r="N50" i="2"/>
  <c r="M50" i="2"/>
  <c r="L50" i="2"/>
  <c r="K50" i="2"/>
  <c r="J50" i="2"/>
  <c r="I50" i="2"/>
  <c r="C50" i="2"/>
  <c r="Q49" i="2"/>
  <c r="P49" i="2"/>
  <c r="O49" i="2"/>
  <c r="N49" i="2"/>
  <c r="M49" i="2"/>
  <c r="L49" i="2"/>
  <c r="K49" i="2"/>
  <c r="J49" i="2"/>
  <c r="I49" i="2"/>
  <c r="C49" i="2"/>
  <c r="Q48" i="2"/>
  <c r="P48" i="2"/>
  <c r="O48" i="2"/>
  <c r="N48" i="2"/>
  <c r="M48" i="2"/>
  <c r="L48" i="2"/>
  <c r="K48" i="2"/>
  <c r="J48" i="2"/>
  <c r="I48" i="2"/>
  <c r="C48" i="2"/>
  <c r="Q47" i="2"/>
  <c r="P47" i="2"/>
  <c r="O47" i="2"/>
  <c r="N47" i="2"/>
  <c r="M47" i="2"/>
  <c r="L47" i="2"/>
  <c r="K47" i="2"/>
  <c r="J47" i="2"/>
  <c r="I47" i="2"/>
  <c r="C47" i="2"/>
  <c r="Q46" i="2"/>
  <c r="P46" i="2"/>
  <c r="O46" i="2"/>
  <c r="N46" i="2"/>
  <c r="M46" i="2"/>
  <c r="L46" i="2"/>
  <c r="K46" i="2"/>
  <c r="J46" i="2"/>
  <c r="I46" i="2"/>
  <c r="C46" i="2"/>
  <c r="Q45" i="2"/>
  <c r="P45" i="2"/>
  <c r="O45" i="2"/>
  <c r="N45" i="2"/>
  <c r="M45" i="2"/>
  <c r="L45" i="2"/>
  <c r="K45" i="2"/>
  <c r="J45" i="2"/>
  <c r="I45" i="2"/>
  <c r="C45" i="2"/>
  <c r="Q44" i="2"/>
  <c r="P44" i="2"/>
  <c r="O44" i="2"/>
  <c r="N44" i="2"/>
  <c r="M44" i="2"/>
  <c r="L44" i="2"/>
  <c r="K44" i="2"/>
  <c r="J44" i="2"/>
  <c r="I44" i="2"/>
  <c r="C44" i="2"/>
  <c r="Q43" i="2"/>
  <c r="P43" i="2"/>
  <c r="O43" i="2"/>
  <c r="N43" i="2"/>
  <c r="M43" i="2"/>
  <c r="L43" i="2"/>
  <c r="K43" i="2"/>
  <c r="J43" i="2"/>
  <c r="I43" i="2"/>
  <c r="C43" i="2"/>
  <c r="Q42" i="2"/>
  <c r="P42" i="2"/>
  <c r="O42" i="2"/>
  <c r="N42" i="2"/>
  <c r="M42" i="2"/>
  <c r="L42" i="2"/>
  <c r="K42" i="2"/>
  <c r="J42" i="2"/>
  <c r="I42" i="2"/>
  <c r="C42" i="2"/>
  <c r="Q41" i="2"/>
  <c r="P41" i="2"/>
  <c r="O41" i="2"/>
  <c r="N41" i="2"/>
  <c r="M41" i="2"/>
  <c r="L41" i="2"/>
  <c r="K41" i="2"/>
  <c r="J41" i="2"/>
  <c r="I41" i="2"/>
  <c r="C41" i="2"/>
  <c r="Q40" i="2"/>
  <c r="P40" i="2"/>
  <c r="O40" i="2"/>
  <c r="N40" i="2"/>
  <c r="M40" i="2"/>
  <c r="L40" i="2"/>
  <c r="K40" i="2"/>
  <c r="J40" i="2"/>
  <c r="I40" i="2"/>
  <c r="C40" i="2"/>
  <c r="Q39" i="2"/>
  <c r="P39" i="2"/>
  <c r="O39" i="2"/>
  <c r="N39" i="2"/>
  <c r="M39" i="2"/>
  <c r="L39" i="2"/>
  <c r="K39" i="2"/>
  <c r="J39" i="2"/>
  <c r="I39" i="2"/>
  <c r="C39" i="2"/>
  <c r="Q38" i="2"/>
  <c r="P38" i="2"/>
  <c r="O38" i="2"/>
  <c r="N38" i="2"/>
  <c r="M38" i="2"/>
  <c r="L38" i="2"/>
  <c r="K38" i="2"/>
  <c r="J38" i="2"/>
  <c r="I38" i="2"/>
  <c r="C38" i="2"/>
  <c r="Q37" i="2"/>
  <c r="P37" i="2"/>
  <c r="O37" i="2"/>
  <c r="N37" i="2"/>
  <c r="M37" i="2"/>
  <c r="L37" i="2"/>
  <c r="K37" i="2"/>
  <c r="J37" i="2"/>
  <c r="I37" i="2"/>
  <c r="C37" i="2"/>
  <c r="Q36" i="2"/>
  <c r="P36" i="2"/>
  <c r="O36" i="2"/>
  <c r="N36" i="2"/>
  <c r="M36" i="2"/>
  <c r="L36" i="2"/>
  <c r="K36" i="2"/>
  <c r="J36" i="2"/>
  <c r="I36" i="2"/>
  <c r="C36" i="2"/>
  <c r="Q35" i="2"/>
  <c r="P35" i="2"/>
  <c r="O35" i="2"/>
  <c r="N35" i="2"/>
  <c r="M35" i="2"/>
  <c r="L35" i="2"/>
  <c r="K35" i="2"/>
  <c r="J35" i="2"/>
  <c r="I35" i="2"/>
  <c r="C35" i="2"/>
  <c r="Q34" i="2"/>
  <c r="P34" i="2"/>
  <c r="O34" i="2"/>
  <c r="N34" i="2"/>
  <c r="M34" i="2"/>
  <c r="L34" i="2"/>
  <c r="K34" i="2"/>
  <c r="J34" i="2"/>
  <c r="I34" i="2"/>
  <c r="C34" i="2"/>
  <c r="Q33" i="2"/>
  <c r="P33" i="2"/>
  <c r="O33" i="2"/>
  <c r="N33" i="2"/>
  <c r="M33" i="2"/>
  <c r="L33" i="2"/>
  <c r="K33" i="2"/>
  <c r="J33" i="2"/>
  <c r="I33" i="2"/>
  <c r="C33" i="2"/>
  <c r="Q32" i="2"/>
  <c r="P32" i="2"/>
  <c r="O32" i="2"/>
  <c r="N32" i="2"/>
  <c r="M32" i="2"/>
  <c r="L32" i="2"/>
  <c r="K32" i="2"/>
  <c r="J32" i="2"/>
  <c r="I32" i="2"/>
  <c r="C32" i="2"/>
  <c r="Q31" i="2"/>
  <c r="P31" i="2"/>
  <c r="O31" i="2"/>
  <c r="N31" i="2"/>
  <c r="M31" i="2"/>
  <c r="L31" i="2"/>
  <c r="K31" i="2"/>
  <c r="J31" i="2"/>
  <c r="I31" i="2"/>
  <c r="C31" i="2"/>
  <c r="Q30" i="2"/>
  <c r="P30" i="2"/>
  <c r="O30" i="2"/>
  <c r="N30" i="2"/>
  <c r="M30" i="2"/>
  <c r="L30" i="2"/>
  <c r="K30" i="2"/>
  <c r="J30" i="2"/>
  <c r="I30" i="2"/>
  <c r="C30" i="2"/>
  <c r="Q29" i="2"/>
  <c r="P29" i="2"/>
  <c r="O29" i="2"/>
  <c r="N29" i="2"/>
  <c r="M29" i="2"/>
  <c r="L29" i="2"/>
  <c r="K29" i="2"/>
  <c r="J29" i="2"/>
  <c r="I29" i="2"/>
  <c r="C29" i="2"/>
  <c r="Q28" i="2"/>
  <c r="P28" i="2"/>
  <c r="O28" i="2"/>
  <c r="N28" i="2"/>
  <c r="M28" i="2"/>
  <c r="L28" i="2"/>
  <c r="K28" i="2"/>
  <c r="J28" i="2"/>
  <c r="I28" i="2"/>
  <c r="C28" i="2"/>
  <c r="Q27" i="2"/>
  <c r="P27" i="2"/>
  <c r="O27" i="2"/>
  <c r="N27" i="2"/>
  <c r="M27" i="2"/>
  <c r="L27" i="2"/>
  <c r="K27" i="2"/>
  <c r="J27" i="2"/>
  <c r="I27" i="2"/>
  <c r="C27" i="2"/>
  <c r="Q26" i="2"/>
  <c r="P26" i="2"/>
  <c r="O26" i="2"/>
  <c r="N26" i="2"/>
  <c r="M26" i="2"/>
  <c r="L26" i="2"/>
  <c r="K26" i="2"/>
  <c r="J26" i="2"/>
  <c r="I26" i="2"/>
  <c r="C26" i="2"/>
  <c r="Q25" i="2"/>
  <c r="P25" i="2"/>
  <c r="O25" i="2"/>
  <c r="N25" i="2"/>
  <c r="M25" i="2"/>
  <c r="L25" i="2"/>
  <c r="K25" i="2"/>
  <c r="J25" i="2"/>
  <c r="I25" i="2"/>
  <c r="C25" i="2"/>
  <c r="Q24" i="2"/>
  <c r="P24" i="2"/>
  <c r="O24" i="2"/>
  <c r="N24" i="2"/>
  <c r="M24" i="2"/>
  <c r="L24" i="2"/>
  <c r="K24" i="2"/>
  <c r="J24" i="2"/>
  <c r="I24" i="2"/>
  <c r="C24" i="2"/>
  <c r="Q23" i="2"/>
  <c r="P23" i="2"/>
  <c r="O23" i="2"/>
  <c r="N23" i="2"/>
  <c r="M23" i="2"/>
  <c r="L23" i="2"/>
  <c r="K23" i="2"/>
  <c r="J23" i="2"/>
  <c r="I23" i="2"/>
  <c r="C23" i="2"/>
  <c r="Q22" i="2"/>
  <c r="P22" i="2"/>
  <c r="O22" i="2"/>
  <c r="N22" i="2"/>
  <c r="M22" i="2"/>
  <c r="L22" i="2"/>
  <c r="K22" i="2"/>
  <c r="J22" i="2"/>
  <c r="I22" i="2"/>
  <c r="C22" i="2"/>
  <c r="Q21" i="2"/>
  <c r="P21" i="2"/>
  <c r="O21" i="2"/>
  <c r="N21" i="2"/>
  <c r="M21" i="2"/>
  <c r="L21" i="2"/>
  <c r="K21" i="2"/>
  <c r="J21" i="2"/>
  <c r="I21" i="2"/>
  <c r="C21" i="2"/>
  <c r="Q20" i="2"/>
  <c r="P20" i="2"/>
  <c r="O20" i="2"/>
  <c r="N20" i="2"/>
  <c r="M20" i="2"/>
  <c r="L20" i="2"/>
  <c r="K20" i="2"/>
  <c r="J20" i="2"/>
  <c r="I20" i="2"/>
  <c r="C20" i="2"/>
  <c r="Q19" i="2"/>
  <c r="P19" i="2"/>
  <c r="O19" i="2"/>
  <c r="N19" i="2"/>
  <c r="M19" i="2"/>
  <c r="L19" i="2"/>
  <c r="K19" i="2"/>
  <c r="J19" i="2"/>
  <c r="I19" i="2"/>
  <c r="C19" i="2"/>
  <c r="Q18" i="2"/>
  <c r="P18" i="2"/>
  <c r="O18" i="2"/>
  <c r="N18" i="2"/>
  <c r="M18" i="2"/>
  <c r="L18" i="2"/>
  <c r="K18" i="2"/>
  <c r="J18" i="2"/>
  <c r="I18" i="2"/>
  <c r="C18" i="2"/>
  <c r="Q17" i="2"/>
  <c r="P17" i="2"/>
  <c r="O17" i="2"/>
  <c r="N17" i="2"/>
  <c r="M17" i="2"/>
  <c r="L17" i="2"/>
  <c r="K17" i="2"/>
  <c r="J17" i="2"/>
  <c r="I17" i="2"/>
  <c r="C17" i="2"/>
  <c r="Q16" i="2"/>
  <c r="P16" i="2"/>
  <c r="O16" i="2"/>
  <c r="N16" i="2"/>
  <c r="M16" i="2"/>
  <c r="L16" i="2"/>
  <c r="K16" i="2"/>
  <c r="J16" i="2"/>
  <c r="I16" i="2"/>
  <c r="C16" i="2"/>
  <c r="Q15" i="2"/>
  <c r="P15" i="2"/>
  <c r="O15" i="2"/>
  <c r="N15" i="2"/>
  <c r="M15" i="2"/>
  <c r="L15" i="2"/>
  <c r="K15" i="2"/>
  <c r="J15" i="2"/>
  <c r="I15" i="2"/>
  <c r="C15" i="2"/>
  <c r="Q14" i="2"/>
  <c r="P14" i="2"/>
  <c r="O14" i="2"/>
  <c r="N14" i="2"/>
  <c r="M14" i="2"/>
  <c r="L14" i="2"/>
  <c r="K14" i="2"/>
  <c r="J14" i="2"/>
  <c r="I14" i="2"/>
  <c r="C14" i="2"/>
  <c r="Q13" i="2"/>
  <c r="P13" i="2"/>
  <c r="O13" i="2"/>
  <c r="N13" i="2"/>
  <c r="M13" i="2"/>
  <c r="L13" i="2"/>
  <c r="K13" i="2"/>
  <c r="J13" i="2"/>
  <c r="I13" i="2"/>
  <c r="C13" i="2"/>
  <c r="Q12" i="2"/>
  <c r="P12" i="2"/>
  <c r="O12" i="2"/>
  <c r="N12" i="2"/>
  <c r="M12" i="2"/>
  <c r="L12" i="2"/>
  <c r="K12" i="2"/>
  <c r="J12" i="2"/>
  <c r="I12" i="2"/>
  <c r="C12" i="2"/>
  <c r="Q11" i="2"/>
  <c r="P11" i="2"/>
  <c r="O11" i="2"/>
  <c r="N11" i="2"/>
  <c r="M11" i="2"/>
  <c r="L11" i="2"/>
  <c r="K11" i="2"/>
  <c r="J11" i="2"/>
  <c r="I11" i="2"/>
  <c r="C11" i="2"/>
  <c r="Q10" i="2"/>
  <c r="P10" i="2"/>
  <c r="O10" i="2"/>
  <c r="N10" i="2"/>
  <c r="M10" i="2"/>
  <c r="L10" i="2"/>
  <c r="K10" i="2"/>
  <c r="J10" i="2"/>
  <c r="I10" i="2"/>
  <c r="C10" i="2"/>
  <c r="Q9" i="2"/>
  <c r="P9" i="2"/>
  <c r="O9" i="2"/>
  <c r="N9" i="2"/>
  <c r="M9" i="2"/>
  <c r="L9" i="2"/>
  <c r="K9" i="2"/>
  <c r="J9" i="2"/>
  <c r="I9" i="2"/>
  <c r="C9" i="2"/>
  <c r="Q8" i="2"/>
  <c r="P8" i="2"/>
  <c r="O8" i="2"/>
  <c r="N8" i="2"/>
  <c r="M8" i="2"/>
  <c r="L8" i="2"/>
  <c r="K8" i="2"/>
  <c r="J8" i="2"/>
  <c r="I8" i="2"/>
  <c r="C8" i="2"/>
  <c r="Q7" i="2"/>
  <c r="P7" i="2"/>
  <c r="O7" i="2"/>
  <c r="N7" i="2"/>
  <c r="M7" i="2"/>
  <c r="L7" i="2"/>
  <c r="K7" i="2"/>
  <c r="J7" i="2"/>
  <c r="I7" i="2"/>
  <c r="C7" i="2"/>
  <c r="Q6" i="2"/>
  <c r="P6" i="2"/>
  <c r="O6" i="2"/>
  <c r="N6" i="2"/>
  <c r="M6" i="2"/>
  <c r="L6" i="2"/>
  <c r="K6" i="2"/>
  <c r="J6" i="2"/>
  <c r="I6" i="2"/>
  <c r="C6" i="2"/>
  <c r="Q5" i="2"/>
  <c r="P5" i="2"/>
  <c r="O5" i="2"/>
  <c r="N5" i="2"/>
  <c r="M5" i="2"/>
  <c r="L5" i="2"/>
  <c r="K5" i="2"/>
  <c r="J5" i="2"/>
  <c r="I5" i="2"/>
  <c r="C5" i="2"/>
  <c r="Q4" i="2"/>
  <c r="P4" i="2"/>
  <c r="O4" i="2"/>
  <c r="N4" i="2"/>
  <c r="M4" i="2"/>
  <c r="L4" i="2"/>
  <c r="K4" i="2"/>
  <c r="J4" i="2"/>
  <c r="I4" i="2"/>
  <c r="C4" i="2"/>
  <c r="Q3" i="2"/>
  <c r="P3" i="2"/>
  <c r="O3" i="2"/>
  <c r="N3" i="2"/>
  <c r="M3" i="2"/>
  <c r="L3" i="2"/>
  <c r="K3" i="2"/>
  <c r="J3" i="2"/>
  <c r="I3" i="2"/>
  <c r="C3" i="2"/>
  <c r="Q2" i="2"/>
  <c r="P2" i="2"/>
  <c r="O2" i="2"/>
  <c r="N2" i="2"/>
  <c r="M2" i="2"/>
  <c r="L2" i="2"/>
  <c r="K2" i="2"/>
  <c r="J2" i="2"/>
  <c r="I2" i="2"/>
  <c r="C2" i="2"/>
</calcChain>
</file>

<file path=xl/sharedStrings.xml><?xml version="1.0" encoding="utf-8"?>
<sst xmlns="http://schemas.openxmlformats.org/spreadsheetml/2006/main" count="7341" uniqueCount="2090">
  <si>
    <t>Name</t>
  </si>
  <si>
    <t>Website URL</t>
  </si>
  <si>
    <t>Phone Number</t>
  </si>
  <si>
    <t>Street Address</t>
  </si>
  <si>
    <t>City</t>
  </si>
  <si>
    <t>State/Region</t>
  </si>
  <si>
    <t>Postal Code</t>
  </si>
  <si>
    <t>Pacifier</t>
  </si>
  <si>
    <t>219 N 2nd Street #102</t>
  </si>
  <si>
    <t>Minneapolis</t>
  </si>
  <si>
    <t>Minnesota</t>
  </si>
  <si>
    <t>Hub Dub Ltd</t>
  </si>
  <si>
    <t>(888) 945-8580</t>
  </si>
  <si>
    <t>1215 Karl Court</t>
  </si>
  <si>
    <t>Wauconda</t>
  </si>
  <si>
    <t>IL</t>
  </si>
  <si>
    <t>My Precious Kid</t>
  </si>
  <si>
    <t>+1 503-693-2832</t>
  </si>
  <si>
    <t>633 SE Baseline St</t>
  </si>
  <si>
    <t>Hillsboro</t>
  </si>
  <si>
    <t>OR</t>
  </si>
  <si>
    <t>Simply Adorable</t>
  </si>
  <si>
    <t>(830) 629-3400</t>
  </si>
  <si>
    <t>347 Main Plaza New</t>
  </si>
  <si>
    <t>Braunfels</t>
  </si>
  <si>
    <t>TX</t>
  </si>
  <si>
    <t>Stuckey Farm</t>
  </si>
  <si>
    <t>(317) 769-4636</t>
  </si>
  <si>
    <t>19975 Hamilton Boon Road</t>
  </si>
  <si>
    <t>Sheridan</t>
  </si>
  <si>
    <t>IN</t>
  </si>
  <si>
    <t>Cynthia's Hallmark Stores</t>
  </si>
  <si>
    <t>317-462-6749</t>
  </si>
  <si>
    <t>1584 N State St</t>
  </si>
  <si>
    <t>Greenfield</t>
  </si>
  <si>
    <t>Divas &amp; Dudes</t>
  </si>
  <si>
    <t>615-771-0707</t>
  </si>
  <si>
    <t>430 Cool Springs Blvd</t>
  </si>
  <si>
    <t>Franklin</t>
  </si>
  <si>
    <t>TN</t>
  </si>
  <si>
    <t>Puddleducks</t>
  </si>
  <si>
    <t>662-229-0766</t>
  </si>
  <si>
    <t>1360 Sunset Dr</t>
  </si>
  <si>
    <t>Grenada</t>
  </si>
  <si>
    <t>MS</t>
  </si>
  <si>
    <t>Vickie's Gifts</t>
  </si>
  <si>
    <t>(325) 766-3407</t>
  </si>
  <si>
    <t>211 Main St</t>
  </si>
  <si>
    <t>Roscoe</t>
  </si>
  <si>
    <t>National Park Service</t>
  </si>
  <si>
    <t>+1 209-372-0200</t>
  </si>
  <si>
    <t>1849 C St</t>
  </si>
  <si>
    <t>Washington</t>
  </si>
  <si>
    <t>DC</t>
  </si>
  <si>
    <t>Pottery Barn Kids</t>
  </si>
  <si>
    <t>+1 800-993-4923</t>
  </si>
  <si>
    <t>3250 Van Ness Ave</t>
  </si>
  <si>
    <t>San Francisco</t>
  </si>
  <si>
    <t>CA</t>
  </si>
  <si>
    <t>Grace's Toys &amp; dolls</t>
  </si>
  <si>
    <t>(812) 753-3595</t>
  </si>
  <si>
    <t>805 E Park St Ft</t>
  </si>
  <si>
    <t>Branch</t>
  </si>
  <si>
    <t>Grecian Pools International</t>
  </si>
  <si>
    <t>(718) 966-6300</t>
  </si>
  <si>
    <t>3956 Richmond Ave Staten</t>
  </si>
  <si>
    <t>Island</t>
  </si>
  <si>
    <t>NY</t>
  </si>
  <si>
    <t>Modern Provisions</t>
  </si>
  <si>
    <t>(678) 515-7823</t>
  </si>
  <si>
    <t>2051 Main St</t>
  </si>
  <si>
    <t>Atlanta</t>
  </si>
  <si>
    <t>GA</t>
  </si>
  <si>
    <t>Sprout</t>
  </si>
  <si>
    <t>(563) 690.1500</t>
  </si>
  <si>
    <t>3350 John G Kennedy Road</t>
  </si>
  <si>
    <t>Dubuque</t>
  </si>
  <si>
    <t>IA</t>
  </si>
  <si>
    <t>Baby's Away</t>
  </si>
  <si>
    <t>babysawayhhi.com</t>
  </si>
  <si>
    <t>+1 843-681-8722</t>
  </si>
  <si>
    <t>48 S Beach Ln</t>
  </si>
  <si>
    <t>Hilton Head Island</t>
  </si>
  <si>
    <t>SC</t>
  </si>
  <si>
    <t>Sprout Soup Inc</t>
  </si>
  <si>
    <t>1 (614) 267-7768</t>
  </si>
  <si>
    <t>3286 N High Street</t>
  </si>
  <si>
    <t>Columbus</t>
  </si>
  <si>
    <t>OH</t>
  </si>
  <si>
    <t>THIS IS THE PLACE FOUNDATION</t>
  </si>
  <si>
    <t>+1 801-582-1847</t>
  </si>
  <si>
    <t>2601 E SUNNYSIDE AVE</t>
  </si>
  <si>
    <t>SALT LAKE CITY</t>
  </si>
  <si>
    <t>UT</t>
  </si>
  <si>
    <t>The Barefoot Princess Boutique</t>
  </si>
  <si>
    <t>shopandestin.com</t>
  </si>
  <si>
    <t>561-319-4925</t>
  </si>
  <si>
    <t>West Palm Beach</t>
  </si>
  <si>
    <t>Florida</t>
  </si>
  <si>
    <t>Belles and Beaus</t>
  </si>
  <si>
    <t>662-236-6880</t>
  </si>
  <si>
    <t>1005 Van Buren Ave</t>
  </si>
  <si>
    <t>Oxford</t>
  </si>
  <si>
    <t>Hot Pink and Moody</t>
  </si>
  <si>
    <t>+1 502-472-1372</t>
  </si>
  <si>
    <t>1972 Myddleton Dr</t>
  </si>
  <si>
    <t>Louisville</t>
  </si>
  <si>
    <t>KY</t>
  </si>
  <si>
    <t>East Alabama Medical Center</t>
  </si>
  <si>
    <t>(334) 528-3600</t>
  </si>
  <si>
    <t>2000 Pepperell Parkway</t>
  </si>
  <si>
    <t>Opelika</t>
  </si>
  <si>
    <t>AL</t>
  </si>
  <si>
    <t>Vintage Baby and Kids</t>
  </si>
  <si>
    <t>Baby Buzz'r</t>
  </si>
  <si>
    <t>+1 801-495-2229</t>
  </si>
  <si>
    <t>Sandy</t>
  </si>
  <si>
    <t>Baby Love Boutique</t>
  </si>
  <si>
    <t>979-485-9845</t>
  </si>
  <si>
    <t>203 N Bryan Ave</t>
  </si>
  <si>
    <t>Bryan</t>
  </si>
  <si>
    <t>Junk in the Trunk Boutique</t>
  </si>
  <si>
    <t>1720 South Green Ave</t>
  </si>
  <si>
    <t>Purcell</t>
  </si>
  <si>
    <t>OK</t>
  </si>
  <si>
    <t>The Alton Marina</t>
  </si>
  <si>
    <t>(618) 462-9860</t>
  </si>
  <si>
    <t>1 Henry St</t>
  </si>
  <si>
    <t>Alton</t>
  </si>
  <si>
    <t>This Little Piggy</t>
  </si>
  <si>
    <t>(647) 558-6410</t>
  </si>
  <si>
    <t>1594 Queen St W</t>
  </si>
  <si>
    <t>Toronto</t>
  </si>
  <si>
    <t>ON</t>
  </si>
  <si>
    <t>M6R 1A8</t>
  </si>
  <si>
    <t>Lollipops and Gumdrops</t>
  </si>
  <si>
    <t>16206 Spring Cypress Rd</t>
  </si>
  <si>
    <t>Cypress</t>
  </si>
  <si>
    <t>River Rags n Rhinestones</t>
  </si>
  <si>
    <t>985 Highway 83 S Leakey</t>
  </si>
  <si>
    <t>California's Great America</t>
  </si>
  <si>
    <t>+1 888-878-3644</t>
  </si>
  <si>
    <t>1 Cedar Point Drive</t>
  </si>
  <si>
    <t>Sandusky</t>
  </si>
  <si>
    <t>Canyonlands Natural History Association</t>
  </si>
  <si>
    <t>+1 800-840-8978</t>
  </si>
  <si>
    <t>3031 S HIGHWAY 191</t>
  </si>
  <si>
    <t>MOAB</t>
  </si>
  <si>
    <t>Mothers Lounge, LLC</t>
  </si>
  <si>
    <t>(801) 766-2290</t>
  </si>
  <si>
    <t>363 West Industrial Drive, Pleasant Grove, UT 84062, United States</t>
  </si>
  <si>
    <t>By Your Leave</t>
  </si>
  <si>
    <t>706-255-1136</t>
  </si>
  <si>
    <t>220 N Milledge Ave</t>
  </si>
  <si>
    <t>Athens</t>
  </si>
  <si>
    <t>GW Dreams</t>
  </si>
  <si>
    <t>916-801-9626</t>
  </si>
  <si>
    <t>166 Ashworth Dr</t>
  </si>
  <si>
    <t>Ione</t>
  </si>
  <si>
    <t>Island Sensory Shoppe</t>
  </si>
  <si>
    <t>(718) 605-6550</t>
  </si>
  <si>
    <t>16 Sylvia Street</t>
  </si>
  <si>
    <t>Staten Island</t>
  </si>
  <si>
    <t>Octoprints</t>
  </si>
  <si>
    <t>478-279-0480</t>
  </si>
  <si>
    <t>1817 Rice Ave</t>
  </si>
  <si>
    <t>Dublin</t>
  </si>
  <si>
    <t>Creative Discovery Museum</t>
  </si>
  <si>
    <t>(423) 756-2738</t>
  </si>
  <si>
    <t>321 Chestnut St</t>
  </si>
  <si>
    <t>Chattanooga</t>
  </si>
  <si>
    <t>Lincoln Park Zoo</t>
  </si>
  <si>
    <t>(312) 742-2000</t>
  </si>
  <si>
    <t>2001 N Clark St</t>
  </si>
  <si>
    <t>Chicago</t>
  </si>
  <si>
    <t>The English Garden</t>
  </si>
  <si>
    <t>570-275-2252</t>
  </si>
  <si>
    <t>1 South Mill St</t>
  </si>
  <si>
    <t>Danville</t>
  </si>
  <si>
    <t>PA</t>
  </si>
  <si>
    <t>A Child's Garden</t>
  </si>
  <si>
    <t>+1 413-584-2242</t>
  </si>
  <si>
    <t>204 Main St</t>
  </si>
  <si>
    <t>Northampton</t>
  </si>
  <si>
    <t>MA</t>
  </si>
  <si>
    <t>Bed Bath and Beyond</t>
  </si>
  <si>
    <t>(602) 264-6222</t>
  </si>
  <si>
    <t>1919 East Camelback Road</t>
  </si>
  <si>
    <t>Phoenix</t>
  </si>
  <si>
    <t>AZ</t>
  </si>
  <si>
    <t>Depot gifts &amp; Corner Fashions</t>
  </si>
  <si>
    <t>270-338-2144</t>
  </si>
  <si>
    <t>139 S Main St</t>
  </si>
  <si>
    <t>Greenville</t>
  </si>
  <si>
    <t>Piddlin Peddler</t>
  </si>
  <si>
    <t>(478) 374-1522</t>
  </si>
  <si>
    <t>1078 McRae Rd</t>
  </si>
  <si>
    <t>Eastman</t>
  </si>
  <si>
    <t>Valeria Salon, Spa, Boutique</t>
  </si>
  <si>
    <t>704-987-3888</t>
  </si>
  <si>
    <t>9620 Holly Point Dr</t>
  </si>
  <si>
    <t>Huntersville</t>
  </si>
  <si>
    <t>NC</t>
  </si>
  <si>
    <t>Colorado West Real Estate LLC</t>
  </si>
  <si>
    <t>zirkel.us</t>
  </si>
  <si>
    <t>+1 970-871-8500</t>
  </si>
  <si>
    <t>785 VALLEY VIEW DRIVE</t>
  </si>
  <si>
    <t>CRAIG</t>
  </si>
  <si>
    <t>CO</t>
  </si>
  <si>
    <t>Justice</t>
  </si>
  <si>
    <t>(801) 352-4280</t>
  </si>
  <si>
    <t>131 E 12300 S, Draper, UT 84020, United States</t>
  </si>
  <si>
    <t>New Albany</t>
  </si>
  <si>
    <t>Ohio</t>
  </si>
  <si>
    <t xml:space="preserve">Spring Creek Designs </t>
  </si>
  <si>
    <t>307-682-4003</t>
  </si>
  <si>
    <t xml:space="preserve">GILLETTE </t>
  </si>
  <si>
    <t>Maine Cloth Diaper Company</t>
  </si>
  <si>
    <t>+1 207-907-4205</t>
  </si>
  <si>
    <t>157 Main St.|P.O. Box 1415</t>
  </si>
  <si>
    <t>Damariscotta</t>
  </si>
  <si>
    <t>ME</t>
  </si>
  <si>
    <t xml:space="preserve">Spin Out </t>
  </si>
  <si>
    <t>903-586-2226</t>
  </si>
  <si>
    <t xml:space="preserve">TYLER </t>
  </si>
  <si>
    <t>Nook at 909</t>
  </si>
  <si>
    <t>956-722-0036</t>
  </si>
  <si>
    <t>1202 E. DEL MAR BLVD, SUITE 101</t>
  </si>
  <si>
    <t xml:space="preserve">LAREDO </t>
  </si>
  <si>
    <t>Leigh Anne's Loft</t>
  </si>
  <si>
    <t>(573) 475-7272</t>
  </si>
  <si>
    <t>810 E Jackson Blvd</t>
  </si>
  <si>
    <t>Jackson</t>
  </si>
  <si>
    <t>MO</t>
  </si>
  <si>
    <t>Riverbend Nature Center</t>
  </si>
  <si>
    <t>+1 252-227-7014</t>
  </si>
  <si>
    <t>2200 3rd St Wichita</t>
  </si>
  <si>
    <t>Falls</t>
  </si>
  <si>
    <t>MARK KUGLER</t>
  </si>
  <si>
    <t>bb.com</t>
  </si>
  <si>
    <t>1 (309) 255-1927</t>
  </si>
  <si>
    <t>1225 THOMAS ST</t>
  </si>
  <si>
    <t>MACOMB</t>
  </si>
  <si>
    <t>Stroller Depot</t>
  </si>
  <si>
    <t>+1 800-533-5392</t>
  </si>
  <si>
    <t>Draper</t>
  </si>
  <si>
    <t>Staff &amp; Company DBA 3 Grands Boutique</t>
  </si>
  <si>
    <t>251-968-9105</t>
  </si>
  <si>
    <t>27267 Perdido Beach Blvd Orange</t>
  </si>
  <si>
    <t>Beach</t>
  </si>
  <si>
    <t>Northport Medical Center Gift Shop</t>
  </si>
  <si>
    <t>205-333-4993</t>
  </si>
  <si>
    <t>2700 Hospital Dr</t>
  </si>
  <si>
    <t>Northport</t>
  </si>
  <si>
    <t>Pediatric Development Therapy Gift Shop Area</t>
  </si>
  <si>
    <t>(910) 483-8331</t>
  </si>
  <si>
    <t>2401 Robeson Street</t>
  </si>
  <si>
    <t>Fayetteville</t>
  </si>
  <si>
    <t>The Purple Door</t>
  </si>
  <si>
    <t>(409) 729-9201</t>
  </si>
  <si>
    <t>3528 Hwy 365</t>
  </si>
  <si>
    <t>Nederland</t>
  </si>
  <si>
    <t>Toy Fair</t>
  </si>
  <si>
    <t>(318) 865-3558</t>
  </si>
  <si>
    <t>Pierremont Mall Shopping Center</t>
  </si>
  <si>
    <t>Shreveport</t>
  </si>
  <si>
    <t>LA</t>
  </si>
  <si>
    <t>Williamson Medical Center</t>
  </si>
  <si>
    <t>615-435-5428</t>
  </si>
  <si>
    <t>4321 Carothers Parkway</t>
  </si>
  <si>
    <t>Simply Mac</t>
  </si>
  <si>
    <t>simplymac.com</t>
  </si>
  <si>
    <t>+1 801-308-1400</t>
  </si>
  <si>
    <t>466 West Bearcat Drive</t>
  </si>
  <si>
    <t>South Salt Lake</t>
  </si>
  <si>
    <t>Utah</t>
  </si>
  <si>
    <t>Itsy Bitsy Bums</t>
  </si>
  <si>
    <t>6213 Oak St</t>
  </si>
  <si>
    <t>Kansas City</t>
  </si>
  <si>
    <t>Christy's Toy Outlet</t>
  </si>
  <si>
    <t>(619) 659-9898</t>
  </si>
  <si>
    <t>5005 Willows Rd</t>
  </si>
  <si>
    <t>Alpine</t>
  </si>
  <si>
    <t>Stillwater Medical Center Gift Shop</t>
  </si>
  <si>
    <t>405-372-1480</t>
  </si>
  <si>
    <t>1323 West Sixth</t>
  </si>
  <si>
    <t>Stillwater</t>
  </si>
  <si>
    <t>The Mall of Douglas</t>
  </si>
  <si>
    <t>912-384-1555</t>
  </si>
  <si>
    <t>204 South Peterson Ave</t>
  </si>
  <si>
    <t>Douglas</t>
  </si>
  <si>
    <t>Georgia</t>
  </si>
  <si>
    <t>The Market on The Square</t>
  </si>
  <si>
    <t>931-372-7688</t>
  </si>
  <si>
    <t>6 N Jefferson Ave</t>
  </si>
  <si>
    <t>Cookerville</t>
  </si>
  <si>
    <t>State of Utah</t>
  </si>
  <si>
    <t>stateparks.utah.gov</t>
  </si>
  <si>
    <t>+1 801-538-8680</t>
  </si>
  <si>
    <t>350 State Street</t>
  </si>
  <si>
    <t>Salt Lake City</t>
  </si>
  <si>
    <t>RED BUTTE GARDEN</t>
  </si>
  <si>
    <t>+1 801-585-0556</t>
  </si>
  <si>
    <t>18 De Trobriand Street</t>
  </si>
  <si>
    <t>R.C. Willey Home Furnishings</t>
  </si>
  <si>
    <t>+1 888-584-5156</t>
  </si>
  <si>
    <t>2301 South 300 West</t>
  </si>
  <si>
    <t>Rubys Inn - Best Western</t>
  </si>
  <si>
    <t>+1 866-866-6616</t>
  </si>
  <si>
    <t>26 S Main St</t>
  </si>
  <si>
    <t>Bryce Canyon City</t>
  </si>
  <si>
    <t>Costume Craze</t>
  </si>
  <si>
    <t>(888) 922-7293</t>
  </si>
  <si>
    <t>350 W Center St, Pleasant Grove, UT 84062, United States</t>
  </si>
  <si>
    <t>Pleasant Grove</t>
  </si>
  <si>
    <t xml:space="preserve">Peace Frogs </t>
  </si>
  <si>
    <t>434-977-1415</t>
  </si>
  <si>
    <t>1145 Emmet Street North</t>
  </si>
  <si>
    <t xml:space="preserve">CHARLOTTESVILLE </t>
  </si>
  <si>
    <t>VA</t>
  </si>
  <si>
    <t>Baby in Bloom</t>
  </si>
  <si>
    <t>405-375-3681</t>
  </si>
  <si>
    <t>216 N Main St</t>
  </si>
  <si>
    <t>Kingfisher</t>
  </si>
  <si>
    <t>Holiday Boutique</t>
  </si>
  <si>
    <t>559-435-1660</t>
  </si>
  <si>
    <t>1772 West Bullard Ave</t>
  </si>
  <si>
    <t>Fresno</t>
  </si>
  <si>
    <t>Merle Norman</t>
  </si>
  <si>
    <t>501-354-8092</t>
  </si>
  <si>
    <t>106 South Moose St</t>
  </si>
  <si>
    <t>Morrilton</t>
  </si>
  <si>
    <t>AR</t>
  </si>
  <si>
    <t>The Creek Boutique</t>
  </si>
  <si>
    <t>(830) 367-3281</t>
  </si>
  <si>
    <t>3272 Junction Hwy</t>
  </si>
  <si>
    <t>Ingram</t>
  </si>
  <si>
    <t>cutus.com</t>
  </si>
  <si>
    <t>Appleseed Academy</t>
  </si>
  <si>
    <t>(972) 681-3900</t>
  </si>
  <si>
    <t>1019 Tripp Rd</t>
  </si>
  <si>
    <t>Mesquite</t>
  </si>
  <si>
    <t>Especially For You</t>
  </si>
  <si>
    <t>870-881-0213</t>
  </si>
  <si>
    <t>522 W 19th St El</t>
  </si>
  <si>
    <t>Dorado</t>
  </si>
  <si>
    <t>Rice's</t>
  </si>
  <si>
    <t>270-274-3318</t>
  </si>
  <si>
    <t>1209 Main St Beaver</t>
  </si>
  <si>
    <t>Dam</t>
  </si>
  <si>
    <t>The Mix Mercantile</t>
  </si>
  <si>
    <t>580-622-4420/ 580-399-0190</t>
  </si>
  <si>
    <t>217 W Muskogee St</t>
  </si>
  <si>
    <t>Sulpher</t>
  </si>
  <si>
    <t>Whimsy</t>
  </si>
  <si>
    <t>(618) 364-0467</t>
  </si>
  <si>
    <t>1400 West Main Street</t>
  </si>
  <si>
    <t>Marion</t>
  </si>
  <si>
    <t>Zion Natural History Association</t>
  </si>
  <si>
    <t>+1 800-635-3959</t>
  </si>
  <si>
    <t>ZION NATIONAL PARK</t>
  </si>
  <si>
    <t>SPRINGDALE</t>
  </si>
  <si>
    <t>BRYCE CANYON NATURAL HISTORY ASSOCIATION</t>
  </si>
  <si>
    <t>+1 435-834-4782</t>
  </si>
  <si>
    <t>PO BOX 640051, HWY 63 VIS CENT</t>
  </si>
  <si>
    <t>BRYCE</t>
  </si>
  <si>
    <t>MJ Beanz</t>
  </si>
  <si>
    <t>516-503-4990</t>
  </si>
  <si>
    <t>345 S Oyster Bay Rd</t>
  </si>
  <si>
    <t>Plainview</t>
  </si>
  <si>
    <t>Shoe Choo Train</t>
  </si>
  <si>
    <t>601-919-2590</t>
  </si>
  <si>
    <t>5352 Highway 25</t>
  </si>
  <si>
    <t>Flowood</t>
  </si>
  <si>
    <t>Suwanee Animal Hospital</t>
  </si>
  <si>
    <t>770-271-8716</t>
  </si>
  <si>
    <t>85 Buford Way Suwanee</t>
  </si>
  <si>
    <t>SUWANEE</t>
  </si>
  <si>
    <t>Ella Bella Southlake</t>
  </si>
  <si>
    <t>817-488-3640</t>
  </si>
  <si>
    <t>2001 W Southlake Blvd</t>
  </si>
  <si>
    <t>Southlake</t>
  </si>
  <si>
    <t>This and That</t>
  </si>
  <si>
    <t>(580) 886-2540</t>
  </si>
  <si>
    <t>120 W Main</t>
  </si>
  <si>
    <t>Canton</t>
  </si>
  <si>
    <t>Swaddle</t>
  </si>
  <si>
    <t>205-870-3503</t>
  </si>
  <si>
    <t>2825 18th St S</t>
  </si>
  <si>
    <t>South Birmingham</t>
  </si>
  <si>
    <t>Intermountain Natural History Association</t>
  </si>
  <si>
    <t>+1 855-233-6362</t>
  </si>
  <si>
    <t>2600 Hilltop Drive, Building G</t>
  </si>
  <si>
    <t>Richmond</t>
  </si>
  <si>
    <t>capitolreefnha.org</t>
  </si>
  <si>
    <t>+1 435-425-4106</t>
  </si>
  <si>
    <t>Miller Swim School</t>
  </si>
  <si>
    <t>918-254-1988</t>
  </si>
  <si>
    <t>6415 S Mingo Rd</t>
  </si>
  <si>
    <t>Tulsa</t>
  </si>
  <si>
    <t>Sam Moon Luggage &amp; Gifts</t>
  </si>
  <si>
    <t>214-297-4200</t>
  </si>
  <si>
    <t>2459 Preston Rd Frisco</t>
  </si>
  <si>
    <t>Dallas</t>
  </si>
  <si>
    <t>Signature Boutique</t>
  </si>
  <si>
    <t>(270) 704-3161</t>
  </si>
  <si>
    <t>107 Morningside Dr</t>
  </si>
  <si>
    <t>Baby Biz</t>
  </si>
  <si>
    <t>432-520-5405</t>
  </si>
  <si>
    <t>4703 N Midkiff Rd</t>
  </si>
  <si>
    <t xml:space="preserve"> Midland</t>
  </si>
  <si>
    <t>Annette's Emporium</t>
  </si>
  <si>
    <t>832-932-5684</t>
  </si>
  <si>
    <t>501 E Main St League</t>
  </si>
  <si>
    <t>Dale's Southlake Pharmacy</t>
  </si>
  <si>
    <t>(217) 429-5165</t>
  </si>
  <si>
    <t>245 1st Dr</t>
  </si>
  <si>
    <t>Decatur</t>
  </si>
  <si>
    <t>The Red Door</t>
  </si>
  <si>
    <t>662-489-1074</t>
  </si>
  <si>
    <t>346 West Oxford At</t>
  </si>
  <si>
    <t>Pontotoc</t>
  </si>
  <si>
    <t>RRgh</t>
  </si>
  <si>
    <t>dc.rr.com</t>
  </si>
  <si>
    <t>Thanksgiving Point Institute</t>
  </si>
  <si>
    <t>thanksgivingpoint.org</t>
  </si>
  <si>
    <t>+1 801-768-2300</t>
  </si>
  <si>
    <t>3003 N Thanksgiving Way</t>
  </si>
  <si>
    <t>Lehi</t>
  </si>
  <si>
    <t>San Diego Zoo</t>
  </si>
  <si>
    <t>+1 619-718-3000</t>
  </si>
  <si>
    <t>2920 Zoo Drive</t>
  </si>
  <si>
    <t>San Diego</t>
  </si>
  <si>
    <t>Loved Before Kids Store</t>
  </si>
  <si>
    <t>(720) 458-0338</t>
  </si>
  <si>
    <t>10125 W San Juan Way #110, Littleton, CO 80127, United States</t>
  </si>
  <si>
    <t>Littleton</t>
  </si>
  <si>
    <t>Stitching Around Inc.</t>
  </si>
  <si>
    <t>+1 305-665-1600</t>
  </si>
  <si>
    <t>4862 SW 72 AVENUE</t>
  </si>
  <si>
    <t>MIAMI</t>
  </si>
  <si>
    <t>FL</t>
  </si>
  <si>
    <t>Friday's Child</t>
  </si>
  <si>
    <t>239-472-9500</t>
  </si>
  <si>
    <t>2705 Periwinkle Way Sanibel</t>
  </si>
  <si>
    <t>Lucky Bebe</t>
  </si>
  <si>
    <t>254-773-5200</t>
  </si>
  <si>
    <t>7410 W Adams Ave</t>
  </si>
  <si>
    <t>Temple</t>
  </si>
  <si>
    <t>Tutti Bambini</t>
  </si>
  <si>
    <t>305-669-1400</t>
  </si>
  <si>
    <t>7211 SW 58 Ave South</t>
  </si>
  <si>
    <t>Miami</t>
  </si>
  <si>
    <t>Youth Shop</t>
  </si>
  <si>
    <t>318-628-4376</t>
  </si>
  <si>
    <t>501 E Main St</t>
  </si>
  <si>
    <t>Winnfield</t>
  </si>
  <si>
    <t>Once Upon a Sling</t>
  </si>
  <si>
    <t>(309) 661-3259</t>
  </si>
  <si>
    <t>1402 Windham Hill Rd</t>
  </si>
  <si>
    <t>Bloomington</t>
  </si>
  <si>
    <t>Noa &amp; Vivi</t>
  </si>
  <si>
    <t>Dotahn</t>
  </si>
  <si>
    <t>Great Smokey Jelly Stone</t>
  </si>
  <si>
    <t>(423) 487-5534</t>
  </si>
  <si>
    <t>4946 Hooper Hwy</t>
  </si>
  <si>
    <t>Cosby</t>
  </si>
  <si>
    <t>Hobby Town USA</t>
  </si>
  <si>
    <t>(210) 348-8697</t>
  </si>
  <si>
    <t>2501 NW Loop 410 San</t>
  </si>
  <si>
    <t>Antonio</t>
  </si>
  <si>
    <t>Jacobs Family Pharmacy</t>
  </si>
  <si>
    <t>325-646-1100</t>
  </si>
  <si>
    <t>2701 Austin Ave</t>
  </si>
  <si>
    <t>Brownwood</t>
  </si>
  <si>
    <t>Kid to Kid</t>
  </si>
  <si>
    <t>(817) 283-6364</t>
  </si>
  <si>
    <t>2200 Airport Freeway</t>
  </si>
  <si>
    <t>Bedford</t>
  </si>
  <si>
    <t>Northside Pharmacies</t>
  </si>
  <si>
    <t>(740) 453-3700</t>
  </si>
  <si>
    <t>15 Maysville Ave</t>
  </si>
  <si>
    <t>Zanesville</t>
  </si>
  <si>
    <t>St. Tamanny Parish Hospital</t>
  </si>
  <si>
    <t>985-898-4000</t>
  </si>
  <si>
    <t>1202 S Tyler St</t>
  </si>
  <si>
    <t>Covington</t>
  </si>
  <si>
    <t>The Drug Store</t>
  </si>
  <si>
    <t>(205) 652-9595</t>
  </si>
  <si>
    <t>108 Lafayette St</t>
  </si>
  <si>
    <t>Livingston</t>
  </si>
  <si>
    <t>Al</t>
  </si>
  <si>
    <t>Doodle and Stinker</t>
  </si>
  <si>
    <t>doodleandstinker.com</t>
  </si>
  <si>
    <t>214-654-0588</t>
  </si>
  <si>
    <t>5450 W Lovers Ln</t>
  </si>
  <si>
    <t>Texas</t>
  </si>
  <si>
    <t>Tadpole</t>
  </si>
  <si>
    <t>617-778-1788</t>
  </si>
  <si>
    <t>58 Clarendon St</t>
  </si>
  <si>
    <t>Boston</t>
  </si>
  <si>
    <t>Suddenlink Communications</t>
  </si>
  <si>
    <t>suddenlink.com</t>
  </si>
  <si>
    <t>+1 844-790-7475</t>
  </si>
  <si>
    <t>520 Maryville Centre Drive</t>
  </si>
  <si>
    <t>St. Louis</t>
  </si>
  <si>
    <t>Posh Baby</t>
  </si>
  <si>
    <t>+1 503-747-3539</t>
  </si>
  <si>
    <t>916 NW 10th Ave</t>
  </si>
  <si>
    <t>Portland</t>
  </si>
  <si>
    <t>Child's Health &amp; Dance Wear</t>
  </si>
  <si>
    <t>(801) 798-7119</t>
  </si>
  <si>
    <t>125 N Main St, Spanish Fork, UT 84660, United States</t>
  </si>
  <si>
    <t>Christensen's Department Store</t>
  </si>
  <si>
    <t>(435) 586-9851</t>
  </si>
  <si>
    <t>984 S Main St, Cedar City, UT 84720, United States</t>
  </si>
  <si>
    <t>Richfield</t>
  </si>
  <si>
    <t>(601) 977-1100</t>
  </si>
  <si>
    <t>860 Avery Blvd N</t>
  </si>
  <si>
    <t>Ridgeland</t>
  </si>
  <si>
    <t>Bébé Rama</t>
  </si>
  <si>
    <t>(450) 771-0224</t>
  </si>
  <si>
    <t>2475 Boulevard Casavant O</t>
  </si>
  <si>
    <t>Saint-Hyacinthe</t>
  </si>
  <si>
    <t>QC</t>
  </si>
  <si>
    <t>J2S 7E5</t>
  </si>
  <si>
    <t>INTERMOUNTAIN HEALTHCARE</t>
  </si>
  <si>
    <t>imail.org</t>
  </si>
  <si>
    <t>200 N 400 EAST</t>
  </si>
  <si>
    <t>PANGUITCH</t>
  </si>
  <si>
    <t>This Child of Mine</t>
  </si>
  <si>
    <t>(318) 487-1677</t>
  </si>
  <si>
    <t>6344 Coliseum Blvd</t>
  </si>
  <si>
    <t>Alexandria</t>
  </si>
  <si>
    <t xml:space="preserve">Mommie Chic </t>
  </si>
  <si>
    <t>281-557-0336</t>
  </si>
  <si>
    <t xml:space="preserve">LEAGUE CITY </t>
  </si>
  <si>
    <t>Buckland Global Trade</t>
  </si>
  <si>
    <t>1(855)821-8777</t>
  </si>
  <si>
    <t>835 twenty 4th St Port</t>
  </si>
  <si>
    <t>Huron</t>
  </si>
  <si>
    <t>Michigan</t>
  </si>
  <si>
    <t>Peekaboo Kids</t>
  </si>
  <si>
    <t>702-564-5432</t>
  </si>
  <si>
    <t>6623 South Las Vegas Blvd Las</t>
  </si>
  <si>
    <t>Vegas</t>
  </si>
  <si>
    <t>NV</t>
  </si>
  <si>
    <t>Wiggles and Giggles</t>
  </si>
  <si>
    <t>+1 203-309-5109</t>
  </si>
  <si>
    <t>CT</t>
  </si>
  <si>
    <t>GLEN CANYON NATURAL HISTORY ASSOCIATION</t>
  </si>
  <si>
    <t>691 SCENIC VIEW RD</t>
  </si>
  <si>
    <t>PAGE</t>
  </si>
  <si>
    <t>Hill's Drug Store &amp; Compounding Center</t>
  </si>
  <si>
    <t>+1 410-822-3700</t>
  </si>
  <si>
    <t>30 East Dover St</t>
  </si>
  <si>
    <t>Easton</t>
  </si>
  <si>
    <t>MD</t>
  </si>
  <si>
    <t>Infinity</t>
  </si>
  <si>
    <t>(334) 335-4001</t>
  </si>
  <si>
    <t>852 S Forest Avenue</t>
  </si>
  <si>
    <t>Luverne</t>
  </si>
  <si>
    <t>Kuhl-Linscomb</t>
  </si>
  <si>
    <t>713-520-4006</t>
  </si>
  <si>
    <t>2424 W Alabama</t>
  </si>
  <si>
    <t>Houston</t>
  </si>
  <si>
    <t>Noah</t>
  </si>
  <si>
    <t>870-336-1762</t>
  </si>
  <si>
    <t>411 Union St</t>
  </si>
  <si>
    <t>Jonesboro</t>
  </si>
  <si>
    <t>Room Service</t>
  </si>
  <si>
    <t>(706) 236-9675</t>
  </si>
  <si>
    <t>7 Central Plaza</t>
  </si>
  <si>
    <t>Rome</t>
  </si>
  <si>
    <t>Stephens Exclusives</t>
  </si>
  <si>
    <t>706-884-8730</t>
  </si>
  <si>
    <t>222 Main St</t>
  </si>
  <si>
    <t>Lagrange</t>
  </si>
  <si>
    <t>Tangerine</t>
  </si>
  <si>
    <t>225-925-1090</t>
  </si>
  <si>
    <t>7580 Corporate Rd Baton</t>
  </si>
  <si>
    <t>Rouge</t>
  </si>
  <si>
    <t>The Cobbs Nest</t>
  </si>
  <si>
    <t>205-337-2873</t>
  </si>
  <si>
    <t>164 Appleford Rd</t>
  </si>
  <si>
    <t>Helena</t>
  </si>
  <si>
    <t>The Ivy Cottage</t>
  </si>
  <si>
    <t>(432) 687-6010</t>
  </si>
  <si>
    <t>3101 North Big Spring Street</t>
  </si>
  <si>
    <t>Midland</t>
  </si>
  <si>
    <t>The Lemon Tree Inc.</t>
  </si>
  <si>
    <t>580-470-9770</t>
  </si>
  <si>
    <t>1200 North Tenth Street</t>
  </si>
  <si>
    <t>Duncan</t>
  </si>
  <si>
    <t xml:space="preserve">Zoodles </t>
  </si>
  <si>
    <t>956-627-4420</t>
  </si>
  <si>
    <t xml:space="preserve">MCALLEN </t>
  </si>
  <si>
    <t>shopkumquat.com</t>
  </si>
  <si>
    <t>Baby Birthday Store</t>
  </si>
  <si>
    <t>babybirthdaystore.com</t>
  </si>
  <si>
    <t xml:space="preserve">Gift Chixx </t>
  </si>
  <si>
    <t>305-232-3214</t>
  </si>
  <si>
    <t>8245 SW 124th St</t>
  </si>
  <si>
    <t xml:space="preserve">PINE CREST </t>
  </si>
  <si>
    <t xml:space="preserve">Seedlings </t>
  </si>
  <si>
    <t>813-251-5111</t>
  </si>
  <si>
    <t>1530 S Dale Mabry Hwy</t>
  </si>
  <si>
    <t xml:space="preserve">TAMPA </t>
  </si>
  <si>
    <t>Children's Hospital and Regional Medical Center</t>
  </si>
  <si>
    <t>+1 206-987-2000</t>
  </si>
  <si>
    <t>4800 Sand Point Way NE,</t>
  </si>
  <si>
    <t>Laurelhurst; Seattle</t>
  </si>
  <si>
    <t>WA</t>
  </si>
  <si>
    <t>Fairmont Hotels and Resorts</t>
  </si>
  <si>
    <t>fairmont.com</t>
  </si>
  <si>
    <t>+1 800-257-7544</t>
  </si>
  <si>
    <t>405 Spray Avenue</t>
  </si>
  <si>
    <t>T1L 1J4</t>
  </si>
  <si>
    <t xml:space="preserve">Bank Street Bookstore </t>
  </si>
  <si>
    <t>212-678-1654</t>
  </si>
  <si>
    <t>610 West 112th Street</t>
  </si>
  <si>
    <t xml:space="preserve">MANHATTAN </t>
  </si>
  <si>
    <t>New York</t>
  </si>
  <si>
    <t xml:space="preserve">&amp; James </t>
  </si>
  <si>
    <t>607-319-4261</t>
  </si>
  <si>
    <t xml:space="preserve">KATONAH </t>
  </si>
  <si>
    <t xml:space="preserve">Licorice and Lace </t>
  </si>
  <si>
    <t>713-826-7211</t>
  </si>
  <si>
    <t xml:space="preserve">CYPRESS </t>
  </si>
  <si>
    <t xml:space="preserve">JaZams </t>
  </si>
  <si>
    <t>609-924-8697</t>
  </si>
  <si>
    <t>25 Route 31</t>
  </si>
  <si>
    <t xml:space="preserve">PRINCETON </t>
  </si>
  <si>
    <t>NJ</t>
  </si>
  <si>
    <t xml:space="preserve">Happy Baby </t>
  </si>
  <si>
    <t>609-885-5922</t>
  </si>
  <si>
    <t xml:space="preserve">CAPE MAY </t>
  </si>
  <si>
    <t xml:space="preserve">Magpie Kids </t>
  </si>
  <si>
    <t>617-764-4110</t>
  </si>
  <si>
    <t>95 Elm St</t>
  </si>
  <si>
    <t xml:space="preserve">SOMERVILLE </t>
  </si>
  <si>
    <t xml:space="preserve">The Blue House </t>
  </si>
  <si>
    <t>301-656-6088</t>
  </si>
  <si>
    <t xml:space="preserve">BETHESDA </t>
  </si>
  <si>
    <t xml:space="preserve">Wheat </t>
  </si>
  <si>
    <t>410-990-0061</t>
  </si>
  <si>
    <t xml:space="preserve">ANNAPOLIS </t>
  </si>
  <si>
    <t xml:space="preserve">Spare Parts </t>
  </si>
  <si>
    <t>773-525-4242</t>
  </si>
  <si>
    <t>622 W Aldine Ave</t>
  </si>
  <si>
    <t xml:space="preserve">CHICAGO </t>
  </si>
  <si>
    <t>Four Seasons</t>
  </si>
  <si>
    <t>808-875-4100</t>
  </si>
  <si>
    <t>1165 Leslie Street</t>
  </si>
  <si>
    <t>WAILEA</t>
  </si>
  <si>
    <t>M3C 2K8</t>
  </si>
  <si>
    <t>CRKD Clothing</t>
  </si>
  <si>
    <t>(770) 580-3934</t>
  </si>
  <si>
    <t>5559 glenridge drive</t>
  </si>
  <si>
    <t>Atlanta,</t>
  </si>
  <si>
    <t>Bottoms Boutique</t>
  </si>
  <si>
    <t>(907) 274-1120</t>
  </si>
  <si>
    <t>320 W 5th Ave Ste 124</t>
  </si>
  <si>
    <t>Anchorage,</t>
  </si>
  <si>
    <t>AK</t>
  </si>
  <si>
    <t>Boon Inc</t>
  </si>
  <si>
    <t>(888) 376-4763</t>
  </si>
  <si>
    <t>1241 W Warner Rd Ste 101</t>
  </si>
  <si>
    <t>Tempe,</t>
  </si>
  <si>
    <t>Blue Dandelion</t>
  </si>
  <si>
    <t>(785) 312-9494</t>
  </si>
  <si>
    <t>841 Massachusetts St</t>
  </si>
  <si>
    <t>Lawrence,</t>
  </si>
  <si>
    <t>KS</t>
  </si>
  <si>
    <t>Childrens Clothers Closet</t>
  </si>
  <si>
    <t>(863) 683-2086</t>
  </si>
  <si>
    <t>748 E Walnut St</t>
  </si>
  <si>
    <t>Lakeland,</t>
  </si>
  <si>
    <t>Green Dwellers</t>
  </si>
  <si>
    <t>(954) 533-2295</t>
  </si>
  <si>
    <t>6650 SW 15th St</t>
  </si>
  <si>
    <t>Plantation,</t>
  </si>
  <si>
    <t>Gold Bug</t>
  </si>
  <si>
    <t>(303) 371-2535</t>
  </si>
  <si>
    <t>18245 E 40th Ave</t>
  </si>
  <si>
    <t>Aurora,</t>
  </si>
  <si>
    <t>Dimples and Dandelions</t>
  </si>
  <si>
    <t>dimplesanddandelions.com</t>
  </si>
  <si>
    <t>(214) 705-1642</t>
  </si>
  <si>
    <t>6959 Lebanon Rd Ste 103</t>
  </si>
  <si>
    <t>Frisco,</t>
  </si>
  <si>
    <t>Again &amp; Again</t>
  </si>
  <si>
    <t>(206) 933-2060</t>
  </si>
  <si>
    <t>4832 California Ave SW</t>
  </si>
  <si>
    <t>Seattle,</t>
  </si>
  <si>
    <t>Fur Baby</t>
  </si>
  <si>
    <t>(213) 840-0153</t>
  </si>
  <si>
    <t>3030 S Hill St</t>
  </si>
  <si>
    <t>Los Angeles,</t>
  </si>
  <si>
    <t>Honey's Child Boutique</t>
  </si>
  <si>
    <t>(314) 875-0011</t>
  </si>
  <si>
    <t>1927 Washington Ave</t>
  </si>
  <si>
    <t>Saint Louis,</t>
  </si>
  <si>
    <t>Little Church On The Lane</t>
  </si>
  <si>
    <t>(704) 334-1381</t>
  </si>
  <si>
    <t>522 Moravian Ln</t>
  </si>
  <si>
    <t>Charlotte,</t>
  </si>
  <si>
    <t>Little Sprouts Boutique Resale Shop</t>
  </si>
  <si>
    <t>(513) 492-7909</t>
  </si>
  <si>
    <t>6208 Tylersville Rd</t>
  </si>
  <si>
    <t>Mason,</t>
  </si>
  <si>
    <t>Bellies to Babies</t>
  </si>
  <si>
    <t>(612) 869-0164</t>
  </si>
  <si>
    <t>6634 Penn Ave S</t>
  </si>
  <si>
    <t>Minneapolis,</t>
  </si>
  <si>
    <t>MN</t>
  </si>
  <si>
    <t>Lambs &amp; Ivy</t>
  </si>
  <si>
    <t>(310) 322-3800</t>
  </si>
  <si>
    <t>2042 E Maple Ave</t>
  </si>
  <si>
    <t>El Segundo,</t>
  </si>
  <si>
    <t>King's Pool Fencing / Life Saver Pool Fence of Santa Clarita</t>
  </si>
  <si>
    <t>(661) 241-3362</t>
  </si>
  <si>
    <t>Santa Clarita,</t>
  </si>
  <si>
    <t>Kim Sidwell: Photographer</t>
  </si>
  <si>
    <t>(720) 272-0272</t>
  </si>
  <si>
    <t>1115 Broadway Suite #104</t>
  </si>
  <si>
    <t>Denver,</t>
  </si>
  <si>
    <t>Et Cetera</t>
  </si>
  <si>
    <t>(806) 358-2333</t>
  </si>
  <si>
    <t>2610 Wolflin Vlg</t>
  </si>
  <si>
    <t>Amarillo,</t>
  </si>
  <si>
    <t>Bella Sera Baby</t>
  </si>
  <si>
    <t>(720) 341-3334</t>
  </si>
  <si>
    <t>481 S Pearl St</t>
  </si>
  <si>
    <t>Little Green Bean Boutique</t>
  </si>
  <si>
    <t>(317) 426-4232</t>
  </si>
  <si>
    <t>2809 E 10th St</t>
  </si>
  <si>
    <t>Indianapolis,</t>
  </si>
  <si>
    <t>Kitty Loves Monster</t>
  </si>
  <si>
    <t>(253) 277-3838</t>
  </si>
  <si>
    <t>19651 70th Ave S</t>
  </si>
  <si>
    <t>Kent,</t>
  </si>
  <si>
    <t>(949) 777-5576</t>
  </si>
  <si>
    <t>2600 Michelson Drive</t>
  </si>
  <si>
    <t>Irvine,</t>
  </si>
  <si>
    <t>The Cozy Cottage Children's Boutique</t>
  </si>
  <si>
    <t>cozycottageboutique.com</t>
  </si>
  <si>
    <t>(214) 941-1110</t>
  </si>
  <si>
    <t>1314 W. Davis Street, Suite 120</t>
  </si>
  <si>
    <t>Dallas,</t>
  </si>
  <si>
    <t>Happy Bambino</t>
  </si>
  <si>
    <t>(608) 223-6261</t>
  </si>
  <si>
    <t>4116 Monona Dr</t>
  </si>
  <si>
    <t>Madison,</t>
  </si>
  <si>
    <t>WI</t>
  </si>
  <si>
    <t>Baby Baby &amp; More</t>
  </si>
  <si>
    <t>(317) 856-5400</t>
  </si>
  <si>
    <t>5410 S High School Rd</t>
  </si>
  <si>
    <t>Fierce Accessories</t>
  </si>
  <si>
    <t>(716) 881-7100</t>
  </si>
  <si>
    <t>830 Elmwood Ave</t>
  </si>
  <si>
    <t>Buffalo,</t>
  </si>
  <si>
    <t>FashioNation / Babysitter's Nightmare</t>
  </si>
  <si>
    <t>(303) 832-2909</t>
  </si>
  <si>
    <t>1594 S Broadway St</t>
  </si>
  <si>
    <t>Boppy Co</t>
  </si>
  <si>
    <t>(720) 746-3820</t>
  </si>
  <si>
    <t>560 Golden Ridge Rd Ste 150</t>
  </si>
  <si>
    <t>Golden,</t>
  </si>
  <si>
    <t>Jellybeans Children's Boutique</t>
  </si>
  <si>
    <t>(417) 889-2117</t>
  </si>
  <si>
    <t>2144 E Republic Rd Ste A112</t>
  </si>
  <si>
    <t>Springfield,</t>
  </si>
  <si>
    <t>Creekside Children's Place</t>
  </si>
  <si>
    <t>(952) 926-1410</t>
  </si>
  <si>
    <t>4113 W 54th St</t>
  </si>
  <si>
    <t>Babies Bottoms &amp; More</t>
  </si>
  <si>
    <t>(972) 424-4994</t>
  </si>
  <si>
    <t>2964 Mark Twain Dr</t>
  </si>
  <si>
    <t>Chelsea's Boutique</t>
  </si>
  <si>
    <t>(605) 334-3983</t>
  </si>
  <si>
    <t>321 South Philips Avenue</t>
  </si>
  <si>
    <t>Sioux Falls,</t>
  </si>
  <si>
    <t>SD</t>
  </si>
  <si>
    <t>Children's Place LTD</t>
  </si>
  <si>
    <t>(504) 281-4182</t>
  </si>
  <si>
    <t>6317 Argonne Blvd</t>
  </si>
  <si>
    <t>New Orleans,</t>
  </si>
  <si>
    <t>Grey''s Cowbell Lactation Treats</t>
  </si>
  <si>
    <t>(817) 715-1542</t>
  </si>
  <si>
    <t>612 Lionel Way</t>
  </si>
  <si>
    <t>Fort Worth,</t>
  </si>
  <si>
    <t>Baby Furniture &amp; Accessories</t>
  </si>
  <si>
    <t>(505) 881-8083</t>
  </si>
  <si>
    <t>6505 Menaul Blvd NE</t>
  </si>
  <si>
    <t>Albuquerque,</t>
  </si>
  <si>
    <t>NM</t>
  </si>
  <si>
    <t>Children's World</t>
  </si>
  <si>
    <t>(773) 523-0100</t>
  </si>
  <si>
    <t>3356 S Ashland Ave</t>
  </si>
  <si>
    <t>Chicago,</t>
  </si>
  <si>
    <t>Children's Orchard</t>
  </si>
  <si>
    <t>(913) 780-6600</t>
  </si>
  <si>
    <t>11933 S Strang Line Rd</t>
  </si>
  <si>
    <t>Olathe,</t>
  </si>
  <si>
    <t>Combi USA Inc</t>
  </si>
  <si>
    <t>(704) 697-1690</t>
  </si>
  <si>
    <t>3520 Westinghouse Blvd Ste B</t>
  </si>
  <si>
    <t>Kidz Kreationz</t>
  </si>
  <si>
    <t>(602) 438-6815</t>
  </si>
  <si>
    <t>2747 W Southern Ave # 4</t>
  </si>
  <si>
    <t>Crazy Neighbor</t>
  </si>
  <si>
    <t>(208) 957-6480</t>
  </si>
  <si>
    <t>1415 W Grove St</t>
  </si>
  <si>
    <t>Boise,</t>
  </si>
  <si>
    <t>ID</t>
  </si>
  <si>
    <t>Lansers The Natural Way- Baby &amp; Kids</t>
  </si>
  <si>
    <t>(574) 807-8797</t>
  </si>
  <si>
    <t>6501 Grape road, Unit 288</t>
  </si>
  <si>
    <t>Mishawaka,</t>
  </si>
  <si>
    <t>2 Chic Boutique</t>
  </si>
  <si>
    <t>(585) 271-6111</t>
  </si>
  <si>
    <t>151 Park Ave</t>
  </si>
  <si>
    <t>Rochester,</t>
  </si>
  <si>
    <t>Benefit Network</t>
  </si>
  <si>
    <t>(815) 467-2331</t>
  </si>
  <si>
    <t>24829 S Tryon St 2</t>
  </si>
  <si>
    <t>Channahon,</t>
  </si>
  <si>
    <t>Capitol Kids</t>
  </si>
  <si>
    <t>(608) 280-0744</t>
  </si>
  <si>
    <t>8 S Carroll St</t>
  </si>
  <si>
    <t>Childproofers Of St Louis</t>
  </si>
  <si>
    <t>(314) 962-2229</t>
  </si>
  <si>
    <t>17 Forsythia Ln</t>
  </si>
  <si>
    <t>Baby Steps Design Group</t>
  </si>
  <si>
    <t>(661) 294-8448</t>
  </si>
  <si>
    <t>28164 Smyth Dr</t>
  </si>
  <si>
    <t>Valencia,</t>
  </si>
  <si>
    <t>Crush Boutique</t>
  </si>
  <si>
    <t>(617) 720-0010</t>
  </si>
  <si>
    <t>131 Charles St Ste 1</t>
  </si>
  <si>
    <t>Boston,</t>
  </si>
  <si>
    <t>Babies On-The-Go Rentals Inc</t>
  </si>
  <si>
    <t>(503) 246-2229</t>
  </si>
  <si>
    <t>9647 SW 8th Ave</t>
  </si>
  <si>
    <t>Portland,</t>
  </si>
  <si>
    <t>Bellini Baby &amp; Teen Furniture-</t>
  </si>
  <si>
    <t>(404) 851-1588</t>
  </si>
  <si>
    <t>5285 Roswell Rd</t>
  </si>
  <si>
    <t>Crunchy Baby Boutique</t>
  </si>
  <si>
    <t>(916) 728-8706</t>
  </si>
  <si>
    <t>216 Douglas Blvd</t>
  </si>
  <si>
    <t>Roseville,</t>
  </si>
  <si>
    <t>Green Oak Florist and Garden Center</t>
  </si>
  <si>
    <t>(601) 956-5017</t>
  </si>
  <si>
    <t>5009 Old Canton Rd</t>
  </si>
  <si>
    <t>Jackson,</t>
  </si>
  <si>
    <t>Ida Baby</t>
  </si>
  <si>
    <t>(817) 810-9551</t>
  </si>
  <si>
    <t>1222 E Terrell Ave</t>
  </si>
  <si>
    <t>Clothes To Kids Denver</t>
  </si>
  <si>
    <t>(720) 379-4630</t>
  </si>
  <si>
    <t>2890 S Colorado Blvd Ste 150</t>
  </si>
  <si>
    <t>Baby Awearness</t>
  </si>
  <si>
    <t>(808) 988-0010</t>
  </si>
  <si>
    <t>2752 Woodlawn Dr Ste 5-209</t>
  </si>
  <si>
    <t>Honolulu,</t>
  </si>
  <si>
    <t>HI</t>
  </si>
  <si>
    <t>Collective Boutique</t>
  </si>
  <si>
    <t>(951) 680-9976</t>
  </si>
  <si>
    <t>1385 W Blaine St</t>
  </si>
  <si>
    <t>Riverside,</t>
  </si>
  <si>
    <t>Boston Baby Beginnings</t>
  </si>
  <si>
    <t>(781) 275-0838</t>
  </si>
  <si>
    <t>44 Shawsheen Rd</t>
  </si>
  <si>
    <t>Bedford,</t>
  </si>
  <si>
    <t>Baby-N Boutique</t>
  </si>
  <si>
    <t>(718) 436-5949</t>
  </si>
  <si>
    <t>4608 16th Ave</t>
  </si>
  <si>
    <t>Brooklyn,</t>
  </si>
  <si>
    <t>Joonbugz Kid's Boutique</t>
  </si>
  <si>
    <t>(303) 654-0523</t>
  </si>
  <si>
    <t>121 N Main St</t>
  </si>
  <si>
    <t>Brighton,</t>
  </si>
  <si>
    <t>Heaven To Home</t>
  </si>
  <si>
    <t>(480) 507-0840</t>
  </si>
  <si>
    <t>770 N Monterey St Ste E</t>
  </si>
  <si>
    <t>Gilbert,</t>
  </si>
  <si>
    <t>Have 2 Have It</t>
  </si>
  <si>
    <t>(972) 250-1215</t>
  </si>
  <si>
    <t>17309 Marianne Cir</t>
  </si>
  <si>
    <t>Apple Seed Boutique</t>
  </si>
  <si>
    <t>(703) 535-5446</t>
  </si>
  <si>
    <t>115 S Columbus St # 3</t>
  </si>
  <si>
    <t>Alexandria,</t>
  </si>
  <si>
    <t>Bella Anjel Couture</t>
  </si>
  <si>
    <t>(302) 645-8983</t>
  </si>
  <si>
    <t>4Ever Growing Kids</t>
  </si>
  <si>
    <t>(360) 210-5061</t>
  </si>
  <si>
    <t>440 NE 4th Avenue</t>
  </si>
  <si>
    <t>Camas,</t>
  </si>
  <si>
    <t>northshoredepot.com</t>
  </si>
  <si>
    <t>White Horse Toys</t>
  </si>
  <si>
    <t>teachingtoysandbooks.com</t>
  </si>
  <si>
    <t>+1 253-759-9853</t>
  </si>
  <si>
    <t>317 NW Gilman Blvd Ste 13,</t>
  </si>
  <si>
    <t>Issaquah</t>
  </si>
  <si>
    <t>qwestoffice.net</t>
  </si>
  <si>
    <t>+1 866-881-3689</t>
  </si>
  <si>
    <t>Zoey's Attic</t>
  </si>
  <si>
    <t>(314) 394-0151</t>
  </si>
  <si>
    <t>13100 Manchester Rd. suite 255</t>
  </si>
  <si>
    <t>Des Peres,</t>
  </si>
  <si>
    <t>Ameritech</t>
  </si>
  <si>
    <t>ameritech.net</t>
  </si>
  <si>
    <t>755 Boardman Canfield Rd</t>
  </si>
  <si>
    <t>Youngstown</t>
  </si>
  <si>
    <t>EPB Fiber Optics</t>
  </si>
  <si>
    <t>epbfi.com</t>
  </si>
  <si>
    <t>+1 423-648-1500</t>
  </si>
  <si>
    <t>1111 Carter Dr</t>
  </si>
  <si>
    <t>Pockets &amp; pins LLC</t>
  </si>
  <si>
    <t>+1 507-722-1829</t>
  </si>
  <si>
    <t>Zumbrota</t>
  </si>
  <si>
    <t>Magnolia Baby and Kids Boutique</t>
  </si>
  <si>
    <t>+1 403-330-1090</t>
  </si>
  <si>
    <t>Lethbridge</t>
  </si>
  <si>
    <t>AB</t>
  </si>
  <si>
    <t>La Maison Simons</t>
  </si>
  <si>
    <t>(514) 282-1840</t>
  </si>
  <si>
    <t>977 Rue Sainte-Catherine</t>
  </si>
  <si>
    <t>Montréal</t>
  </si>
  <si>
    <t>H3B 4W3</t>
  </si>
  <si>
    <t>The Glass Baby Bottle</t>
  </si>
  <si>
    <t>(307) 224-4992</t>
  </si>
  <si>
    <t>900 Andante Dr</t>
  </si>
  <si>
    <t>Sedona</t>
  </si>
  <si>
    <t>Our New Baby</t>
  </si>
  <si>
    <t>(850) 597-7789</t>
  </si>
  <si>
    <t>1626 Capital Cir NE</t>
  </si>
  <si>
    <t>Tallahassee,</t>
  </si>
  <si>
    <t>Punkin's Baby Boutique</t>
  </si>
  <si>
    <t>(307) 333-1261</t>
  </si>
  <si>
    <t>122 E 2nd St</t>
  </si>
  <si>
    <t>Casper</t>
  </si>
  <si>
    <t>WY</t>
  </si>
  <si>
    <t>Goodwill Store &amp; Donation Center</t>
  </si>
  <si>
    <t>(847) 291-4194</t>
  </si>
  <si>
    <t>4131 W Dundee Rd</t>
  </si>
  <si>
    <t>Northbrook</t>
  </si>
  <si>
    <t>Sippees New &amp; Used Kids Clths</t>
  </si>
  <si>
    <t>(775) 329-2110</t>
  </si>
  <si>
    <t>955 S Virginia St</t>
  </si>
  <si>
    <t>Reno</t>
  </si>
  <si>
    <t>Central Sales Co</t>
  </si>
  <si>
    <t>(304) 522-8000</t>
  </si>
  <si>
    <t>200 Price Industrial Ln</t>
  </si>
  <si>
    <t>Huntington</t>
  </si>
  <si>
    <t>WV</t>
  </si>
  <si>
    <t>The Nurturing Nest</t>
  </si>
  <si>
    <t>(775) 825-0800</t>
  </si>
  <si>
    <t>7693 S Virginia St</t>
  </si>
  <si>
    <t>Bumwear @ Marina Square</t>
  </si>
  <si>
    <t>6251 0631</t>
  </si>
  <si>
    <t>6 Raffles Boulevard #03-156</t>
  </si>
  <si>
    <t>Bubbies Homemade Ice Cream &amp; Desserts</t>
  </si>
  <si>
    <t>(808) 487-7218</t>
  </si>
  <si>
    <t>1010 University Ave B4</t>
  </si>
  <si>
    <t>Honolulu</t>
  </si>
  <si>
    <t>The Cheese &amp; Pie Mongers</t>
  </si>
  <si>
    <t>(507) 934-9066</t>
  </si>
  <si>
    <t>317 S Minnesota Ave St</t>
  </si>
  <si>
    <t>Peter</t>
  </si>
  <si>
    <t>Windows Walls &amp; More</t>
  </si>
  <si>
    <t>(248) 661-3840</t>
  </si>
  <si>
    <t>5528 Drake Rd West Bloomfield</t>
  </si>
  <si>
    <t>Township</t>
  </si>
  <si>
    <t>MI</t>
  </si>
  <si>
    <t>London Drugs</t>
  </si>
  <si>
    <t>(204) 253-1650</t>
  </si>
  <si>
    <t>1225 St Mary's Rd</t>
  </si>
  <si>
    <t>Winnipeg</t>
  </si>
  <si>
    <t>MB</t>
  </si>
  <si>
    <t>R2M</t>
  </si>
  <si>
    <t>Global Neckwear Marketing Inc</t>
  </si>
  <si>
    <t>(617) 282-0200</t>
  </si>
  <si>
    <t>79 Freeport St</t>
  </si>
  <si>
    <t>Dorchester</t>
  </si>
  <si>
    <t>Nurtured Baby . Kids . Family</t>
  </si>
  <si>
    <t>(902) 405-4367</t>
  </si>
  <si>
    <t>2543 Agricola Street</t>
  </si>
  <si>
    <t>Halifax</t>
  </si>
  <si>
    <t>NS</t>
  </si>
  <si>
    <t>B3K 4C4</t>
  </si>
  <si>
    <t>Pickles &amp; Ice Cream Maternity Apparel</t>
  </si>
  <si>
    <t>(214) 361-1898</t>
  </si>
  <si>
    <t>8300 Preston Rd #400</t>
  </si>
  <si>
    <t>Teamson Design Corporation</t>
  </si>
  <si>
    <t>(631) 274-3355</t>
  </si>
  <si>
    <t>668 Pine Aire Dr Bay</t>
  </si>
  <si>
    <t>Shore</t>
  </si>
  <si>
    <t>Louis Vuitton Bahrain Manama</t>
  </si>
  <si>
    <t>1753 7543</t>
  </si>
  <si>
    <t>Moda Mall Bahrain World Trade Center PO 10033?</t>
  </si>
  <si>
    <t>Manama</t>
  </si>
  <si>
    <t>Bahrain</t>
  </si>
  <si>
    <t>BJ's Wholesale Club Tire Center</t>
  </si>
  <si>
    <t>(904) 221-2444</t>
  </si>
  <si>
    <t>12200 Atlantic Blvd #200</t>
  </si>
  <si>
    <t>Jacksonville</t>
  </si>
  <si>
    <t>Amiko Boutique</t>
  </si>
  <si>
    <t>(415) 931-8889</t>
  </si>
  <si>
    <t>1737 Post St #317</t>
  </si>
  <si>
    <t>Kiddytown Limited</t>
  </si>
  <si>
    <t>(613) 234-5691</t>
  </si>
  <si>
    <t>157 Bank St</t>
  </si>
  <si>
    <t>Ottawa</t>
  </si>
  <si>
    <t>K1P 5N7</t>
  </si>
  <si>
    <t>Hello Baby</t>
  </si>
  <si>
    <t>(306) 757-2229</t>
  </si>
  <si>
    <t>2555 Quance St</t>
  </si>
  <si>
    <t>Regina</t>
  </si>
  <si>
    <t>SK</t>
  </si>
  <si>
    <t>S4V 3B9</t>
  </si>
  <si>
    <t>Doodlebugs-A Southern Style Childrens Store</t>
  </si>
  <si>
    <t>662-268-8100</t>
  </si>
  <si>
    <t>123 E Main St</t>
  </si>
  <si>
    <t>Starkville</t>
  </si>
  <si>
    <t>Angelo Gifts-Il</t>
  </si>
  <si>
    <t>(708) 792-7057</t>
  </si>
  <si>
    <t>110 N 2nd St</t>
  </si>
  <si>
    <t>Peotone</t>
  </si>
  <si>
    <t>Mommy &amp; Me</t>
  </si>
  <si>
    <t>(903) 526-6130</t>
  </si>
  <si>
    <t>101 E 9th St</t>
  </si>
  <si>
    <t>Tyler</t>
  </si>
  <si>
    <t>IQMatics European Furniture</t>
  </si>
  <si>
    <t>(866) 988-9875</t>
  </si>
  <si>
    <t>Bauer Building 230 W Huron St</t>
  </si>
  <si>
    <t>Sacramento Natural Foods Co-op.</t>
  </si>
  <si>
    <t>(916) 455-2667</t>
  </si>
  <si>
    <t>1900 Alhambra Blvd</t>
  </si>
  <si>
    <t>Sacramento</t>
  </si>
  <si>
    <t>Safeway</t>
  </si>
  <si>
    <t>(480) 948-6446</t>
  </si>
  <si>
    <t>10773 N Scottsdale Rd</t>
  </si>
  <si>
    <t>Scottsdale</t>
  </si>
  <si>
    <t>The Pure Parenting Shop</t>
  </si>
  <si>
    <t>(832) 856-1416</t>
  </si>
  <si>
    <t>1111 Heights Blvd</t>
  </si>
  <si>
    <t>Olde World Trading Co</t>
  </si>
  <si>
    <t>(509) 765-2909</t>
  </si>
  <si>
    <t>306 S Division St Moses</t>
  </si>
  <si>
    <t>Lake</t>
  </si>
  <si>
    <t>The Baby Exchange</t>
  </si>
  <si>
    <t>(619) 441-1210</t>
  </si>
  <si>
    <t>721 Arnele Ave El</t>
  </si>
  <si>
    <t>Cajon</t>
  </si>
  <si>
    <t>JCPenney</t>
  </si>
  <si>
    <t>(303) 576-6661</t>
  </si>
  <si>
    <t>8568 E 49th Ave</t>
  </si>
  <si>
    <t>Denver</t>
  </si>
  <si>
    <t>Posh Baby &amp; Teen Furniture</t>
  </si>
  <si>
    <t>(718) 227-7506</t>
  </si>
  <si>
    <t>2935 Veterans Rd W Staten</t>
  </si>
  <si>
    <t>Carls Furniture - Miami/Palmetto Showroom</t>
  </si>
  <si>
    <t>(305) 356-1899</t>
  </si>
  <si>
    <t>1400 NW 167th St</t>
  </si>
  <si>
    <t>Global Enfant</t>
  </si>
  <si>
    <t>(858) 549-1265</t>
  </si>
  <si>
    <t>8156 Miramar Rd</t>
  </si>
  <si>
    <t>San Diego,</t>
  </si>
  <si>
    <t>Best Priced Furniture</t>
  </si>
  <si>
    <t>(310) 320-1400</t>
  </si>
  <si>
    <t>23505 Crenshaw Blvd #166</t>
  </si>
  <si>
    <t>Torrance</t>
  </si>
  <si>
    <t>Babee Green's</t>
  </si>
  <si>
    <t>(828) 484-8236</t>
  </si>
  <si>
    <t>2002 Riverside Dr</t>
  </si>
  <si>
    <t>Asheville</t>
  </si>
  <si>
    <t>Verdes Toys Corporation</t>
  </si>
  <si>
    <t>(626) 964-1111</t>
  </si>
  <si>
    <t xml:space="preserve">17019 Evergreen Pl </t>
  </si>
  <si>
    <t>Hacienda Heights</t>
  </si>
  <si>
    <t>Pockets And Pins</t>
  </si>
  <si>
    <t>(507) 722-1829</t>
  </si>
  <si>
    <t>324 Elton Hills Dr NW</t>
  </si>
  <si>
    <t>Rochester</t>
  </si>
  <si>
    <t>Walgreens</t>
  </si>
  <si>
    <t>(412) 269-2501</t>
  </si>
  <si>
    <t>6906 University Blvd</t>
  </si>
  <si>
    <t>Moon</t>
  </si>
  <si>
    <t>Destination Maternity</t>
  </si>
  <si>
    <t>(503) 443-2098</t>
  </si>
  <si>
    <t>7447 SW Bridgeport Rd</t>
  </si>
  <si>
    <t>Tigard</t>
  </si>
  <si>
    <t>Everything For Babies</t>
  </si>
  <si>
    <t>(705) 434-9281</t>
  </si>
  <si>
    <t>103 Victoria St W</t>
  </si>
  <si>
    <t>Alliston</t>
  </si>
  <si>
    <t>L9R 1T5</t>
  </si>
  <si>
    <t>buybuy Baby</t>
  </si>
  <si>
    <t>20000 East Jackson Drive</t>
  </si>
  <si>
    <t>Independence</t>
  </si>
  <si>
    <t>E A Tapping Services LLC</t>
  </si>
  <si>
    <t>(407) 880-6786</t>
  </si>
  <si>
    <t>615 Superior Commerce Blvd</t>
  </si>
  <si>
    <t>Apopka</t>
  </si>
  <si>
    <t>Mothering Touch</t>
  </si>
  <si>
    <t>(250) 595-4905</t>
  </si>
  <si>
    <t>975 Fort St</t>
  </si>
  <si>
    <t>Victoria</t>
  </si>
  <si>
    <t>BC</t>
  </si>
  <si>
    <t>V8V 3K3</t>
  </si>
  <si>
    <t>Lazar's Juvenile Furniture</t>
  </si>
  <si>
    <t>(847) 679-6146</t>
  </si>
  <si>
    <t>6557 N Lincoln Ave</t>
  </si>
  <si>
    <t>Lincolnwood</t>
  </si>
  <si>
    <t>Little Panda Boutique LLC</t>
  </si>
  <si>
    <t>(480) 818-6436</t>
  </si>
  <si>
    <t>3123 S Don Carlos Cir</t>
  </si>
  <si>
    <t>Mesa</t>
  </si>
  <si>
    <t>Diaper Parties, LLC.</t>
  </si>
  <si>
    <t>(330) 523-9638</t>
  </si>
  <si>
    <t>514 Republic Dr</t>
  </si>
  <si>
    <t>Northfield</t>
  </si>
  <si>
    <t>Trend Nation LLC</t>
  </si>
  <si>
    <t>(866) 606-2962</t>
  </si>
  <si>
    <t>4151 N Pecos Rd #200 Las</t>
  </si>
  <si>
    <t>Le Petit Marché</t>
  </si>
  <si>
    <t>(02) 9979 2464</t>
  </si>
  <si>
    <t>15 Robertson Rd</t>
  </si>
  <si>
    <t>Newport</t>
  </si>
  <si>
    <t>NSW</t>
  </si>
  <si>
    <t>Dillard's</t>
  </si>
  <si>
    <t>(435) 634-4900</t>
  </si>
  <si>
    <t>1850 Red Cliffs Dr St</t>
  </si>
  <si>
    <t>George</t>
  </si>
  <si>
    <t>Possum Run Plants &amp; Provisions</t>
  </si>
  <si>
    <t>(419) 892-2770</t>
  </si>
  <si>
    <t>5384 Possum Run Rd</t>
  </si>
  <si>
    <t>Bellville</t>
  </si>
  <si>
    <t>Rooms To Go Furniture Store - L.B.J. Freeway (Dallas)</t>
  </si>
  <si>
    <t>(972) 980-2492</t>
  </si>
  <si>
    <t>6041 Lbj Fwy</t>
  </si>
  <si>
    <t>MILC Mother Infant Lactation Center</t>
  </si>
  <si>
    <t>(818) 913-2228</t>
  </si>
  <si>
    <t>9830 Cabanas Ave</t>
  </si>
  <si>
    <t>Tujunga</t>
  </si>
  <si>
    <t>Wee Babe</t>
  </si>
  <si>
    <t>(347) 763-0041</t>
  </si>
  <si>
    <t>131 N 4th St</t>
  </si>
  <si>
    <t>Brooklyn</t>
  </si>
  <si>
    <t>DISCOVERY GATEWAY</t>
  </si>
  <si>
    <t>discoverygateway.org</t>
  </si>
  <si>
    <t>+1 801-456-5437 ext. 115</t>
  </si>
  <si>
    <t>444 W 100 S</t>
  </si>
  <si>
    <t>Texas Children's Health Plan The Center for Children &amp; Women</t>
  </si>
  <si>
    <t>(832) 828-1005</t>
  </si>
  <si>
    <t>700 North Sam Houston Pkwy W</t>
  </si>
  <si>
    <t>Waterlily Manasquan</t>
  </si>
  <si>
    <t>(732) 223-1008</t>
  </si>
  <si>
    <t>108 Main St</t>
  </si>
  <si>
    <t>Manasquan</t>
  </si>
  <si>
    <t>Baby Supermart</t>
  </si>
  <si>
    <t>babysupermart.com</t>
  </si>
  <si>
    <t>(610) 544-1107</t>
  </si>
  <si>
    <t>489 Parkway Dr</t>
  </si>
  <si>
    <t>Broomall</t>
  </si>
  <si>
    <t>Magic Beans</t>
  </si>
  <si>
    <t>mbeans.com</t>
  </si>
  <si>
    <t>866-600-2326 opt 7</t>
  </si>
  <si>
    <t>1319 Beacon St. 3rd Floor</t>
  </si>
  <si>
    <t>Hyde Park</t>
  </si>
  <si>
    <t>Story Book Gift Shop</t>
  </si>
  <si>
    <t>(612) 813-6855</t>
  </si>
  <si>
    <t>2525 Chicago Ave S</t>
  </si>
  <si>
    <t>Kaplan Early Learning Company</t>
  </si>
  <si>
    <t>(336) 766-7374</t>
  </si>
  <si>
    <t>1310 Lewisville Clemmons Rd</t>
  </si>
  <si>
    <t>Lewisville</t>
  </si>
  <si>
    <t>DITA</t>
  </si>
  <si>
    <t>(212) 431-8900</t>
  </si>
  <si>
    <t>273 Lafayette St New</t>
  </si>
  <si>
    <t>York</t>
  </si>
  <si>
    <t>Mothers Choice Products Ltd</t>
  </si>
  <si>
    <t>(604) 275-9221</t>
  </si>
  <si>
    <t>11871 Horseshoe Way</t>
  </si>
  <si>
    <t>V7A 5H5</t>
  </si>
  <si>
    <t>Meijer</t>
  </si>
  <si>
    <t>(630) 783-5300</t>
  </si>
  <si>
    <t>755 E Boughton Rd</t>
  </si>
  <si>
    <t>Bolingbrook</t>
  </si>
  <si>
    <t>Tot To Teen Village</t>
  </si>
  <si>
    <t>(269) 381-7800</t>
  </si>
  <si>
    <t>229 W Kilgore Rd</t>
  </si>
  <si>
    <t>Portage</t>
  </si>
  <si>
    <t>Baby's Sweet Beginnings</t>
  </si>
  <si>
    <t>(716) 681-8100</t>
  </si>
  <si>
    <t>231 Aurora St</t>
  </si>
  <si>
    <t>Lancaster</t>
  </si>
  <si>
    <t>SugarBabies</t>
  </si>
  <si>
    <t>(253) 299-6221</t>
  </si>
  <si>
    <t>926 W Main St #104</t>
  </si>
  <si>
    <t>Sumner</t>
  </si>
  <si>
    <t>All About Baby Inc</t>
  </si>
  <si>
    <t>(256) 536-7917</t>
  </si>
  <si>
    <t>801 Governors Dr SW</t>
  </si>
  <si>
    <t>Huntsville</t>
  </si>
  <si>
    <t>Costco Wholesale</t>
  </si>
  <si>
    <t>(406) 758-2500</t>
  </si>
  <si>
    <t>2330 US-93</t>
  </si>
  <si>
    <t>Kalispell</t>
  </si>
  <si>
    <t>MT</t>
  </si>
  <si>
    <t>Card Smart</t>
  </si>
  <si>
    <t>713-669-9711</t>
  </si>
  <si>
    <t>3851 Bellaire Blvd</t>
  </si>
  <si>
    <t>Earth Baby Boutique</t>
  </si>
  <si>
    <t>(818) 917-6193</t>
  </si>
  <si>
    <t>13454 Ventura Blvd Sherman</t>
  </si>
  <si>
    <t>Oaks</t>
  </si>
  <si>
    <t>Conceptions Children's Resale</t>
  </si>
  <si>
    <t>(619) 596-2229</t>
  </si>
  <si>
    <t>9470 Cuyamaca St #100</t>
  </si>
  <si>
    <t>Santee</t>
  </si>
  <si>
    <t>Young Vogue</t>
  </si>
  <si>
    <t>(352) 239-6227</t>
  </si>
  <si>
    <t>228 E Silver Springs Blvd</t>
  </si>
  <si>
    <t>Ocala</t>
  </si>
  <si>
    <t>See's Candies Chocolate Shops</t>
  </si>
  <si>
    <t>(970) 635-2892</t>
  </si>
  <si>
    <t>!</t>
  </si>
  <si>
    <t>Carson</t>
  </si>
  <si>
    <t>Lord &amp; Taylor</t>
  </si>
  <si>
    <t>(202) 362-9600</t>
  </si>
  <si>
    <t>5255 Western Ave</t>
  </si>
  <si>
    <t>La Bou Bakery</t>
  </si>
  <si>
    <t>(916) 386-1518</t>
  </si>
  <si>
    <t>8109 Fruitridge Rd # 1</t>
  </si>
  <si>
    <t>PART TWO - The Kit &amp; Kaboodle Trading Company</t>
  </si>
  <si>
    <t>(250) 586-2677</t>
  </si>
  <si>
    <t>151 Harrison Ave</t>
  </si>
  <si>
    <t>Parksville</t>
  </si>
  <si>
    <t>Woods Grove</t>
  </si>
  <si>
    <t>(718) 858-4851</t>
  </si>
  <si>
    <t>313 Court St</t>
  </si>
  <si>
    <t>Baby Supermarket</t>
  </si>
  <si>
    <t>(601) 362-7257</t>
  </si>
  <si>
    <t>4754 I 55 N</t>
  </si>
  <si>
    <t>The Peanut Kids Company Store</t>
  </si>
  <si>
    <t>(757) 932-1041</t>
  </si>
  <si>
    <t>337 Moore Ave</t>
  </si>
  <si>
    <t>Suffolk</t>
  </si>
  <si>
    <t>Brooklyn Baby World</t>
  </si>
  <si>
    <t>(718) 331-9498</t>
  </si>
  <si>
    <t>7302 15th Ave</t>
  </si>
  <si>
    <t>Hallmark Gold Crown</t>
  </si>
  <si>
    <t>(215) 487-1031</t>
  </si>
  <si>
    <t>7134 Ridge Ave</t>
  </si>
  <si>
    <t>Philadelphia,</t>
  </si>
  <si>
    <t>Pitkin Stearns International</t>
  </si>
  <si>
    <t>(303) 794-2323</t>
  </si>
  <si>
    <t>1501 W Campus Dr</t>
  </si>
  <si>
    <t>Mastermind Toys Mississauga - Hurontario</t>
  </si>
  <si>
    <t>(905) 712-8067</t>
  </si>
  <si>
    <t>26 Eglinton Ave W</t>
  </si>
  <si>
    <t>Mississauga</t>
  </si>
  <si>
    <t>L5R</t>
  </si>
  <si>
    <t>Frontier</t>
  </si>
  <si>
    <t>(706) 369-8079</t>
  </si>
  <si>
    <t>193 E Clayton St</t>
  </si>
  <si>
    <t>99 Cents Only Stores</t>
  </si>
  <si>
    <t>(323) 939-9991</t>
  </si>
  <si>
    <t>6121 Wilshire Blvd</t>
  </si>
  <si>
    <t>Los Angeles</t>
  </si>
  <si>
    <t>Fastenal</t>
  </si>
  <si>
    <t>(519) 940-8569</t>
  </si>
  <si>
    <t>80 Centennial Rd #10</t>
  </si>
  <si>
    <t>Orangeville</t>
  </si>
  <si>
    <t>L9W 1P9</t>
  </si>
  <si>
    <t>Nurture Nest</t>
  </si>
  <si>
    <t>(860) 691-1099</t>
  </si>
  <si>
    <t>9 Methodist St</t>
  </si>
  <si>
    <t>Niantic</t>
  </si>
  <si>
    <t>Nordstrom Rack</t>
  </si>
  <si>
    <t>(520) 395-4000</t>
  </si>
  <si>
    <t>6317 E Broadway Blvd</t>
  </si>
  <si>
    <t>Tucson</t>
  </si>
  <si>
    <t>UNI International</t>
  </si>
  <si>
    <t>(727) 360-2844</t>
  </si>
  <si>
    <t>100 Corey Ave St</t>
  </si>
  <si>
    <t>Petersburg</t>
  </si>
  <si>
    <t>Precious Cargo and Mom2</t>
  </si>
  <si>
    <t>(519) 351-5225</t>
  </si>
  <si>
    <t>154 King St W</t>
  </si>
  <si>
    <t>Chatham</t>
  </si>
  <si>
    <t>N7M</t>
  </si>
  <si>
    <t>Overstock Outlet</t>
  </si>
  <si>
    <t>(801) 947-3624</t>
  </si>
  <si>
    <t>1790 S 4800 W Salt Lake</t>
  </si>
  <si>
    <t>Paraiso Infantil</t>
  </si>
  <si>
    <t>(787) 780-4055</t>
  </si>
  <si>
    <t xml:space="preserve"> Hato Tejas Bayamón</t>
  </si>
  <si>
    <t>Macy's Furniture Gallery</t>
  </si>
  <si>
    <t>(703) 524-5100</t>
  </si>
  <si>
    <t>701 North Glebe Rd</t>
  </si>
  <si>
    <t>Arlington</t>
  </si>
  <si>
    <t>Sears Hometown Store</t>
  </si>
  <si>
    <t>(573) 581-0058</t>
  </si>
  <si>
    <t>2988 S Clark St</t>
  </si>
  <si>
    <t>Mexico</t>
  </si>
  <si>
    <t>The Barefoot Baby</t>
  </si>
  <si>
    <t>(702) 518-9355</t>
  </si>
  <si>
    <t>6000 S Eastern Ave Las</t>
  </si>
  <si>
    <t>Tater Bugs</t>
  </si>
  <si>
    <t>(912) 656-7326</t>
  </si>
  <si>
    <t>200 Tanger Outlet Blvd #721</t>
  </si>
  <si>
    <t>Pooler</t>
  </si>
  <si>
    <t>Baby Furniture Plus Kids</t>
  </si>
  <si>
    <t>(704) 323-8000</t>
  </si>
  <si>
    <t>800 Clanton Rd</t>
  </si>
  <si>
    <t>Regines Inc</t>
  </si>
  <si>
    <t>(203) 333-9071</t>
  </si>
  <si>
    <t>156 Boston Ave</t>
  </si>
  <si>
    <t>Bridgeport</t>
  </si>
  <si>
    <t>People's Pharmacy</t>
  </si>
  <si>
    <t>(713) 378-4450</t>
  </si>
  <si>
    <t>8503 Gulf Fwy # E</t>
  </si>
  <si>
    <t>Aaron's</t>
  </si>
  <si>
    <t>(780) 608-8781</t>
  </si>
  <si>
    <t>5000 51 Ave</t>
  </si>
  <si>
    <t>Camrose</t>
  </si>
  <si>
    <t>T4V 0V6</t>
  </si>
  <si>
    <t>Shilla Bakery</t>
  </si>
  <si>
    <t>(703) 333-2001</t>
  </si>
  <si>
    <t>7039 Little River Turnpike</t>
  </si>
  <si>
    <t>Annandale</t>
  </si>
  <si>
    <t>Baby Divine</t>
  </si>
  <si>
    <t>03-479 0072</t>
  </si>
  <si>
    <t>133 Great King Street</t>
  </si>
  <si>
    <t>Dunedin</t>
  </si>
  <si>
    <t>New Zealand</t>
  </si>
  <si>
    <t>Academy Sports + Outdoors</t>
  </si>
  <si>
    <t>(405) 715-4530</t>
  </si>
  <si>
    <t>2501 S Broadway</t>
  </si>
  <si>
    <t>Edmond</t>
  </si>
  <si>
    <t>Rose ou Bleu</t>
  </si>
  <si>
    <t>(514) 948-3666</t>
  </si>
  <si>
    <t>3520 Boulevard Saint-Joseph Est</t>
  </si>
  <si>
    <t>H1X 1W6</t>
  </si>
  <si>
    <t>Bloom</t>
  </si>
  <si>
    <t>(302) 454-7266</t>
  </si>
  <si>
    <t>92 E Main St #1</t>
  </si>
  <si>
    <t>Newark</t>
  </si>
  <si>
    <t>DE</t>
  </si>
  <si>
    <t>Reruns 4 Little Ones</t>
  </si>
  <si>
    <t>(813) 249-1975</t>
  </si>
  <si>
    <t>8802 Rocky Creek Dr #104</t>
  </si>
  <si>
    <t>Tampa</t>
  </si>
  <si>
    <t>thislittlepiggyboutique.com</t>
  </si>
  <si>
    <t>910-944-3800</t>
  </si>
  <si>
    <t>103 W. South St.</t>
  </si>
  <si>
    <t>Aberdeen</t>
  </si>
  <si>
    <t>North Carolina</t>
  </si>
  <si>
    <t>Tuesday Morning</t>
  </si>
  <si>
    <t>(702) 260-6678</t>
  </si>
  <si>
    <t>490 N Stephanie St #100</t>
  </si>
  <si>
    <t>Henderson</t>
  </si>
  <si>
    <t>Belly Laughs</t>
  </si>
  <si>
    <t>(613) 963-0711</t>
  </si>
  <si>
    <t>300 Earl Grey Dr</t>
  </si>
  <si>
    <t>Kanata</t>
  </si>
  <si>
    <t>K2T 1B8</t>
  </si>
  <si>
    <t>Karyn Collection</t>
  </si>
  <si>
    <t>(847) 831-5955</t>
  </si>
  <si>
    <t>1438 Old Skokie Valley Rd Highland</t>
  </si>
  <si>
    <t>Park</t>
  </si>
  <si>
    <t>The Dock Panther</t>
  </si>
  <si>
    <t>(218) 961-1010</t>
  </si>
  <si>
    <t>25390 South Main St</t>
  </si>
  <si>
    <t>Nisswa</t>
  </si>
  <si>
    <t>Fred Meyer Jewelers</t>
  </si>
  <si>
    <t>(501) 505-1407</t>
  </si>
  <si>
    <t>855 Salem Rd</t>
  </si>
  <si>
    <t>Conway</t>
  </si>
  <si>
    <t xml:space="preserve">Learning Tree </t>
  </si>
  <si>
    <t>405-848-1415</t>
  </si>
  <si>
    <t>7638 N Western</t>
  </si>
  <si>
    <t xml:space="preserve">OKLAHOMA CITY </t>
  </si>
  <si>
    <t>TreeHouse Kids Co.</t>
  </si>
  <si>
    <t>(513) 671-7750</t>
  </si>
  <si>
    <t>35 Tri County Pkwy</t>
  </si>
  <si>
    <t>Cincinnati,</t>
  </si>
  <si>
    <t>Rock a My Baby Family Enrichment Center</t>
  </si>
  <si>
    <t>(720) 883-2133</t>
  </si>
  <si>
    <t>350 Perry St Castle</t>
  </si>
  <si>
    <t>Rock</t>
  </si>
  <si>
    <t>(303) 798-7918</t>
  </si>
  <si>
    <t>8171 S Grant Way</t>
  </si>
  <si>
    <t>Fiddleheads Kids Shop - Halifax / Bedford</t>
  </si>
  <si>
    <t>(902) 406-4220</t>
  </si>
  <si>
    <t>620 Nine Mile Dr #105</t>
  </si>
  <si>
    <t>B4A 0H4</t>
  </si>
  <si>
    <t>Mama Bird</t>
  </si>
  <si>
    <t>+1 401-533-0116</t>
  </si>
  <si>
    <t>Wakefield</t>
  </si>
  <si>
    <t>RI</t>
  </si>
  <si>
    <t>Funfinity</t>
  </si>
  <si>
    <t>(801) 491-8940</t>
  </si>
  <si>
    <t>164 S Main St</t>
  </si>
  <si>
    <t>Springville</t>
  </si>
  <si>
    <t>Spoiled Rotten Boutique &amp; VIP Parties</t>
  </si>
  <si>
    <t>(661) 829-2905</t>
  </si>
  <si>
    <t>10014 Rosedale Hwy</t>
  </si>
  <si>
    <t>Bakersfield</t>
  </si>
  <si>
    <t>BODEGA DMI CORP – AGUASCALIENTES</t>
  </si>
  <si>
    <t>Av Siglo XXI 1525</t>
  </si>
  <si>
    <t>Aguascalientes</t>
  </si>
  <si>
    <t>AGS</t>
  </si>
  <si>
    <t>Bellini Baby &amp; Teen Furniture</t>
  </si>
  <si>
    <t>(201) 845-7336</t>
  </si>
  <si>
    <t>175 W State Rt 4 Ste 1</t>
  </si>
  <si>
    <t>Paramus,</t>
  </si>
  <si>
    <t>The Parker Shoppes</t>
  </si>
  <si>
    <t>(303) 841-2250</t>
  </si>
  <si>
    <t>10685 S Parker Rd</t>
  </si>
  <si>
    <t>Parker</t>
  </si>
  <si>
    <t>Real Canadian Superstore</t>
  </si>
  <si>
    <t>(403) 516-8519</t>
  </si>
  <si>
    <t>7020 4th Street NW</t>
  </si>
  <si>
    <t>Calgary</t>
  </si>
  <si>
    <t>T2K 1C4</t>
  </si>
  <si>
    <t>The Little Seedling</t>
  </si>
  <si>
    <t>(734) 418-2392</t>
  </si>
  <si>
    <t>2121 W Stadium Blvd Ann</t>
  </si>
  <si>
    <t>Arbor</t>
  </si>
  <si>
    <t>Forever 21</t>
  </si>
  <si>
    <t>(502) 891-8838</t>
  </si>
  <si>
    <t>5000 Shelbyville Rd D200</t>
  </si>
  <si>
    <t>Macklem's Baby Carriage &amp; Toys</t>
  </si>
  <si>
    <t>(416) 531-7188</t>
  </si>
  <si>
    <t>2223 Dundas St W</t>
  </si>
  <si>
    <t>M6R 1X6</t>
  </si>
  <si>
    <t>Baby Go Round</t>
  </si>
  <si>
    <t>(619) 281-2229</t>
  </si>
  <si>
    <t>6360 Riverdale St San</t>
  </si>
  <si>
    <t>Diego</t>
  </si>
  <si>
    <t>Hudson's Bay</t>
  </si>
  <si>
    <t>(416) 861-9111</t>
  </si>
  <si>
    <t>176 Yonge St</t>
  </si>
  <si>
    <t>M5C 2L7</t>
  </si>
  <si>
    <t>Bustin' Out Boutique: Lingerie and Maternity Wear</t>
  </si>
  <si>
    <t>(907) 707-9493</t>
  </si>
  <si>
    <t>175 S Franklin St Ste 205</t>
  </si>
  <si>
    <t>Juneau</t>
  </si>
  <si>
    <t>MOM's Organic Market</t>
  </si>
  <si>
    <t>(301) 220-1100</t>
  </si>
  <si>
    <t>9827 Rhode Island Ave College</t>
  </si>
  <si>
    <t>Tas Baby Holdings</t>
  </si>
  <si>
    <t>09-274 9062</t>
  </si>
  <si>
    <t>23 Springs Rd</t>
  </si>
  <si>
    <t>Auckland</t>
  </si>
  <si>
    <t>Kohl's</t>
  </si>
  <si>
    <t>(719) 527-0610</t>
  </si>
  <si>
    <t>Colorado</t>
  </si>
  <si>
    <t>Springs</t>
  </si>
  <si>
    <t>My CUP OF TEA, LLC</t>
  </si>
  <si>
    <t>+1 806-745-9253</t>
  </si>
  <si>
    <t>Lubbock</t>
  </si>
  <si>
    <t>Lora Belle Baby</t>
  </si>
  <si>
    <t>(704) 209-4206</t>
  </si>
  <si>
    <t>105 A North main Street</t>
  </si>
  <si>
    <t>Salisbury</t>
  </si>
  <si>
    <t>Do-Gree Fashions Ltd</t>
  </si>
  <si>
    <t>(514) 381-8808</t>
  </si>
  <si>
    <t>3205 Chemin Bedford</t>
  </si>
  <si>
    <t>H3S 1G3</t>
  </si>
  <si>
    <t>Baby's Palace</t>
  </si>
  <si>
    <t>(905) 791-2327</t>
  </si>
  <si>
    <t>20 Wilkinson Rd #5</t>
  </si>
  <si>
    <t>Brampton</t>
  </si>
  <si>
    <t>L6T 5B2</t>
  </si>
  <si>
    <t>Kids Stuff Superstore Babytown</t>
  </si>
  <si>
    <t>(605) 361-8636</t>
  </si>
  <si>
    <t>3109 S Carolyn Ave</t>
  </si>
  <si>
    <t>Email</t>
  </si>
  <si>
    <t>gracestoystore.com</t>
  </si>
  <si>
    <t>grecianpooldesign.com</t>
  </si>
  <si>
    <t>sproutbysteves.com</t>
  </si>
  <si>
    <t>baby.eamc.org</t>
  </si>
  <si>
    <t>thejunkgirls.myshopify.com</t>
  </si>
  <si>
    <t>thislittlepiggyshop.ca</t>
  </si>
  <si>
    <t>stores.shopjustice.com</t>
  </si>
  <si>
    <t>lovedbeforekidsstore.com</t>
  </si>
  <si>
    <t>northsiderx.com</t>
  </si>
  <si>
    <t>theivycottage.bridgecatalog.com</t>
  </si>
  <si>
    <t>booninc.com</t>
  </si>
  <si>
    <t>furbabyrescue.org</t>
  </si>
  <si>
    <t>lambsivy.com</t>
  </si>
  <si>
    <t>kittylovesmonster.com</t>
  </si>
  <si>
    <t>happybambino.com</t>
  </si>
  <si>
    <t>indfirechiefs.org</t>
  </si>
  <si>
    <t>casullos.com</t>
  </si>
  <si>
    <t>tinytotstweens.com</t>
  </si>
  <si>
    <t>creeksidechildrensplace.com</t>
  </si>
  <si>
    <t>childrensdentalworld.net</t>
  </si>
  <si>
    <t>childrensorchardolathe.com</t>
  </si>
  <si>
    <t>2chicboutique.com</t>
  </si>
  <si>
    <t>benefitnetwork.org</t>
  </si>
  <si>
    <t>babystepsweb.com</t>
  </si>
  <si>
    <t>rent4baby.com</t>
  </si>
  <si>
    <t>genesishealth.com</t>
  </si>
  <si>
    <t>bostonbabybeginnings.com</t>
  </si>
  <si>
    <t>lullabybaby.com</t>
  </si>
  <si>
    <t>have2haveit.net</t>
  </si>
  <si>
    <t>punkinsbabyboutique.com</t>
  </si>
  <si>
    <t>bubbiesicecream.com</t>
  </si>
  <si>
    <t>cheeseandpie.com</t>
  </si>
  <si>
    <t>dallas.picklesandicecream.com</t>
  </si>
  <si>
    <t>mommyandmeconsignment.com</t>
  </si>
  <si>
    <t>oldeworldstore.com</t>
  </si>
  <si>
    <t>poshbabyusa.com</t>
  </si>
  <si>
    <t>weebabe.com</t>
  </si>
  <si>
    <t>waterlilyshop.com</t>
  </si>
  <si>
    <t>dita.com</t>
  </si>
  <si>
    <t>conceptionsresale-hub.com</t>
  </si>
  <si>
    <t>www1.macys.com</t>
  </si>
  <si>
    <t>bloomfolly.com</t>
  </si>
  <si>
    <t>stores.tuesdaymorning.com</t>
  </si>
  <si>
    <t>treehousekidsco.com</t>
  </si>
  <si>
    <t>shopspoiled.com</t>
  </si>
  <si>
    <t>thelittleseedling.com</t>
  </si>
  <si>
    <t>bustinoutboutique.com</t>
  </si>
  <si>
    <t>momsorganicmarket.com</t>
  </si>
  <si>
    <t>mycupofteababy.com</t>
  </si>
  <si>
    <t>pacifier.me</t>
  </si>
  <si>
    <t>vintagebabyandkids.com</t>
  </si>
  <si>
    <t>springcreekdesigns.net</t>
  </si>
  <si>
    <t>nineoninehome.com</t>
  </si>
  <si>
    <t>itsy-bitsy-bums.myshopify.com</t>
  </si>
  <si>
    <t>swaddleonline.com</t>
  </si>
  <si>
    <t>babybizmidland.com</t>
  </si>
  <si>
    <t>stitchingaround.com</t>
  </si>
  <si>
    <t>wigglesandgigglesshop.com</t>
  </si>
  <si>
    <t>licoriceandlace.net</t>
  </si>
  <si>
    <t>wheatannapolis.com</t>
  </si>
  <si>
    <t>magnoliababyandkidsboutique.ca</t>
  </si>
  <si>
    <t>4evergrowingkids.com</t>
  </si>
  <si>
    <t>99only.com</t>
  </si>
  <si>
    <t>leighannesloft.com</t>
  </si>
  <si>
    <t>aarons.com</t>
  </si>
  <si>
    <t>ournewbabyinc.com</t>
  </si>
  <si>
    <t>bellesandbeausoxford.com</t>
  </si>
  <si>
    <t>bankstreetbooks.com</t>
  </si>
  <si>
    <t>pitkinstearns.com</t>
  </si>
  <si>
    <t>babyfurnitureplus.net</t>
  </si>
  <si>
    <t>crunchybabyboutique.com</t>
  </si>
  <si>
    <t>echildstore.com</t>
  </si>
  <si>
    <t>depotgifts.com</t>
  </si>
  <si>
    <t>thisistheplace.org</t>
  </si>
  <si>
    <t>poshbaby.com</t>
  </si>
  <si>
    <t>bellini.com</t>
  </si>
  <si>
    <t>combiusa.com</t>
  </si>
  <si>
    <t>strollerdepot.com</t>
  </si>
  <si>
    <t>dalessouthlakepharmacy.com</t>
  </si>
  <si>
    <t>campjellystone.com</t>
  </si>
  <si>
    <t>dillards.com</t>
  </si>
  <si>
    <t>firstumc.org</t>
  </si>
  <si>
    <t>happybabycapemay.com</t>
  </si>
  <si>
    <t>mastermindtoys.com</t>
  </si>
  <si>
    <t>everythingforbabies.ca</t>
  </si>
  <si>
    <t>frontierathens.com</t>
  </si>
  <si>
    <t>thepeanutkids.com</t>
  </si>
  <si>
    <t>altonmarina.com</t>
  </si>
  <si>
    <t>gofiddleheads.com</t>
  </si>
  <si>
    <t>trendnation.com</t>
  </si>
  <si>
    <t>carls.com</t>
  </si>
  <si>
    <t>rubysinn.com</t>
  </si>
  <si>
    <t>boppy.com</t>
  </si>
  <si>
    <t>bumwear.com</t>
  </si>
  <si>
    <t>crazyneighbor.biz</t>
  </si>
  <si>
    <t>cschbc.com</t>
  </si>
  <si>
    <t>hellobaby.ca</t>
  </si>
  <si>
    <t>islandteaparty.com</t>
  </si>
  <si>
    <t>kaplanco.com</t>
  </si>
  <si>
    <t>modernprovisionsatlanta.com</t>
  </si>
  <si>
    <t>nurturingnestreno.com</t>
  </si>
  <si>
    <t>possumrungreenhouse.com</t>
  </si>
  <si>
    <t>puddleduckskids.com</t>
  </si>
  <si>
    <t>roseoubleu.com</t>
  </si>
  <si>
    <t>shoptadpole.com</t>
  </si>
  <si>
    <t>theglassbabybottle.com</t>
  </si>
  <si>
    <t>thepureparentingshop.com</t>
  </si>
  <si>
    <t>shopspareparts.com</t>
  </si>
  <si>
    <t>bestbabie.com</t>
  </si>
  <si>
    <t>amikosf.com</t>
  </si>
  <si>
    <t>shopcrushboutique.com</t>
  </si>
  <si>
    <t>peacefrogstravel.com</t>
  </si>
  <si>
    <t>milconline.com</t>
  </si>
  <si>
    <t>dockpanther.com</t>
  </si>
  <si>
    <t>mommiechicandme.com</t>
  </si>
  <si>
    <t>lpzoo.org</t>
  </si>
  <si>
    <t>shoechootrain.co</t>
  </si>
  <si>
    <t>hubdubltd.com</t>
  </si>
  <si>
    <t>nurturenestct.com</t>
  </si>
  <si>
    <t>angelogifts.com</t>
  </si>
  <si>
    <t>mypreciouskid.com</t>
  </si>
  <si>
    <t>peoplespharmacy.com</t>
  </si>
  <si>
    <t>globalneckwear.com</t>
  </si>
  <si>
    <t>uniinternational.com</t>
  </si>
  <si>
    <t>signatureboutique.net</t>
  </si>
  <si>
    <t>sippees.com</t>
  </si>
  <si>
    <t>bestpricedfurniture.com</t>
  </si>
  <si>
    <t>vickiesgifts.com</t>
  </si>
  <si>
    <t>dogree.com</t>
  </si>
  <si>
    <t>woodsgrovebrooklyn.com</t>
  </si>
  <si>
    <t>imaginationtoysandshoes.com</t>
  </si>
  <si>
    <t>youngvoguekids.com</t>
  </si>
  <si>
    <t>littlepandaboutique.com</t>
  </si>
  <si>
    <t>theyouthshopllc.com</t>
  </si>
  <si>
    <t>simply-adorable.com</t>
  </si>
  <si>
    <t>stuckeyfarm.com</t>
  </si>
  <si>
    <t>cynthias.hallmarkstores.com</t>
  </si>
  <si>
    <t>divasanddudessalon.com</t>
  </si>
  <si>
    <t>potterybarnkids.com</t>
  </si>
  <si>
    <t>welovebabylove.com</t>
  </si>
  <si>
    <t>cnha.org</t>
  </si>
  <si>
    <t>byyourleave.biz</t>
  </si>
  <si>
    <t>islandsensoryshoppe.com</t>
  </si>
  <si>
    <t>octoprints.com</t>
  </si>
  <si>
    <t>cdmfun.org</t>
  </si>
  <si>
    <t>achildsgardennoho.com</t>
  </si>
  <si>
    <t>bedbathandbeyond.com</t>
  </si>
  <si>
    <t>piddlinpeddler.net</t>
  </si>
  <si>
    <t>shopspinout.com</t>
  </si>
  <si>
    <t>3grandsboutique.com</t>
  </si>
  <si>
    <t>pediatricdt.com</t>
  </si>
  <si>
    <t>thepurple-door.com</t>
  </si>
  <si>
    <t>toyfairstore.com</t>
  </si>
  <si>
    <t>williamsonmedicalcenter.org</t>
  </si>
  <si>
    <t>christystoyoutlet.com</t>
  </si>
  <si>
    <t>themallofdouglas.com</t>
  </si>
  <si>
    <t>themarketonthesquare.net</t>
  </si>
  <si>
    <t>rcwilley.com</t>
  </si>
  <si>
    <t>holidayboutique.org</t>
  </si>
  <si>
    <t>merlenorman.com</t>
  </si>
  <si>
    <t>thecreekboutique.com</t>
  </si>
  <si>
    <t>appleseedmesquite.com</t>
  </si>
  <si>
    <t>efygifts.espwebsite.com</t>
  </si>
  <si>
    <t>ricegiftgallery.com</t>
  </si>
  <si>
    <t>themixmercantile.com</t>
  </si>
  <si>
    <t>whimsychildrensclothing.com</t>
  </si>
  <si>
    <t>brycecanyon.org</t>
  </si>
  <si>
    <t>shoechootrain.com</t>
  </si>
  <si>
    <t>suwaneeanimalhospital.com</t>
  </si>
  <si>
    <t>ellabellashop.com</t>
  </si>
  <si>
    <t>thisandthatok.com</t>
  </si>
  <si>
    <t>millerswimschool.com</t>
  </si>
  <si>
    <t>annettesemporium.com</t>
  </si>
  <si>
    <t>thereddoorms.com</t>
  </si>
  <si>
    <t>sdzsafaripark.org</t>
  </si>
  <si>
    <t>tgifchild.com</t>
  </si>
  <si>
    <t>luckybebetx.com</t>
  </si>
  <si>
    <t>tutti-bambini.com</t>
  </si>
  <si>
    <t>onceuponasling.com</t>
  </si>
  <si>
    <t>hobbytown.com</t>
  </si>
  <si>
    <t>jacobsfamilypharmacy.com</t>
  </si>
  <si>
    <t>stph.org</t>
  </si>
  <si>
    <t>childsdance.homestead.com</t>
  </si>
  <si>
    <t>christensenclothing.com</t>
  </si>
  <si>
    <t>beberama-st-hyacinthe.com</t>
  </si>
  <si>
    <t>thischildofminealexandria.com</t>
  </si>
  <si>
    <t>bucklandcustoms.com</t>
  </si>
  <si>
    <t>peekabookidsboutique.com</t>
  </si>
  <si>
    <t>glencanyonnha.org</t>
  </si>
  <si>
    <t>hillsdrugstore.com</t>
  </si>
  <si>
    <t>shopinfinityluverne.com</t>
  </si>
  <si>
    <t>kuhl-linscomb.com</t>
  </si>
  <si>
    <t>noahjonesboro.com</t>
  </si>
  <si>
    <t>shoproomservice.com</t>
  </si>
  <si>
    <t>stephensprintinganddesign.com</t>
  </si>
  <si>
    <t>tangerineonline.com</t>
  </si>
  <si>
    <t>thecobbsnest.com</t>
  </si>
  <si>
    <t>thelemontreegifts.com</t>
  </si>
  <si>
    <t>zoodleskids.com</t>
  </si>
  <si>
    <t>giftchixx.com</t>
  </si>
  <si>
    <t>seedlings.com</t>
  </si>
  <si>
    <t>andjameskatonah.com</t>
  </si>
  <si>
    <t>jazams.com</t>
  </si>
  <si>
    <t>magpiekids.com</t>
  </si>
  <si>
    <t>thebluehousebethesda.com</t>
  </si>
  <si>
    <t>fourseasons.com</t>
  </si>
  <si>
    <t>crkd.net</t>
  </si>
  <si>
    <t>bottomsboutique.com</t>
  </si>
  <si>
    <t>bluedandelionkids.com</t>
  </si>
  <si>
    <t>greendwellers.com</t>
  </si>
  <si>
    <t>againandagain.net</t>
  </si>
  <si>
    <t>honeyschildboutique.com</t>
  </si>
  <si>
    <t>littlechurchonthelane.com</t>
  </si>
  <si>
    <t>littlesproutsboutique.com</t>
  </si>
  <si>
    <t>belliestobabies.net</t>
  </si>
  <si>
    <t>kingspoolfencing.com</t>
  </si>
  <si>
    <t>kimsidwell.com</t>
  </si>
  <si>
    <t>bellaserababy.com</t>
  </si>
  <si>
    <t>littlegreenbeanboutique.com</t>
  </si>
  <si>
    <t>vixensandangels.com</t>
  </si>
  <si>
    <t>babiesbottomsandmore.com</t>
  </si>
  <si>
    <t>childrensplacenola.com</t>
  </si>
  <si>
    <t>greyscowbell.com</t>
  </si>
  <si>
    <t>babytoteen.com</t>
  </si>
  <si>
    <t>kidzkreationzdaycare.net</t>
  </si>
  <si>
    <t>capitolkids.com</t>
  </si>
  <si>
    <t>childproofers.com</t>
  </si>
  <si>
    <t>belliniofatlanta.com</t>
  </si>
  <si>
    <t>clothestokidsdenver.org</t>
  </si>
  <si>
    <t>joonbugz.com</t>
  </si>
  <si>
    <t>heaventohome.net</t>
  </si>
  <si>
    <t>appleseedboutqiue.com</t>
  </si>
  <si>
    <t>zoeysattic.com</t>
  </si>
  <si>
    <t>pocketsandpins.com</t>
  </si>
  <si>
    <t>simons.ca</t>
  </si>
  <si>
    <t>amazinggoodwill.com</t>
  </si>
  <si>
    <t>windowsandwalls.com</t>
  </si>
  <si>
    <t>londondrugs.com</t>
  </si>
  <si>
    <t>nurtured.ca</t>
  </si>
  <si>
    <t>teamson.com</t>
  </si>
  <si>
    <t>bjs.com</t>
  </si>
  <si>
    <t>kiddytown.ca</t>
  </si>
  <si>
    <t>doodlebugs-asouthernstyle.com</t>
  </si>
  <si>
    <t>iqmatics.com</t>
  </si>
  <si>
    <t>sacfoodcoop.com</t>
  </si>
  <si>
    <t>babyexchangechildrensresale.com</t>
  </si>
  <si>
    <t>globalenfant.com</t>
  </si>
  <si>
    <t>babeegreens.com</t>
  </si>
  <si>
    <t>verdestoys.com</t>
  </si>
  <si>
    <t>eatapping.com</t>
  </si>
  <si>
    <t>motheringtouch.ca</t>
  </si>
  <si>
    <t>lazarsfurniture.com</t>
  </si>
  <si>
    <t>diaperparties.com</t>
  </si>
  <si>
    <t>jointhecenter.org</t>
  </si>
  <si>
    <t>motherschoiceproducts.com</t>
  </si>
  <si>
    <t>meijer.com</t>
  </si>
  <si>
    <t>tottoteenvillage.com</t>
  </si>
  <si>
    <t>babyssweetbeginnings.com</t>
  </si>
  <si>
    <t>shopsugarbabies.com</t>
  </si>
  <si>
    <t>earthbabyboutique.com</t>
  </si>
  <si>
    <t>kaboodleboutique.com</t>
  </si>
  <si>
    <t>brooklynbabyworld.com</t>
  </si>
  <si>
    <t>hallmark.com</t>
  </si>
  <si>
    <t>preciouscargocanada.com</t>
  </si>
  <si>
    <t>elparaisoinfantil.com</t>
  </si>
  <si>
    <t>thebarefootbaby.com</t>
  </si>
  <si>
    <t>taterbugsga.com</t>
  </si>
  <si>
    <t>reginestores.com</t>
  </si>
  <si>
    <t>shillabakeryusa.com</t>
  </si>
  <si>
    <t>babydivine.co.nz</t>
  </si>
  <si>
    <t>reruns4littleones.com</t>
  </si>
  <si>
    <t>bellylaughs.ca</t>
  </si>
  <si>
    <t>tkcgifts.com</t>
  </si>
  <si>
    <t>learningtreeokc.com</t>
  </si>
  <si>
    <t>castlerockfamilyenrichmentcenter.com</t>
  </si>
  <si>
    <t>funfinity.com</t>
  </si>
  <si>
    <t>dmicorp.ws</t>
  </si>
  <si>
    <t>theparkershoppes.com</t>
  </si>
  <si>
    <t>forever21.com</t>
  </si>
  <si>
    <t>macklems.com</t>
  </si>
  <si>
    <t>babygoroundresale.com</t>
  </si>
  <si>
    <t>thebay.com</t>
  </si>
  <si>
    <t>kohls.com</t>
  </si>
  <si>
    <t>thebabyspalace.com</t>
  </si>
  <si>
    <t>nps.gov</t>
  </si>
  <si>
    <t>shop.sproutsoup.com</t>
  </si>
  <si>
    <t>babybuzzer.com</t>
  </si>
  <si>
    <t>cagreatamerica.com</t>
  </si>
  <si>
    <t>motherslounge.com</t>
  </si>
  <si>
    <t>maineclothdiaper.com</t>
  </si>
  <si>
    <t>costumecraze.com</t>
  </si>
  <si>
    <t>zionpark.org</t>
  </si>
  <si>
    <t>noa-vivi.myshopify.com</t>
  </si>
  <si>
    <t>giftshop.seattlechildrens.org</t>
  </si>
  <si>
    <t>chelseasboutiqueonline.com</t>
  </si>
  <si>
    <t>babysupermarket.com</t>
  </si>
  <si>
    <t>fastenal.com</t>
  </si>
  <si>
    <t>nordstromrack.com</t>
  </si>
  <si>
    <t>hospitalgiftshop.com</t>
  </si>
  <si>
    <t>stillwater-medical.org</t>
  </si>
  <si>
    <t>redbuttegarden.org</t>
  </si>
  <si>
    <t>Best Babie (bestbabie.com</t>
  </si>
  <si>
    <t>mjbeanz.com</t>
  </si>
  <si>
    <t>buybuybaby.com</t>
  </si>
  <si>
    <t>kidtokid.com</t>
  </si>
  <si>
    <t>bella-anjel.com</t>
  </si>
  <si>
    <t>lepetitmarche.com</t>
  </si>
  <si>
    <t>the-english-garden.com</t>
  </si>
  <si>
    <t>overstock.com</t>
  </si>
  <si>
    <t>etceteraonline.com</t>
  </si>
  <si>
    <t>valeriasalon.com</t>
  </si>
  <si>
    <t>sammoon.com</t>
  </si>
  <si>
    <t>mamabirdri.com</t>
  </si>
  <si>
    <t>hotpinkandmoody.com</t>
  </si>
  <si>
    <t>riverragsnrhinestones.com</t>
  </si>
  <si>
    <t>gwdreams.com</t>
  </si>
  <si>
    <t>labou.com</t>
  </si>
  <si>
    <t>facebook.com</t>
  </si>
  <si>
    <t>searshometownstores.com</t>
  </si>
  <si>
    <t>chamberorganizer.com</t>
  </si>
  <si>
    <t>destinationmaternity.com</t>
  </si>
  <si>
    <t>locations.fredmeyerjewelers.com</t>
  </si>
  <si>
    <t>stores.healthmart.com</t>
  </si>
  <si>
    <t>co.loveland.sees.com</t>
  </si>
  <si>
    <t>costco.com</t>
  </si>
  <si>
    <t>local.safeway.com</t>
  </si>
  <si>
    <t>stores.jcpenney.com</t>
  </si>
  <si>
    <t>walgreens.com</t>
  </si>
  <si>
    <t>roomstogo.com</t>
  </si>
  <si>
    <t>lordandtaylor.com</t>
  </si>
  <si>
    <t>academy.com</t>
  </si>
  <si>
    <t>lollipopsandgumdrops.com</t>
  </si>
  <si>
    <t>louisvuitton.eu</t>
  </si>
  <si>
    <t>thenaturalway.com</t>
  </si>
  <si>
    <t>childrensmn.com</t>
  </si>
  <si>
    <t>realcanadiansuperstore.ca</t>
  </si>
  <si>
    <t>childrestraints.co.nz</t>
  </si>
  <si>
    <t>riverbendnaturecenter.org</t>
  </si>
  <si>
    <t>goldbuginc.com</t>
  </si>
  <si>
    <t>greenoakms.com</t>
  </si>
  <si>
    <t>squareup.com</t>
  </si>
  <si>
    <t>Company</t>
  </si>
  <si>
    <t>First Name</t>
  </si>
  <si>
    <t>Last Name</t>
  </si>
  <si>
    <t>Email 1</t>
  </si>
  <si>
    <t>Email 2</t>
  </si>
  <si>
    <t>Email 3</t>
  </si>
  <si>
    <t>Email 4</t>
  </si>
  <si>
    <t>Email 5</t>
  </si>
  <si>
    <t>Email 6</t>
  </si>
  <si>
    <t>Email 7</t>
  </si>
  <si>
    <t>4EverGrowingKids@gmail.com</t>
  </si>
  <si>
    <t/>
  </si>
  <si>
    <t>99centsonlystore@gmail.com</t>
  </si>
  <si>
    <t>Martha</t>
  </si>
  <si>
    <t>Lopez</t>
  </si>
  <si>
    <t>ada@chalktv.com</t>
  </si>
  <si>
    <t>ahsc@aarons.com</t>
  </si>
  <si>
    <t>Kirby</t>
  </si>
  <si>
    <t>Salgado</t>
  </si>
  <si>
    <t>bdempsey7914@yahoo.com</t>
  </si>
  <si>
    <t>bellesandbeausoxford@gmail.com</t>
  </si>
  <si>
    <t>books@bankstreet.edu</t>
  </si>
  <si>
    <t>bvau2000@aol.com</t>
  </si>
  <si>
    <t>cheeseandpiemongers@gmail.com</t>
  </si>
  <si>
    <t>CherylRicks@msn.com</t>
  </si>
  <si>
    <t>Michelle</t>
  </si>
  <si>
    <t>Frick</t>
  </si>
  <si>
    <t>chris@pitkinstearns.com</t>
  </si>
  <si>
    <t>Jessica</t>
  </si>
  <si>
    <t>Denio</t>
  </si>
  <si>
    <t>collectiveskate@gmail.com</t>
  </si>
  <si>
    <t>Columbia@bfpk.com</t>
  </si>
  <si>
    <t>Ken</t>
  </si>
  <si>
    <t>Charlotte@bfpk.com</t>
  </si>
  <si>
    <t>contact@yourstore.com</t>
  </si>
  <si>
    <t>cooperc@genesishealth.com</t>
  </si>
  <si>
    <t>CostcoNews@online.costco</t>
  </si>
  <si>
    <t>crunchybabyboutique@yahoo.com</t>
  </si>
  <si>
    <t>cs@babysupermarket.com</t>
  </si>
  <si>
    <t>Phillip</t>
  </si>
  <si>
    <t>Gangi</t>
  </si>
  <si>
    <t>cs@echildstore.com</t>
  </si>
  <si>
    <t>Karla</t>
  </si>
  <si>
    <t>cs_depotgifts@att.net</t>
  </si>
  <si>
    <t>cservice@thisistheplace.org</t>
  </si>
  <si>
    <t>customercare@poshbaby.com</t>
  </si>
  <si>
    <t>customerservice@bellini.com</t>
  </si>
  <si>
    <t>Alicia</t>
  </si>
  <si>
    <t>customerservice@combiusa.com</t>
  </si>
  <si>
    <t>customerservice@lambsivy.com</t>
  </si>
  <si>
    <t>customerservice@strollerdepot.com</t>
  </si>
  <si>
    <t>Meagan</t>
  </si>
  <si>
    <t>Christensen</t>
  </si>
  <si>
    <t>dalessouthlakepharmacy@gmail.com</t>
  </si>
  <si>
    <t>dawnvargas05@yahoo.com</t>
  </si>
  <si>
    <t>dillards@dillards.com</t>
  </si>
  <si>
    <t>dmcentire@firstumc.org</t>
  </si>
  <si>
    <t>employment@mastermindtoys.com</t>
  </si>
  <si>
    <t>everythingforbabies@hotmail.com</t>
  </si>
  <si>
    <t>Ruth</t>
  </si>
  <si>
    <t>Wolfe</t>
  </si>
  <si>
    <t>frontierathens@gmail.com</t>
  </si>
  <si>
    <t>gallantfarms@gmail.com</t>
  </si>
  <si>
    <t>giftshop@producerspeanut.com</t>
  </si>
  <si>
    <t>grecianpools@verizon.net</t>
  </si>
  <si>
    <t>Greg@altonmarina.com</t>
  </si>
  <si>
    <t>guestservices@lpzoo.org</t>
  </si>
  <si>
    <t>srobbins@lpzoo.org</t>
  </si>
  <si>
    <t>hgibbon@lpzoo.org</t>
  </si>
  <si>
    <t>acottrell@lpzoo.org</t>
  </si>
  <si>
    <t>cwoods@lpzoo.org</t>
  </si>
  <si>
    <t>hello@gofiddleheads.com</t>
  </si>
  <si>
    <t>Nancy</t>
  </si>
  <si>
    <t>Rector</t>
  </si>
  <si>
    <t>hello@kaboodleboutique.com</t>
  </si>
  <si>
    <t>hello@trendnation.com</t>
  </si>
  <si>
    <t>Erika</t>
  </si>
  <si>
    <t>Szymanowski</t>
  </si>
  <si>
    <t>help@carls.com</t>
  </si>
  <si>
    <t>horserides@rubysinn.com</t>
  </si>
  <si>
    <t>icare@benefitnetwork.org</t>
  </si>
  <si>
    <t>info@babeegreens.com</t>
  </si>
  <si>
    <t>info@babybuzzr.com</t>
  </si>
  <si>
    <t>info@babystepsweb.com</t>
  </si>
  <si>
    <t>info@booninc.com</t>
  </si>
  <si>
    <t>alyssa@salmonborre.com</t>
  </si>
  <si>
    <t>info@boppy.com</t>
  </si>
  <si>
    <t>media@boppy.com</t>
  </si>
  <si>
    <t>healthcare@boppy.com</t>
  </si>
  <si>
    <t>info@bumwear.com</t>
  </si>
  <si>
    <t>info@capitolkids.com</t>
  </si>
  <si>
    <t>Jenna@capitolkids.com</t>
  </si>
  <si>
    <t>info@childrensplacenola.com</t>
  </si>
  <si>
    <t>info@clothestokidsdenver.org</t>
  </si>
  <si>
    <t>info@crazyneighbor.biz</t>
  </si>
  <si>
    <t>info@cschbc.com</t>
  </si>
  <si>
    <t>info@dita.com</t>
  </si>
  <si>
    <t>info@goldbuginc.com</t>
  </si>
  <si>
    <t>info@hellobaby.ca</t>
  </si>
  <si>
    <t>Sharolyn</t>
  </si>
  <si>
    <t>Renwick</t>
  </si>
  <si>
    <t>info@holidayboutique.org</t>
  </si>
  <si>
    <t>corporatesales@holidayboutique.org</t>
  </si>
  <si>
    <t>info@islandteaparty.com</t>
  </si>
  <si>
    <t>info@kaplanco.com</t>
  </si>
  <si>
    <t>Mary</t>
  </si>
  <si>
    <t>Hauck</t>
  </si>
  <si>
    <t>info@maineclothdiaper.com</t>
  </si>
  <si>
    <t>info@modernprovisionsatlanta.com</t>
  </si>
  <si>
    <t>info@nurturingnestreno.com</t>
  </si>
  <si>
    <t>Laurie</t>
  </si>
  <si>
    <t>Skiles</t>
  </si>
  <si>
    <t>info@poshbabyusa.com</t>
  </si>
  <si>
    <t>info@possumrungreenhouse.com</t>
  </si>
  <si>
    <t>info@puddleduckskids.com</t>
  </si>
  <si>
    <t>info@riverbendnaturecenter.org</t>
  </si>
  <si>
    <t>info@roseoubleu.com</t>
  </si>
  <si>
    <t>Fanny</t>
  </si>
  <si>
    <t>Jean</t>
  </si>
  <si>
    <t>info@shoptadpole.com</t>
  </si>
  <si>
    <t>info@theglassbabybottle.com</t>
  </si>
  <si>
    <t>Kristie</t>
  </si>
  <si>
    <t>Turck</t>
  </si>
  <si>
    <t>info@themixmercantile.com</t>
  </si>
  <si>
    <t>info@thepureparentingshop.com</t>
  </si>
  <si>
    <t>Sarah</t>
  </si>
  <si>
    <t>Godwin</t>
  </si>
  <si>
    <t>Info@treehousekidsco.com</t>
  </si>
  <si>
    <t>parts@treehousekidsco.com</t>
  </si>
  <si>
    <t>info@wigglesandgigglesshop.com</t>
  </si>
  <si>
    <t>internetSalesSupport@roomstogo.com</t>
  </si>
  <si>
    <t>Suzanne</t>
  </si>
  <si>
    <t>Tschop</t>
  </si>
  <si>
    <t>ir@overstock.com</t>
  </si>
  <si>
    <t>Nathan</t>
  </si>
  <si>
    <t>Xu</t>
  </si>
  <si>
    <t>jellybeans@tinytotstweens.com</t>
  </si>
  <si>
    <t>laura@shopcrushboutique.com</t>
  </si>
  <si>
    <t>lindsay@peacefrogstravel.com</t>
  </si>
  <si>
    <t>lovedbeforekidsstore@yahoo.com</t>
  </si>
  <si>
    <t>magnoliababy3@gmail.com</t>
  </si>
  <si>
    <t>Emily</t>
  </si>
  <si>
    <t>Boutland</t>
  </si>
  <si>
    <t>me@mywixsite.com</t>
  </si>
  <si>
    <t>milconline@gmail.com</t>
  </si>
  <si>
    <t>mllegeorgesand@gmail.com</t>
  </si>
  <si>
    <t>molly_laudenbach@yahoo.com</t>
  </si>
  <si>
    <t>Molly</t>
  </si>
  <si>
    <t>Laudenbach</t>
  </si>
  <si>
    <t>mommiechicandme@sbcglobal.net</t>
  </si>
  <si>
    <t>nsales@hubdubltd.com</t>
  </si>
  <si>
    <t>nurturenestllc@gmail.com</t>
  </si>
  <si>
    <t>Korie</t>
  </si>
  <si>
    <t>Witcraft</t>
  </si>
  <si>
    <t>nzoffice@britax.com</t>
  </si>
  <si>
    <t>roger@planetfun.co</t>
  </si>
  <si>
    <t>customerservice@igc.co</t>
  </si>
  <si>
    <t>NZ-custserv@britax.com</t>
  </si>
  <si>
    <t>contact@exactus.co</t>
  </si>
  <si>
    <t>info@hurphydurphy.com</t>
  </si>
  <si>
    <t>order@angelogifts.com</t>
  </si>
  <si>
    <t>Dolores</t>
  </si>
  <si>
    <t>Regal</t>
  </si>
  <si>
    <t>orders@greenoakflorist.com</t>
  </si>
  <si>
    <t>orders@mypreciouskid.com</t>
  </si>
  <si>
    <t>preciouscargo@bellnet.ca</t>
  </si>
  <si>
    <t>questions@peoplespharmacy.com</t>
  </si>
  <si>
    <t>Tamara</t>
  </si>
  <si>
    <t>Richardson</t>
  </si>
  <si>
    <t>richardmillett@inhaweb.com</t>
  </si>
  <si>
    <t>robertgelles@globalneckwear.com</t>
  </si>
  <si>
    <t>sales@eatapping.com</t>
  </si>
  <si>
    <t>sales@uniinternational.com</t>
  </si>
  <si>
    <t>panama@uniinternational.com</t>
  </si>
  <si>
    <t>sarah@millerswimschool.com</t>
  </si>
  <si>
    <t>signatureboutique@att.net</t>
  </si>
  <si>
    <t>sippeesreno@yahoo.com</t>
  </si>
  <si>
    <t>sprout@stevesace.com</t>
  </si>
  <si>
    <t>trmurphy@ipa.net</t>
  </si>
  <si>
    <t>vickiesgifts@sbcglobal.net</t>
  </si>
  <si>
    <t>waterlilyshop@gmail.com</t>
  </si>
  <si>
    <t>web@dogree.com</t>
  </si>
  <si>
    <t>Sephanie</t>
  </si>
  <si>
    <t>Tock</t>
  </si>
  <si>
    <t>woodsgrovebrooklyn@gmail.com</t>
  </si>
  <si>
    <t>youngvoguekids@gmail.com</t>
  </si>
  <si>
    <t>Janna</t>
  </si>
  <si>
    <t>Abbott</t>
  </si>
  <si>
    <t>youthshop@bellsouth.net</t>
  </si>
  <si>
    <t>Kristen</t>
  </si>
  <si>
    <t>Diamond</t>
  </si>
  <si>
    <t>Loren</t>
  </si>
  <si>
    <t>Pleet</t>
  </si>
  <si>
    <t>Judy</t>
  </si>
  <si>
    <t>Ging</t>
  </si>
  <si>
    <t>Vicki</t>
  </si>
  <si>
    <t>Walker</t>
  </si>
  <si>
    <t>Cristina</t>
  </si>
  <si>
    <t>Cabello</t>
  </si>
  <si>
    <t>Leeder</t>
  </si>
  <si>
    <t>Blaine</t>
  </si>
  <si>
    <t>Melissa</t>
  </si>
  <si>
    <t>Gray-Scoskie</t>
  </si>
  <si>
    <t>Gena</t>
  </si>
  <si>
    <t>Brenda</t>
  </si>
  <si>
    <t>Gable</t>
  </si>
  <si>
    <t>Maximilian</t>
  </si>
  <si>
    <t>Mann</t>
  </si>
  <si>
    <t>Marcy</t>
  </si>
  <si>
    <t>Kroeger</t>
  </si>
  <si>
    <t>Diana</t>
  </si>
  <si>
    <t>Avato</t>
  </si>
  <si>
    <t>Mark</t>
  </si>
  <si>
    <t>Lazar</t>
  </si>
  <si>
    <t>Selina</t>
  </si>
  <si>
    <t>Aquino</t>
  </si>
  <si>
    <t>Rachel</t>
  </si>
  <si>
    <t>Tibola</t>
  </si>
  <si>
    <t>Marc</t>
  </si>
  <si>
    <t>Seidman</t>
  </si>
  <si>
    <t>Isaac</t>
  </si>
  <si>
    <t>Judd</t>
  </si>
  <si>
    <t>Kim or Jane</t>
  </si>
  <si>
    <t>Sandra</t>
  </si>
  <si>
    <t>Hass</t>
  </si>
  <si>
    <t>David</t>
  </si>
  <si>
    <t>Penning</t>
  </si>
  <si>
    <t>Polly</t>
  </si>
  <si>
    <t>Ashley</t>
  </si>
  <si>
    <t>Salas</t>
  </si>
  <si>
    <t>Richelle</t>
  </si>
  <si>
    <t>Taff</t>
  </si>
  <si>
    <t>Vinny</t>
  </si>
  <si>
    <t>Piciocchi</t>
  </si>
  <si>
    <t>Nick</t>
  </si>
  <si>
    <t>Winn</t>
  </si>
  <si>
    <t>Query</t>
  </si>
  <si>
    <t>Maribel</t>
  </si>
  <si>
    <t>Ortega</t>
  </si>
  <si>
    <t>Kristin</t>
  </si>
  <si>
    <t>Gray</t>
  </si>
  <si>
    <t>Shaileen</t>
  </si>
  <si>
    <t>Ancheta</t>
  </si>
  <si>
    <t>Tiffany</t>
  </si>
  <si>
    <t>Black</t>
  </si>
  <si>
    <t>Venessa</t>
  </si>
  <si>
    <t>Landt</t>
  </si>
  <si>
    <t>Durocher</t>
  </si>
  <si>
    <t>Patti</t>
  </si>
  <si>
    <t>Kelli</t>
  </si>
  <si>
    <t>O'Brien</t>
  </si>
  <si>
    <t>Erin</t>
  </si>
  <si>
    <t>Sherman</t>
  </si>
  <si>
    <t>Jimmy</t>
  </si>
  <si>
    <t>Courtney</t>
  </si>
  <si>
    <t>Trede</t>
  </si>
  <si>
    <t>Carmine</t>
  </si>
  <si>
    <t>Marrocco</t>
  </si>
  <si>
    <t>Lori</t>
  </si>
  <si>
    <t>Grundle</t>
  </si>
  <si>
    <t>William</t>
  </si>
  <si>
    <t>Faris</t>
  </si>
  <si>
    <t>Company URL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</si>
</sst>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pencer\Downloads\complete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pencer\Google%20Drive\CMO\Retail%20-%20Independent\Master%20Contact%20List%20081216%20194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complete"/>
      <sheetName val="complete (2)"/>
    </sheetNames>
    <sheetDataSet>
      <sheetData sheetId="0"/>
      <sheetData sheetId="1"/>
      <sheetData sheetId="2">
        <row r="1">
          <cell r="A1" t="str">
            <v>URL</v>
          </cell>
          <cell r="B1" t="str">
            <v>Email</v>
          </cell>
        </row>
        <row r="2">
          <cell r="A2" t="str">
            <v>4evergrowingkids.com</v>
          </cell>
          <cell r="B2" t="str">
            <v>4EverGrowingKids@gmail.com</v>
          </cell>
        </row>
        <row r="3">
          <cell r="A3" t="str">
            <v>99only.com</v>
          </cell>
          <cell r="B3" t="str">
            <v>99centsonlystore@gmail.com</v>
          </cell>
        </row>
        <row r="4">
          <cell r="A4" t="str">
            <v>aarons.com</v>
          </cell>
          <cell r="B4" t="str">
            <v>ahsc@aarons.com</v>
          </cell>
        </row>
        <row r="5">
          <cell r="A5" t="str">
            <v>altonmarina.com</v>
          </cell>
          <cell r="B5" t="str">
            <v>Greg@altonmarina.com</v>
          </cell>
        </row>
        <row r="6">
          <cell r="A6" t="str">
            <v>angelogifts.com</v>
          </cell>
          <cell r="B6" t="str">
            <v>order@angelogifts.com</v>
          </cell>
        </row>
        <row r="7">
          <cell r="A7" t="str">
            <v>babeegreens.com</v>
          </cell>
          <cell r="B7" t="str">
            <v>info@babeegreens.com</v>
          </cell>
        </row>
        <row r="8">
          <cell r="A8" t="str">
            <v>babybuzzer.com</v>
          </cell>
          <cell r="B8" t="str">
            <v>info@babybuzzr.com</v>
          </cell>
        </row>
        <row r="9">
          <cell r="A9" t="str">
            <v>babyfurnitureplus.net</v>
          </cell>
          <cell r="B9" t="str">
            <v>Columbia@bfpk.com</v>
          </cell>
        </row>
        <row r="10">
          <cell r="A10" t="str">
            <v>babyfurnitureplus.net</v>
          </cell>
          <cell r="B10" t="str">
            <v>Charlotte@bfpk.com</v>
          </cell>
        </row>
        <row r="11">
          <cell r="A11" t="str">
            <v>babystepsweb.com</v>
          </cell>
          <cell r="B11" t="str">
            <v>info@babystepsweb.com</v>
          </cell>
        </row>
        <row r="12">
          <cell r="A12" t="str">
            <v>babysupermarket.com</v>
          </cell>
          <cell r="B12" t="str">
            <v>cs@babysupermarket.com</v>
          </cell>
        </row>
        <row r="13">
          <cell r="A13" t="str">
            <v>bankstreetbooks.com</v>
          </cell>
          <cell r="B13" t="str">
            <v>books@bankstreet.edu</v>
          </cell>
        </row>
        <row r="14">
          <cell r="A14" t="str">
            <v>bellesandbeausoxford.com</v>
          </cell>
          <cell r="B14" t="str">
            <v>bellesandbeausoxford@gmail.com</v>
          </cell>
        </row>
        <row r="15">
          <cell r="A15" t="str">
            <v>bellini.com</v>
          </cell>
          <cell r="B15" t="str">
            <v>customerservice@bellini.com</v>
          </cell>
        </row>
        <row r="16">
          <cell r="A16" t="str">
            <v>benefitnetwork.org</v>
          </cell>
          <cell r="B16" t="str">
            <v>icare@benefitnetwork.org</v>
          </cell>
        </row>
        <row r="17">
          <cell r="A17" t="str">
            <v>booninc.com</v>
          </cell>
          <cell r="B17" t="str">
            <v>info@booninc.com</v>
          </cell>
        </row>
        <row r="18">
          <cell r="A18" t="str">
            <v>booninc.com</v>
          </cell>
          <cell r="B18" t="str">
            <v>alyssa@salmonborre.com</v>
          </cell>
        </row>
        <row r="19">
          <cell r="A19" t="str">
            <v>boppy.com</v>
          </cell>
          <cell r="B19" t="str">
            <v>info@boppy.com</v>
          </cell>
        </row>
        <row r="20">
          <cell r="A20" t="str">
            <v>boppy.com</v>
          </cell>
          <cell r="B20" t="str">
            <v>media@boppy.com</v>
          </cell>
        </row>
        <row r="21">
          <cell r="A21" t="str">
            <v>boppy.com</v>
          </cell>
          <cell r="B21" t="str">
            <v>healthcare@boppy.com</v>
          </cell>
        </row>
        <row r="22">
          <cell r="A22" t="str">
            <v>bumwear.com</v>
          </cell>
          <cell r="B22" t="str">
            <v>info@bumwear.com</v>
          </cell>
        </row>
        <row r="23">
          <cell r="A23" t="str">
            <v>capitolkids.com</v>
          </cell>
          <cell r="B23" t="str">
            <v>info@capitolkids.com</v>
          </cell>
        </row>
        <row r="24">
          <cell r="A24" t="str">
            <v>capitolkids.com</v>
          </cell>
          <cell r="B24" t="str">
            <v>Jenna@capitolkids.com</v>
          </cell>
        </row>
        <row r="25">
          <cell r="A25" t="str">
            <v>carls.com</v>
          </cell>
          <cell r="B25" t="str">
            <v>help@carls.com</v>
          </cell>
        </row>
        <row r="26">
          <cell r="A26" t="str">
            <v>chamberorganizer.com</v>
          </cell>
          <cell r="B26" t="str">
            <v>richardmillett@inhaweb.com</v>
          </cell>
        </row>
        <row r="27">
          <cell r="A27" t="str">
            <v>cheeseandpie.com</v>
          </cell>
          <cell r="B27" t="str">
            <v>cheeseandpiemongers@gmail.com</v>
          </cell>
        </row>
        <row r="28">
          <cell r="A28" t="str">
            <v>childrensplacenola.com</v>
          </cell>
          <cell r="B28" t="str">
            <v>info@childrensplacenola.com</v>
          </cell>
        </row>
        <row r="29">
          <cell r="A29" t="str">
            <v>childrestraints.co.nz</v>
          </cell>
          <cell r="B29" t="str">
            <v>nzoffice@britax.com</v>
          </cell>
        </row>
        <row r="30">
          <cell r="A30" t="str">
            <v>childrestraints.co.nz</v>
          </cell>
          <cell r="B30" t="str">
            <v>roger@planetfun.co</v>
          </cell>
        </row>
        <row r="31">
          <cell r="A31" t="str">
            <v>childrestraints.co.nz</v>
          </cell>
          <cell r="B31" t="str">
            <v>customerservice@igc.co</v>
          </cell>
        </row>
        <row r="32">
          <cell r="A32" t="str">
            <v>childrestraints.co.nz</v>
          </cell>
          <cell r="B32" t="str">
            <v>NZ-custserv@britax.com</v>
          </cell>
        </row>
        <row r="33">
          <cell r="A33" t="str">
            <v>childrestraints.co.nz</v>
          </cell>
          <cell r="B33" t="str">
            <v>contact@exactus.co</v>
          </cell>
        </row>
        <row r="34">
          <cell r="A34" t="str">
            <v>childrestraints.co.nz</v>
          </cell>
          <cell r="B34" t="str">
            <v>info@hurphydurphy.com</v>
          </cell>
        </row>
        <row r="35">
          <cell r="A35" t="str">
            <v>childrestraints.co.nz</v>
          </cell>
          <cell r="B35" t="str">
            <v>office@retrovehicle.co</v>
          </cell>
        </row>
        <row r="36">
          <cell r="A36" t="str">
            <v>childrestraints.co.nz</v>
          </cell>
          <cell r="B36" t="str">
            <v>info@vita.co</v>
          </cell>
        </row>
        <row r="37">
          <cell r="A37" t="str">
            <v>childrestraints.co.nz</v>
          </cell>
          <cell r="B37" t="str">
            <v>marwan@babies.co</v>
          </cell>
        </row>
        <row r="38">
          <cell r="A38" t="str">
            <v>childrestraints.co.nz</v>
          </cell>
          <cell r="B38" t="str">
            <v>contactus@farmers.co</v>
          </cell>
        </row>
        <row r="39">
          <cell r="A39" t="str">
            <v>childrestraints.co.nz</v>
          </cell>
          <cell r="B39" t="str">
            <v>malaina@kiwibaby.com</v>
          </cell>
        </row>
        <row r="40">
          <cell r="A40" t="str">
            <v>childrestraints.co.nz</v>
          </cell>
          <cell r="B40" t="str">
            <v>info@wobble.co</v>
          </cell>
        </row>
        <row r="41">
          <cell r="A41" t="str">
            <v>childsdance.homestead.com</v>
          </cell>
          <cell r="B41" t="str">
            <v>gallantfarms@gmail.com</v>
          </cell>
        </row>
        <row r="42">
          <cell r="A42" t="str">
            <v>clothestokidsdenver.org</v>
          </cell>
          <cell r="B42" t="str">
            <v>info@clothestokidsdenver.org</v>
          </cell>
        </row>
        <row r="43">
          <cell r="A43" t="str">
            <v>combiusa.com</v>
          </cell>
          <cell r="B43" t="str">
            <v>customerservice@combiusa.com</v>
          </cell>
        </row>
        <row r="44">
          <cell r="A44" t="str">
            <v>costco.com</v>
          </cell>
          <cell r="B44" t="str">
            <v>CostcoNews@online.costco</v>
          </cell>
        </row>
        <row r="45">
          <cell r="A45" t="str">
            <v>crazyneighbor.biz</v>
          </cell>
          <cell r="B45" t="str">
            <v>info@crazyneighbor.biz</v>
          </cell>
        </row>
        <row r="46">
          <cell r="A46" t="str">
            <v>crunchybabyboutique.com</v>
          </cell>
          <cell r="B46" t="str">
            <v>crunchybabyboutique@yahoo.com</v>
          </cell>
        </row>
        <row r="47">
          <cell r="A47" t="str">
            <v>cschbc.com</v>
          </cell>
          <cell r="B47" t="str">
            <v>info@cschbc.com</v>
          </cell>
        </row>
        <row r="48">
          <cell r="A48" t="str">
            <v>dalessouthlakepharmacy.com</v>
          </cell>
          <cell r="B48" t="str">
            <v>dalessouthlakepharmacy@gmail.com</v>
          </cell>
        </row>
        <row r="49">
          <cell r="A49" t="str">
            <v>depotgifts.com</v>
          </cell>
          <cell r="B49" t="str">
            <v>cs_depotgifts@att.net</v>
          </cell>
        </row>
        <row r="50">
          <cell r="A50" t="str">
            <v>dillards.com</v>
          </cell>
          <cell r="B50" t="str">
            <v>dillards@dillards.com</v>
          </cell>
        </row>
        <row r="51">
          <cell r="A51" t="str">
            <v>dita.com</v>
          </cell>
          <cell r="B51" t="str">
            <v>info@dita.com</v>
          </cell>
        </row>
        <row r="52">
          <cell r="A52" t="str">
            <v>dockpanther.com</v>
          </cell>
          <cell r="B52" t="str">
            <v>molly_laudenbach@yahoo.com</v>
          </cell>
        </row>
        <row r="53">
          <cell r="A53" t="str">
            <v>dogree.com</v>
          </cell>
          <cell r="B53" t="str">
            <v>web@dogree.com</v>
          </cell>
        </row>
        <row r="54">
          <cell r="A54" t="str">
            <v>eatapping.com</v>
          </cell>
          <cell r="B54" t="str">
            <v>sales@eatapping.com</v>
          </cell>
        </row>
        <row r="55">
          <cell r="A55" t="str">
            <v>echildstore.com</v>
          </cell>
          <cell r="B55" t="str">
            <v>cs@echildstore.com</v>
          </cell>
        </row>
        <row r="56">
          <cell r="A56" t="str">
            <v>efygifts.espwebsite.com</v>
          </cell>
          <cell r="B56" t="str">
            <v>trmurphy@ipa.net</v>
          </cell>
        </row>
        <row r="57">
          <cell r="A57" t="str">
            <v>etceteraonline.com</v>
          </cell>
          <cell r="B57" t="str">
            <v>me@mywixsite.com</v>
          </cell>
        </row>
        <row r="58">
          <cell r="A58" t="str">
            <v>everythingforbabies.ca</v>
          </cell>
          <cell r="B58" t="str">
            <v>everythingforbabies@hotmail.com</v>
          </cell>
        </row>
        <row r="59">
          <cell r="A59" t="str">
            <v>facebook.com</v>
          </cell>
          <cell r="B59" t="str">
            <v>CherylRicks@msn.com</v>
          </cell>
        </row>
        <row r="60">
          <cell r="A60" t="str">
            <v>firstumc.org</v>
          </cell>
          <cell r="B60" t="str">
            <v>dmcentire@firstumc.org</v>
          </cell>
        </row>
        <row r="61">
          <cell r="A61" t="str">
            <v>firstumc.org</v>
          </cell>
          <cell r="B61" t="str">
            <v>webmaster@firstumc.org</v>
          </cell>
        </row>
        <row r="62">
          <cell r="A62" t="str">
            <v>frontierathens.com</v>
          </cell>
          <cell r="B62" t="str">
            <v>frontierathens@gmail.com</v>
          </cell>
        </row>
        <row r="63">
          <cell r="A63" t="str">
            <v>furbabyrescue.org</v>
          </cell>
          <cell r="B63" t="str">
            <v>dawnvargas05@yahoo.com</v>
          </cell>
        </row>
        <row r="64">
          <cell r="A64" t="str">
            <v>genesishealth.com</v>
          </cell>
          <cell r="B64" t="str">
            <v>cooperc@genesishealth.com</v>
          </cell>
        </row>
        <row r="65">
          <cell r="A65" t="str">
            <v>globalneckwear.com</v>
          </cell>
          <cell r="B65" t="str">
            <v>robertgelles@globalneckwear.com</v>
          </cell>
        </row>
        <row r="66">
          <cell r="A66" t="str">
            <v>gofiddleheads.com</v>
          </cell>
          <cell r="B66" t="str">
            <v>hello@gofiddleheads.com</v>
          </cell>
        </row>
        <row r="67">
          <cell r="A67" t="str">
            <v>goldbuginc.com</v>
          </cell>
          <cell r="B67" t="str">
            <v>info@goldbuginc.com</v>
          </cell>
        </row>
        <row r="68">
          <cell r="A68" t="str">
            <v>grecianpooldesign.com</v>
          </cell>
          <cell r="B68" t="str">
            <v>grecianpools@verizon.net</v>
          </cell>
        </row>
        <row r="69">
          <cell r="A69" t="str">
            <v>greenoakms.com</v>
          </cell>
          <cell r="B69" t="str">
            <v>orders@greenoakflorist.com</v>
          </cell>
        </row>
        <row r="70">
          <cell r="A70" t="str">
            <v>hellobaby.ca</v>
          </cell>
          <cell r="B70" t="str">
            <v>info@hellobaby.ca</v>
          </cell>
        </row>
        <row r="71">
          <cell r="A71" t="str">
            <v>holidayboutique.org</v>
          </cell>
          <cell r="B71" t="str">
            <v>info@holidayboutique.org</v>
          </cell>
        </row>
        <row r="72">
          <cell r="A72" t="str">
            <v>holidayboutique.org</v>
          </cell>
          <cell r="B72" t="str">
            <v>corporatesales@holidayboutique.org</v>
          </cell>
        </row>
        <row r="73">
          <cell r="A73" t="str">
            <v>honeyschildboutique.com</v>
          </cell>
          <cell r="B73" t="str">
            <v>contact@yourstore.com</v>
          </cell>
        </row>
        <row r="74">
          <cell r="A74" t="str">
            <v>hubdubltd.com</v>
          </cell>
          <cell r="B74" t="str">
            <v>nsales@hubdubltd.com</v>
          </cell>
        </row>
        <row r="75">
          <cell r="A75" t="str">
            <v>islandteaparty.com</v>
          </cell>
          <cell r="B75" t="str">
            <v>info@islandteaparty.com</v>
          </cell>
        </row>
        <row r="76">
          <cell r="A76" t="str">
            <v>kaboodleboutique.com</v>
          </cell>
          <cell r="B76" t="str">
            <v>hello@kaboodleboutique.com</v>
          </cell>
        </row>
        <row r="77">
          <cell r="A77" t="str">
            <v>kaplanco.com</v>
          </cell>
          <cell r="B77" t="str">
            <v>info@kaplanco.com</v>
          </cell>
        </row>
        <row r="78">
          <cell r="A78" t="str">
            <v>lambsivy.com</v>
          </cell>
          <cell r="B78" t="str">
            <v>customerservice@lambsivy.com</v>
          </cell>
        </row>
        <row r="79">
          <cell r="A79" t="str">
            <v>leighannesloft.com</v>
          </cell>
          <cell r="B79" t="str">
            <v>ada@chalktv.com</v>
          </cell>
        </row>
        <row r="80">
          <cell r="A80" t="str">
            <v>lovedbeforekidsstore.com</v>
          </cell>
          <cell r="B80" t="str">
            <v>lovedbeforekidsstore@yahoo.com</v>
          </cell>
        </row>
        <row r="81">
          <cell r="A81" t="str">
            <v>lpzoo.org</v>
          </cell>
          <cell r="B81" t="str">
            <v>guestservices@lpzoo.org</v>
          </cell>
        </row>
        <row r="82">
          <cell r="A82" t="str">
            <v>lpzoo.org</v>
          </cell>
          <cell r="B82" t="str">
            <v>srobbins@lpzoo.org</v>
          </cell>
        </row>
        <row r="83">
          <cell r="A83" t="str">
            <v>lpzoo.org</v>
          </cell>
          <cell r="B83" t="str">
            <v>hgibbon@lpzoo.org</v>
          </cell>
        </row>
        <row r="84">
          <cell r="A84" t="str">
            <v>lpzoo.org</v>
          </cell>
          <cell r="B84" t="str">
            <v>acottrell@lpzoo.org</v>
          </cell>
        </row>
        <row r="85">
          <cell r="A85" t="str">
            <v>lpzoo.org</v>
          </cell>
          <cell r="B85" t="str">
            <v>cwoods@lpzoo.org</v>
          </cell>
        </row>
        <row r="86">
          <cell r="A86" t="str">
            <v>lpzoo.org</v>
          </cell>
          <cell r="B86" t="str">
            <v>webmaster@lpzoo.org</v>
          </cell>
        </row>
        <row r="87">
          <cell r="A87" t="str">
            <v>magnoliababyandkidsboutique.ca</v>
          </cell>
          <cell r="B87" t="str">
            <v>magnoliababy3@gmail.com</v>
          </cell>
        </row>
        <row r="88">
          <cell r="A88" t="str">
            <v>maineclothdiaper.com</v>
          </cell>
          <cell r="B88" t="str">
            <v>info@maineclothdiaper.com</v>
          </cell>
        </row>
        <row r="89">
          <cell r="A89" t="str">
            <v>mastermindtoys.com</v>
          </cell>
          <cell r="B89" t="str">
            <v>employment@mastermindtoys.com</v>
          </cell>
        </row>
        <row r="90">
          <cell r="A90" t="str">
            <v>milconline.com</v>
          </cell>
          <cell r="B90" t="str">
            <v>milconline@gmail.com</v>
          </cell>
        </row>
        <row r="91">
          <cell r="A91" t="str">
            <v>millerswimschool.com</v>
          </cell>
          <cell r="B91" t="str">
            <v>sarah@millerswimschool.com</v>
          </cell>
        </row>
        <row r="92">
          <cell r="A92" t="str">
            <v>modernprovisionsatlanta.com</v>
          </cell>
          <cell r="B92" t="str">
            <v>info@modernprovisionsatlanta.com</v>
          </cell>
        </row>
        <row r="93">
          <cell r="A93" t="str">
            <v>mommiechicandme.com</v>
          </cell>
          <cell r="B93" t="str">
            <v>mommiechicandme@sbcglobal.net</v>
          </cell>
        </row>
        <row r="94">
          <cell r="A94" t="str">
            <v>mypreciouskid.com</v>
          </cell>
          <cell r="B94" t="str">
            <v>orders@mypreciouskid.com</v>
          </cell>
        </row>
        <row r="95">
          <cell r="A95" t="str">
            <v>nurturenestct.com</v>
          </cell>
          <cell r="B95" t="str">
            <v>nurturenestllc@gmail.com</v>
          </cell>
        </row>
        <row r="96">
          <cell r="A96" t="str">
            <v>nurturingnestreno.com</v>
          </cell>
          <cell r="B96" t="str">
            <v>info@nurturingnestreno.com</v>
          </cell>
        </row>
        <row r="97">
          <cell r="A97" t="str">
            <v>ournewbabyinc.com</v>
          </cell>
          <cell r="B97" t="str">
            <v>bdempsey7914@yahoo.com</v>
          </cell>
        </row>
        <row r="98">
          <cell r="A98" t="str">
            <v>overstock.com</v>
          </cell>
          <cell r="B98" t="str">
            <v>ir@overstock.com</v>
          </cell>
        </row>
        <row r="99">
          <cell r="A99" t="str">
            <v>overstock.com</v>
          </cell>
          <cell r="B99" t="str">
            <v>shareholder@computershare.com</v>
          </cell>
        </row>
        <row r="100">
          <cell r="A100" t="str">
            <v>peacefrogstravel.com</v>
          </cell>
          <cell r="B100" t="str">
            <v>lindsay@peacefrogstravel.com</v>
          </cell>
        </row>
        <row r="101">
          <cell r="A101" t="str">
            <v>peoplespharmacy.com</v>
          </cell>
          <cell r="B101" t="str">
            <v>questions@peoplespharmacy.com</v>
          </cell>
        </row>
        <row r="102">
          <cell r="A102" t="str">
            <v>pitkinstearns.com</v>
          </cell>
          <cell r="B102" t="str">
            <v>chris@pitkinstearns.com</v>
          </cell>
        </row>
        <row r="103">
          <cell r="A103" t="str">
            <v>poshbaby.com</v>
          </cell>
          <cell r="B103" t="str">
            <v>customercare@poshbaby.com</v>
          </cell>
        </row>
        <row r="104">
          <cell r="A104" t="str">
            <v>poshbabyusa.com</v>
          </cell>
          <cell r="B104" t="str">
            <v>info@poshbabyusa.com</v>
          </cell>
        </row>
        <row r="105">
          <cell r="A105" t="str">
            <v>possumrungreenhouse.com</v>
          </cell>
          <cell r="B105" t="str">
            <v>info@possumrungreenhouse.com</v>
          </cell>
        </row>
        <row r="106">
          <cell r="A106" t="str">
            <v>preciouscargocanada.com</v>
          </cell>
          <cell r="B106" t="str">
            <v>preciouscargo@bellnet.ca</v>
          </cell>
        </row>
        <row r="107">
          <cell r="A107" t="str">
            <v>puddleduckskids.com</v>
          </cell>
          <cell r="B107" t="str">
            <v>info@puddleduckskids.com</v>
          </cell>
        </row>
        <row r="108">
          <cell r="A108" t="str">
            <v>riverbendnaturecenter.org</v>
          </cell>
          <cell r="B108" t="str">
            <v>info@riverbendnaturecenter.org</v>
          </cell>
        </row>
        <row r="109">
          <cell r="A109" t="str">
            <v>roomstogo.com</v>
          </cell>
          <cell r="B109" t="str">
            <v>internetSalesSupport@roomstogo.com</v>
          </cell>
        </row>
        <row r="110">
          <cell r="A110" t="str">
            <v>roseoubleu.com</v>
          </cell>
          <cell r="B110" t="str">
            <v>info@roseoubleu.com</v>
          </cell>
        </row>
        <row r="111">
          <cell r="A111" t="str">
            <v>rubysinn.com</v>
          </cell>
          <cell r="B111" t="str">
            <v>horserides@rubysinn.com</v>
          </cell>
        </row>
        <row r="112">
          <cell r="A112" t="str">
            <v>shop.sproutsoup.com</v>
          </cell>
          <cell r="B112" t="str">
            <v>mllegeorgesand@gmail.com</v>
          </cell>
        </row>
        <row r="113">
          <cell r="A113" t="str">
            <v>shopcrushboutique.com</v>
          </cell>
          <cell r="B113" t="str">
            <v>laura@shopcrushboutique.com</v>
          </cell>
        </row>
        <row r="114">
          <cell r="A114" t="str">
            <v>shoptadpole.com</v>
          </cell>
          <cell r="B114" t="str">
            <v>info@shoptadpole.com</v>
          </cell>
        </row>
        <row r="115">
          <cell r="A115" t="str">
            <v>signatureboutique.net</v>
          </cell>
          <cell r="B115" t="str">
            <v>signatureboutique@att.net</v>
          </cell>
        </row>
        <row r="116">
          <cell r="A116" t="str">
            <v>sippees.com</v>
          </cell>
          <cell r="B116" t="str">
            <v>sippeesreno@yahoo.com</v>
          </cell>
        </row>
        <row r="117">
          <cell r="A117" t="str">
            <v>sproutbysteves.com</v>
          </cell>
          <cell r="B117" t="str">
            <v>sprout@stevesace.com</v>
          </cell>
        </row>
        <row r="118">
          <cell r="A118" t="str">
            <v>squareup.com</v>
          </cell>
          <cell r="B118" t="str">
            <v>collectiveskate@gmail.com</v>
          </cell>
        </row>
        <row r="119">
          <cell r="A119" t="str">
            <v>strollerdepot.com</v>
          </cell>
          <cell r="B119" t="str">
            <v>customerservice@strollerdepot.com</v>
          </cell>
        </row>
        <row r="120">
          <cell r="A120" t="str">
            <v>theglassbabybottle.com</v>
          </cell>
          <cell r="B120" t="str">
            <v>info@theglassbabybottle.com</v>
          </cell>
        </row>
        <row r="121">
          <cell r="A121" t="str">
            <v>theivycottage.bridgecatalog.com</v>
          </cell>
          <cell r="B121" t="str">
            <v>bvau2000@aol.com</v>
          </cell>
        </row>
        <row r="122">
          <cell r="A122" t="str">
            <v>themixmercantile.com</v>
          </cell>
          <cell r="B122" t="str">
            <v>info@themixmercantile.com</v>
          </cell>
        </row>
        <row r="123">
          <cell r="A123" t="str">
            <v>thepeanutkids.com</v>
          </cell>
          <cell r="B123" t="str">
            <v>giftshop@producerspeanut.com</v>
          </cell>
        </row>
        <row r="124">
          <cell r="A124" t="str">
            <v>thepureparentingshop.com</v>
          </cell>
          <cell r="B124" t="str">
            <v>info@thepureparentingshop.com</v>
          </cell>
        </row>
        <row r="125">
          <cell r="A125" t="str">
            <v>theyouthshopllc.com</v>
          </cell>
          <cell r="B125" t="str">
            <v>youthshop@bellsouth.net</v>
          </cell>
        </row>
        <row r="126">
          <cell r="A126" t="str">
            <v>thisistheplace.org</v>
          </cell>
          <cell r="B126" t="str">
            <v>cservice@thisistheplace.org</v>
          </cell>
        </row>
        <row r="127">
          <cell r="A127" t="str">
            <v>tinytotstweens.com</v>
          </cell>
          <cell r="B127" t="str">
            <v>jellybeans@tinytotstweens.com</v>
          </cell>
        </row>
        <row r="128">
          <cell r="A128" t="str">
            <v>treehousekidsco.com</v>
          </cell>
          <cell r="B128" t="str">
            <v>Info@treehousekidsco.com</v>
          </cell>
        </row>
        <row r="129">
          <cell r="A129" t="str">
            <v>treehousekidsco.com</v>
          </cell>
          <cell r="B129" t="str">
            <v>parts@treehousekidsco.com</v>
          </cell>
        </row>
        <row r="130">
          <cell r="A130" t="str">
            <v>trendnation.com</v>
          </cell>
          <cell r="B130" t="str">
            <v>hello@trendnation.com</v>
          </cell>
        </row>
        <row r="131">
          <cell r="A131" t="str">
            <v>uniinternational.com</v>
          </cell>
          <cell r="B131" t="str">
            <v>sales@uniinternational.com</v>
          </cell>
        </row>
        <row r="132">
          <cell r="A132" t="str">
            <v>uniinternational.com</v>
          </cell>
          <cell r="B132" t="str">
            <v>panama@uniinternational.com</v>
          </cell>
        </row>
        <row r="133">
          <cell r="A133" t="str">
            <v>vickiesgifts.com</v>
          </cell>
          <cell r="B133" t="str">
            <v>vickiesgifts@sbcglobal.net</v>
          </cell>
        </row>
        <row r="134">
          <cell r="A134" t="str">
            <v>waterlilyshop.com</v>
          </cell>
          <cell r="B134" t="str">
            <v>waterlilyshop@gmail.com</v>
          </cell>
        </row>
        <row r="135">
          <cell r="A135" t="str">
            <v>wigglesandgigglesshop.com</v>
          </cell>
          <cell r="B135" t="str">
            <v>info@wigglesandgigglesshop.com</v>
          </cell>
        </row>
        <row r="136">
          <cell r="A136" t="str">
            <v>woodsgrovebrooklyn.com</v>
          </cell>
          <cell r="B136" t="str">
            <v>woodsgrovebrooklyn@gmail.com</v>
          </cell>
        </row>
        <row r="137">
          <cell r="A137" t="str">
            <v>youngvoguekids.com</v>
          </cell>
          <cell r="B137" t="str">
            <v>youngvoguekids@gmail.com</v>
          </cell>
        </row>
      </sheetData>
      <sheetData sheetId="3">
        <row r="2">
          <cell r="A2" t="str">
            <v>4evergrowingkids.com</v>
          </cell>
          <cell r="B2" t="str">
            <v>4EverGrowingKids@gmail.com</v>
          </cell>
          <cell r="C2" t="str">
            <v/>
          </cell>
          <cell r="D2" t="str">
            <v/>
          </cell>
          <cell r="E2" t="str">
            <v/>
          </cell>
          <cell r="F2" t="str">
            <v/>
          </cell>
          <cell r="G2" t="str">
            <v/>
          </cell>
        </row>
        <row r="3">
          <cell r="A3" t="str">
            <v>99only.com</v>
          </cell>
          <cell r="B3" t="str">
            <v>99centsonlystore@gmail.com</v>
          </cell>
          <cell r="C3" t="str">
            <v/>
          </cell>
          <cell r="D3" t="str">
            <v/>
          </cell>
          <cell r="E3" t="str">
            <v/>
          </cell>
          <cell r="F3" t="str">
            <v/>
          </cell>
          <cell r="G3" t="str">
            <v/>
          </cell>
        </row>
        <row r="4">
          <cell r="A4" t="str">
            <v>aarons.com</v>
          </cell>
          <cell r="B4" t="str">
            <v>ahsc@aarons.com</v>
          </cell>
          <cell r="C4" t="str">
            <v/>
          </cell>
          <cell r="D4" t="str">
            <v/>
          </cell>
          <cell r="E4" t="str">
            <v/>
          </cell>
          <cell r="F4" t="str">
            <v/>
          </cell>
          <cell r="G4" t="str">
            <v/>
          </cell>
        </row>
        <row r="5">
          <cell r="A5" t="str">
            <v>altonmarina.com</v>
          </cell>
          <cell r="B5" t="str">
            <v>Greg@altonmarina.com</v>
          </cell>
          <cell r="C5" t="str">
            <v/>
          </cell>
          <cell r="D5" t="str">
            <v/>
          </cell>
          <cell r="E5" t="str">
            <v/>
          </cell>
          <cell r="F5" t="str">
            <v/>
          </cell>
          <cell r="G5" t="str">
            <v/>
          </cell>
        </row>
        <row r="6">
          <cell r="A6" t="str">
            <v>angelogifts.com</v>
          </cell>
          <cell r="B6" t="str">
            <v>order@angelogifts.com</v>
          </cell>
          <cell r="C6" t="str">
            <v/>
          </cell>
          <cell r="D6" t="str">
            <v/>
          </cell>
          <cell r="E6" t="str">
            <v/>
          </cell>
          <cell r="F6" t="str">
            <v/>
          </cell>
          <cell r="G6" t="str">
            <v/>
          </cell>
        </row>
        <row r="7">
          <cell r="A7" t="str">
            <v>babeegreens.com</v>
          </cell>
          <cell r="B7" t="str">
            <v>info@babeegreens.com</v>
          </cell>
          <cell r="C7" t="str">
            <v/>
          </cell>
          <cell r="D7" t="str">
            <v/>
          </cell>
          <cell r="E7" t="str">
            <v/>
          </cell>
          <cell r="F7" t="str">
            <v/>
          </cell>
          <cell r="G7" t="str">
            <v/>
          </cell>
        </row>
        <row r="8">
          <cell r="A8" t="str">
            <v>babybuzzer.com</v>
          </cell>
          <cell r="B8" t="str">
            <v>info@babybuzzr.com</v>
          </cell>
          <cell r="C8" t="str">
            <v/>
          </cell>
          <cell r="D8" t="str">
            <v/>
          </cell>
          <cell r="E8" t="str">
            <v/>
          </cell>
          <cell r="F8" t="str">
            <v/>
          </cell>
          <cell r="G8" t="str">
            <v/>
          </cell>
        </row>
        <row r="9">
          <cell r="A9" t="str">
            <v>babyfurnitureplus.net</v>
          </cell>
          <cell r="B9" t="str">
            <v>Columbia@bfpk.com</v>
          </cell>
          <cell r="C9" t="str">
            <v>Charlotte@bfpk.com</v>
          </cell>
          <cell r="D9" t="str">
            <v/>
          </cell>
          <cell r="E9" t="str">
            <v/>
          </cell>
          <cell r="F9" t="str">
            <v/>
          </cell>
          <cell r="G9" t="str">
            <v/>
          </cell>
        </row>
        <row r="10">
          <cell r="A10" t="str">
            <v>babystepsweb.com</v>
          </cell>
          <cell r="B10" t="str">
            <v>info@babystepsweb.com</v>
          </cell>
          <cell r="C10" t="str">
            <v/>
          </cell>
          <cell r="D10" t="str">
            <v/>
          </cell>
          <cell r="E10" t="str">
            <v/>
          </cell>
          <cell r="F10" t="str">
            <v/>
          </cell>
          <cell r="G10" t="str">
            <v/>
          </cell>
        </row>
        <row r="11">
          <cell r="A11" t="str">
            <v>babysupermarket.com</v>
          </cell>
          <cell r="B11" t="str">
            <v>cs@babysupermarket.com</v>
          </cell>
          <cell r="C11" t="str">
            <v/>
          </cell>
          <cell r="D11" t="str">
            <v/>
          </cell>
          <cell r="E11" t="str">
            <v/>
          </cell>
          <cell r="F11" t="str">
            <v/>
          </cell>
          <cell r="G11" t="str">
            <v/>
          </cell>
        </row>
        <row r="12">
          <cell r="A12" t="str">
            <v>bankstreetbooks.com</v>
          </cell>
          <cell r="B12" t="str">
            <v>books@bankstreet.edu</v>
          </cell>
          <cell r="C12" t="str">
            <v/>
          </cell>
          <cell r="D12" t="str">
            <v/>
          </cell>
          <cell r="E12" t="str">
            <v/>
          </cell>
          <cell r="F12" t="str">
            <v/>
          </cell>
          <cell r="G12" t="str">
            <v/>
          </cell>
        </row>
        <row r="13">
          <cell r="A13" t="str">
            <v>bellesandbeausoxford.com</v>
          </cell>
          <cell r="B13" t="str">
            <v>bellesandbeausoxford@gmail.com</v>
          </cell>
          <cell r="C13" t="str">
            <v/>
          </cell>
          <cell r="D13" t="str">
            <v/>
          </cell>
          <cell r="E13" t="str">
            <v/>
          </cell>
          <cell r="F13" t="str">
            <v/>
          </cell>
          <cell r="G13" t="str">
            <v/>
          </cell>
        </row>
        <row r="14">
          <cell r="A14" t="str">
            <v>bellini.com</v>
          </cell>
          <cell r="B14" t="str">
            <v>customerservice@bellini.com</v>
          </cell>
          <cell r="C14" t="str">
            <v/>
          </cell>
          <cell r="D14" t="str">
            <v/>
          </cell>
          <cell r="E14" t="str">
            <v/>
          </cell>
          <cell r="F14" t="str">
            <v/>
          </cell>
          <cell r="G14" t="str">
            <v/>
          </cell>
        </row>
        <row r="15">
          <cell r="A15" t="str">
            <v>benefitnetwork.org</v>
          </cell>
          <cell r="B15" t="str">
            <v>icare@benefitnetwork.org</v>
          </cell>
          <cell r="C15" t="str">
            <v/>
          </cell>
          <cell r="D15" t="str">
            <v/>
          </cell>
          <cell r="E15" t="str">
            <v/>
          </cell>
          <cell r="F15" t="str">
            <v/>
          </cell>
          <cell r="G15" t="str">
            <v/>
          </cell>
        </row>
        <row r="16">
          <cell r="A16" t="str">
            <v>booninc.com</v>
          </cell>
          <cell r="B16" t="str">
            <v>info@booninc.com</v>
          </cell>
          <cell r="C16" t="str">
            <v>alyssa@salmonborre.com</v>
          </cell>
          <cell r="D16" t="str">
            <v/>
          </cell>
          <cell r="E16" t="str">
            <v/>
          </cell>
          <cell r="F16" t="str">
            <v/>
          </cell>
          <cell r="G16" t="str">
            <v/>
          </cell>
        </row>
        <row r="17">
          <cell r="A17" t="str">
            <v>boppy.com</v>
          </cell>
          <cell r="B17" t="str">
            <v>info@boppy.com</v>
          </cell>
          <cell r="C17" t="str">
            <v>media@boppy.com</v>
          </cell>
          <cell r="D17" t="str">
            <v>healthcare@boppy.com</v>
          </cell>
          <cell r="E17" t="str">
            <v/>
          </cell>
          <cell r="F17" t="str">
            <v/>
          </cell>
          <cell r="G17" t="str">
            <v/>
          </cell>
        </row>
        <row r="18">
          <cell r="A18" t="str">
            <v>bumwear.com</v>
          </cell>
          <cell r="B18" t="str">
            <v>info@bumwear.com</v>
          </cell>
          <cell r="C18" t="str">
            <v/>
          </cell>
          <cell r="D18" t="str">
            <v/>
          </cell>
          <cell r="E18" t="str">
            <v/>
          </cell>
          <cell r="F18" t="str">
            <v/>
          </cell>
          <cell r="G18" t="str">
            <v/>
          </cell>
        </row>
        <row r="19">
          <cell r="A19" t="str">
            <v>capitolkids.com</v>
          </cell>
          <cell r="B19" t="str">
            <v>info@capitolkids.com</v>
          </cell>
          <cell r="C19" t="str">
            <v>Jenna@capitolkids.com</v>
          </cell>
          <cell r="D19" t="str">
            <v/>
          </cell>
          <cell r="E19" t="str">
            <v/>
          </cell>
          <cell r="F19" t="str">
            <v/>
          </cell>
          <cell r="G19" t="str">
            <v/>
          </cell>
        </row>
        <row r="20">
          <cell r="A20" t="str">
            <v>carls.com</v>
          </cell>
          <cell r="B20" t="str">
            <v>help@carls.com</v>
          </cell>
          <cell r="C20" t="str">
            <v/>
          </cell>
          <cell r="D20" t="str">
            <v/>
          </cell>
          <cell r="E20" t="str">
            <v/>
          </cell>
          <cell r="F20" t="str">
            <v/>
          </cell>
          <cell r="G20" t="str">
            <v/>
          </cell>
        </row>
        <row r="21">
          <cell r="A21" t="str">
            <v>chamberorganizer.com</v>
          </cell>
          <cell r="B21" t="str">
            <v>richardmillett@inhaweb.com</v>
          </cell>
          <cell r="C21" t="str">
            <v/>
          </cell>
          <cell r="D21" t="str">
            <v/>
          </cell>
          <cell r="E21" t="str">
            <v/>
          </cell>
          <cell r="F21" t="str">
            <v/>
          </cell>
          <cell r="G21" t="str">
            <v/>
          </cell>
        </row>
        <row r="22">
          <cell r="A22" t="str">
            <v>cheeseandpie.com</v>
          </cell>
          <cell r="B22" t="str">
            <v>cheeseandpiemongers@gmail.com</v>
          </cell>
          <cell r="C22" t="str">
            <v/>
          </cell>
          <cell r="D22" t="str">
            <v/>
          </cell>
          <cell r="E22" t="str">
            <v/>
          </cell>
          <cell r="F22" t="str">
            <v/>
          </cell>
          <cell r="G22" t="str">
            <v/>
          </cell>
        </row>
        <row r="23">
          <cell r="A23" t="str">
            <v>childrensplacenola.com</v>
          </cell>
          <cell r="B23" t="str">
            <v>info@childrensplacenola.com</v>
          </cell>
          <cell r="C23" t="str">
            <v/>
          </cell>
          <cell r="D23" t="str">
            <v/>
          </cell>
          <cell r="E23" t="str">
            <v/>
          </cell>
          <cell r="F23" t="str">
            <v/>
          </cell>
          <cell r="G23" t="str">
            <v/>
          </cell>
        </row>
        <row r="24">
          <cell r="A24" t="str">
            <v>childrestraints.co.nz</v>
          </cell>
          <cell r="B24" t="str">
            <v>nzoffice@britax.com</v>
          </cell>
          <cell r="C24" t="str">
            <v>roger@planetfun.co</v>
          </cell>
          <cell r="D24" t="str">
            <v>customerservice@igc.co</v>
          </cell>
          <cell r="E24" t="str">
            <v>NZ-custserv@britax.com</v>
          </cell>
          <cell r="F24" t="str">
            <v>contact@exactus.co</v>
          </cell>
          <cell r="G24" t="str">
            <v>info@hurphydurphy.com</v>
          </cell>
        </row>
        <row r="25">
          <cell r="A25" t="str">
            <v>childsdance.homestead.com</v>
          </cell>
          <cell r="B25" t="str">
            <v>gallantfarms@gmail.com</v>
          </cell>
          <cell r="C25" t="str">
            <v/>
          </cell>
          <cell r="D25" t="str">
            <v/>
          </cell>
          <cell r="E25" t="str">
            <v/>
          </cell>
          <cell r="F25" t="str">
            <v/>
          </cell>
          <cell r="G25" t="str">
            <v/>
          </cell>
        </row>
        <row r="26">
          <cell r="A26" t="str">
            <v>clothestokidsdenver.org</v>
          </cell>
          <cell r="B26" t="str">
            <v>info@clothestokidsdenver.org</v>
          </cell>
          <cell r="C26" t="str">
            <v/>
          </cell>
          <cell r="D26" t="str">
            <v/>
          </cell>
          <cell r="E26" t="str">
            <v/>
          </cell>
          <cell r="F26" t="str">
            <v/>
          </cell>
          <cell r="G26" t="str">
            <v/>
          </cell>
        </row>
        <row r="27">
          <cell r="A27" t="str">
            <v>combiusa.com</v>
          </cell>
          <cell r="B27" t="str">
            <v>customerservice@combiusa.com</v>
          </cell>
          <cell r="C27" t="str">
            <v/>
          </cell>
          <cell r="D27" t="str">
            <v/>
          </cell>
          <cell r="E27" t="str">
            <v/>
          </cell>
          <cell r="F27" t="str">
            <v/>
          </cell>
          <cell r="G27" t="str">
            <v/>
          </cell>
        </row>
        <row r="28">
          <cell r="A28" t="str">
            <v>costco.com</v>
          </cell>
          <cell r="B28" t="str">
            <v>CostcoNews@online.costco</v>
          </cell>
          <cell r="C28" t="str">
            <v/>
          </cell>
          <cell r="D28" t="str">
            <v/>
          </cell>
          <cell r="E28" t="str">
            <v/>
          </cell>
          <cell r="F28" t="str">
            <v/>
          </cell>
          <cell r="G28" t="str">
            <v/>
          </cell>
        </row>
        <row r="29">
          <cell r="A29" t="str">
            <v>crazyneighbor.biz</v>
          </cell>
          <cell r="B29" t="str">
            <v>info@crazyneighbor.biz</v>
          </cell>
          <cell r="C29" t="str">
            <v/>
          </cell>
          <cell r="D29" t="str">
            <v/>
          </cell>
          <cell r="E29" t="str">
            <v/>
          </cell>
          <cell r="F29" t="str">
            <v/>
          </cell>
          <cell r="G29" t="str">
            <v/>
          </cell>
        </row>
        <row r="30">
          <cell r="A30" t="str">
            <v>crunchybabyboutique.com</v>
          </cell>
          <cell r="B30" t="str">
            <v>crunchybabyboutique@yahoo.com</v>
          </cell>
          <cell r="C30" t="str">
            <v/>
          </cell>
          <cell r="D30" t="str">
            <v/>
          </cell>
          <cell r="E30" t="str">
            <v/>
          </cell>
          <cell r="F30" t="str">
            <v/>
          </cell>
          <cell r="G30" t="str">
            <v/>
          </cell>
        </row>
        <row r="31">
          <cell r="A31" t="str">
            <v>cschbc.com</v>
          </cell>
          <cell r="B31" t="str">
            <v>info@cschbc.com</v>
          </cell>
          <cell r="C31" t="str">
            <v/>
          </cell>
          <cell r="D31" t="str">
            <v/>
          </cell>
          <cell r="E31" t="str">
            <v/>
          </cell>
          <cell r="F31" t="str">
            <v/>
          </cell>
          <cell r="G31" t="str">
            <v/>
          </cell>
        </row>
        <row r="32">
          <cell r="A32" t="str">
            <v>dalessouthlakepharmacy.com</v>
          </cell>
          <cell r="B32" t="str">
            <v>dalessouthlakepharmacy@gmail.com</v>
          </cell>
          <cell r="C32" t="str">
            <v/>
          </cell>
          <cell r="D32" t="str">
            <v/>
          </cell>
          <cell r="E32" t="str">
            <v/>
          </cell>
          <cell r="F32" t="str">
            <v/>
          </cell>
          <cell r="G32" t="str">
            <v/>
          </cell>
        </row>
        <row r="33">
          <cell r="A33" t="str">
            <v>depotgifts.com</v>
          </cell>
          <cell r="B33" t="str">
            <v>cs_depotgifts@att.net</v>
          </cell>
          <cell r="C33" t="str">
            <v/>
          </cell>
          <cell r="D33" t="str">
            <v/>
          </cell>
          <cell r="E33" t="str">
            <v/>
          </cell>
          <cell r="F33" t="str">
            <v/>
          </cell>
          <cell r="G33" t="str">
            <v/>
          </cell>
        </row>
        <row r="34">
          <cell r="A34" t="str">
            <v>dillards.com</v>
          </cell>
          <cell r="B34" t="str">
            <v>dillards@dillards.com</v>
          </cell>
          <cell r="C34" t="str">
            <v/>
          </cell>
          <cell r="D34" t="str">
            <v/>
          </cell>
          <cell r="E34" t="str">
            <v/>
          </cell>
          <cell r="F34" t="str">
            <v/>
          </cell>
          <cell r="G34" t="str">
            <v/>
          </cell>
        </row>
        <row r="35">
          <cell r="A35" t="str">
            <v>dita.com</v>
          </cell>
          <cell r="B35" t="str">
            <v>info@dita.com</v>
          </cell>
          <cell r="C35" t="str">
            <v/>
          </cell>
          <cell r="D35" t="str">
            <v/>
          </cell>
          <cell r="E35" t="str">
            <v/>
          </cell>
          <cell r="F35" t="str">
            <v/>
          </cell>
          <cell r="G35" t="str">
            <v/>
          </cell>
        </row>
        <row r="36">
          <cell r="A36" t="str">
            <v>dockpanther.com</v>
          </cell>
          <cell r="B36" t="str">
            <v>molly_laudenbach@yahoo.com</v>
          </cell>
          <cell r="C36" t="str">
            <v/>
          </cell>
          <cell r="D36" t="str">
            <v/>
          </cell>
          <cell r="E36" t="str">
            <v/>
          </cell>
          <cell r="F36" t="str">
            <v/>
          </cell>
          <cell r="G36" t="str">
            <v/>
          </cell>
        </row>
        <row r="37">
          <cell r="A37" t="str">
            <v>dogree.com</v>
          </cell>
          <cell r="B37" t="str">
            <v>web@dogree.com</v>
          </cell>
          <cell r="C37" t="str">
            <v/>
          </cell>
          <cell r="D37" t="str">
            <v/>
          </cell>
          <cell r="E37" t="str">
            <v/>
          </cell>
          <cell r="F37" t="str">
            <v/>
          </cell>
          <cell r="G37" t="str">
            <v/>
          </cell>
        </row>
        <row r="38">
          <cell r="A38" t="str">
            <v>eatapping.com</v>
          </cell>
          <cell r="B38" t="str">
            <v>sales@eatapping.com</v>
          </cell>
          <cell r="C38" t="str">
            <v/>
          </cell>
          <cell r="D38" t="str">
            <v/>
          </cell>
          <cell r="E38" t="str">
            <v/>
          </cell>
          <cell r="F38" t="str">
            <v/>
          </cell>
          <cell r="G38" t="str">
            <v/>
          </cell>
        </row>
        <row r="39">
          <cell r="A39" t="str">
            <v>echildstore.com</v>
          </cell>
          <cell r="B39" t="str">
            <v>cs@echildstore.com</v>
          </cell>
          <cell r="C39" t="str">
            <v/>
          </cell>
          <cell r="D39" t="str">
            <v/>
          </cell>
          <cell r="E39" t="str">
            <v/>
          </cell>
          <cell r="F39" t="str">
            <v/>
          </cell>
          <cell r="G39" t="str">
            <v/>
          </cell>
        </row>
        <row r="40">
          <cell r="A40" t="str">
            <v>efygifts.espwebsite.com</v>
          </cell>
          <cell r="B40" t="str">
            <v>trmurphy@ipa.net</v>
          </cell>
          <cell r="C40" t="str">
            <v/>
          </cell>
          <cell r="D40" t="str">
            <v/>
          </cell>
          <cell r="E40" t="str">
            <v/>
          </cell>
          <cell r="F40" t="str">
            <v/>
          </cell>
          <cell r="G40" t="str">
            <v/>
          </cell>
        </row>
        <row r="41">
          <cell r="A41" t="str">
            <v>etceteraonline.com</v>
          </cell>
          <cell r="B41" t="str">
            <v>me@mywixsite.com</v>
          </cell>
          <cell r="C41" t="str">
            <v/>
          </cell>
          <cell r="D41" t="str">
            <v/>
          </cell>
          <cell r="E41" t="str">
            <v/>
          </cell>
          <cell r="F41" t="str">
            <v/>
          </cell>
          <cell r="G41" t="str">
            <v/>
          </cell>
        </row>
        <row r="42">
          <cell r="A42" t="str">
            <v>everythingforbabies.ca</v>
          </cell>
          <cell r="B42" t="str">
            <v>everythingforbabies@hotmail.com</v>
          </cell>
          <cell r="C42" t="str">
            <v/>
          </cell>
          <cell r="D42" t="str">
            <v/>
          </cell>
          <cell r="E42" t="str">
            <v/>
          </cell>
          <cell r="F42" t="str">
            <v/>
          </cell>
          <cell r="G42" t="str">
            <v/>
          </cell>
        </row>
        <row r="43">
          <cell r="A43" t="str">
            <v>facebook.com</v>
          </cell>
          <cell r="B43" t="str">
            <v>CherylRicks@msn.com</v>
          </cell>
          <cell r="C43" t="str">
            <v/>
          </cell>
          <cell r="D43" t="str">
            <v/>
          </cell>
          <cell r="E43" t="str">
            <v/>
          </cell>
          <cell r="F43" t="str">
            <v/>
          </cell>
          <cell r="G43" t="str">
            <v/>
          </cell>
        </row>
        <row r="44">
          <cell r="A44" t="str">
            <v>firstumc.org</v>
          </cell>
          <cell r="B44" t="str">
            <v>dmcentire@firstumc.org</v>
          </cell>
          <cell r="C44" t="str">
            <v>webmaster@firstumc.org</v>
          </cell>
          <cell r="D44" t="str">
            <v/>
          </cell>
          <cell r="E44" t="str">
            <v/>
          </cell>
          <cell r="F44" t="str">
            <v/>
          </cell>
          <cell r="G44" t="str">
            <v/>
          </cell>
        </row>
        <row r="45">
          <cell r="A45" t="str">
            <v>frontierathens.com</v>
          </cell>
          <cell r="B45" t="str">
            <v>frontierathens@gmail.com</v>
          </cell>
          <cell r="C45" t="str">
            <v/>
          </cell>
          <cell r="D45" t="str">
            <v/>
          </cell>
          <cell r="E45" t="str">
            <v/>
          </cell>
          <cell r="F45" t="str">
            <v/>
          </cell>
          <cell r="G45" t="str">
            <v/>
          </cell>
        </row>
        <row r="46">
          <cell r="A46" t="str">
            <v>furbabyrescue.org</v>
          </cell>
          <cell r="B46" t="str">
            <v>dawnvargas05@yahoo.com</v>
          </cell>
          <cell r="C46" t="str">
            <v/>
          </cell>
          <cell r="D46" t="str">
            <v/>
          </cell>
          <cell r="E46" t="str">
            <v/>
          </cell>
          <cell r="F46" t="str">
            <v/>
          </cell>
          <cell r="G46" t="str">
            <v/>
          </cell>
        </row>
        <row r="47">
          <cell r="A47" t="str">
            <v>genesishealth.com</v>
          </cell>
          <cell r="B47" t="str">
            <v>cooperc@genesishealth.com</v>
          </cell>
          <cell r="C47" t="str">
            <v/>
          </cell>
          <cell r="D47" t="str">
            <v/>
          </cell>
          <cell r="E47" t="str">
            <v/>
          </cell>
          <cell r="F47" t="str">
            <v/>
          </cell>
          <cell r="G47" t="str">
            <v/>
          </cell>
        </row>
        <row r="48">
          <cell r="A48" t="str">
            <v>globalneckwear.com</v>
          </cell>
          <cell r="B48" t="str">
            <v>robertgelles@globalneckwear.com</v>
          </cell>
          <cell r="C48" t="str">
            <v/>
          </cell>
          <cell r="D48" t="str">
            <v/>
          </cell>
          <cell r="E48" t="str">
            <v/>
          </cell>
          <cell r="F48" t="str">
            <v/>
          </cell>
          <cell r="G48" t="str">
            <v/>
          </cell>
        </row>
        <row r="49">
          <cell r="A49" t="str">
            <v>gofiddleheads.com</v>
          </cell>
          <cell r="B49" t="str">
            <v>hello@gofiddleheads.com</v>
          </cell>
          <cell r="C49" t="str">
            <v/>
          </cell>
          <cell r="D49" t="str">
            <v/>
          </cell>
          <cell r="E49" t="str">
            <v/>
          </cell>
          <cell r="F49" t="str">
            <v/>
          </cell>
          <cell r="G49" t="str">
            <v/>
          </cell>
        </row>
        <row r="50">
          <cell r="A50" t="str">
            <v>goldbuginc.com</v>
          </cell>
          <cell r="B50" t="str">
            <v>info@goldbuginc.com</v>
          </cell>
          <cell r="C50" t="str">
            <v/>
          </cell>
          <cell r="D50" t="str">
            <v/>
          </cell>
          <cell r="E50" t="str">
            <v/>
          </cell>
          <cell r="F50" t="str">
            <v/>
          </cell>
          <cell r="G50" t="str">
            <v/>
          </cell>
        </row>
        <row r="51">
          <cell r="A51" t="str">
            <v>grecianpooldesign.com</v>
          </cell>
          <cell r="B51" t="str">
            <v>grecianpools@verizon.net</v>
          </cell>
          <cell r="C51" t="str">
            <v/>
          </cell>
          <cell r="D51" t="str">
            <v/>
          </cell>
          <cell r="E51" t="str">
            <v/>
          </cell>
          <cell r="F51" t="str">
            <v/>
          </cell>
          <cell r="G51" t="str">
            <v/>
          </cell>
        </row>
        <row r="52">
          <cell r="A52" t="str">
            <v>greenoakms.com</v>
          </cell>
          <cell r="B52" t="str">
            <v>orders@greenoakflorist.com</v>
          </cell>
          <cell r="C52" t="str">
            <v/>
          </cell>
          <cell r="D52" t="str">
            <v/>
          </cell>
          <cell r="E52" t="str">
            <v/>
          </cell>
          <cell r="F52" t="str">
            <v/>
          </cell>
          <cell r="G52" t="str">
            <v/>
          </cell>
        </row>
        <row r="53">
          <cell r="A53" t="str">
            <v>hellobaby.ca</v>
          </cell>
          <cell r="B53" t="str">
            <v>info@hellobaby.ca</v>
          </cell>
          <cell r="C53" t="str">
            <v/>
          </cell>
          <cell r="D53" t="str">
            <v/>
          </cell>
          <cell r="E53" t="str">
            <v/>
          </cell>
          <cell r="F53" t="str">
            <v/>
          </cell>
          <cell r="G53" t="str">
            <v/>
          </cell>
        </row>
        <row r="54">
          <cell r="A54" t="str">
            <v>holidayboutique.org</v>
          </cell>
          <cell r="B54" t="str">
            <v>info@holidayboutique.org</v>
          </cell>
          <cell r="C54" t="str">
            <v>corporatesales@holidayboutique.org</v>
          </cell>
          <cell r="D54" t="str">
            <v/>
          </cell>
          <cell r="E54" t="str">
            <v/>
          </cell>
          <cell r="F54" t="str">
            <v/>
          </cell>
          <cell r="G54" t="str">
            <v/>
          </cell>
        </row>
        <row r="55">
          <cell r="A55" t="str">
            <v>honeyschildboutique.com</v>
          </cell>
          <cell r="B55" t="str">
            <v>contact@yourstore.com</v>
          </cell>
          <cell r="C55" t="str">
            <v/>
          </cell>
          <cell r="D55" t="str">
            <v/>
          </cell>
          <cell r="E55" t="str">
            <v/>
          </cell>
          <cell r="F55" t="str">
            <v/>
          </cell>
          <cell r="G55" t="str">
            <v/>
          </cell>
        </row>
        <row r="56">
          <cell r="A56" t="str">
            <v>hubdubltd.com</v>
          </cell>
          <cell r="B56" t="str">
            <v>nsales@hubdubltd.com</v>
          </cell>
          <cell r="C56" t="str">
            <v/>
          </cell>
          <cell r="D56" t="str">
            <v/>
          </cell>
          <cell r="E56" t="str">
            <v/>
          </cell>
          <cell r="F56" t="str">
            <v/>
          </cell>
          <cell r="G56" t="str">
            <v/>
          </cell>
        </row>
        <row r="57">
          <cell r="A57" t="str">
            <v>islandteaparty.com</v>
          </cell>
          <cell r="B57" t="str">
            <v>info@islandteaparty.com</v>
          </cell>
          <cell r="C57" t="str">
            <v/>
          </cell>
          <cell r="D57" t="str">
            <v/>
          </cell>
          <cell r="E57" t="str">
            <v/>
          </cell>
          <cell r="F57" t="str">
            <v/>
          </cell>
          <cell r="G57" t="str">
            <v/>
          </cell>
        </row>
        <row r="58">
          <cell r="A58" t="str">
            <v>kaboodleboutique.com</v>
          </cell>
          <cell r="B58" t="str">
            <v>hello@kaboodleboutique.com</v>
          </cell>
          <cell r="C58" t="str">
            <v/>
          </cell>
          <cell r="D58" t="str">
            <v/>
          </cell>
          <cell r="E58" t="str">
            <v/>
          </cell>
          <cell r="F58" t="str">
            <v/>
          </cell>
          <cell r="G58" t="str">
            <v/>
          </cell>
        </row>
        <row r="59">
          <cell r="A59" t="str">
            <v>kaplanco.com</v>
          </cell>
          <cell r="B59" t="str">
            <v>info@kaplanco.com</v>
          </cell>
          <cell r="C59" t="str">
            <v/>
          </cell>
          <cell r="D59" t="str">
            <v/>
          </cell>
          <cell r="E59" t="str">
            <v/>
          </cell>
          <cell r="F59" t="str">
            <v/>
          </cell>
          <cell r="G59" t="str">
            <v/>
          </cell>
        </row>
        <row r="60">
          <cell r="A60" t="str">
            <v>lambsivy.com</v>
          </cell>
          <cell r="B60" t="str">
            <v>customerservice@lambsivy.com</v>
          </cell>
          <cell r="C60" t="str">
            <v/>
          </cell>
          <cell r="D60" t="str">
            <v/>
          </cell>
          <cell r="E60" t="str">
            <v/>
          </cell>
          <cell r="F60" t="str">
            <v/>
          </cell>
          <cell r="G60" t="str">
            <v/>
          </cell>
        </row>
        <row r="61">
          <cell r="A61" t="str">
            <v>leighannesloft.com</v>
          </cell>
          <cell r="B61" t="str">
            <v>ada@chalktv.com</v>
          </cell>
          <cell r="C61" t="str">
            <v/>
          </cell>
          <cell r="D61" t="str">
            <v/>
          </cell>
          <cell r="E61" t="str">
            <v/>
          </cell>
          <cell r="F61" t="str">
            <v/>
          </cell>
          <cell r="G61" t="str">
            <v/>
          </cell>
        </row>
        <row r="62">
          <cell r="A62" t="str">
            <v>lovedbeforekidsstore.com</v>
          </cell>
          <cell r="B62" t="str">
            <v>lovedbeforekidsstore@yahoo.com</v>
          </cell>
          <cell r="C62" t="str">
            <v/>
          </cell>
          <cell r="D62" t="str">
            <v/>
          </cell>
          <cell r="E62" t="str">
            <v/>
          </cell>
          <cell r="F62" t="str">
            <v/>
          </cell>
          <cell r="G62" t="str">
            <v/>
          </cell>
        </row>
        <row r="63">
          <cell r="A63" t="str">
            <v>lpzoo.org</v>
          </cell>
          <cell r="B63" t="str">
            <v>guestservices@lpzoo.org</v>
          </cell>
          <cell r="C63" t="str">
            <v>srobbins@lpzoo.org</v>
          </cell>
          <cell r="D63" t="str">
            <v>hgibbon@lpzoo.org</v>
          </cell>
          <cell r="E63" t="str">
            <v>acottrell@lpzoo.org</v>
          </cell>
          <cell r="F63" t="str">
            <v>cwoods@lpzoo.org</v>
          </cell>
          <cell r="G63" t="str">
            <v>webmaster@lpzoo.org</v>
          </cell>
        </row>
        <row r="64">
          <cell r="A64" t="str">
            <v>magnoliababyandkidsboutique.ca</v>
          </cell>
          <cell r="B64" t="str">
            <v>magnoliababy3@gmail.com</v>
          </cell>
          <cell r="C64" t="str">
            <v/>
          </cell>
          <cell r="D64" t="str">
            <v/>
          </cell>
          <cell r="E64" t="str">
            <v/>
          </cell>
          <cell r="F64" t="str">
            <v/>
          </cell>
          <cell r="G64" t="str">
            <v/>
          </cell>
        </row>
        <row r="65">
          <cell r="A65" t="str">
            <v>maineclothdiaper.com</v>
          </cell>
          <cell r="B65" t="str">
            <v>info@maineclothdiaper.com</v>
          </cell>
          <cell r="C65" t="str">
            <v/>
          </cell>
          <cell r="D65" t="str">
            <v/>
          </cell>
          <cell r="E65" t="str">
            <v/>
          </cell>
          <cell r="F65" t="str">
            <v/>
          </cell>
          <cell r="G65" t="str">
            <v/>
          </cell>
        </row>
        <row r="66">
          <cell r="A66" t="str">
            <v>mastermindtoys.com</v>
          </cell>
          <cell r="B66" t="str">
            <v>employment@mastermindtoys.com</v>
          </cell>
          <cell r="C66" t="str">
            <v/>
          </cell>
          <cell r="D66" t="str">
            <v/>
          </cell>
          <cell r="E66" t="str">
            <v/>
          </cell>
          <cell r="F66" t="str">
            <v/>
          </cell>
          <cell r="G66" t="str">
            <v/>
          </cell>
        </row>
        <row r="67">
          <cell r="A67" t="str">
            <v>milconline.com</v>
          </cell>
          <cell r="B67" t="str">
            <v>milconline@gmail.com</v>
          </cell>
          <cell r="C67" t="str">
            <v/>
          </cell>
          <cell r="D67" t="str">
            <v/>
          </cell>
          <cell r="E67" t="str">
            <v/>
          </cell>
          <cell r="F67" t="str">
            <v/>
          </cell>
          <cell r="G67" t="str">
            <v/>
          </cell>
        </row>
        <row r="68">
          <cell r="A68" t="str">
            <v>millerswimschool.com</v>
          </cell>
          <cell r="B68" t="str">
            <v>sarah@millerswimschool.com</v>
          </cell>
          <cell r="C68" t="str">
            <v/>
          </cell>
          <cell r="D68" t="str">
            <v/>
          </cell>
          <cell r="E68" t="str">
            <v/>
          </cell>
          <cell r="F68" t="str">
            <v/>
          </cell>
          <cell r="G68" t="str">
            <v/>
          </cell>
        </row>
        <row r="69">
          <cell r="A69" t="str">
            <v>modernprovisionsatlanta.com</v>
          </cell>
          <cell r="B69" t="str">
            <v>info@modernprovisionsatlanta.com</v>
          </cell>
          <cell r="C69" t="str">
            <v/>
          </cell>
          <cell r="D69" t="str">
            <v/>
          </cell>
          <cell r="E69" t="str">
            <v/>
          </cell>
          <cell r="F69" t="str">
            <v/>
          </cell>
          <cell r="G69" t="str">
            <v/>
          </cell>
        </row>
        <row r="70">
          <cell r="A70" t="str">
            <v>mommiechicandme.com</v>
          </cell>
          <cell r="B70" t="str">
            <v>mommiechicandme@sbcglobal.net</v>
          </cell>
          <cell r="C70" t="str">
            <v/>
          </cell>
          <cell r="D70" t="str">
            <v/>
          </cell>
          <cell r="E70" t="str">
            <v/>
          </cell>
          <cell r="F70" t="str">
            <v/>
          </cell>
          <cell r="G70" t="str">
            <v/>
          </cell>
        </row>
        <row r="71">
          <cell r="A71" t="str">
            <v>mypreciouskid.com</v>
          </cell>
          <cell r="B71" t="str">
            <v>orders@mypreciouskid.com</v>
          </cell>
          <cell r="C71" t="str">
            <v/>
          </cell>
          <cell r="D71" t="str">
            <v/>
          </cell>
          <cell r="E71" t="str">
            <v/>
          </cell>
          <cell r="F71" t="str">
            <v/>
          </cell>
          <cell r="G71" t="str">
            <v/>
          </cell>
        </row>
        <row r="72">
          <cell r="A72" t="str">
            <v>nurturenestct.com</v>
          </cell>
          <cell r="B72" t="str">
            <v>nurturenestllc@gmail.com</v>
          </cell>
          <cell r="C72" t="str">
            <v/>
          </cell>
          <cell r="D72" t="str">
            <v/>
          </cell>
          <cell r="E72" t="str">
            <v/>
          </cell>
          <cell r="F72" t="str">
            <v/>
          </cell>
          <cell r="G72" t="str">
            <v/>
          </cell>
        </row>
        <row r="73">
          <cell r="A73" t="str">
            <v>nurturingnestreno.com</v>
          </cell>
          <cell r="B73" t="str">
            <v>info@nurturingnestreno.com</v>
          </cell>
          <cell r="C73" t="str">
            <v/>
          </cell>
          <cell r="D73" t="str">
            <v/>
          </cell>
          <cell r="E73" t="str">
            <v/>
          </cell>
          <cell r="F73" t="str">
            <v/>
          </cell>
          <cell r="G73" t="str">
            <v/>
          </cell>
        </row>
        <row r="74">
          <cell r="A74" t="str">
            <v>ournewbabyinc.com</v>
          </cell>
          <cell r="B74" t="str">
            <v>bdempsey7914@yahoo.com</v>
          </cell>
          <cell r="C74" t="str">
            <v/>
          </cell>
          <cell r="D74" t="str">
            <v/>
          </cell>
          <cell r="E74" t="str">
            <v/>
          </cell>
          <cell r="F74" t="str">
            <v/>
          </cell>
          <cell r="G74" t="str">
            <v/>
          </cell>
        </row>
        <row r="75">
          <cell r="A75" t="str">
            <v>overstock.com</v>
          </cell>
          <cell r="B75" t="str">
            <v>ir@overstock.com</v>
          </cell>
          <cell r="C75" t="str">
            <v>shareholder@computershare.com</v>
          </cell>
          <cell r="D75" t="str">
            <v/>
          </cell>
          <cell r="E75" t="str">
            <v/>
          </cell>
          <cell r="F75" t="str">
            <v/>
          </cell>
          <cell r="G75" t="str">
            <v/>
          </cell>
        </row>
        <row r="76">
          <cell r="A76" t="str">
            <v>peacefrogstravel.com</v>
          </cell>
          <cell r="B76" t="str">
            <v>lindsay@peacefrogstravel.com</v>
          </cell>
          <cell r="C76" t="str">
            <v/>
          </cell>
          <cell r="D76" t="str">
            <v/>
          </cell>
          <cell r="E76" t="str">
            <v/>
          </cell>
          <cell r="F76" t="str">
            <v/>
          </cell>
          <cell r="G76" t="str">
            <v/>
          </cell>
        </row>
        <row r="77">
          <cell r="A77" t="str">
            <v>peoplespharmacy.com</v>
          </cell>
          <cell r="B77" t="str">
            <v>questions@peoplespharmacy.com</v>
          </cell>
          <cell r="C77" t="str">
            <v/>
          </cell>
          <cell r="D77" t="str">
            <v/>
          </cell>
          <cell r="E77" t="str">
            <v/>
          </cell>
          <cell r="F77" t="str">
            <v/>
          </cell>
          <cell r="G77" t="str">
            <v/>
          </cell>
        </row>
        <row r="78">
          <cell r="A78" t="str">
            <v>pitkinstearns.com</v>
          </cell>
          <cell r="B78" t="str">
            <v>chris@pitkinstearns.com</v>
          </cell>
          <cell r="C78" t="str">
            <v/>
          </cell>
          <cell r="D78" t="str">
            <v/>
          </cell>
          <cell r="E78" t="str">
            <v/>
          </cell>
          <cell r="F78" t="str">
            <v/>
          </cell>
          <cell r="G78" t="str">
            <v/>
          </cell>
        </row>
        <row r="79">
          <cell r="A79" t="str">
            <v>poshbaby.com</v>
          </cell>
          <cell r="B79" t="str">
            <v>customercare@poshbaby.com</v>
          </cell>
          <cell r="C79" t="str">
            <v/>
          </cell>
          <cell r="D79" t="str">
            <v/>
          </cell>
          <cell r="E79" t="str">
            <v/>
          </cell>
          <cell r="F79" t="str">
            <v/>
          </cell>
          <cell r="G79" t="str">
            <v/>
          </cell>
        </row>
        <row r="80">
          <cell r="A80" t="str">
            <v>poshbabyusa.com</v>
          </cell>
          <cell r="B80" t="str">
            <v>info@poshbabyusa.com</v>
          </cell>
          <cell r="C80" t="str">
            <v/>
          </cell>
          <cell r="D80" t="str">
            <v/>
          </cell>
          <cell r="E80" t="str">
            <v/>
          </cell>
          <cell r="F80" t="str">
            <v/>
          </cell>
          <cell r="G80" t="str">
            <v/>
          </cell>
        </row>
        <row r="81">
          <cell r="A81" t="str">
            <v>possumrungreenhouse.com</v>
          </cell>
          <cell r="B81" t="str">
            <v>info@possumrungreenhouse.com</v>
          </cell>
          <cell r="C81" t="str">
            <v/>
          </cell>
          <cell r="D81" t="str">
            <v/>
          </cell>
          <cell r="E81" t="str">
            <v/>
          </cell>
          <cell r="F81" t="str">
            <v/>
          </cell>
          <cell r="G81" t="str">
            <v/>
          </cell>
        </row>
        <row r="82">
          <cell r="A82" t="str">
            <v>preciouscargocanada.com</v>
          </cell>
          <cell r="B82" t="str">
            <v>preciouscargo@bellnet.ca</v>
          </cell>
          <cell r="C82" t="str">
            <v/>
          </cell>
          <cell r="D82" t="str">
            <v/>
          </cell>
          <cell r="E82" t="str">
            <v/>
          </cell>
          <cell r="F82" t="str">
            <v/>
          </cell>
          <cell r="G82" t="str">
            <v/>
          </cell>
        </row>
        <row r="83">
          <cell r="A83" t="str">
            <v>puddleduckskids.com</v>
          </cell>
          <cell r="B83" t="str">
            <v>info@puddleduckskids.com</v>
          </cell>
          <cell r="C83" t="str">
            <v/>
          </cell>
          <cell r="D83" t="str">
            <v/>
          </cell>
          <cell r="E83" t="str">
            <v/>
          </cell>
          <cell r="F83" t="str">
            <v/>
          </cell>
          <cell r="G83" t="str">
            <v/>
          </cell>
        </row>
        <row r="84">
          <cell r="A84" t="str">
            <v>riverbendnaturecenter.org</v>
          </cell>
          <cell r="B84" t="str">
            <v>info@riverbendnaturecenter.org</v>
          </cell>
          <cell r="C84" t="str">
            <v/>
          </cell>
          <cell r="D84" t="str">
            <v/>
          </cell>
          <cell r="E84" t="str">
            <v/>
          </cell>
          <cell r="F84" t="str">
            <v/>
          </cell>
          <cell r="G84" t="str">
            <v/>
          </cell>
        </row>
        <row r="85">
          <cell r="A85" t="str">
            <v>roomstogo.com</v>
          </cell>
          <cell r="B85" t="str">
            <v>internetSalesSupport@roomstogo.com</v>
          </cell>
          <cell r="C85" t="str">
            <v/>
          </cell>
          <cell r="D85" t="str">
            <v/>
          </cell>
          <cell r="E85" t="str">
            <v/>
          </cell>
          <cell r="F85" t="str">
            <v/>
          </cell>
          <cell r="G85" t="str">
            <v/>
          </cell>
        </row>
        <row r="86">
          <cell r="A86" t="str">
            <v>roseoubleu.com</v>
          </cell>
          <cell r="B86" t="str">
            <v>info@roseoubleu.com</v>
          </cell>
          <cell r="C86" t="str">
            <v/>
          </cell>
          <cell r="D86" t="str">
            <v/>
          </cell>
          <cell r="E86" t="str">
            <v/>
          </cell>
          <cell r="F86" t="str">
            <v/>
          </cell>
          <cell r="G86" t="str">
            <v/>
          </cell>
        </row>
        <row r="87">
          <cell r="A87" t="str">
            <v>rubysinn.com</v>
          </cell>
          <cell r="B87" t="str">
            <v>horserides@rubysinn.com</v>
          </cell>
          <cell r="C87" t="str">
            <v/>
          </cell>
          <cell r="D87" t="str">
            <v/>
          </cell>
          <cell r="E87" t="str">
            <v/>
          </cell>
          <cell r="F87" t="str">
            <v/>
          </cell>
          <cell r="G87" t="str">
            <v/>
          </cell>
        </row>
        <row r="88">
          <cell r="A88" t="str">
            <v>shop.sproutsoup.com</v>
          </cell>
          <cell r="B88" t="str">
            <v>mllegeorgesand@gmail.com</v>
          </cell>
          <cell r="C88" t="str">
            <v/>
          </cell>
          <cell r="D88" t="str">
            <v/>
          </cell>
          <cell r="E88" t="str">
            <v/>
          </cell>
          <cell r="F88" t="str">
            <v/>
          </cell>
          <cell r="G88" t="str">
            <v/>
          </cell>
        </row>
        <row r="89">
          <cell r="A89" t="str">
            <v>shopcrushboutique.com</v>
          </cell>
          <cell r="B89" t="str">
            <v>laura@shopcrushboutique.com</v>
          </cell>
          <cell r="C89" t="str">
            <v/>
          </cell>
          <cell r="D89" t="str">
            <v/>
          </cell>
          <cell r="E89" t="str">
            <v/>
          </cell>
          <cell r="F89" t="str">
            <v/>
          </cell>
          <cell r="G89" t="str">
            <v/>
          </cell>
        </row>
        <row r="90">
          <cell r="A90" t="str">
            <v>shoptadpole.com</v>
          </cell>
          <cell r="B90" t="str">
            <v>info@shoptadpole.com</v>
          </cell>
          <cell r="C90" t="str">
            <v/>
          </cell>
          <cell r="D90" t="str">
            <v/>
          </cell>
          <cell r="E90" t="str">
            <v/>
          </cell>
          <cell r="F90" t="str">
            <v/>
          </cell>
          <cell r="G90" t="str">
            <v/>
          </cell>
        </row>
        <row r="91">
          <cell r="A91" t="str">
            <v>signatureboutique.net</v>
          </cell>
          <cell r="B91" t="str">
            <v>signatureboutique@att.net</v>
          </cell>
          <cell r="C91" t="str">
            <v/>
          </cell>
          <cell r="D91" t="str">
            <v/>
          </cell>
          <cell r="E91" t="str">
            <v/>
          </cell>
          <cell r="F91" t="str">
            <v/>
          </cell>
          <cell r="G91" t="str">
            <v/>
          </cell>
        </row>
        <row r="92">
          <cell r="A92" t="str">
            <v>sippees.com</v>
          </cell>
          <cell r="B92" t="str">
            <v>sippeesreno@yahoo.com</v>
          </cell>
          <cell r="C92" t="str">
            <v/>
          </cell>
          <cell r="D92" t="str">
            <v/>
          </cell>
          <cell r="E92" t="str">
            <v/>
          </cell>
          <cell r="F92" t="str">
            <v/>
          </cell>
          <cell r="G92" t="str">
            <v/>
          </cell>
        </row>
        <row r="93">
          <cell r="A93" t="str">
            <v>sproutbysteves.com</v>
          </cell>
          <cell r="B93" t="str">
            <v>sprout@stevesace.com</v>
          </cell>
          <cell r="C93" t="str">
            <v/>
          </cell>
          <cell r="D93" t="str">
            <v/>
          </cell>
          <cell r="E93" t="str">
            <v/>
          </cell>
          <cell r="F93" t="str">
            <v/>
          </cell>
          <cell r="G93" t="str">
            <v/>
          </cell>
        </row>
        <row r="94">
          <cell r="A94" t="str">
            <v>squareup.com</v>
          </cell>
          <cell r="B94" t="str">
            <v>collectiveskate@gmail.com</v>
          </cell>
          <cell r="C94" t="str">
            <v/>
          </cell>
          <cell r="D94" t="str">
            <v/>
          </cell>
          <cell r="E94" t="str">
            <v/>
          </cell>
          <cell r="F94" t="str">
            <v/>
          </cell>
          <cell r="G94" t="str">
            <v/>
          </cell>
        </row>
        <row r="95">
          <cell r="A95" t="str">
            <v>strollerdepot.com</v>
          </cell>
          <cell r="B95" t="str">
            <v>customerservice@strollerdepot.com</v>
          </cell>
          <cell r="C95" t="str">
            <v/>
          </cell>
          <cell r="D95" t="str">
            <v/>
          </cell>
          <cell r="E95" t="str">
            <v/>
          </cell>
          <cell r="F95" t="str">
            <v/>
          </cell>
          <cell r="G95" t="str">
            <v/>
          </cell>
        </row>
        <row r="96">
          <cell r="A96" t="str">
            <v>theglassbabybottle.com</v>
          </cell>
          <cell r="B96" t="str">
            <v>info@theglassbabybottle.com</v>
          </cell>
          <cell r="C96" t="str">
            <v/>
          </cell>
          <cell r="D96" t="str">
            <v/>
          </cell>
          <cell r="E96" t="str">
            <v/>
          </cell>
          <cell r="F96" t="str">
            <v/>
          </cell>
          <cell r="G96" t="str">
            <v/>
          </cell>
        </row>
        <row r="97">
          <cell r="A97" t="str">
            <v>theivycottage.bridgecatalog.com</v>
          </cell>
          <cell r="B97" t="str">
            <v>bvau2000@aol.com</v>
          </cell>
          <cell r="C97" t="str">
            <v/>
          </cell>
          <cell r="D97" t="str">
            <v/>
          </cell>
          <cell r="E97" t="str">
            <v/>
          </cell>
          <cell r="F97" t="str">
            <v/>
          </cell>
          <cell r="G97" t="str">
            <v/>
          </cell>
        </row>
        <row r="98">
          <cell r="A98" t="str">
            <v>themixmercantile.com</v>
          </cell>
          <cell r="B98" t="str">
            <v>info@themixmercantile.com</v>
          </cell>
          <cell r="C98" t="str">
            <v/>
          </cell>
          <cell r="D98" t="str">
            <v/>
          </cell>
          <cell r="E98" t="str">
            <v/>
          </cell>
          <cell r="F98" t="str">
            <v/>
          </cell>
          <cell r="G98" t="str">
            <v/>
          </cell>
        </row>
        <row r="99">
          <cell r="A99" t="str">
            <v>thepeanutkids.com</v>
          </cell>
          <cell r="B99" t="str">
            <v>giftshop@producerspeanut.com</v>
          </cell>
          <cell r="C99" t="str">
            <v/>
          </cell>
          <cell r="D99" t="str">
            <v/>
          </cell>
          <cell r="E99" t="str">
            <v/>
          </cell>
          <cell r="F99" t="str">
            <v/>
          </cell>
          <cell r="G99" t="str">
            <v/>
          </cell>
        </row>
        <row r="100">
          <cell r="A100" t="str">
            <v>thepureparentingshop.com</v>
          </cell>
          <cell r="B100" t="str">
            <v>info@thepureparentingshop.com</v>
          </cell>
          <cell r="C100" t="str">
            <v/>
          </cell>
          <cell r="D100" t="str">
            <v/>
          </cell>
          <cell r="E100" t="str">
            <v/>
          </cell>
          <cell r="F100" t="str">
            <v/>
          </cell>
          <cell r="G100" t="str">
            <v/>
          </cell>
        </row>
        <row r="101">
          <cell r="A101" t="str">
            <v>theyouthshopllc.com</v>
          </cell>
          <cell r="B101" t="str">
            <v>youthshop@bellsouth.net</v>
          </cell>
          <cell r="C101" t="str">
            <v/>
          </cell>
          <cell r="D101" t="str">
            <v/>
          </cell>
          <cell r="E101" t="str">
            <v/>
          </cell>
          <cell r="F101" t="str">
            <v/>
          </cell>
          <cell r="G101" t="str">
            <v/>
          </cell>
        </row>
        <row r="102">
          <cell r="A102" t="str">
            <v>thisistheplace.org</v>
          </cell>
          <cell r="B102" t="str">
            <v>cservice@thisistheplace.org</v>
          </cell>
          <cell r="C102" t="str">
            <v/>
          </cell>
          <cell r="D102" t="str">
            <v/>
          </cell>
          <cell r="E102" t="str">
            <v/>
          </cell>
          <cell r="F102" t="str">
            <v/>
          </cell>
          <cell r="G102" t="str">
            <v/>
          </cell>
        </row>
        <row r="103">
          <cell r="A103" t="str">
            <v>tinytotstweens.com</v>
          </cell>
          <cell r="B103" t="str">
            <v>jellybeans@tinytotstweens.com</v>
          </cell>
          <cell r="C103" t="str">
            <v/>
          </cell>
          <cell r="D103" t="str">
            <v/>
          </cell>
          <cell r="E103" t="str">
            <v/>
          </cell>
          <cell r="F103" t="str">
            <v/>
          </cell>
          <cell r="G103" t="str">
            <v/>
          </cell>
        </row>
        <row r="104">
          <cell r="A104" t="str">
            <v>treehousekidsco.com</v>
          </cell>
          <cell r="B104" t="str">
            <v>Info@treehousekidsco.com</v>
          </cell>
          <cell r="C104" t="str">
            <v>parts@treehousekidsco.com</v>
          </cell>
          <cell r="D104" t="str">
            <v/>
          </cell>
          <cell r="E104" t="str">
            <v/>
          </cell>
          <cell r="F104" t="str">
            <v/>
          </cell>
          <cell r="G104" t="str">
            <v/>
          </cell>
        </row>
        <row r="105">
          <cell r="A105" t="str">
            <v>trendnation.com</v>
          </cell>
          <cell r="B105" t="str">
            <v>hello@trendnation.com</v>
          </cell>
          <cell r="C105" t="str">
            <v/>
          </cell>
          <cell r="D105" t="str">
            <v/>
          </cell>
          <cell r="E105" t="str">
            <v/>
          </cell>
          <cell r="F105" t="str">
            <v/>
          </cell>
          <cell r="G105" t="str">
            <v/>
          </cell>
        </row>
        <row r="106">
          <cell r="A106" t="str">
            <v>uniinternational.com</v>
          </cell>
          <cell r="B106" t="str">
            <v>sales@uniinternational.com</v>
          </cell>
          <cell r="C106" t="str">
            <v>panama@uniinternational.com</v>
          </cell>
          <cell r="D106" t="str">
            <v/>
          </cell>
          <cell r="E106" t="str">
            <v/>
          </cell>
          <cell r="F106" t="str">
            <v/>
          </cell>
          <cell r="G106" t="str">
            <v/>
          </cell>
        </row>
        <row r="107">
          <cell r="A107" t="str">
            <v>vickiesgifts.com</v>
          </cell>
          <cell r="B107" t="str">
            <v>vickiesgifts@sbcglobal.net</v>
          </cell>
          <cell r="C107" t="str">
            <v/>
          </cell>
          <cell r="D107" t="str">
            <v/>
          </cell>
          <cell r="E107" t="str">
            <v/>
          </cell>
          <cell r="F107" t="str">
            <v/>
          </cell>
          <cell r="G107" t="str">
            <v/>
          </cell>
        </row>
        <row r="108">
          <cell r="A108" t="str">
            <v>waterlilyshop.com</v>
          </cell>
          <cell r="B108" t="str">
            <v>waterlilyshop@gmail.com</v>
          </cell>
          <cell r="C108" t="str">
            <v/>
          </cell>
          <cell r="D108" t="str">
            <v/>
          </cell>
          <cell r="E108" t="str">
            <v/>
          </cell>
          <cell r="F108" t="str">
            <v/>
          </cell>
          <cell r="G108" t="str">
            <v/>
          </cell>
        </row>
        <row r="109">
          <cell r="A109" t="str">
            <v>wigglesandgigglesshop.com</v>
          </cell>
          <cell r="B109" t="str">
            <v>info@wigglesandgigglesshop.com</v>
          </cell>
          <cell r="C109" t="str">
            <v/>
          </cell>
          <cell r="D109" t="str">
            <v/>
          </cell>
          <cell r="E109" t="str">
            <v/>
          </cell>
          <cell r="F109" t="str">
            <v/>
          </cell>
          <cell r="G109" t="str">
            <v/>
          </cell>
        </row>
        <row r="110">
          <cell r="A110" t="str">
            <v>woodsgrovebrooklyn.com</v>
          </cell>
          <cell r="B110" t="str">
            <v>woodsgrovebrooklyn@gmail.com</v>
          </cell>
          <cell r="C110" t="str">
            <v/>
          </cell>
          <cell r="D110" t="str">
            <v/>
          </cell>
          <cell r="E110" t="str">
            <v/>
          </cell>
          <cell r="F110" t="str">
            <v/>
          </cell>
          <cell r="G110" t="str">
            <v/>
          </cell>
        </row>
        <row r="111">
          <cell r="A111" t="str">
            <v>youngvoguekids.com</v>
          </cell>
          <cell r="B111" t="str">
            <v>youngvoguekids@gmail.com</v>
          </cell>
          <cell r="C111" t="str">
            <v/>
          </cell>
          <cell r="D111" t="str">
            <v/>
          </cell>
          <cell r="E111" t="str">
            <v/>
          </cell>
          <cell r="F111" t="str">
            <v/>
          </cell>
          <cell r="G111" t="str">
            <v/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acts - All contacts"/>
      <sheetName val="Contacts - All contacts (2)"/>
      <sheetName val="Comapny Email"/>
    </sheetNames>
    <sheetDataSet>
      <sheetData sheetId="0"/>
      <sheetData sheetId="1">
        <row r="1">
          <cell r="A1" t="str">
            <v>Associated Company</v>
          </cell>
          <cell r="B1" t="str">
            <v>First Name</v>
          </cell>
          <cell r="C1" t="str">
            <v>Last Name</v>
          </cell>
          <cell r="D1" t="str">
            <v>Email</v>
          </cell>
        </row>
        <row r="2">
          <cell r="A2" t="str">
            <v>The Baby Cubby</v>
          </cell>
          <cell r="B2" t="str">
            <v>Katie</v>
          </cell>
          <cell r="C2" t="str">
            <v>Burton</v>
          </cell>
          <cell r="D2" t="str">
            <v/>
          </cell>
        </row>
        <row r="3">
          <cell r="A3" t="str">
            <v>Baby World</v>
          </cell>
          <cell r="B3" t="str">
            <v>Cristina</v>
          </cell>
          <cell r="C3" t="str">
            <v>Cabello</v>
          </cell>
          <cell r="D3" t="str">
            <v/>
          </cell>
        </row>
        <row r="4">
          <cell r="A4" t="str">
            <v>Toy Chest-Little Folks Furniture</v>
          </cell>
          <cell r="B4" t="str">
            <v>Lauren</v>
          </cell>
          <cell r="C4" t="str">
            <v/>
          </cell>
          <cell r="D4" t="str">
            <v/>
          </cell>
        </row>
        <row r="5">
          <cell r="A5" t="str">
            <v>Baby Supermart</v>
          </cell>
          <cell r="B5" t="str">
            <v>Marc</v>
          </cell>
          <cell r="C5" t="str">
            <v>Seidman</v>
          </cell>
          <cell r="D5" t="str">
            <v/>
          </cell>
        </row>
        <row r="6">
          <cell r="A6" t="str">
            <v>The Baby Exchange</v>
          </cell>
          <cell r="B6" t="str">
            <v>Gena</v>
          </cell>
          <cell r="C6" t="str">
            <v/>
          </cell>
          <cell r="D6" t="str">
            <v/>
          </cell>
        </row>
        <row r="7">
          <cell r="A7" t="str">
            <v>Sugar Babies</v>
          </cell>
          <cell r="B7" t="str">
            <v>Ashley</v>
          </cell>
          <cell r="C7" t="str">
            <v>Salas</v>
          </cell>
          <cell r="D7" t="str">
            <v/>
          </cell>
        </row>
        <row r="8">
          <cell r="A8" t="str">
            <v>Funfinity</v>
          </cell>
          <cell r="B8" t="str">
            <v>Jimmy</v>
          </cell>
          <cell r="C8" t="str">
            <v/>
          </cell>
          <cell r="D8" t="str">
            <v/>
          </cell>
        </row>
        <row r="9">
          <cell r="A9" t="str">
            <v>Story Book Gift Shop</v>
          </cell>
          <cell r="B9" t="str">
            <v>Kim or Jane</v>
          </cell>
          <cell r="C9" t="str">
            <v/>
          </cell>
          <cell r="D9" t="str">
            <v/>
          </cell>
        </row>
        <row r="10">
          <cell r="A10" t="str">
            <v>My Cup of Tea Baby</v>
          </cell>
          <cell r="B10" t="str">
            <v>Luddy</v>
          </cell>
          <cell r="C10" t="str">
            <v/>
          </cell>
          <cell r="D10" t="str">
            <v/>
          </cell>
        </row>
        <row r="11">
          <cell r="A11" t="str">
            <v>Kids Stuff Superstore Babytown</v>
          </cell>
          <cell r="B11" t="str">
            <v>Karla</v>
          </cell>
          <cell r="C11" t="str">
            <v/>
          </cell>
          <cell r="D11" t="str">
            <v/>
          </cell>
        </row>
        <row r="12">
          <cell r="A12" t="str">
            <v>Vroom vroom bitsy boo</v>
          </cell>
          <cell r="B12" t="str">
            <v>Alfredo</v>
          </cell>
          <cell r="C12" t="str">
            <v/>
          </cell>
          <cell r="D12" t="str">
            <v/>
          </cell>
        </row>
        <row r="13">
          <cell r="A13" t="str">
            <v>Baby Bump</v>
          </cell>
          <cell r="B13" t="str">
            <v>Julie</v>
          </cell>
          <cell r="C13" t="str">
            <v>Allen</v>
          </cell>
          <cell r="D13" t="str">
            <v/>
          </cell>
        </row>
        <row r="14">
          <cell r="A14" t="str">
            <v>Baby Bump</v>
          </cell>
          <cell r="B14" t="str">
            <v>Robbie</v>
          </cell>
          <cell r="C14" t="str">
            <v>Allen</v>
          </cell>
          <cell r="D14" t="str">
            <v/>
          </cell>
        </row>
        <row r="15">
          <cell r="A15" t="str">
            <v>baby enRoute</v>
          </cell>
          <cell r="B15" t="str">
            <v>Kelsey</v>
          </cell>
          <cell r="C15" t="str">
            <v/>
          </cell>
          <cell r="D15" t="str">
            <v/>
          </cell>
        </row>
        <row r="16">
          <cell r="A16" t="str">
            <v>Baby Furniture Plus Kids</v>
          </cell>
          <cell r="B16" t="str">
            <v>Ken</v>
          </cell>
          <cell r="C16" t="str">
            <v/>
          </cell>
          <cell r="D16" t="str">
            <v/>
          </cell>
        </row>
        <row r="17">
          <cell r="A17" t="str">
            <v>Baby Furniture Plus Kids</v>
          </cell>
          <cell r="B17" t="str">
            <v>Phil</v>
          </cell>
          <cell r="C17" t="str">
            <v/>
          </cell>
          <cell r="D17" t="str">
            <v/>
          </cell>
        </row>
        <row r="18">
          <cell r="A18" t="str">
            <v>Baby's Sweet Beginnings</v>
          </cell>
          <cell r="B18" t="str">
            <v>Polly</v>
          </cell>
          <cell r="C18" t="str">
            <v/>
          </cell>
          <cell r="D18" t="str">
            <v/>
          </cell>
        </row>
        <row r="19">
          <cell r="A19" t="str">
            <v>Bealls Outlet</v>
          </cell>
          <cell r="B19" t="str">
            <v>Christy</v>
          </cell>
          <cell r="C19" t="str">
            <v>Williams</v>
          </cell>
          <cell r="D19" t="str">
            <v/>
          </cell>
        </row>
        <row r="20">
          <cell r="A20" t="str">
            <v>Aaron's</v>
          </cell>
          <cell r="B20" t="str">
            <v>Kirby</v>
          </cell>
          <cell r="C20" t="str">
            <v>Salgado</v>
          </cell>
          <cell r="D20" t="str">
            <v/>
          </cell>
        </row>
        <row r="21">
          <cell r="A21" t="str">
            <v>Bellini Baby &amp; Teen Furniture</v>
          </cell>
          <cell r="B21" t="str">
            <v>Alicia</v>
          </cell>
          <cell r="C21" t="str">
            <v/>
          </cell>
          <cell r="D21" t="str">
            <v/>
          </cell>
        </row>
        <row r="22">
          <cell r="A22" t="str">
            <v>Caboodles</v>
          </cell>
          <cell r="B22" t="str">
            <v>Nancy</v>
          </cell>
          <cell r="C22" t="str">
            <v/>
          </cell>
          <cell r="D22" t="str">
            <v/>
          </cell>
        </row>
        <row r="23">
          <cell r="A23" t="str">
            <v>Card Smart</v>
          </cell>
          <cell r="B23" t="str">
            <v>Judy</v>
          </cell>
          <cell r="C23" t="str">
            <v/>
          </cell>
          <cell r="D23" t="str">
            <v/>
          </cell>
        </row>
        <row r="24">
          <cell r="A24" t="str">
            <v>Gabe's</v>
          </cell>
          <cell r="B24" t="str">
            <v>Crystal</v>
          </cell>
          <cell r="C24" t="str">
            <v>Wilson</v>
          </cell>
          <cell r="D24" t="str">
            <v/>
          </cell>
        </row>
        <row r="25">
          <cell r="A25" t="str">
            <v>Hallmark Gold Crown</v>
          </cell>
          <cell r="B25" t="str">
            <v>Nick</v>
          </cell>
          <cell r="C25" t="str">
            <v/>
          </cell>
          <cell r="D25" t="str">
            <v/>
          </cell>
        </row>
        <row r="26">
          <cell r="A26" t="str">
            <v>Pleasure Island - The Adult Fun Store</v>
          </cell>
          <cell r="B26" t="str">
            <v/>
          </cell>
          <cell r="C26" t="str">
            <v/>
          </cell>
          <cell r="D26" t="str">
            <v/>
          </cell>
        </row>
        <row r="27">
          <cell r="A27" t="str">
            <v>AB Pharma S.A.L.</v>
          </cell>
          <cell r="B27" t="str">
            <v>Mazen</v>
          </cell>
          <cell r="C27" t="str">
            <v>Bissat</v>
          </cell>
          <cell r="D27" t="str">
            <v/>
          </cell>
        </row>
        <row r="28">
          <cell r="A28" t="str">
            <v>Al Hilal Trading Company</v>
          </cell>
          <cell r="B28" t="str">
            <v>Abdulkhader</v>
          </cell>
          <cell r="C28" t="str">
            <v>Safeed</v>
          </cell>
          <cell r="D28" t="str">
            <v/>
          </cell>
        </row>
        <row r="29">
          <cell r="A29" t="str">
            <v>Allagazyke Canada Inc.</v>
          </cell>
          <cell r="B29" t="str">
            <v>Michael</v>
          </cell>
          <cell r="C29" t="str">
            <v>Portelance</v>
          </cell>
          <cell r="D29" t="str">
            <v/>
          </cell>
        </row>
        <row r="30">
          <cell r="A30" t="str">
            <v>ALSAC St. Jude Children's Research Hospital</v>
          </cell>
          <cell r="B30" t="str">
            <v>Ramona</v>
          </cell>
          <cell r="C30" t="str">
            <v>Medearis</v>
          </cell>
          <cell r="D30" t="str">
            <v/>
          </cell>
        </row>
        <row r="31">
          <cell r="A31" t="str">
            <v>Babies Heaven</v>
          </cell>
          <cell r="B31" t="str">
            <v>Joanne</v>
          </cell>
          <cell r="C31" t="str">
            <v>Perdomo</v>
          </cell>
          <cell r="D31" t="str">
            <v/>
          </cell>
        </row>
        <row r="32">
          <cell r="A32" t="str">
            <v>Baby's Sweet Beginnings</v>
          </cell>
          <cell r="B32" t="str">
            <v/>
          </cell>
          <cell r="C32" t="str">
            <v/>
          </cell>
          <cell r="D32" t="str">
            <v/>
          </cell>
        </row>
        <row r="33">
          <cell r="A33" t="str">
            <v>Baby Bliss</v>
          </cell>
          <cell r="B33" t="str">
            <v/>
          </cell>
          <cell r="C33" t="str">
            <v/>
          </cell>
          <cell r="D33" t="str">
            <v/>
          </cell>
        </row>
        <row r="34">
          <cell r="A34" t="str">
            <v>Bubbie's Store</v>
          </cell>
          <cell r="B34" t="str">
            <v>Michele</v>
          </cell>
          <cell r="C34" t="str">
            <v>Shahar</v>
          </cell>
          <cell r="D34" t="str">
            <v/>
          </cell>
        </row>
        <row r="35">
          <cell r="A35" t="str">
            <v>Children's Hospital of Minnesota Marketplace</v>
          </cell>
          <cell r="B35" t="str">
            <v>Nicole</v>
          </cell>
          <cell r="C35" t="str">
            <v>Schaffler</v>
          </cell>
          <cell r="D35" t="str">
            <v/>
          </cell>
        </row>
        <row r="36">
          <cell r="A36" t="str">
            <v>DMI Corporation</v>
          </cell>
          <cell r="B36" t="str">
            <v>Edward</v>
          </cell>
          <cell r="C36" t="str">
            <v>Chen</v>
          </cell>
          <cell r="D36" t="str">
            <v/>
          </cell>
        </row>
        <row r="37">
          <cell r="A37" t="str">
            <v>Do-Gree Fashions Ltd</v>
          </cell>
          <cell r="B37" t="str">
            <v>Sephanie</v>
          </cell>
          <cell r="C37" t="str">
            <v>Tock</v>
          </cell>
          <cell r="D37" t="str">
            <v/>
          </cell>
        </row>
        <row r="38">
          <cell r="A38" t="str">
            <v>Gemgem Children's Boutique</v>
          </cell>
          <cell r="B38" t="str">
            <v/>
          </cell>
          <cell r="C38" t="str">
            <v/>
          </cell>
          <cell r="D38" t="str">
            <v/>
          </cell>
        </row>
        <row r="39">
          <cell r="A39" t="str">
            <v>Funrarity</v>
          </cell>
          <cell r="B39" t="str">
            <v>Heung Chit</v>
          </cell>
          <cell r="C39" t="str">
            <v>Cheung</v>
          </cell>
          <cell r="D39" t="str">
            <v/>
          </cell>
        </row>
        <row r="40">
          <cell r="A40" t="str">
            <v>Hangzhou Sunrise Trade Co., Ltd</v>
          </cell>
          <cell r="B40" t="str">
            <v>Chongxiang</v>
          </cell>
          <cell r="C40" t="str">
            <v>Qian</v>
          </cell>
          <cell r="D40" t="str">
            <v/>
          </cell>
        </row>
        <row r="41">
          <cell r="A41" t="str">
            <v>Hollar.com</v>
          </cell>
          <cell r="B41" t="str">
            <v>Michelle</v>
          </cell>
          <cell r="C41" t="str">
            <v>Andino</v>
          </cell>
          <cell r="D41" t="str">
            <v/>
          </cell>
        </row>
        <row r="42">
          <cell r="A42" t="str">
            <v>Importaciones Piccolino</v>
          </cell>
          <cell r="B42" t="str">
            <v>Jacobo</v>
          </cell>
          <cell r="C42" t="str">
            <v>Winer</v>
          </cell>
          <cell r="D42" t="str">
            <v/>
          </cell>
        </row>
        <row r="43">
          <cell r="A43" t="str">
            <v>Koakid LLC</v>
          </cell>
          <cell r="B43" t="str">
            <v>Edward</v>
          </cell>
          <cell r="C43" t="str">
            <v>Yu</v>
          </cell>
          <cell r="D43" t="str">
            <v/>
          </cell>
        </row>
        <row r="44">
          <cell r="A44" t="str">
            <v>Krieger Kiddie Corp</v>
          </cell>
          <cell r="B44" t="str">
            <v>Elaine</v>
          </cell>
          <cell r="C44" t="str">
            <v>Krieger</v>
          </cell>
          <cell r="D44" t="str">
            <v/>
          </cell>
        </row>
        <row r="45">
          <cell r="A45" t="str">
            <v>Lil' Star Shop</v>
          </cell>
          <cell r="B45" t="str">
            <v/>
          </cell>
          <cell r="C45" t="str">
            <v/>
          </cell>
          <cell r="D45" t="str">
            <v/>
          </cell>
        </row>
        <row r="46">
          <cell r="A46" t="str">
            <v>Lil Tulip's</v>
          </cell>
          <cell r="B46" t="str">
            <v/>
          </cell>
          <cell r="C46" t="str">
            <v/>
          </cell>
          <cell r="D46" t="str">
            <v/>
          </cell>
        </row>
        <row r="47">
          <cell r="A47" t="str">
            <v>Little Monkey's Fluff</v>
          </cell>
          <cell r="B47" t="str">
            <v>Samantha</v>
          </cell>
          <cell r="C47" t="str">
            <v>Patterson</v>
          </cell>
          <cell r="D47" t="str">
            <v/>
          </cell>
        </row>
        <row r="48">
          <cell r="A48" t="str">
            <v>Lullaby Lane</v>
          </cell>
          <cell r="B48" t="str">
            <v/>
          </cell>
          <cell r="C48" t="str">
            <v/>
          </cell>
          <cell r="D48" t="str">
            <v/>
          </cell>
        </row>
        <row r="49">
          <cell r="A49" t="str">
            <v>Meijer</v>
          </cell>
          <cell r="B49" t="str">
            <v/>
          </cell>
          <cell r="C49" t="str">
            <v/>
          </cell>
          <cell r="D49" t="str">
            <v/>
          </cell>
        </row>
        <row r="50">
          <cell r="A50" t="str">
            <v>MILC Mother Infant Lactation Center</v>
          </cell>
          <cell r="B50" t="str">
            <v/>
          </cell>
          <cell r="C50" t="str">
            <v/>
          </cell>
          <cell r="D50" t="str">
            <v/>
          </cell>
        </row>
        <row r="51">
          <cell r="A51" t="str">
            <v>Net Laboratories INC.</v>
          </cell>
          <cell r="B51" t="str">
            <v>Rumi</v>
          </cell>
          <cell r="C51" t="str">
            <v>Katayama</v>
          </cell>
          <cell r="D51" t="str">
            <v/>
          </cell>
        </row>
        <row r="52">
          <cell r="A52" t="str">
            <v>Norske ServiceSystemer AS</v>
          </cell>
          <cell r="B52" t="str">
            <v>Geir</v>
          </cell>
          <cell r="C52" t="str">
            <v>Gulbrandsen</v>
          </cell>
          <cell r="D52" t="str">
            <v/>
          </cell>
        </row>
        <row r="53">
          <cell r="A53" t="str">
            <v>NURTURE BY NATURE INC</v>
          </cell>
          <cell r="B53" t="str">
            <v>Whitney</v>
          </cell>
          <cell r="C53" t="str">
            <v>LeBlanc</v>
          </cell>
          <cell r="D53" t="str">
            <v/>
          </cell>
        </row>
        <row r="54">
          <cell r="A54" t="str">
            <v>Old World Trading Co LLC</v>
          </cell>
          <cell r="B54" t="str">
            <v>Donald</v>
          </cell>
          <cell r="C54" t="str">
            <v>Bithell</v>
          </cell>
          <cell r="D54" t="str">
            <v/>
          </cell>
        </row>
        <row r="55">
          <cell r="A55" t="str">
            <v>PishPoshBaby</v>
          </cell>
          <cell r="B55" t="str">
            <v>Hennie</v>
          </cell>
          <cell r="C55" t="str">
            <v>Weiman</v>
          </cell>
          <cell r="D55" t="str">
            <v/>
          </cell>
        </row>
        <row r="56">
          <cell r="A56" t="str">
            <v>Polka Tots</v>
          </cell>
          <cell r="B56" t="str">
            <v/>
          </cell>
          <cell r="C56" t="str">
            <v/>
          </cell>
          <cell r="D56" t="str">
            <v/>
          </cell>
        </row>
        <row r="57">
          <cell r="A57" t="str">
            <v>Squigglybugs LLC</v>
          </cell>
          <cell r="B57" t="str">
            <v>Marla</v>
          </cell>
          <cell r="C57" t="str">
            <v>Mertens</v>
          </cell>
          <cell r="D57" t="str">
            <v/>
          </cell>
        </row>
        <row r="58">
          <cell r="A58" t="str">
            <v>Squishy Tushy</v>
          </cell>
          <cell r="B58" t="str">
            <v>Laura</v>
          </cell>
          <cell r="C58" t="str">
            <v>Fortino-Zeni</v>
          </cell>
          <cell r="D58" t="str">
            <v/>
          </cell>
        </row>
        <row r="59">
          <cell r="A59" t="str">
            <v>Trend Nation LLC</v>
          </cell>
          <cell r="B59" t="str">
            <v>Erika</v>
          </cell>
          <cell r="C59" t="str">
            <v>Szymanowski</v>
          </cell>
          <cell r="D59" t="str">
            <v/>
          </cell>
        </row>
        <row r="60">
          <cell r="A60" t="str">
            <v>University of Iowa Children's Hospital Safety Stor</v>
          </cell>
          <cell r="B60" t="str">
            <v>Pam</v>
          </cell>
          <cell r="C60" t="str">
            <v>Hoogerwerf</v>
          </cell>
          <cell r="D60" t="str">
            <v/>
          </cell>
        </row>
        <row r="61">
          <cell r="A61" t="str">
            <v>Walgreens</v>
          </cell>
          <cell r="B61" t="str">
            <v>Marcy</v>
          </cell>
          <cell r="C61" t="str">
            <v>Kroeger</v>
          </cell>
          <cell r="D61" t="str">
            <v/>
          </cell>
        </row>
        <row r="62">
          <cell r="A62" t="str">
            <v>Waterlily Manasquan</v>
          </cell>
          <cell r="B62" t="str">
            <v/>
          </cell>
          <cell r="C62" t="str">
            <v/>
          </cell>
          <cell r="D62" t="str">
            <v/>
          </cell>
        </row>
        <row r="63">
          <cell r="A63" t="str">
            <v>Western Baby Distribution, Inc.</v>
          </cell>
          <cell r="B63" t="str">
            <v>Mark</v>
          </cell>
          <cell r="C63" t="str">
            <v>Hodder</v>
          </cell>
          <cell r="D63" t="str">
            <v/>
          </cell>
        </row>
        <row r="64">
          <cell r="A64" t="str">
            <v>Zearly Sites, Inc.</v>
          </cell>
          <cell r="B64" t="str">
            <v>Heather</v>
          </cell>
          <cell r="C64" t="str">
            <v>Aldi</v>
          </cell>
          <cell r="D64" t="str">
            <v/>
          </cell>
        </row>
        <row r="65">
          <cell r="A65" t="str">
            <v>Etailz, inc.</v>
          </cell>
          <cell r="B65" t="str">
            <v/>
          </cell>
          <cell r="C65" t="str">
            <v/>
          </cell>
          <cell r="D65" t="str">
            <v/>
          </cell>
        </row>
        <row r="66">
          <cell r="A66" t="str">
            <v>Emdisa Distribuidora LTDA</v>
          </cell>
          <cell r="B66" t="str">
            <v>Waldomiro Maluhy</v>
          </cell>
          <cell r="C66" t="str">
            <v>Neto</v>
          </cell>
          <cell r="D66" t="str">
            <v/>
          </cell>
        </row>
        <row r="67">
          <cell r="A67" t="str">
            <v>Conceptions Children's Resale</v>
          </cell>
          <cell r="B67" t="str">
            <v>Richelle</v>
          </cell>
          <cell r="C67" t="str">
            <v>Taff</v>
          </cell>
          <cell r="D67" t="str">
            <v/>
          </cell>
        </row>
        <row r="68">
          <cell r="A68" t="str">
            <v>Central Sales Company, Inc.</v>
          </cell>
          <cell r="B68" t="str">
            <v>Nathan</v>
          </cell>
          <cell r="C68" t="str">
            <v>Adkins</v>
          </cell>
          <cell r="D68" t="str">
            <v/>
          </cell>
        </row>
        <row r="69">
          <cell r="A69" t="str">
            <v>Chicken Little</v>
          </cell>
          <cell r="B69" t="str">
            <v>Gregory</v>
          </cell>
          <cell r="C69" t="str">
            <v>Bouma</v>
          </cell>
          <cell r="D69" t="str">
            <v/>
          </cell>
        </row>
        <row r="70">
          <cell r="A70" t="str">
            <v>Best Priced Furniture</v>
          </cell>
          <cell r="B70" t="str">
            <v>Loren</v>
          </cell>
          <cell r="C70" t="str">
            <v>Pleet</v>
          </cell>
          <cell r="D70" t="str">
            <v/>
          </cell>
        </row>
        <row r="71">
          <cell r="A71" t="str">
            <v>Bibs and Binkies</v>
          </cell>
          <cell r="B71" t="str">
            <v>Rachel</v>
          </cell>
          <cell r="C71" t="str">
            <v>Rising</v>
          </cell>
          <cell r="D71" t="str">
            <v/>
          </cell>
        </row>
        <row r="72">
          <cell r="A72" t="str">
            <v>BayB Brand</v>
          </cell>
          <cell r="B72" t="str">
            <v>Matt</v>
          </cell>
          <cell r="C72" t="str">
            <v>Chambers</v>
          </cell>
          <cell r="D72" t="str">
            <v/>
          </cell>
        </row>
        <row r="73">
          <cell r="A73" t="str">
            <v>Aaron's</v>
          </cell>
          <cell r="B73" t="str">
            <v/>
          </cell>
          <cell r="C73" t="str">
            <v/>
          </cell>
          <cell r="D73" t="str">
            <v/>
          </cell>
        </row>
        <row r="74">
          <cell r="A74" t="str">
            <v>99 Cents Only Stores</v>
          </cell>
          <cell r="B74" t="str">
            <v>Martha</v>
          </cell>
          <cell r="C74" t="str">
            <v>Lopez</v>
          </cell>
          <cell r="D74" t="str">
            <v/>
          </cell>
        </row>
        <row r="75">
          <cell r="A75" t="str">
            <v>Around The X</v>
          </cell>
          <cell r="B75" t="str">
            <v>Felix</v>
          </cell>
          <cell r="C75" t="str">
            <v>Froimovich</v>
          </cell>
          <cell r="D75" t="str">
            <v/>
          </cell>
        </row>
        <row r="76">
          <cell r="A76" t="str">
            <v>The Tot Baby Corp</v>
          </cell>
          <cell r="B76" t="str">
            <v>Amber</v>
          </cell>
          <cell r="C76" t="str">
            <v>Pena</v>
          </cell>
          <cell r="D76" t="str">
            <v/>
          </cell>
        </row>
        <row r="77">
          <cell r="A77" t="str">
            <v>JPJ Trading.co.,Ltd</v>
          </cell>
          <cell r="B77" t="str">
            <v>Panchanok</v>
          </cell>
          <cell r="C77" t="str">
            <v>Jantirut</v>
          </cell>
          <cell r="D77" t="str">
            <v/>
          </cell>
        </row>
        <row r="78">
          <cell r="A78" t="str">
            <v>Je Taime Jewellers Pte Ltd</v>
          </cell>
          <cell r="B78" t="str">
            <v/>
          </cell>
          <cell r="C78" t="str">
            <v/>
          </cell>
          <cell r="D78" t="str">
            <v/>
          </cell>
        </row>
        <row r="79">
          <cell r="A79" t="str">
            <v>JCPenney</v>
          </cell>
          <cell r="B79" t="str">
            <v>Brenda</v>
          </cell>
          <cell r="C79" t="str">
            <v>Gable</v>
          </cell>
          <cell r="D79" t="str">
            <v/>
          </cell>
        </row>
        <row r="80">
          <cell r="A80" t="str">
            <v>Golden Coral Trading Company</v>
          </cell>
          <cell r="B80" t="str">
            <v>Karam</v>
          </cell>
          <cell r="C80" t="str">
            <v>Hanna</v>
          </cell>
          <cell r="D80" t="str">
            <v/>
          </cell>
        </row>
        <row r="81">
          <cell r="A81" t="str">
            <v>Poppet, LLC</v>
          </cell>
          <cell r="B81" t="str">
            <v>Kati</v>
          </cell>
          <cell r="C81" t="str">
            <v>Fishbein</v>
          </cell>
          <cell r="D81" t="str">
            <v/>
          </cell>
        </row>
        <row r="82">
          <cell r="A82" t="str">
            <v>Pitkin Stearns International</v>
          </cell>
          <cell r="B82" t="str">
            <v>Jessica</v>
          </cell>
          <cell r="C82" t="str">
            <v>Denio</v>
          </cell>
          <cell r="D82" t="str">
            <v/>
          </cell>
        </row>
        <row r="83">
          <cell r="A83" t="str">
            <v>People's Pharmacy</v>
          </cell>
          <cell r="B83" t="str">
            <v>Tamara</v>
          </cell>
          <cell r="C83" t="str">
            <v>Richardson</v>
          </cell>
          <cell r="D83" t="str">
            <v/>
          </cell>
        </row>
        <row r="84">
          <cell r="A84" t="str">
            <v>APEX GRAPHIC ARTS STUDIO</v>
          </cell>
          <cell r="B84" t="str">
            <v/>
          </cell>
          <cell r="C84" t="str">
            <v/>
          </cell>
          <cell r="D84" t="str">
            <v/>
          </cell>
        </row>
        <row r="85">
          <cell r="A85" t="str">
            <v>Atysso Baby</v>
          </cell>
          <cell r="B85" t="str">
            <v>Samar</v>
          </cell>
          <cell r="C85" t="str">
            <v>Handal</v>
          </cell>
          <cell r="D85" t="str">
            <v/>
          </cell>
        </row>
        <row r="86">
          <cell r="A86" t="str">
            <v>Amazon Books</v>
          </cell>
          <cell r="B86" t="str">
            <v/>
          </cell>
          <cell r="C86" t="str">
            <v/>
          </cell>
          <cell r="D86" t="str">
            <v/>
          </cell>
        </row>
        <row r="87">
          <cell r="A87" t="str">
            <v>Bellies Babies &amp; Bosoms</v>
          </cell>
          <cell r="B87" t="str">
            <v>Laura</v>
          </cell>
          <cell r="C87" t="str">
            <v>Agakanian</v>
          </cell>
          <cell r="D87" t="str">
            <v/>
          </cell>
        </row>
        <row r="88">
          <cell r="A88" t="str">
            <v>Bloom</v>
          </cell>
          <cell r="B88" t="str">
            <v>Tiffany</v>
          </cell>
          <cell r="C88" t="str">
            <v>Black</v>
          </cell>
          <cell r="D88" t="str">
            <v/>
          </cell>
        </row>
        <row r="89">
          <cell r="A89" t="str">
            <v>Boscov's Optical</v>
          </cell>
          <cell r="B89" t="str">
            <v/>
          </cell>
          <cell r="C89" t="str">
            <v/>
          </cell>
          <cell r="D89" t="str">
            <v/>
          </cell>
        </row>
        <row r="90">
          <cell r="A90" t="str">
            <v>CanaBee Baby (Markham)</v>
          </cell>
          <cell r="B90" t="str">
            <v/>
          </cell>
          <cell r="C90" t="str">
            <v/>
          </cell>
          <cell r="D90" t="str">
            <v/>
          </cell>
        </row>
        <row r="91">
          <cell r="A91" t="str">
            <v>Conceptions Children's Resale</v>
          </cell>
          <cell r="B91" t="str">
            <v/>
          </cell>
          <cell r="C91" t="str">
            <v/>
          </cell>
          <cell r="D91" t="str">
            <v/>
          </cell>
        </row>
        <row r="92">
          <cell r="A92" t="str">
            <v>D MART INC.</v>
          </cell>
          <cell r="B92" t="str">
            <v>Mindy</v>
          </cell>
          <cell r="C92" t="str">
            <v>Tolchinsky</v>
          </cell>
          <cell r="D92" t="str">
            <v/>
          </cell>
        </row>
        <row r="93">
          <cell r="A93" t="str">
            <v>Excelligence Learning Corporation</v>
          </cell>
          <cell r="B93" t="str">
            <v/>
          </cell>
          <cell r="C93" t="str">
            <v/>
          </cell>
          <cell r="D93" t="str">
            <v/>
          </cell>
        </row>
        <row r="94">
          <cell r="A94" t="str">
            <v>Gemgem</v>
          </cell>
          <cell r="B94" t="str">
            <v>Yoojin</v>
          </cell>
          <cell r="C94" t="str">
            <v>Ahn</v>
          </cell>
          <cell r="D94" t="str">
            <v/>
          </cell>
        </row>
        <row r="95">
          <cell r="A95" t="str">
            <v>Ghawi Trading Company</v>
          </cell>
          <cell r="B95" t="str">
            <v>Omar</v>
          </cell>
          <cell r="C95" t="str">
            <v>Ghawi</v>
          </cell>
          <cell r="D95" t="str">
            <v/>
          </cell>
        </row>
        <row r="96">
          <cell r="A96" t="str">
            <v>Global Enfant</v>
          </cell>
          <cell r="B96" t="str">
            <v>Maximilian</v>
          </cell>
          <cell r="C96" t="str">
            <v>Mann</v>
          </cell>
          <cell r="D96" t="str">
            <v/>
          </cell>
        </row>
        <row r="97">
          <cell r="A97" t="str">
            <v>Global Neckwear Marketing Inc</v>
          </cell>
          <cell r="B97" t="str">
            <v/>
          </cell>
          <cell r="C97" t="str">
            <v/>
          </cell>
          <cell r="D97" t="str">
            <v/>
          </cell>
        </row>
        <row r="98">
          <cell r="A98" t="str">
            <v>Go Shop At Home LLC</v>
          </cell>
          <cell r="B98" t="str">
            <v/>
          </cell>
          <cell r="C98" t="str">
            <v/>
          </cell>
          <cell r="D98" t="str">
            <v/>
          </cell>
        </row>
        <row r="99">
          <cell r="A99" t="str">
            <v>Jonida Corporation</v>
          </cell>
          <cell r="B99" t="str">
            <v>Manuel</v>
          </cell>
          <cell r="C99" t="str">
            <v>Sasso</v>
          </cell>
          <cell r="D99" t="str">
            <v/>
          </cell>
        </row>
        <row r="100">
          <cell r="A100" t="str">
            <v>Kids N Cribs</v>
          </cell>
          <cell r="B100" t="str">
            <v/>
          </cell>
          <cell r="C100" t="str">
            <v/>
          </cell>
          <cell r="D100" t="str">
            <v/>
          </cell>
        </row>
        <row r="101">
          <cell r="A101" t="str">
            <v>Kissui</v>
          </cell>
          <cell r="B101" t="str">
            <v>Laura</v>
          </cell>
          <cell r="C101" t="str">
            <v>Powers</v>
          </cell>
          <cell r="D101" t="str">
            <v/>
          </cell>
        </row>
        <row r="102">
          <cell r="A102" t="str">
            <v>Las Novedades, Inc.</v>
          </cell>
          <cell r="B102" t="str">
            <v>Eugenio</v>
          </cell>
          <cell r="C102" t="str">
            <v>Canche</v>
          </cell>
          <cell r="D102" t="str">
            <v/>
          </cell>
        </row>
        <row r="103">
          <cell r="A103" t="str">
            <v>Liapela Modern Baby</v>
          </cell>
          <cell r="B103" t="str">
            <v/>
          </cell>
          <cell r="C103" t="str">
            <v/>
          </cell>
          <cell r="D103" t="str">
            <v/>
          </cell>
        </row>
        <row r="104">
          <cell r="A104" t="str">
            <v>Lizzie Bits Baby Co</v>
          </cell>
          <cell r="B104" t="str">
            <v>Jennifer</v>
          </cell>
          <cell r="C104" t="str">
            <v>Marus</v>
          </cell>
          <cell r="D104" t="str">
            <v/>
          </cell>
        </row>
        <row r="105">
          <cell r="A105" t="str">
            <v>M J Beanz</v>
          </cell>
          <cell r="B105" t="str">
            <v/>
          </cell>
          <cell r="C105" t="str">
            <v/>
          </cell>
          <cell r="D105" t="str">
            <v/>
          </cell>
        </row>
        <row r="106">
          <cell r="A106" t="str">
            <v>Macklems Baby Carriages and Toys Limited</v>
          </cell>
          <cell r="B106" t="str">
            <v>Debbie</v>
          </cell>
          <cell r="C106" t="str">
            <v>Ranger</v>
          </cell>
          <cell r="D106" t="str">
            <v/>
          </cell>
        </row>
        <row r="107">
          <cell r="A107" t="str">
            <v>Meislin CNY Sales Inc</v>
          </cell>
          <cell r="B107" t="str">
            <v>JoAnne</v>
          </cell>
          <cell r="C107" t="str">
            <v>Meislin</v>
          </cell>
          <cell r="D107" t="str">
            <v/>
          </cell>
        </row>
        <row r="108">
          <cell r="A108" t="str">
            <v>MrGoodbuys.com</v>
          </cell>
          <cell r="B108" t="str">
            <v>Marc</v>
          </cell>
          <cell r="C108" t="str">
            <v>Fryer</v>
          </cell>
          <cell r="D108" t="str">
            <v/>
          </cell>
        </row>
        <row r="109">
          <cell r="A109" t="str">
            <v>My CUP OF TEA, LLC</v>
          </cell>
          <cell r="B109" t="str">
            <v>William</v>
          </cell>
          <cell r="C109" t="str">
            <v>Faris</v>
          </cell>
          <cell r="D109" t="str">
            <v/>
          </cell>
        </row>
        <row r="110">
          <cell r="A110" t="str">
            <v>Sallas</v>
          </cell>
          <cell r="B110" t="str">
            <v>David</v>
          </cell>
          <cell r="C110" t="str">
            <v>Goldberg</v>
          </cell>
          <cell r="D110" t="str">
            <v/>
          </cell>
        </row>
        <row r="111">
          <cell r="A111" t="str">
            <v>Ok Store</v>
          </cell>
          <cell r="B111" t="str">
            <v>Lawrence</v>
          </cell>
          <cell r="C111" t="str">
            <v>Schaffer</v>
          </cell>
          <cell r="D111" t="str">
            <v/>
          </cell>
        </row>
        <row r="112">
          <cell r="A112" t="str">
            <v/>
          </cell>
          <cell r="B112" t="str">
            <v>John</v>
          </cell>
          <cell r="C112" t="str">
            <v>Davenport</v>
          </cell>
          <cell r="D112" t="str">
            <v/>
          </cell>
        </row>
        <row r="113">
          <cell r="A113" t="str">
            <v>Overstock.com</v>
          </cell>
          <cell r="B113" t="str">
            <v>Alyson</v>
          </cell>
          <cell r="C113" t="str">
            <v>Storey</v>
          </cell>
          <cell r="D113" t="str">
            <v/>
          </cell>
        </row>
        <row r="114">
          <cell r="A114" t="str">
            <v>Rose ou Bleu</v>
          </cell>
          <cell r="B114" t="str">
            <v>Fanny</v>
          </cell>
          <cell r="C114" t="str">
            <v>Jean</v>
          </cell>
          <cell r="D114" t="str">
            <v/>
          </cell>
        </row>
        <row r="115">
          <cell r="A115" t="str">
            <v>TAIME PTE LTD</v>
          </cell>
          <cell r="B115" t="str">
            <v>EILEEN</v>
          </cell>
          <cell r="C115" t="str">
            <v>TAN</v>
          </cell>
          <cell r="D115" t="str">
            <v/>
          </cell>
        </row>
        <row r="116">
          <cell r="A116" t="str">
            <v>Tamura At Home, Inc.</v>
          </cell>
          <cell r="B116" t="str">
            <v>Tamura</v>
          </cell>
          <cell r="C116" t="str">
            <v>Stoker</v>
          </cell>
          <cell r="D116" t="str">
            <v/>
          </cell>
        </row>
        <row r="117">
          <cell r="A117" t="str">
            <v>The Cheese &amp; Pie Mongers</v>
          </cell>
          <cell r="B117" t="str">
            <v/>
          </cell>
          <cell r="C117" t="str">
            <v/>
          </cell>
          <cell r="D117" t="str">
            <v/>
          </cell>
        </row>
        <row r="118">
          <cell r="A118" t="str">
            <v>The Gator Loft, LLC</v>
          </cell>
          <cell r="B118" t="str">
            <v>Katie</v>
          </cell>
          <cell r="C118" t="str">
            <v>Neuman</v>
          </cell>
          <cell r="D118" t="str">
            <v/>
          </cell>
        </row>
        <row r="119">
          <cell r="A119" t="str">
            <v>Udderly Organics LLC</v>
          </cell>
          <cell r="B119" t="str">
            <v>Louise</v>
          </cell>
          <cell r="C119" t="str">
            <v>Doerrer</v>
          </cell>
          <cell r="D119" t="str">
            <v/>
          </cell>
        </row>
        <row r="120">
          <cell r="A120" t="str">
            <v>Wan Guo Xiao Wu(Guangzhou Meng Ya Trading Co.Ltd</v>
          </cell>
          <cell r="B120" t="str">
            <v>Jingjing</v>
          </cell>
          <cell r="C120" t="str">
            <v>Wang</v>
          </cell>
          <cell r="D120" t="str">
            <v/>
          </cell>
        </row>
        <row r="121">
          <cell r="A121" t="str">
            <v>1 Natural Way/Lullaby Lane</v>
          </cell>
          <cell r="B121" t="str">
            <v>Ryan</v>
          </cell>
          <cell r="C121" t="str">
            <v>Wright</v>
          </cell>
          <cell r="D121" t="str">
            <v/>
          </cell>
        </row>
        <row r="122">
          <cell r="A122" t="str">
            <v>Amazon</v>
          </cell>
          <cell r="B122" t="str">
            <v>Jabari</v>
          </cell>
          <cell r="C122" t="str">
            <v>Sykes</v>
          </cell>
          <cell r="D122" t="str">
            <v/>
          </cell>
        </row>
        <row r="123">
          <cell r="A123" t="str">
            <v>Baby Essentials Bahrain</v>
          </cell>
          <cell r="B123" t="str">
            <v>Sonali</v>
          </cell>
          <cell r="C123" t="str">
            <v>Thadani</v>
          </cell>
          <cell r="D123" t="str">
            <v/>
          </cell>
        </row>
        <row r="124">
          <cell r="A124" t="str">
            <v>Berg's Baby And Teen Furniture</v>
          </cell>
          <cell r="B124" t="str">
            <v>Lisa</v>
          </cell>
          <cell r="C124" t="str">
            <v>Upham</v>
          </cell>
          <cell r="D124" t="str">
            <v/>
          </cell>
        </row>
        <row r="125">
          <cell r="A125" t="str">
            <v>Best Babie</v>
          </cell>
          <cell r="B125" t="str">
            <v>Wayne</v>
          </cell>
          <cell r="C125" t="str">
            <v>Wang</v>
          </cell>
          <cell r="D125" t="str">
            <v/>
          </cell>
        </row>
        <row r="126">
          <cell r="A126" t="str">
            <v>Carls Furniture - Miami/Palmetto Showroom</v>
          </cell>
          <cell r="B126" t="str">
            <v/>
          </cell>
          <cell r="C126" t="str">
            <v/>
          </cell>
          <cell r="D126" t="str">
            <v/>
          </cell>
        </row>
        <row r="127">
          <cell r="A127" t="str">
            <v>Charming Charlie</v>
          </cell>
          <cell r="B127" t="str">
            <v/>
          </cell>
          <cell r="C127" t="str">
            <v/>
          </cell>
          <cell r="D127" t="str">
            <v/>
          </cell>
        </row>
        <row r="128">
          <cell r="A128" t="str">
            <v>Colormemine Int'l Co. Ltd.</v>
          </cell>
          <cell r="B128" t="str">
            <v>Candice</v>
          </cell>
          <cell r="C128" t="str">
            <v>Lee</v>
          </cell>
          <cell r="D128" t="str">
            <v/>
          </cell>
        </row>
        <row r="129">
          <cell r="A129" t="str">
            <v>Crown Forever - USAQUEENLA</v>
          </cell>
          <cell r="B129" t="str">
            <v>Jing</v>
          </cell>
          <cell r="C129" t="str">
            <v>Gao</v>
          </cell>
          <cell r="D129" t="str">
            <v/>
          </cell>
        </row>
        <row r="130">
          <cell r="A130" t="str">
            <v>Crystal Vision Technology</v>
          </cell>
          <cell r="B130" t="str">
            <v/>
          </cell>
          <cell r="C130" t="str">
            <v/>
          </cell>
          <cell r="D130" t="str">
            <v/>
          </cell>
        </row>
        <row r="131">
          <cell r="A131" t="str">
            <v>Fiddleheads Kids Shop - Halifax / Bedford</v>
          </cell>
          <cell r="B131" t="str">
            <v>Nancy</v>
          </cell>
          <cell r="C131" t="str">
            <v>Rector</v>
          </cell>
          <cell r="D131" t="str">
            <v/>
          </cell>
        </row>
        <row r="132">
          <cell r="A132" t="str">
            <v>Hudson's Bay</v>
          </cell>
          <cell r="B132" t="str">
            <v>Carmine</v>
          </cell>
          <cell r="C132" t="str">
            <v>Marrocco</v>
          </cell>
          <cell r="D132" t="str">
            <v/>
          </cell>
        </row>
        <row r="133">
          <cell r="A133" t="str">
            <v>Interactive Toys LLC</v>
          </cell>
          <cell r="B133" t="str">
            <v>Christina</v>
          </cell>
          <cell r="C133" t="str">
            <v>Callan</v>
          </cell>
          <cell r="D133" t="str">
            <v/>
          </cell>
        </row>
        <row r="134">
          <cell r="A134" t="str">
            <v>Karls Furniture, Inc.</v>
          </cell>
          <cell r="B134" t="str">
            <v>Adam</v>
          </cell>
          <cell r="C134" t="str">
            <v>Richman</v>
          </cell>
          <cell r="D134" t="str">
            <v/>
          </cell>
        </row>
        <row r="135">
          <cell r="A135" t="str">
            <v>KNOOBY</v>
          </cell>
          <cell r="B135" t="str">
            <v>Curtis</v>
          </cell>
          <cell r="C135" t="str">
            <v>Merrit</v>
          </cell>
          <cell r="D135" t="str">
            <v/>
          </cell>
        </row>
        <row r="136">
          <cell r="A136" t="str">
            <v>Kohl's</v>
          </cell>
          <cell r="B136" t="str">
            <v>Lori</v>
          </cell>
          <cell r="C136" t="str">
            <v>Grundle</v>
          </cell>
          <cell r="D136" t="str">
            <v/>
          </cell>
        </row>
        <row r="137">
          <cell r="A137" t="str">
            <v>Macy's</v>
          </cell>
          <cell r="B137" t="str">
            <v>John</v>
          </cell>
          <cell r="C137" t="str">
            <v>Eng</v>
          </cell>
          <cell r="D137" t="str">
            <v/>
          </cell>
        </row>
        <row r="138">
          <cell r="A138" t="str">
            <v>MILC</v>
          </cell>
          <cell r="B138" t="str">
            <v>Roza</v>
          </cell>
          <cell r="C138" t="str">
            <v>Baghdassarian</v>
          </cell>
          <cell r="D138" t="str">
            <v/>
          </cell>
        </row>
        <row r="139">
          <cell r="A139" t="str">
            <v>Nola Baby Co</v>
          </cell>
          <cell r="B139" t="str">
            <v/>
          </cell>
          <cell r="C139" t="str">
            <v/>
          </cell>
          <cell r="D139" t="str">
            <v/>
          </cell>
        </row>
        <row r="140">
          <cell r="A140" t="str">
            <v>Overstock.com</v>
          </cell>
          <cell r="B140" t="str">
            <v>Lauren</v>
          </cell>
          <cell r="C140" t="str">
            <v>Cable</v>
          </cell>
          <cell r="D140" t="str">
            <v/>
          </cell>
        </row>
        <row r="141">
          <cell r="A141" t="str">
            <v>Pink &amp; Blue Boutique</v>
          </cell>
          <cell r="B141" t="str">
            <v/>
          </cell>
          <cell r="C141" t="str">
            <v/>
          </cell>
          <cell r="D141" t="str">
            <v/>
          </cell>
        </row>
        <row r="142">
          <cell r="A142" t="str">
            <v>Pickles &amp; Ice Cream</v>
          </cell>
          <cell r="B142" t="str">
            <v>Eloise</v>
          </cell>
          <cell r="C142" t="str">
            <v>Leffingwell</v>
          </cell>
          <cell r="D142" t="str">
            <v/>
          </cell>
        </row>
        <row r="143">
          <cell r="A143" t="str">
            <v>Reruns 4 Little Ones</v>
          </cell>
          <cell r="B143" t="str">
            <v>Nathan</v>
          </cell>
          <cell r="C143" t="str">
            <v>Xu</v>
          </cell>
          <cell r="D143" t="str">
            <v/>
          </cell>
        </row>
        <row r="144">
          <cell r="A144" t="str">
            <v>Stanford Distributing Corporation.</v>
          </cell>
          <cell r="B144" t="str">
            <v>Scott</v>
          </cell>
          <cell r="C144" t="str">
            <v>Shelby</v>
          </cell>
          <cell r="D144" t="str">
            <v/>
          </cell>
        </row>
        <row r="145">
          <cell r="A145" t="str">
            <v>The Glass Baby Bottle</v>
          </cell>
          <cell r="B145" t="str">
            <v>Kristie</v>
          </cell>
          <cell r="C145" t="str">
            <v>Turck</v>
          </cell>
          <cell r="D145" t="str">
            <v/>
          </cell>
        </row>
        <row r="146">
          <cell r="A146" t="str">
            <v>Trend Nation LLC</v>
          </cell>
          <cell r="B146" t="str">
            <v/>
          </cell>
          <cell r="C146" t="str">
            <v/>
          </cell>
          <cell r="D146" t="str">
            <v/>
          </cell>
        </row>
        <row r="147">
          <cell r="A147" t="str">
            <v>UnbeatableSale.com, Inc.</v>
          </cell>
          <cell r="B147" t="str">
            <v>Eli</v>
          </cell>
          <cell r="C147" t="str">
            <v>Blumenthal</v>
          </cell>
          <cell r="D147" t="str">
            <v/>
          </cell>
        </row>
        <row r="148">
          <cell r="A148" t="str">
            <v>Windows Walls &amp; More</v>
          </cell>
          <cell r="B148" t="str">
            <v/>
          </cell>
          <cell r="C148" t="str">
            <v/>
          </cell>
          <cell r="D148" t="str">
            <v/>
          </cell>
        </row>
        <row r="149">
          <cell r="A149" t="str">
            <v>Young Vogue</v>
          </cell>
          <cell r="B149" t="str">
            <v>Janna</v>
          </cell>
          <cell r="C149" t="str">
            <v>Abbott</v>
          </cell>
          <cell r="D149" t="str">
            <v/>
          </cell>
        </row>
        <row r="150">
          <cell r="A150" t="str">
            <v>Go Baby Go</v>
          </cell>
          <cell r="B150" t="str">
            <v>Felix</v>
          </cell>
          <cell r="C150" t="str">
            <v>Froimovich</v>
          </cell>
          <cell r="D150" t="str">
            <v/>
          </cell>
        </row>
        <row r="151">
          <cell r="A151" t="str">
            <v>Wee Babe</v>
          </cell>
          <cell r="B151" t="str">
            <v>Selina</v>
          </cell>
          <cell r="C151" t="str">
            <v>Aquino</v>
          </cell>
          <cell r="D151" t="str">
            <v/>
          </cell>
        </row>
        <row r="152">
          <cell r="A152" t="str">
            <v>Wesemile international Co., LTD.</v>
          </cell>
          <cell r="B152" t="str">
            <v>Huang</v>
          </cell>
          <cell r="C152" t="str">
            <v>Cheng-Wei</v>
          </cell>
          <cell r="D152" t="str">
            <v/>
          </cell>
        </row>
        <row r="153">
          <cell r="A153" t="str">
            <v>VMInnovations</v>
          </cell>
          <cell r="B153" t="str">
            <v>Ryan</v>
          </cell>
          <cell r="C153" t="str">
            <v>Klippel</v>
          </cell>
          <cell r="D153" t="str">
            <v/>
          </cell>
        </row>
        <row r="154">
          <cell r="A154" t="str">
            <v>Verdes Toys Corporation</v>
          </cell>
          <cell r="B154" t="str">
            <v/>
          </cell>
          <cell r="C154" t="str">
            <v/>
          </cell>
          <cell r="D154" t="str">
            <v/>
          </cell>
        </row>
        <row r="155">
          <cell r="A155" t="str">
            <v>vip.com</v>
          </cell>
          <cell r="B155" t="str">
            <v>Tony</v>
          </cell>
          <cell r="C155" t="str">
            <v>Shan</v>
          </cell>
          <cell r="D155" t="str">
            <v/>
          </cell>
        </row>
        <row r="156">
          <cell r="A156" t="str">
            <v>Zabi Baby</v>
          </cell>
          <cell r="B156" t="str">
            <v>Glorimar</v>
          </cell>
          <cell r="C156" t="str">
            <v>Rosa</v>
          </cell>
          <cell r="D156" t="str">
            <v/>
          </cell>
        </row>
        <row r="157">
          <cell r="A157" t="str">
            <v>Wrapped in Cloth/Bagora LLC</v>
          </cell>
          <cell r="B157" t="str">
            <v>Jennifer</v>
          </cell>
          <cell r="C157" t="str">
            <v>Marusich</v>
          </cell>
          <cell r="D157" t="str">
            <v/>
          </cell>
        </row>
        <row r="158">
          <cell r="A158" t="str">
            <v>Yes Variety</v>
          </cell>
          <cell r="B158" t="str">
            <v>Yuen</v>
          </cell>
          <cell r="C158" t="str">
            <v>Lai</v>
          </cell>
          <cell r="D158" t="str">
            <v/>
          </cell>
        </row>
        <row r="159">
          <cell r="A159" t="str">
            <v>Tuesday Morning</v>
          </cell>
          <cell r="B159" t="str">
            <v>Venessa</v>
          </cell>
          <cell r="C159" t="str">
            <v>Landt</v>
          </cell>
          <cell r="D159" t="str">
            <v/>
          </cell>
        </row>
        <row r="160">
          <cell r="A160" t="str">
            <v>Tuesday Morning</v>
          </cell>
          <cell r="B160" t="str">
            <v>Venessa</v>
          </cell>
          <cell r="C160" t="str">
            <v>Landt</v>
          </cell>
          <cell r="D160" t="str">
            <v/>
          </cell>
        </row>
        <row r="161">
          <cell r="A161" t="str">
            <v>A Baby's Nest</v>
          </cell>
          <cell r="B161" t="str">
            <v>MARTHA</v>
          </cell>
          <cell r="C161" t="str">
            <v>PRESTANDREA</v>
          </cell>
          <cell r="D161" t="str">
            <v/>
          </cell>
        </row>
        <row r="162">
          <cell r="A162" t="str">
            <v>Alberta Sales, LLC</v>
          </cell>
          <cell r="B162" t="str">
            <v>Nate</v>
          </cell>
          <cell r="C162" t="str">
            <v>Munson</v>
          </cell>
          <cell r="D162" t="str">
            <v/>
          </cell>
        </row>
        <row r="163">
          <cell r="A163" t="str">
            <v>At Home LLC</v>
          </cell>
          <cell r="B163" t="str">
            <v>Dani</v>
          </cell>
          <cell r="C163" t="str">
            <v>Hanci</v>
          </cell>
          <cell r="D163" t="str">
            <v/>
          </cell>
        </row>
        <row r="164">
          <cell r="A164" t="str">
            <v>Baby Bloomers Home</v>
          </cell>
          <cell r="B164" t="str">
            <v>Winn</v>
          </cell>
          <cell r="C164" t="str">
            <v>Query</v>
          </cell>
          <cell r="D164" t="str">
            <v/>
          </cell>
        </row>
        <row r="165">
          <cell r="A165" t="str">
            <v>Bain Holdings Ltd / The Baby Shoppe</v>
          </cell>
          <cell r="B165" t="str">
            <v>Stephen</v>
          </cell>
          <cell r="C165" t="str">
            <v>Bain</v>
          </cell>
          <cell r="D165" t="str">
            <v/>
          </cell>
        </row>
        <row r="166">
          <cell r="A166" t="str">
            <v>Bellies Babies &amp; Bosoms</v>
          </cell>
          <cell r="B166" t="str">
            <v/>
          </cell>
          <cell r="C166" t="str">
            <v/>
          </cell>
          <cell r="D166" t="str">
            <v/>
          </cell>
        </row>
        <row r="167">
          <cell r="A167" t="str">
            <v>Bellini Baby &amp; Teen Furniture</v>
          </cell>
          <cell r="B167" t="str">
            <v/>
          </cell>
          <cell r="C167" t="str">
            <v/>
          </cell>
          <cell r="D167" t="str">
            <v/>
          </cell>
        </row>
        <row r="168">
          <cell r="A168" t="str">
            <v>Belly Laughs</v>
          </cell>
          <cell r="B168" t="str">
            <v>Sandra</v>
          </cell>
          <cell r="C168" t="str">
            <v>Durocher</v>
          </cell>
          <cell r="D168" t="str">
            <v/>
          </cell>
        </row>
        <row r="169">
          <cell r="A169" t="str">
            <v>Belly Art PTY LTD T/AS Baby Made</v>
          </cell>
          <cell r="B169" t="str">
            <v>NICOLE</v>
          </cell>
          <cell r="C169" t="str">
            <v>SHULMAN</v>
          </cell>
          <cell r="D169" t="str">
            <v/>
          </cell>
        </row>
        <row r="170">
          <cell r="A170" t="str">
            <v>Best Priced Furniture</v>
          </cell>
          <cell r="B170" t="str">
            <v/>
          </cell>
          <cell r="C170" t="str">
            <v/>
          </cell>
          <cell r="D170" t="str">
            <v/>
          </cell>
        </row>
        <row r="171">
          <cell r="A171" t="str">
            <v>BJ's Wholesale Club, Inc.</v>
          </cell>
          <cell r="B171" t="str">
            <v>Gillian</v>
          </cell>
          <cell r="C171" t="str">
            <v>Wert</v>
          </cell>
          <cell r="D171" t="str">
            <v/>
          </cell>
        </row>
        <row r="172">
          <cell r="A172" t="str">
            <v>Bloom</v>
          </cell>
          <cell r="B172" t="str">
            <v/>
          </cell>
          <cell r="C172" t="str">
            <v/>
          </cell>
          <cell r="D172" t="str">
            <v/>
          </cell>
        </row>
        <row r="173">
          <cell r="A173" t="str">
            <v>Boop Baby / Naturally Chic LLC</v>
          </cell>
          <cell r="B173" t="str">
            <v>Andrew</v>
          </cell>
          <cell r="C173" t="str">
            <v>Willis</v>
          </cell>
          <cell r="D173" t="str">
            <v/>
          </cell>
        </row>
        <row r="174">
          <cell r="A174" t="str">
            <v>Bustin' Out Boutique: Lingerie and Maternity Wear</v>
          </cell>
          <cell r="B174" t="str">
            <v/>
          </cell>
          <cell r="C174" t="str">
            <v/>
          </cell>
          <cell r="D174" t="str">
            <v/>
          </cell>
        </row>
        <row r="175">
          <cell r="A175" t="str">
            <v>Central Sales Co</v>
          </cell>
          <cell r="B175" t="str">
            <v/>
          </cell>
          <cell r="C175" t="str">
            <v/>
          </cell>
          <cell r="D175" t="str">
            <v/>
          </cell>
        </row>
        <row r="176">
          <cell r="A176" t="str">
            <v>Dillard's Department Stores</v>
          </cell>
          <cell r="B176" t="str">
            <v>Michael</v>
          </cell>
          <cell r="C176" t="str">
            <v>Letsch</v>
          </cell>
          <cell r="D176" t="str">
            <v/>
          </cell>
        </row>
        <row r="177">
          <cell r="A177" t="str">
            <v>Duck Duck Goose Children's Resale Shop</v>
          </cell>
          <cell r="B177" t="str">
            <v/>
          </cell>
          <cell r="C177" t="str">
            <v/>
          </cell>
          <cell r="D177" t="str">
            <v/>
          </cell>
        </row>
        <row r="178">
          <cell r="A178" t="str">
            <v>Enso Prenatal LLC</v>
          </cell>
          <cell r="B178" t="str">
            <v>Bea</v>
          </cell>
          <cell r="C178" t="str">
            <v>Wilds</v>
          </cell>
          <cell r="D178" t="str">
            <v/>
          </cell>
        </row>
        <row r="179">
          <cell r="A179" t="str">
            <v>EXCELLIGENCE LEARNING CORPORATION</v>
          </cell>
          <cell r="B179" t="str">
            <v>KATHIE</v>
          </cell>
          <cell r="C179" t="str">
            <v>DAY</v>
          </cell>
          <cell r="D179" t="str">
            <v/>
          </cell>
        </row>
        <row r="180">
          <cell r="A180" t="str">
            <v>Fred Meyer Jewelers</v>
          </cell>
          <cell r="B180" t="str">
            <v/>
          </cell>
          <cell r="C180" t="str">
            <v/>
          </cell>
          <cell r="D180" t="str">
            <v/>
          </cell>
        </row>
        <row r="181">
          <cell r="A181" t="str">
            <v>Green Mommy Diapers/Reruns 4 Little Ones</v>
          </cell>
          <cell r="B181" t="str">
            <v>Shannon</v>
          </cell>
          <cell r="C181" t="str">
            <v>Green</v>
          </cell>
          <cell r="D181" t="str">
            <v/>
          </cell>
        </row>
        <row r="182">
          <cell r="A182" t="str">
            <v>Hudson's Bay</v>
          </cell>
          <cell r="B182" t="str">
            <v/>
          </cell>
          <cell r="C182" t="str">
            <v/>
          </cell>
          <cell r="D182" t="str">
            <v/>
          </cell>
        </row>
        <row r="183">
          <cell r="A183" t="str">
            <v>Jet.com</v>
          </cell>
          <cell r="B183" t="str">
            <v>Nicholas</v>
          </cell>
          <cell r="C183" t="str">
            <v>West</v>
          </cell>
          <cell r="D183" t="str">
            <v/>
          </cell>
        </row>
        <row r="184">
          <cell r="A184" t="str">
            <v>Just Kidding Around</v>
          </cell>
          <cell r="B184" t="str">
            <v/>
          </cell>
          <cell r="C184" t="str">
            <v/>
          </cell>
          <cell r="D184" t="str">
            <v/>
          </cell>
        </row>
        <row r="185">
          <cell r="A185" t="str">
            <v>Kangaroo Pouch</v>
          </cell>
          <cell r="B185" t="str">
            <v/>
          </cell>
          <cell r="C185" t="str">
            <v/>
          </cell>
          <cell r="D185" t="str">
            <v/>
          </cell>
        </row>
        <row r="186">
          <cell r="A186" t="str">
            <v>Kaplan Early Learning Company</v>
          </cell>
          <cell r="B186" t="str">
            <v>Mary</v>
          </cell>
          <cell r="C186" t="str">
            <v>Hauck</v>
          </cell>
          <cell r="D186" t="str">
            <v/>
          </cell>
        </row>
        <row r="187">
          <cell r="A187" t="str">
            <v>Learning Express</v>
          </cell>
          <cell r="B187" t="str">
            <v>Andrew</v>
          </cell>
          <cell r="C187" t="str">
            <v>Ciprotti</v>
          </cell>
          <cell r="D187" t="str">
            <v/>
          </cell>
        </row>
        <row r="188">
          <cell r="A188" t="str">
            <v>Lola &amp; Kiwi Collection Nicaragua</v>
          </cell>
          <cell r="B188" t="str">
            <v>Sharon</v>
          </cell>
          <cell r="C188" t="str">
            <v>Amador</v>
          </cell>
          <cell r="D188" t="str">
            <v/>
          </cell>
        </row>
        <row r="189">
          <cell r="A189" t="str">
            <v>London Drugs</v>
          </cell>
          <cell r="B189" t="str">
            <v>Laurie</v>
          </cell>
          <cell r="C189" t="str">
            <v>Leeder</v>
          </cell>
          <cell r="D189" t="str">
            <v/>
          </cell>
        </row>
        <row r="190">
          <cell r="A190" t="str">
            <v>Lord &amp; Taylor</v>
          </cell>
          <cell r="B190" t="str">
            <v/>
          </cell>
          <cell r="C190" t="str">
            <v/>
          </cell>
          <cell r="D190" t="str">
            <v/>
          </cell>
        </row>
        <row r="191">
          <cell r="A191" t="str">
            <v>Mothers Choice Products Ltd</v>
          </cell>
          <cell r="B191" t="str">
            <v>Sandra</v>
          </cell>
          <cell r="C191" t="str">
            <v>Hass</v>
          </cell>
          <cell r="D191" t="str">
            <v/>
          </cell>
        </row>
        <row r="192">
          <cell r="A192" t="str">
            <v>MySale Group</v>
          </cell>
          <cell r="B192" t="str">
            <v>Crystal</v>
          </cell>
          <cell r="C192" t="str">
            <v>Dominguez</v>
          </cell>
          <cell r="D192" t="str">
            <v/>
          </cell>
        </row>
        <row r="193">
          <cell r="A193" t="str">
            <v>Nola Baby Co</v>
          </cell>
          <cell r="B193" t="str">
            <v>Jennica</v>
          </cell>
          <cell r="C193" t="str">
            <v>Peralta</v>
          </cell>
          <cell r="D193" t="str">
            <v/>
          </cell>
        </row>
        <row r="194">
          <cell r="A194" t="str">
            <v>Nurtured Products for Parenting</v>
          </cell>
          <cell r="B194" t="str">
            <v>Eric</v>
          </cell>
          <cell r="C194" t="str">
            <v>Swain</v>
          </cell>
          <cell r="D194" t="str">
            <v/>
          </cell>
        </row>
        <row r="195">
          <cell r="A195" t="str">
            <v>Our New Baby</v>
          </cell>
          <cell r="B195" t="str">
            <v/>
          </cell>
          <cell r="C195" t="str">
            <v/>
          </cell>
          <cell r="D195" t="str">
            <v/>
          </cell>
        </row>
        <row r="196">
          <cell r="A196" t="str">
            <v>Precious Cargo and Mom2</v>
          </cell>
          <cell r="B196" t="str">
            <v/>
          </cell>
          <cell r="C196" t="str">
            <v/>
          </cell>
          <cell r="D196" t="str">
            <v/>
          </cell>
        </row>
        <row r="197">
          <cell r="A197" t="str">
            <v>The Right Start</v>
          </cell>
          <cell r="B197" t="str">
            <v/>
          </cell>
          <cell r="C197" t="str">
            <v/>
          </cell>
          <cell r="D197" t="str">
            <v/>
          </cell>
        </row>
        <row r="198">
          <cell r="A198" t="str">
            <v>Rooms To Go Furniture Store - L.B.J. Freeway (Dallas)</v>
          </cell>
          <cell r="B198" t="str">
            <v>Suzanne</v>
          </cell>
          <cell r="C198" t="str">
            <v>Tschop</v>
          </cell>
          <cell r="D198" t="str">
            <v/>
          </cell>
        </row>
        <row r="199">
          <cell r="A199" t="str">
            <v>Stork Landing</v>
          </cell>
          <cell r="B199" t="str">
            <v>Jenilyn</v>
          </cell>
          <cell r="C199" t="str">
            <v>Needham</v>
          </cell>
          <cell r="D199" t="str">
            <v/>
          </cell>
        </row>
        <row r="200">
          <cell r="A200" t="str">
            <v>The Bazaar Inc.</v>
          </cell>
          <cell r="B200" t="str">
            <v>Marsha</v>
          </cell>
          <cell r="C200" t="str">
            <v>Morgese</v>
          </cell>
          <cell r="D200" t="str">
            <v/>
          </cell>
        </row>
        <row r="201">
          <cell r="A201" t="str">
            <v>This Little Piggy</v>
          </cell>
          <cell r="B201" t="str">
            <v/>
          </cell>
          <cell r="C201" t="str">
            <v/>
          </cell>
          <cell r="D201" t="str">
            <v/>
          </cell>
        </row>
        <row r="202">
          <cell r="A202" t="str">
            <v>TreeHouse Kids Co.</v>
          </cell>
          <cell r="B202" t="str">
            <v/>
          </cell>
          <cell r="C202" t="str">
            <v/>
          </cell>
          <cell r="D202" t="str">
            <v/>
          </cell>
        </row>
        <row r="203">
          <cell r="A203" t="str">
            <v>2Kidz Company</v>
          </cell>
          <cell r="B203" t="str">
            <v>Joseph</v>
          </cell>
          <cell r="C203" t="str">
            <v>Garvin</v>
          </cell>
          <cell r="D203" t="str">
            <v/>
          </cell>
        </row>
        <row r="204">
          <cell r="A204" t="str">
            <v>Babies Rush</v>
          </cell>
          <cell r="B204" t="str">
            <v>Zhan</v>
          </cell>
          <cell r="C204" t="str">
            <v>Li</v>
          </cell>
          <cell r="D204" t="str">
            <v/>
          </cell>
        </row>
        <row r="205">
          <cell r="A205" t="str">
            <v>Baby frontier</v>
          </cell>
          <cell r="B205" t="str">
            <v>Shayla</v>
          </cell>
          <cell r="C205" t="str">
            <v>Cook</v>
          </cell>
          <cell r="D205" t="str">
            <v/>
          </cell>
        </row>
        <row r="206">
          <cell r="A206" t="str">
            <v>Beautiful Beginnings Baby Boutique</v>
          </cell>
          <cell r="B206" t="str">
            <v/>
          </cell>
          <cell r="C206" t="str">
            <v/>
          </cell>
          <cell r="D206" t="str">
            <v/>
          </cell>
        </row>
        <row r="207">
          <cell r="A207" t="str">
            <v>Blue Cocoon</v>
          </cell>
          <cell r="B207" t="str">
            <v/>
          </cell>
          <cell r="C207" t="str">
            <v/>
          </cell>
          <cell r="D207" t="str">
            <v/>
          </cell>
        </row>
        <row r="208">
          <cell r="A208" t="str">
            <v>Contribute Inc.</v>
          </cell>
          <cell r="B208" t="str">
            <v>Sachiko</v>
          </cell>
          <cell r="C208" t="str">
            <v>Furuhashi</v>
          </cell>
          <cell r="D208" t="str">
            <v/>
          </cell>
        </row>
        <row r="209">
          <cell r="A209" t="str">
            <v>Cositos Verdes</v>
          </cell>
          <cell r="B209" t="str">
            <v>Sandra</v>
          </cell>
          <cell r="C209" t="str">
            <v>Garcia</v>
          </cell>
          <cell r="D209" t="str">
            <v/>
          </cell>
        </row>
        <row r="210">
          <cell r="A210" t="str">
            <v>Costco Wholesale Canada</v>
          </cell>
          <cell r="B210" t="str">
            <v>Katherine</v>
          </cell>
          <cell r="C210" t="str">
            <v>Townsend</v>
          </cell>
          <cell r="D210" t="str">
            <v/>
          </cell>
        </row>
        <row r="211">
          <cell r="A211" t="str">
            <v>Gabriel Brothers</v>
          </cell>
          <cell r="B211" t="str">
            <v>Marina</v>
          </cell>
          <cell r="C211" t="str">
            <v>Maikov</v>
          </cell>
          <cell r="D211" t="str">
            <v/>
          </cell>
        </row>
        <row r="212">
          <cell r="A212" t="str">
            <v>Gugy Corporation</v>
          </cell>
          <cell r="B212" t="str">
            <v>Ariel</v>
          </cell>
          <cell r="C212" t="str">
            <v>Savransky</v>
          </cell>
          <cell r="D212" t="str">
            <v/>
          </cell>
        </row>
        <row r="213">
          <cell r="A213" t="str">
            <v>Honeybee Baby Boutique</v>
          </cell>
          <cell r="B213" t="str">
            <v>Angela</v>
          </cell>
          <cell r="C213" t="str">
            <v>Talocco</v>
          </cell>
          <cell r="D213" t="str">
            <v/>
          </cell>
        </row>
        <row r="214">
          <cell r="A214" t="str">
            <v>House of Bedrooms Kids</v>
          </cell>
          <cell r="B214" t="str">
            <v>David</v>
          </cell>
          <cell r="C214" t="str">
            <v>Biauce</v>
          </cell>
          <cell r="D214" t="str">
            <v/>
          </cell>
        </row>
        <row r="215">
          <cell r="A215" t="str">
            <v>Liapela Modern Baby</v>
          </cell>
          <cell r="B215" t="str">
            <v>Alejandra</v>
          </cell>
          <cell r="C215" t="str">
            <v>James</v>
          </cell>
          <cell r="D215" t="str">
            <v/>
          </cell>
        </row>
        <row r="216">
          <cell r="A216" t="str">
            <v>Lola y Kiwi Nicaragua</v>
          </cell>
          <cell r="B216" t="str">
            <v/>
          </cell>
          <cell r="C216" t="str">
            <v/>
          </cell>
          <cell r="D216" t="str">
            <v/>
          </cell>
        </row>
        <row r="217">
          <cell r="A217" t="str">
            <v>Love Yourself Marketing</v>
          </cell>
          <cell r="B217" t="str">
            <v>Ivy</v>
          </cell>
          <cell r="C217" t="str">
            <v>Esteban</v>
          </cell>
          <cell r="D217" t="str">
            <v/>
          </cell>
        </row>
        <row r="218">
          <cell r="A218" t="str">
            <v>Mod Mama</v>
          </cell>
          <cell r="B218" t="str">
            <v>Julie</v>
          </cell>
          <cell r="C218" t="str">
            <v>Navarro</v>
          </cell>
          <cell r="D218" t="str">
            <v/>
          </cell>
        </row>
        <row r="219">
          <cell r="A219" t="str">
            <v>Nature's Sunshine Products Inc</v>
          </cell>
          <cell r="B219" t="str">
            <v/>
          </cell>
          <cell r="C219" t="str">
            <v/>
          </cell>
          <cell r="D219" t="str">
            <v/>
          </cell>
        </row>
        <row r="220">
          <cell r="A220" t="str">
            <v>Nuevos Almacenes SA</v>
          </cell>
          <cell r="B220" t="str">
            <v>Lorena</v>
          </cell>
          <cell r="C220" t="str">
            <v>Gonzalez</v>
          </cell>
          <cell r="D220" t="str">
            <v/>
          </cell>
        </row>
        <row r="221">
          <cell r="A221" t="str">
            <v>Our New Baby</v>
          </cell>
          <cell r="B221" t="str">
            <v>Brandon</v>
          </cell>
          <cell r="C221" t="str">
            <v>Dempsey</v>
          </cell>
          <cell r="D221" t="str">
            <v/>
          </cell>
        </row>
        <row r="222">
          <cell r="A222" t="str">
            <v>Overstock.com</v>
          </cell>
          <cell r="B222" t="str">
            <v>Rachel</v>
          </cell>
          <cell r="C222" t="str">
            <v>McKelvie</v>
          </cell>
          <cell r="D222" t="str">
            <v/>
          </cell>
        </row>
        <row r="223">
          <cell r="A223" t="str">
            <v>PositiveAZstore</v>
          </cell>
          <cell r="B223" t="str">
            <v>Mary</v>
          </cell>
          <cell r="C223" t="str">
            <v>Mickelson</v>
          </cell>
          <cell r="D223" t="str">
            <v/>
          </cell>
        </row>
        <row r="224">
          <cell r="A224" t="str">
            <v>Punch and Judy</v>
          </cell>
          <cell r="B224" t="str">
            <v>Marc</v>
          </cell>
          <cell r="C224" t="str">
            <v>Seidman</v>
          </cell>
          <cell r="D224" t="str">
            <v/>
          </cell>
        </row>
        <row r="225">
          <cell r="A225" t="str">
            <v>Qingdao Botaiheng Trading Co., Ltd.</v>
          </cell>
          <cell r="B225" t="str">
            <v>Tao</v>
          </cell>
          <cell r="C225" t="str">
            <v>Zhang</v>
          </cell>
          <cell r="D225" t="str">
            <v/>
          </cell>
        </row>
        <row r="226">
          <cell r="A226" t="str">
            <v>Rock a My Baby Family Enrichment Center</v>
          </cell>
          <cell r="B226" t="str">
            <v>Kelli</v>
          </cell>
          <cell r="C226" t="str">
            <v>O'Brien</v>
          </cell>
          <cell r="D226" t="str">
            <v/>
          </cell>
        </row>
        <row r="227">
          <cell r="A227" t="str">
            <v>Spoiled Rotten Boutique &amp; VIP Parties</v>
          </cell>
          <cell r="B227" t="str">
            <v/>
          </cell>
          <cell r="C227" t="str">
            <v/>
          </cell>
          <cell r="D227" t="str">
            <v/>
          </cell>
        </row>
        <row r="228">
          <cell r="A228" t="str">
            <v>Spearmint Ventures, LLC</v>
          </cell>
          <cell r="B228" t="str">
            <v>Shari</v>
          </cell>
          <cell r="C228" t="str">
            <v>Lott</v>
          </cell>
          <cell r="D228" t="str">
            <v/>
          </cell>
        </row>
        <row r="229">
          <cell r="A229" t="str">
            <v>StrollerDepot.com</v>
          </cell>
          <cell r="B229" t="str">
            <v>Andrew</v>
          </cell>
          <cell r="C229" t="str">
            <v>Wilding</v>
          </cell>
          <cell r="D229" t="str">
            <v/>
          </cell>
        </row>
        <row r="230">
          <cell r="A230" t="str">
            <v>TAS BABY HOLDINGS LTD</v>
          </cell>
          <cell r="B230" t="str">
            <v>WAYNE</v>
          </cell>
          <cell r="C230" t="str">
            <v>BUCKLEY</v>
          </cell>
          <cell r="D230" t="str">
            <v/>
          </cell>
        </row>
        <row r="231">
          <cell r="A231" t="str">
            <v xml:space="preserve">The Baby's Room </v>
          </cell>
          <cell r="B231" t="str">
            <v>Heidi Decker</v>
          </cell>
          <cell r="C231" t="str">
            <v>Berggren</v>
          </cell>
          <cell r="D231" t="str">
            <v/>
          </cell>
        </row>
        <row r="232">
          <cell r="A232" t="str">
            <v>The Diaper Drawer</v>
          </cell>
          <cell r="B232" t="str">
            <v>Jaclyn</v>
          </cell>
          <cell r="C232" t="str">
            <v>Katelnikoff</v>
          </cell>
          <cell r="D232" t="str">
            <v/>
          </cell>
        </row>
        <row r="233">
          <cell r="A233" t="str">
            <v>The Dock Panther</v>
          </cell>
          <cell r="B233" t="str">
            <v>Molly</v>
          </cell>
          <cell r="C233" t="str">
            <v>Laudenbach</v>
          </cell>
          <cell r="D233" t="str">
            <v/>
          </cell>
        </row>
        <row r="234">
          <cell r="A234" t="str">
            <v>The Nurturing Nest</v>
          </cell>
          <cell r="B234" t="str">
            <v>Laurie</v>
          </cell>
          <cell r="C234" t="str">
            <v>Skiles</v>
          </cell>
          <cell r="D234" t="str">
            <v/>
          </cell>
        </row>
        <row r="235">
          <cell r="A235" t="str">
            <v>The Little Seedling</v>
          </cell>
          <cell r="B235" t="str">
            <v>Molly</v>
          </cell>
          <cell r="C235" t="str">
            <v>Ging</v>
          </cell>
          <cell r="D235" t="str">
            <v/>
          </cell>
        </row>
        <row r="236">
          <cell r="A236" t="str">
            <v>The Land of Nod</v>
          </cell>
          <cell r="B236" t="str">
            <v/>
          </cell>
          <cell r="C236" t="str">
            <v/>
          </cell>
          <cell r="D236" t="str">
            <v/>
          </cell>
        </row>
        <row r="237">
          <cell r="A237" t="str">
            <v>The Pure Parenting Shop</v>
          </cell>
          <cell r="B237" t="str">
            <v>Sarah</v>
          </cell>
          <cell r="C237" t="str">
            <v>Godwin</v>
          </cell>
          <cell r="D237" t="str">
            <v/>
          </cell>
        </row>
        <row r="238">
          <cell r="A238" t="str">
            <v>VMInnovations</v>
          </cell>
          <cell r="B238" t="str">
            <v/>
          </cell>
          <cell r="C238" t="str">
            <v/>
          </cell>
          <cell r="D238" t="str">
            <v/>
          </cell>
        </row>
        <row r="239">
          <cell r="A239" t="str">
            <v>Windows Walls &amp; More</v>
          </cell>
          <cell r="B239" t="str">
            <v>Susan</v>
          </cell>
          <cell r="C239" t="str">
            <v>Lezell</v>
          </cell>
          <cell r="D239" t="str">
            <v/>
          </cell>
        </row>
        <row r="240">
          <cell r="A240" t="str">
            <v>ZEKOV / POPPYS GROUP</v>
          </cell>
          <cell r="B240" t="str">
            <v>Luchy</v>
          </cell>
          <cell r="C240" t="str">
            <v>Katz</v>
          </cell>
          <cell r="D240" t="str">
            <v/>
          </cell>
        </row>
        <row r="241">
          <cell r="A241" t="str">
            <v>Babies Heaven</v>
          </cell>
          <cell r="B241" t="str">
            <v/>
          </cell>
          <cell r="C241" t="str">
            <v/>
          </cell>
          <cell r="D241" t="str">
            <v/>
          </cell>
        </row>
        <row r="242">
          <cell r="A242" t="str">
            <v>Bombolinos, S.A.</v>
          </cell>
          <cell r="B242" t="str">
            <v>Melissa</v>
          </cell>
          <cell r="C242" t="str">
            <v>Guerra</v>
          </cell>
          <cell r="D242" t="str">
            <v/>
          </cell>
        </row>
        <row r="243">
          <cell r="A243" t="str">
            <v>Borderfree inc</v>
          </cell>
          <cell r="B243" t="str">
            <v/>
          </cell>
          <cell r="C243" t="str">
            <v/>
          </cell>
          <cell r="D243" t="str">
            <v/>
          </cell>
        </row>
        <row r="244">
          <cell r="A244" t="str">
            <v>Fetal Fotos of Murray, LLC</v>
          </cell>
          <cell r="B244" t="str">
            <v>Chuck</v>
          </cell>
          <cell r="C244" t="str">
            <v>Anderson</v>
          </cell>
          <cell r="D244" t="str">
            <v/>
          </cell>
        </row>
        <row r="245">
          <cell r="A245" t="str">
            <v>Galt Baby</v>
          </cell>
          <cell r="B245" t="str">
            <v/>
          </cell>
          <cell r="C245" t="str">
            <v/>
          </cell>
          <cell r="D245" t="str">
            <v/>
          </cell>
        </row>
        <row r="246">
          <cell r="A246" t="str">
            <v>G C &amp; Associates LTD</v>
          </cell>
          <cell r="B246" t="str">
            <v/>
          </cell>
          <cell r="C246" t="str">
            <v/>
          </cell>
          <cell r="D246" t="str">
            <v/>
          </cell>
        </row>
        <row r="247">
          <cell r="A247" t="str">
            <v>Go Stork, LLC</v>
          </cell>
          <cell r="B247" t="str">
            <v>Anneliese</v>
          </cell>
          <cell r="C247" t="str">
            <v>Porte-Cantu</v>
          </cell>
          <cell r="D247" t="str">
            <v/>
          </cell>
        </row>
        <row r="248">
          <cell r="A248" t="str">
            <v>Green Bambino</v>
          </cell>
          <cell r="B248" t="str">
            <v>Morgan</v>
          </cell>
          <cell r="C248" t="str">
            <v>Harris</v>
          </cell>
          <cell r="D248" t="str">
            <v/>
          </cell>
        </row>
        <row r="249">
          <cell r="A249" t="str">
            <v>Greater Good Kids/Creative Kidstuff</v>
          </cell>
          <cell r="B249" t="str">
            <v>Amy</v>
          </cell>
          <cell r="C249" t="str">
            <v>Kalgren</v>
          </cell>
          <cell r="D249" t="str">
            <v/>
          </cell>
        </row>
        <row r="250">
          <cell r="A250" t="str">
            <v>Greenspinage Kids</v>
          </cell>
          <cell r="B250" t="str">
            <v>Renee</v>
          </cell>
          <cell r="C250" t="str">
            <v>Head</v>
          </cell>
          <cell r="D250" t="str">
            <v/>
          </cell>
        </row>
        <row r="251">
          <cell r="A251" t="str">
            <v>IQ Kids</v>
          </cell>
          <cell r="B251" t="str">
            <v>Bev</v>
          </cell>
          <cell r="C251" t="str">
            <v>Dixon</v>
          </cell>
          <cell r="D251" t="str">
            <v/>
          </cell>
        </row>
        <row r="252">
          <cell r="A252" t="str">
            <v>Juvenile Shop</v>
          </cell>
          <cell r="B252" t="str">
            <v>Martha</v>
          </cell>
          <cell r="C252" t="str">
            <v>Lopez</v>
          </cell>
          <cell r="D252" t="str">
            <v/>
          </cell>
        </row>
        <row r="253">
          <cell r="A253" t="str">
            <v>Kiddytown Limited</v>
          </cell>
          <cell r="B253" t="str">
            <v/>
          </cell>
          <cell r="C253" t="str">
            <v/>
          </cell>
          <cell r="D253" t="str">
            <v/>
          </cell>
        </row>
        <row r="254">
          <cell r="A254" t="str">
            <v>Kiddytown Ltd</v>
          </cell>
          <cell r="B254" t="str">
            <v>Rhea</v>
          </cell>
          <cell r="C254" t="str">
            <v>Hymes</v>
          </cell>
          <cell r="D254" t="str">
            <v/>
          </cell>
        </row>
        <row r="255">
          <cell r="A255" t="str">
            <v>Le Petit Marché</v>
          </cell>
          <cell r="B255" t="str">
            <v/>
          </cell>
          <cell r="C255" t="str">
            <v/>
          </cell>
          <cell r="D255" t="str">
            <v/>
          </cell>
        </row>
        <row r="256">
          <cell r="A256" t="str">
            <v>Little Folks</v>
          </cell>
          <cell r="B256" t="str">
            <v>Saul</v>
          </cell>
          <cell r="C256" t="str">
            <v>Tawil</v>
          </cell>
          <cell r="D256" t="str">
            <v/>
          </cell>
        </row>
        <row r="257">
          <cell r="A257" t="str">
            <v>Little Fox Fluff LLC</v>
          </cell>
          <cell r="B257" t="str">
            <v>Jennifer</v>
          </cell>
          <cell r="C257" t="str">
            <v>Colwell</v>
          </cell>
          <cell r="D257" t="str">
            <v/>
          </cell>
        </row>
        <row r="258">
          <cell r="A258" t="str">
            <v>Louis Vuitton Glendale Bloomingdale's</v>
          </cell>
          <cell r="B258" t="str">
            <v/>
          </cell>
          <cell r="C258" t="str">
            <v/>
          </cell>
          <cell r="D258" t="str">
            <v/>
          </cell>
        </row>
        <row r="259">
          <cell r="A259" t="str">
            <v>Mamaway Indonesia</v>
          </cell>
          <cell r="B259" t="str">
            <v>James</v>
          </cell>
          <cell r="C259" t="str">
            <v>Chou</v>
          </cell>
          <cell r="D259" t="str">
            <v/>
          </cell>
        </row>
        <row r="260">
          <cell r="A260" t="str">
            <v>Michael's HIP HOP SHOP</v>
          </cell>
          <cell r="B260" t="str">
            <v/>
          </cell>
          <cell r="C260" t="str">
            <v/>
          </cell>
          <cell r="D260" t="str">
            <v/>
          </cell>
        </row>
        <row r="261">
          <cell r="A261" t="str">
            <v>Newurbanites Ltd</v>
          </cell>
          <cell r="B261" t="str">
            <v>John</v>
          </cell>
          <cell r="C261" t="str">
            <v>Little</v>
          </cell>
          <cell r="D261" t="str">
            <v/>
          </cell>
        </row>
        <row r="262">
          <cell r="A262" t="str">
            <v>O-Baby</v>
          </cell>
          <cell r="B262" t="str">
            <v>Stevie</v>
          </cell>
          <cell r="C262" t="str">
            <v>Whitney</v>
          </cell>
          <cell r="D262" t="str">
            <v/>
          </cell>
        </row>
        <row r="263">
          <cell r="A263" t="str">
            <v>Organic Diapering</v>
          </cell>
          <cell r="B263" t="str">
            <v>Jeanne</v>
          </cell>
          <cell r="C263" t="str">
            <v>Cain</v>
          </cell>
          <cell r="D263" t="str">
            <v/>
          </cell>
        </row>
        <row r="264">
          <cell r="A264" t="str">
            <v>Pink and Blue</v>
          </cell>
          <cell r="B264" t="str">
            <v>Carolina</v>
          </cell>
          <cell r="C264" t="str">
            <v>Caballero</v>
          </cell>
          <cell r="D264" t="str">
            <v/>
          </cell>
        </row>
        <row r="265">
          <cell r="A265" t="str">
            <v>Possum Run Plants &amp; Provisions</v>
          </cell>
          <cell r="B265" t="str">
            <v/>
          </cell>
          <cell r="C265" t="str">
            <v/>
          </cell>
          <cell r="D265" t="str">
            <v/>
          </cell>
        </row>
        <row r="266">
          <cell r="A266" t="str">
            <v>Qingshu Commerce&amp;Trade Co</v>
          </cell>
          <cell r="B266" t="str">
            <v>Yu</v>
          </cell>
          <cell r="C266" t="str">
            <v>Zhang</v>
          </cell>
          <cell r="D266" t="str">
            <v/>
          </cell>
        </row>
        <row r="267">
          <cell r="A267" t="str">
            <v>Quality SA</v>
          </cell>
          <cell r="B267" t="str">
            <v>Amanda</v>
          </cell>
          <cell r="C267" t="str">
            <v>Talavera</v>
          </cell>
          <cell r="D267" t="str">
            <v/>
          </cell>
        </row>
        <row r="268">
          <cell r="A268" t="str">
            <v>Simon's</v>
          </cell>
          <cell r="B268" t="str">
            <v>Mark</v>
          </cell>
          <cell r="C268" t="str">
            <v>Simon</v>
          </cell>
          <cell r="D268" t="str">
            <v/>
          </cell>
        </row>
        <row r="269">
          <cell r="A269" t="str">
            <v>SKYMALL</v>
          </cell>
          <cell r="B269" t="str">
            <v>Avrumi</v>
          </cell>
          <cell r="C269" t="str">
            <v>Freiman</v>
          </cell>
          <cell r="D269" t="str">
            <v/>
          </cell>
        </row>
        <row r="270">
          <cell r="A270" t="str">
            <v>Stanford Distributing Corporation.</v>
          </cell>
          <cell r="B270" t="str">
            <v/>
          </cell>
          <cell r="C270" t="str">
            <v/>
          </cell>
          <cell r="D270" t="str">
            <v/>
          </cell>
        </row>
        <row r="271">
          <cell r="A271" t="str">
            <v>The Baby Store Toys and More</v>
          </cell>
          <cell r="B271" t="str">
            <v/>
          </cell>
          <cell r="C271" t="str">
            <v/>
          </cell>
          <cell r="D271" t="str">
            <v/>
          </cell>
        </row>
        <row r="272">
          <cell r="A272" t="str">
            <v>The Baby's Room and Kids Quarters</v>
          </cell>
          <cell r="B272" t="str">
            <v/>
          </cell>
          <cell r="C272" t="str">
            <v/>
          </cell>
          <cell r="D272" t="str">
            <v/>
          </cell>
        </row>
        <row r="273">
          <cell r="A273" t="str">
            <v>TKE Inc. DBA Kids Club</v>
          </cell>
          <cell r="B273" t="str">
            <v>barbara</v>
          </cell>
          <cell r="C273" t="str">
            <v>Domonkos</v>
          </cell>
          <cell r="D273" t="str">
            <v/>
          </cell>
        </row>
        <row r="274">
          <cell r="A274" t="str">
            <v>Tot To Teen Village</v>
          </cell>
          <cell r="B274" t="str">
            <v>David</v>
          </cell>
          <cell r="C274" t="str">
            <v>Penning</v>
          </cell>
          <cell r="D274" t="str">
            <v/>
          </cell>
        </row>
        <row r="275">
          <cell r="A275" t="str">
            <v>Academy Sports + Outdoors</v>
          </cell>
          <cell r="B275" t="str">
            <v/>
          </cell>
          <cell r="C275" t="str">
            <v/>
          </cell>
          <cell r="D275" t="str">
            <v/>
          </cell>
        </row>
        <row r="276">
          <cell r="A276" t="str">
            <v>Baby Divine</v>
          </cell>
          <cell r="B276" t="str">
            <v/>
          </cell>
          <cell r="C276" t="str">
            <v/>
          </cell>
          <cell r="D276" t="str">
            <v/>
          </cell>
        </row>
        <row r="277">
          <cell r="A277" t="str">
            <v>Baby Stop</v>
          </cell>
          <cell r="B277" t="str">
            <v>Scott</v>
          </cell>
          <cell r="C277" t="str">
            <v>Tanner</v>
          </cell>
          <cell r="D277" t="str">
            <v/>
          </cell>
        </row>
        <row r="278">
          <cell r="A278" t="str">
            <v>Babyzagogo</v>
          </cell>
          <cell r="B278" t="str">
            <v>Stephanie</v>
          </cell>
          <cell r="C278" t="str">
            <v>Rice</v>
          </cell>
          <cell r="D278" t="str">
            <v/>
          </cell>
        </row>
        <row r="279">
          <cell r="A279" t="str">
            <v>Blue Cocoon</v>
          </cell>
          <cell r="B279" t="str">
            <v>Ashley</v>
          </cell>
          <cell r="C279" t="str">
            <v>Brown-Combs</v>
          </cell>
          <cell r="D279" t="str">
            <v/>
          </cell>
        </row>
        <row r="280">
          <cell r="A280" t="str">
            <v>Brooklyn Baby World</v>
          </cell>
          <cell r="B280" t="str">
            <v>Vinny</v>
          </cell>
          <cell r="C280" t="str">
            <v>Piciocchi</v>
          </cell>
          <cell r="D280" t="str">
            <v/>
          </cell>
        </row>
        <row r="281">
          <cell r="A281" t="str">
            <v>Caesars Entertainment</v>
          </cell>
          <cell r="B281" t="str">
            <v>Janelle</v>
          </cell>
          <cell r="C281" t="str">
            <v>Castillo</v>
          </cell>
          <cell r="D281" t="str">
            <v/>
          </cell>
        </row>
        <row r="282">
          <cell r="A282" t="str">
            <v>Devine Baby</v>
          </cell>
          <cell r="B282" t="str">
            <v>Aseem</v>
          </cell>
          <cell r="C282" t="str">
            <v>Chawla</v>
          </cell>
          <cell r="D282" t="str">
            <v/>
          </cell>
        </row>
        <row r="283">
          <cell r="A283" t="str">
            <v>Fastenal</v>
          </cell>
          <cell r="B283" t="str">
            <v/>
          </cell>
          <cell r="C283" t="str">
            <v/>
          </cell>
          <cell r="D283" t="str">
            <v/>
          </cell>
        </row>
        <row r="284">
          <cell r="A284" t="str">
            <v>Frontier</v>
          </cell>
          <cell r="B284" t="str">
            <v/>
          </cell>
          <cell r="C284" t="str">
            <v/>
          </cell>
          <cell r="D284" t="str">
            <v/>
          </cell>
        </row>
        <row r="285">
          <cell r="A285" t="str">
            <v>Jolie SAC</v>
          </cell>
          <cell r="B285" t="str">
            <v>Michael</v>
          </cell>
          <cell r="C285" t="str">
            <v>Winer</v>
          </cell>
          <cell r="D285" t="str">
            <v/>
          </cell>
        </row>
        <row r="286">
          <cell r="A286" t="str">
            <v>Kiddie Kouture Boutique</v>
          </cell>
          <cell r="B286" t="str">
            <v>Amanda</v>
          </cell>
          <cell r="C286" t="str">
            <v>Reagan</v>
          </cell>
          <cell r="D286" t="str">
            <v/>
          </cell>
        </row>
        <row r="287">
          <cell r="A287" t="str">
            <v>Lil Tulip's</v>
          </cell>
          <cell r="B287" t="str">
            <v>Jenny</v>
          </cell>
          <cell r="C287" t="str">
            <v>Jensen</v>
          </cell>
          <cell r="D287" t="str">
            <v/>
          </cell>
        </row>
        <row r="288">
          <cell r="A288" t="str">
            <v>London Drugs</v>
          </cell>
          <cell r="B288" t="str">
            <v>Gina</v>
          </cell>
          <cell r="C288" t="str">
            <v>Tonack</v>
          </cell>
          <cell r="D288" t="str">
            <v/>
          </cell>
        </row>
        <row r="289">
          <cell r="A289" t="str">
            <v>Macy's Furniture Gallery</v>
          </cell>
          <cell r="B289" t="str">
            <v/>
          </cell>
          <cell r="C289" t="str">
            <v/>
          </cell>
          <cell r="D289" t="str">
            <v/>
          </cell>
        </row>
        <row r="290">
          <cell r="A290" t="str">
            <v>Mastermind Toys Mississauga - Hurontario</v>
          </cell>
          <cell r="B290" t="str">
            <v/>
          </cell>
          <cell r="C290" t="str">
            <v/>
          </cell>
          <cell r="D290" t="str">
            <v/>
          </cell>
        </row>
        <row r="291">
          <cell r="A291" t="str">
            <v>Overstock Outlet</v>
          </cell>
          <cell r="B291" t="str">
            <v>Nathan</v>
          </cell>
          <cell r="C291" t="str">
            <v>Xu</v>
          </cell>
          <cell r="D291" t="str">
            <v/>
          </cell>
        </row>
        <row r="292">
          <cell r="A292" t="str">
            <v>Paraiso Infantil</v>
          </cell>
          <cell r="B292" t="str">
            <v>Maribel</v>
          </cell>
          <cell r="C292" t="str">
            <v>Ortega</v>
          </cell>
          <cell r="D292" t="str">
            <v/>
          </cell>
        </row>
        <row r="293">
          <cell r="A293" t="str">
            <v>Paraiso Infantil</v>
          </cell>
          <cell r="B293" t="str">
            <v/>
          </cell>
          <cell r="C293" t="str">
            <v/>
          </cell>
          <cell r="D293" t="str">
            <v/>
          </cell>
        </row>
        <row r="294">
          <cell r="A294" t="str">
            <v>PART TWO - The Kit &amp; Kaboodle Trading Company</v>
          </cell>
          <cell r="B294" t="str">
            <v/>
          </cell>
          <cell r="C294" t="str">
            <v/>
          </cell>
          <cell r="D294" t="str">
            <v/>
          </cell>
        </row>
        <row r="295">
          <cell r="A295" t="str">
            <v>People's Pharmacy</v>
          </cell>
          <cell r="B295" t="str">
            <v>Tamara</v>
          </cell>
          <cell r="C295" t="str">
            <v>Richardson</v>
          </cell>
          <cell r="D295" t="str">
            <v/>
          </cell>
        </row>
        <row r="296">
          <cell r="A296" t="str">
            <v>See's Candies Chocolate Shops</v>
          </cell>
          <cell r="B296" t="str">
            <v/>
          </cell>
          <cell r="C296" t="str">
            <v/>
          </cell>
          <cell r="D296" t="str">
            <v/>
          </cell>
        </row>
        <row r="297">
          <cell r="A297" t="str">
            <v>SlingsNThings.com.au</v>
          </cell>
          <cell r="B297" t="str">
            <v>Eleanor</v>
          </cell>
          <cell r="C297" t="str">
            <v>Fala</v>
          </cell>
          <cell r="D297" t="str">
            <v/>
          </cell>
        </row>
        <row r="298">
          <cell r="A298" t="str">
            <v>Stroller Depot</v>
          </cell>
          <cell r="B298" t="str">
            <v>Meagan</v>
          </cell>
          <cell r="C298" t="str">
            <v>Christensen</v>
          </cell>
          <cell r="D298" t="str">
            <v/>
          </cell>
        </row>
        <row r="299">
          <cell r="A299" t="str">
            <v>The Baby Exchange</v>
          </cell>
          <cell r="B299" t="str">
            <v>The</v>
          </cell>
          <cell r="C299" t="str">
            <v>Exchange</v>
          </cell>
          <cell r="D299" t="str">
            <v/>
          </cell>
        </row>
        <row r="300">
          <cell r="A300" t="str">
            <v>The Barefoot Baby</v>
          </cell>
          <cell r="B300" t="str">
            <v>Kristin</v>
          </cell>
          <cell r="C300" t="str">
            <v>Gray</v>
          </cell>
          <cell r="D300" t="str">
            <v/>
          </cell>
        </row>
        <row r="301">
          <cell r="A301" t="str">
            <v>The Karyn Collection</v>
          </cell>
          <cell r="B301" t="str">
            <v>Karyn</v>
          </cell>
          <cell r="C301" t="str">
            <v>Levy</v>
          </cell>
          <cell r="D301" t="str">
            <v/>
          </cell>
        </row>
        <row r="302">
          <cell r="A302" t="str">
            <v>The Kit and Cabboodle</v>
          </cell>
          <cell r="B302" t="str">
            <v>Jennifer</v>
          </cell>
          <cell r="C302" t="str">
            <v>Parker</v>
          </cell>
          <cell r="D302" t="str">
            <v/>
          </cell>
        </row>
        <row r="303">
          <cell r="A303" t="str">
            <v>The Peanut Kids Company Store</v>
          </cell>
          <cell r="B303" t="str">
            <v/>
          </cell>
          <cell r="C303" t="str">
            <v/>
          </cell>
          <cell r="D303" t="str">
            <v/>
          </cell>
        </row>
        <row r="304">
          <cell r="A304" t="str">
            <v>This Little Piggy</v>
          </cell>
          <cell r="B304" t="str">
            <v>Heather</v>
          </cell>
          <cell r="C304" t="str">
            <v>Silvis</v>
          </cell>
          <cell r="D304" t="str">
            <v/>
          </cell>
        </row>
        <row r="305">
          <cell r="A305" t="str">
            <v>The World of Good</v>
          </cell>
          <cell r="B305" t="str">
            <v>Jeremy</v>
          </cell>
          <cell r="C305" t="str">
            <v>Brown</v>
          </cell>
          <cell r="D305" t="str">
            <v/>
          </cell>
        </row>
        <row r="306">
          <cell r="A306" t="str">
            <v>Tot Squad</v>
          </cell>
          <cell r="B306" t="str">
            <v>Jennifer Beall</v>
          </cell>
          <cell r="C306" t="str">
            <v>Saxton</v>
          </cell>
          <cell r="D306" t="str">
            <v/>
          </cell>
        </row>
        <row r="307">
          <cell r="A307" t="str">
            <v>Toys S.A</v>
          </cell>
          <cell r="B307" t="str">
            <v>Alejandra</v>
          </cell>
          <cell r="C307" t="str">
            <v>Lacayo</v>
          </cell>
          <cell r="D307" t="str">
            <v/>
          </cell>
        </row>
        <row r="308">
          <cell r="A308" t="str">
            <v>UNI International</v>
          </cell>
          <cell r="B308" t="str">
            <v/>
          </cell>
          <cell r="C308" t="str">
            <v/>
          </cell>
          <cell r="D308" t="str">
            <v/>
          </cell>
        </row>
        <row r="309">
          <cell r="A309" t="str">
            <v>UNI International</v>
          </cell>
          <cell r="B309" t="str">
            <v>Lihua</v>
          </cell>
          <cell r="C309" t="str">
            <v>Yin</v>
          </cell>
          <cell r="D309" t="str">
            <v/>
          </cell>
        </row>
        <row r="310">
          <cell r="A310" t="str">
            <v>Woods Grove</v>
          </cell>
          <cell r="B310" t="str">
            <v/>
          </cell>
          <cell r="C310" t="str">
            <v/>
          </cell>
          <cell r="D310" t="str">
            <v/>
          </cell>
        </row>
        <row r="311">
          <cell r="A311" t="str">
            <v>All About Baby Inc</v>
          </cell>
          <cell r="B311" t="str">
            <v/>
          </cell>
          <cell r="C311" t="str">
            <v/>
          </cell>
          <cell r="D311" t="str">
            <v/>
          </cell>
        </row>
        <row r="312">
          <cell r="A312" t="str">
            <v>Bebe2go.com</v>
          </cell>
          <cell r="B312" t="str">
            <v>Salvador</v>
          </cell>
          <cell r="C312" t="str">
            <v>Kalifa</v>
          </cell>
          <cell r="D312" t="str">
            <v/>
          </cell>
        </row>
        <row r="313">
          <cell r="A313" t="str">
            <v>Bebe Rama Saint-Hyacinthe</v>
          </cell>
          <cell r="B313" t="str">
            <v>Louis</v>
          </cell>
          <cell r="C313" t="str">
            <v>Brouillette</v>
          </cell>
          <cell r="D313" t="str">
            <v/>
          </cell>
        </row>
        <row r="314">
          <cell r="A314" t="str">
            <v>Boscov's Dept Store</v>
          </cell>
          <cell r="B314" t="str">
            <v>Janet</v>
          </cell>
          <cell r="C314" t="str">
            <v>Buck</v>
          </cell>
          <cell r="D314" t="str">
            <v/>
          </cell>
        </row>
        <row r="315">
          <cell r="A315" t="str">
            <v>DE1 Boutique Co. Ltd</v>
          </cell>
          <cell r="B315" t="str">
            <v>Andrew</v>
          </cell>
          <cell r="C315" t="str">
            <v>Jan</v>
          </cell>
          <cell r="D315" t="str">
            <v/>
          </cell>
        </row>
        <row r="316">
          <cell r="A316" t="str">
            <v>E A Tapping Services LLC</v>
          </cell>
          <cell r="B316" t="str">
            <v/>
          </cell>
          <cell r="C316" t="str">
            <v/>
          </cell>
          <cell r="D316" t="str">
            <v/>
          </cell>
        </row>
        <row r="317">
          <cell r="A317" t="str">
            <v>Earthside</v>
          </cell>
          <cell r="B317" t="str">
            <v>June</v>
          </cell>
          <cell r="C317" t="str">
            <v>Flowers</v>
          </cell>
          <cell r="D317" t="str">
            <v/>
          </cell>
        </row>
        <row r="318">
          <cell r="A318" t="str">
            <v>Eleven Srl</v>
          </cell>
          <cell r="B318" t="str">
            <v>Giorgio</v>
          </cell>
          <cell r="C318" t="str">
            <v>Meggiolaro</v>
          </cell>
          <cell r="D318" t="str">
            <v/>
          </cell>
        </row>
        <row r="319">
          <cell r="A319" t="str">
            <v>Everything For Babies</v>
          </cell>
          <cell r="B319" t="str">
            <v>Ruth</v>
          </cell>
          <cell r="C319" t="str">
            <v>Wolfe</v>
          </cell>
          <cell r="D319" t="str">
            <v/>
          </cell>
        </row>
        <row r="320">
          <cell r="A320" t="str">
            <v>Goodwill Store &amp; Donation Center</v>
          </cell>
          <cell r="B320" t="str">
            <v/>
          </cell>
          <cell r="C320" t="str">
            <v/>
          </cell>
          <cell r="D320" t="str">
            <v/>
          </cell>
        </row>
        <row r="321">
          <cell r="A321" t="str">
            <v>Joy Partners Limited Korea</v>
          </cell>
          <cell r="B321" t="str">
            <v>Harris</v>
          </cell>
          <cell r="C321" t="str">
            <v>Kim</v>
          </cell>
          <cell r="D321" t="str">
            <v/>
          </cell>
        </row>
        <row r="322">
          <cell r="A322" t="str">
            <v>La Maison Simons</v>
          </cell>
          <cell r="B322" t="str">
            <v/>
          </cell>
          <cell r="C322" t="str">
            <v/>
          </cell>
          <cell r="D322" t="str">
            <v/>
          </cell>
        </row>
        <row r="323">
          <cell r="A323" t="str">
            <v>Lollipop Sky</v>
          </cell>
          <cell r="B323" t="str">
            <v>Jacqueline</v>
          </cell>
          <cell r="C323" t="str">
            <v>Smith</v>
          </cell>
          <cell r="D323" t="str">
            <v/>
          </cell>
        </row>
        <row r="324">
          <cell r="A324" t="str">
            <v>Market For Life</v>
          </cell>
          <cell r="B324" t="str">
            <v/>
          </cell>
          <cell r="C324" t="str">
            <v/>
          </cell>
          <cell r="D324" t="str">
            <v/>
          </cell>
        </row>
        <row r="325">
          <cell r="A325" t="str">
            <v>Maruni Enterprises Limited</v>
          </cell>
          <cell r="B325" t="str">
            <v>Charles</v>
          </cell>
          <cell r="C325" t="str">
            <v>Gopaul</v>
          </cell>
          <cell r="D325" t="str">
            <v/>
          </cell>
        </row>
        <row r="326">
          <cell r="A326" t="str">
            <v>Mom&amp;Baby Supplies Inc</v>
          </cell>
          <cell r="B326" t="str">
            <v>Ben</v>
          </cell>
          <cell r="C326" t="str">
            <v>Schaya</v>
          </cell>
          <cell r="D326" t="str">
            <v/>
          </cell>
        </row>
        <row r="327">
          <cell r="A327" t="str">
            <v>MOM's Organic Market</v>
          </cell>
          <cell r="B327" t="str">
            <v/>
          </cell>
          <cell r="C327" t="str">
            <v/>
          </cell>
          <cell r="D327" t="str">
            <v/>
          </cell>
        </row>
        <row r="328">
          <cell r="A328" t="str">
            <v>New Beginnings Boutique and Gift Shop</v>
          </cell>
          <cell r="B328" t="str">
            <v>Martha</v>
          </cell>
          <cell r="C328" t="str">
            <v>Pehl</v>
          </cell>
          <cell r="D328" t="str">
            <v/>
          </cell>
        </row>
        <row r="329">
          <cell r="A329" t="str">
            <v>Nurtured Baby . Kids . Family</v>
          </cell>
          <cell r="B329" t="str">
            <v/>
          </cell>
          <cell r="C329" t="str">
            <v/>
          </cell>
          <cell r="D329" t="str">
            <v/>
          </cell>
        </row>
        <row r="330">
          <cell r="A330" t="str">
            <v>Parent Faves</v>
          </cell>
          <cell r="B330" t="str">
            <v>Lucy</v>
          </cell>
          <cell r="C330" t="str">
            <v>Livermore</v>
          </cell>
          <cell r="D330" t="str">
            <v/>
          </cell>
        </row>
        <row r="331">
          <cell r="A331" t="str">
            <v>Overstock.com</v>
          </cell>
          <cell r="B331" t="str">
            <v>Rachel</v>
          </cell>
          <cell r="C331" t="str">
            <v>McKelvie</v>
          </cell>
          <cell r="D331" t="str">
            <v/>
          </cell>
        </row>
        <row r="332">
          <cell r="A332" t="str">
            <v>Personal Creations</v>
          </cell>
          <cell r="B332" t="str">
            <v>Dawn</v>
          </cell>
          <cell r="C332" t="str">
            <v>Geist</v>
          </cell>
          <cell r="D332" t="str">
            <v/>
          </cell>
        </row>
        <row r="333">
          <cell r="A333" t="str">
            <v>Secret Place</v>
          </cell>
          <cell r="B333" t="str">
            <v/>
          </cell>
          <cell r="C333" t="str">
            <v/>
          </cell>
          <cell r="D333" t="str">
            <v/>
          </cell>
        </row>
        <row r="334">
          <cell r="A334" t="str">
            <v>Siegels Babys Room</v>
          </cell>
          <cell r="B334" t="str">
            <v>Denise</v>
          </cell>
          <cell r="C334" t="str">
            <v>Collier</v>
          </cell>
          <cell r="D334" t="str">
            <v/>
          </cell>
        </row>
        <row r="335">
          <cell r="A335" t="str">
            <v>Taylor's Natural</v>
          </cell>
          <cell r="B335" t="str">
            <v>Dominic</v>
          </cell>
          <cell r="C335" t="str">
            <v>Taylor</v>
          </cell>
          <cell r="D335" t="str">
            <v/>
          </cell>
        </row>
        <row r="336">
          <cell r="A336" t="str">
            <v>ABQ Uptown</v>
          </cell>
          <cell r="B336" t="str">
            <v/>
          </cell>
          <cell r="C336" t="str">
            <v/>
          </cell>
          <cell r="D336" t="str">
            <v/>
          </cell>
        </row>
        <row r="337">
          <cell r="A337" t="str">
            <v xml:space="preserve">The Kangaroo Pouch </v>
          </cell>
          <cell r="B337" t="str">
            <v>Chris</v>
          </cell>
          <cell r="C337" t="str">
            <v>Richardson</v>
          </cell>
          <cell r="D337" t="str">
            <v/>
          </cell>
        </row>
        <row r="338">
          <cell r="A338" t="str">
            <v>The Kradle Co., Ltd</v>
          </cell>
          <cell r="B338" t="str">
            <v>Reggie</v>
          </cell>
          <cell r="C338" t="str">
            <v>Yeh</v>
          </cell>
          <cell r="D338" t="str">
            <v/>
          </cell>
        </row>
        <row r="339">
          <cell r="A339" t="str">
            <v>The Learning Express</v>
          </cell>
          <cell r="B339" t="str">
            <v>Lauren</v>
          </cell>
          <cell r="C339" t="str">
            <v>Ciprotti</v>
          </cell>
          <cell r="D339" t="str">
            <v/>
          </cell>
        </row>
        <row r="340">
          <cell r="A340" t="str">
            <v>Top To Bottom Baby Boutique</v>
          </cell>
          <cell r="B340" t="str">
            <v>Jessica</v>
          </cell>
          <cell r="C340" t="str">
            <v>Quick</v>
          </cell>
          <cell r="D340" t="str">
            <v/>
          </cell>
        </row>
        <row r="341">
          <cell r="A341" t="str">
            <v>Trillium Sales &amp; Distribution</v>
          </cell>
          <cell r="B341" t="str">
            <v>Greg</v>
          </cell>
          <cell r="C341" t="str">
            <v>Braddick</v>
          </cell>
          <cell r="D341" t="str">
            <v/>
          </cell>
        </row>
        <row r="342">
          <cell r="A342" t="str">
            <v/>
          </cell>
          <cell r="B342" t="str">
            <v>Patricia</v>
          </cell>
          <cell r="C342" t="str">
            <v>Trujillo</v>
          </cell>
          <cell r="D342" t="str">
            <v/>
          </cell>
        </row>
        <row r="343">
          <cell r="A343" t="str">
            <v>Gilt Groupe</v>
          </cell>
          <cell r="B343" t="str">
            <v>Rebecca</v>
          </cell>
          <cell r="C343" t="str">
            <v>Brody</v>
          </cell>
          <cell r="D343" t="str">
            <v/>
          </cell>
        </row>
        <row r="344">
          <cell r="A344" t="str">
            <v>G C &amp; Associates LTD</v>
          </cell>
          <cell r="B344" t="str">
            <v>Glenroy</v>
          </cell>
          <cell r="C344" t="str">
            <v>Charlton</v>
          </cell>
          <cell r="D344" t="str">
            <v/>
          </cell>
        </row>
        <row r="345">
          <cell r="A345" t="str">
            <v>Babylish Package Co.</v>
          </cell>
          <cell r="B345" t="str">
            <v>Melissa</v>
          </cell>
          <cell r="C345" t="str">
            <v>Michener</v>
          </cell>
          <cell r="D345" t="str">
            <v/>
          </cell>
        </row>
        <row r="346">
          <cell r="A346" t="str">
            <v>Baby's Palace</v>
          </cell>
          <cell r="B346" t="str">
            <v/>
          </cell>
          <cell r="C346" t="str">
            <v/>
          </cell>
          <cell r="D346" t="str">
            <v/>
          </cell>
        </row>
        <row r="347">
          <cell r="A347" t="str">
            <v>Quality SA</v>
          </cell>
          <cell r="B347" t="str">
            <v>Elisa</v>
          </cell>
          <cell r="C347" t="str">
            <v>Gustale</v>
          </cell>
          <cell r="D347" t="str">
            <v/>
          </cell>
        </row>
        <row r="348">
          <cell r="A348" t="str">
            <v>Pitkin Stearns</v>
          </cell>
          <cell r="B348" t="str">
            <v>Chris</v>
          </cell>
          <cell r="C348" t="str">
            <v>Wootten</v>
          </cell>
          <cell r="D348" t="str">
            <v/>
          </cell>
        </row>
        <row r="349">
          <cell r="A349" t="str">
            <v>Fiddleheads and Ferns</v>
          </cell>
          <cell r="B349" t="str">
            <v>Courtney</v>
          </cell>
          <cell r="C349" t="str">
            <v>Deguzman</v>
          </cell>
          <cell r="D349" t="str">
            <v/>
          </cell>
        </row>
        <row r="350">
          <cell r="A350" t="str">
            <v>Bubbies Homemade Ice Cream &amp; Desserts</v>
          </cell>
          <cell r="B350" t="str">
            <v/>
          </cell>
          <cell r="C350" t="str">
            <v/>
          </cell>
          <cell r="D350" t="str">
            <v/>
          </cell>
        </row>
        <row r="351">
          <cell r="A351" t="str">
            <v>Bumwear @ Marina Square</v>
          </cell>
          <cell r="B351" t="str">
            <v/>
          </cell>
          <cell r="C351" t="str">
            <v/>
          </cell>
          <cell r="D351" t="str">
            <v/>
          </cell>
        </row>
        <row r="352">
          <cell r="A352" t="str">
            <v>Babystop Inc.</v>
          </cell>
          <cell r="B352" t="str">
            <v>Kate</v>
          </cell>
          <cell r="C352" t="str">
            <v>Tanner</v>
          </cell>
          <cell r="D352" t="str">
            <v/>
          </cell>
        </row>
        <row r="353">
          <cell r="A353" t="str">
            <v>Destination Maternity</v>
          </cell>
          <cell r="B353" t="str">
            <v>Kristen</v>
          </cell>
          <cell r="C353" t="str">
            <v>Diamond</v>
          </cell>
          <cell r="D353" t="str">
            <v/>
          </cell>
        </row>
        <row r="354">
          <cell r="A354" t="str">
            <v>Dillard's</v>
          </cell>
          <cell r="B354" t="str">
            <v/>
          </cell>
          <cell r="C354" t="str">
            <v/>
          </cell>
          <cell r="D354" t="str">
            <v/>
          </cell>
        </row>
        <row r="355">
          <cell r="A355" t="str">
            <v>Denny's Childrens Wear</v>
          </cell>
          <cell r="B355" t="str">
            <v/>
          </cell>
          <cell r="C355" t="str">
            <v/>
          </cell>
          <cell r="D355" t="str">
            <v/>
          </cell>
        </row>
        <row r="356">
          <cell r="A356" t="str">
            <v>D. Mart Inc.</v>
          </cell>
          <cell r="B356" t="str">
            <v/>
          </cell>
          <cell r="C356" t="str">
            <v/>
          </cell>
          <cell r="D356" t="str">
            <v/>
          </cell>
        </row>
        <row r="357">
          <cell r="A357" t="str">
            <v>Baby First Ltd</v>
          </cell>
          <cell r="B357" t="str">
            <v>Bruce</v>
          </cell>
          <cell r="C357" t="str">
            <v>Nuttall</v>
          </cell>
          <cell r="D357" t="str">
            <v/>
          </cell>
        </row>
        <row r="358">
          <cell r="A358" t="str">
            <v>Baby Supermart</v>
          </cell>
          <cell r="B358" t="str">
            <v>Marc</v>
          </cell>
          <cell r="C358" t="str">
            <v>Seidman</v>
          </cell>
          <cell r="D358" t="str">
            <v/>
          </cell>
        </row>
        <row r="359">
          <cell r="A359" t="str">
            <v>The Secret Place</v>
          </cell>
          <cell r="B359" t="str">
            <v>Deanna</v>
          </cell>
          <cell r="C359" t="str">
            <v>Oeschger</v>
          </cell>
          <cell r="D359" t="str">
            <v/>
          </cell>
        </row>
        <row r="360">
          <cell r="A360" t="str">
            <v>Texas Children's Health Plan The Center for Children &amp; Women</v>
          </cell>
          <cell r="B360" t="str">
            <v/>
          </cell>
          <cell r="C360" t="str">
            <v/>
          </cell>
          <cell r="D360" t="str">
            <v/>
          </cell>
        </row>
        <row r="361">
          <cell r="A361" t="str">
            <v>Texas Childrens Hospital</v>
          </cell>
          <cell r="B361" t="str">
            <v>Gina</v>
          </cell>
          <cell r="C361" t="str">
            <v>Marrinucci</v>
          </cell>
          <cell r="D361" t="str">
            <v/>
          </cell>
        </row>
        <row r="362">
          <cell r="A362" t="str">
            <v>NessaLee Baby</v>
          </cell>
          <cell r="B362" t="str">
            <v>Vanessa</v>
          </cell>
          <cell r="C362" t="str">
            <v>Antonelli</v>
          </cell>
          <cell r="D362" t="str">
            <v/>
          </cell>
        </row>
        <row r="363">
          <cell r="A363" t="str">
            <v>Natmark Distribution Ltd</v>
          </cell>
          <cell r="B363" t="str">
            <v>Mark</v>
          </cell>
          <cell r="C363" t="str">
            <v>Phillips</v>
          </cell>
          <cell r="D363" t="str">
            <v/>
          </cell>
        </row>
        <row r="364">
          <cell r="A364" t="str">
            <v>My Little Children</v>
          </cell>
          <cell r="B364" t="str">
            <v>Alice</v>
          </cell>
          <cell r="C364" t="str">
            <v>Harless</v>
          </cell>
          <cell r="D364" t="str">
            <v/>
          </cell>
        </row>
        <row r="365">
          <cell r="A365" t="str">
            <v>My Cup of Tea Baby</v>
          </cell>
          <cell r="B365" t="str">
            <v/>
          </cell>
          <cell r="C365" t="str">
            <v/>
          </cell>
          <cell r="D365" t="str">
            <v/>
          </cell>
        </row>
        <row r="366">
          <cell r="A366" t="str">
            <v>metinsoref</v>
          </cell>
          <cell r="B366" t="str">
            <v>metin</v>
          </cell>
          <cell r="C366" t="str">
            <v>soref</v>
          </cell>
          <cell r="D366" t="str">
            <v/>
          </cell>
        </row>
        <row r="367">
          <cell r="A367" t="str">
            <v>Mothering Touch</v>
          </cell>
          <cell r="B367" t="str">
            <v/>
          </cell>
          <cell r="C367" t="str">
            <v/>
          </cell>
          <cell r="D367" t="str">
            <v/>
          </cell>
        </row>
        <row r="368">
          <cell r="A368" t="str">
            <v>IQMatics European Furniture</v>
          </cell>
          <cell r="B368" t="str">
            <v/>
          </cell>
          <cell r="C368" t="str">
            <v/>
          </cell>
          <cell r="D368" t="str">
            <v/>
          </cell>
        </row>
        <row r="369">
          <cell r="A369" t="str">
            <v>Island Liquors LLC</v>
          </cell>
          <cell r="B369" t="str">
            <v/>
          </cell>
          <cell r="C369" t="str">
            <v/>
          </cell>
          <cell r="D369" t="str">
            <v/>
          </cell>
        </row>
        <row r="370">
          <cell r="A370" t="str">
            <v>giggle inc. / LMC Right Start</v>
          </cell>
          <cell r="B370" t="str">
            <v>Candice</v>
          </cell>
          <cell r="C370" t="str">
            <v>Egnew</v>
          </cell>
          <cell r="D370" t="str">
            <v/>
          </cell>
        </row>
        <row r="371">
          <cell r="A371" t="str">
            <v>Fredericksburg Natural Baby</v>
          </cell>
          <cell r="B371" t="str">
            <v>Amanda</v>
          </cell>
          <cell r="C371" t="str">
            <v>Avery</v>
          </cell>
          <cell r="D371" t="str">
            <v/>
          </cell>
        </row>
        <row r="372">
          <cell r="A372" t="str">
            <v>Angelo Gifts-Il</v>
          </cell>
          <cell r="B372" t="str">
            <v>Dolores</v>
          </cell>
          <cell r="C372" t="str">
            <v>Regal</v>
          </cell>
          <cell r="D372" t="str">
            <v/>
          </cell>
        </row>
        <row r="373">
          <cell r="A373" t="str">
            <v>Baby Sweet Pea's Boutique</v>
          </cell>
          <cell r="B373" t="str">
            <v>Morgan</v>
          </cell>
          <cell r="C373" t="str">
            <v>Miller</v>
          </cell>
          <cell r="D373" t="str">
            <v/>
          </cell>
        </row>
        <row r="374">
          <cell r="A374" t="str">
            <v>Beautiful Beginnings Baby Boutique</v>
          </cell>
          <cell r="B374" t="str">
            <v>Judith</v>
          </cell>
          <cell r="C374" t="str">
            <v>Stern</v>
          </cell>
          <cell r="D374" t="str">
            <v/>
          </cell>
        </row>
        <row r="375">
          <cell r="A375" t="str">
            <v>Blossom baby</v>
          </cell>
          <cell r="B375" t="str">
            <v>Jenna</v>
          </cell>
          <cell r="C375" t="str">
            <v>Paul</v>
          </cell>
          <cell r="D375" t="str">
            <v/>
          </cell>
        </row>
        <row r="376">
          <cell r="A376" t="str">
            <v>Boop Baby</v>
          </cell>
          <cell r="B376" t="str">
            <v/>
          </cell>
          <cell r="C376" t="str">
            <v/>
          </cell>
          <cell r="D376" t="str">
            <v/>
          </cell>
        </row>
        <row r="377">
          <cell r="A377" t="str">
            <v>clickhere2shop</v>
          </cell>
          <cell r="B377" t="str">
            <v>Jade</v>
          </cell>
          <cell r="C377" t="str">
            <v>Hansen</v>
          </cell>
          <cell r="D377" t="str">
            <v/>
          </cell>
        </row>
        <row r="378">
          <cell r="A378" t="str">
            <v>Costco Wholesale</v>
          </cell>
          <cell r="B378" t="str">
            <v/>
          </cell>
          <cell r="C378" t="str">
            <v/>
          </cell>
          <cell r="D378" t="str">
            <v/>
          </cell>
        </row>
        <row r="379">
          <cell r="A379" t="str">
            <v>Creative Kidstuff</v>
          </cell>
          <cell r="B379" t="str">
            <v/>
          </cell>
          <cell r="C379" t="str">
            <v/>
          </cell>
          <cell r="D379" t="str">
            <v/>
          </cell>
        </row>
        <row r="380">
          <cell r="A380" t="str">
            <v>Discount Kitchen Appliances</v>
          </cell>
          <cell r="B380" t="str">
            <v/>
          </cell>
          <cell r="C380" t="str">
            <v/>
          </cell>
          <cell r="D380" t="str">
            <v/>
          </cell>
        </row>
        <row r="381">
          <cell r="A381" t="str">
            <v>DLP Unlimited</v>
          </cell>
          <cell r="B381" t="str">
            <v>Doyl</v>
          </cell>
          <cell r="C381" t="str">
            <v>Peck</v>
          </cell>
          <cell r="D381" t="str">
            <v/>
          </cell>
        </row>
        <row r="382">
          <cell r="A382" t="str">
            <v>DITA</v>
          </cell>
          <cell r="B382" t="str">
            <v/>
          </cell>
          <cell r="C382" t="str">
            <v/>
          </cell>
          <cell r="D382" t="str">
            <v/>
          </cell>
        </row>
        <row r="383">
          <cell r="A383" t="str">
            <v>Earth Baby Boutique</v>
          </cell>
          <cell r="B383" t="str">
            <v/>
          </cell>
          <cell r="C383" t="str">
            <v/>
          </cell>
          <cell r="D383" t="str">
            <v/>
          </cell>
        </row>
        <row r="384">
          <cell r="A384" t="str">
            <v>Ecobaby Gear, Inc</v>
          </cell>
          <cell r="B384" t="str">
            <v/>
          </cell>
          <cell r="C384" t="str">
            <v/>
          </cell>
          <cell r="D384" t="str">
            <v/>
          </cell>
        </row>
        <row r="385">
          <cell r="A385" t="str">
            <v>Ecobambino</v>
          </cell>
          <cell r="B385" t="str">
            <v>Ariana</v>
          </cell>
          <cell r="C385" t="str">
            <v>Spaulding</v>
          </cell>
          <cell r="D385" t="str">
            <v/>
          </cell>
        </row>
        <row r="386">
          <cell r="A386" t="str">
            <v>Fluffy Fannies</v>
          </cell>
          <cell r="B386" t="str">
            <v>Mandy</v>
          </cell>
          <cell r="C386" t="str">
            <v>Boney</v>
          </cell>
          <cell r="D386" t="str">
            <v/>
          </cell>
        </row>
        <row r="387">
          <cell r="A387" t="str">
            <v>HauteLook</v>
          </cell>
          <cell r="B387" t="str">
            <v>Michelle</v>
          </cell>
          <cell r="C387" t="str">
            <v>Schnittjer</v>
          </cell>
          <cell r="D387" t="str">
            <v/>
          </cell>
        </row>
        <row r="388">
          <cell r="A388" t="str">
            <v>Hip &amp; Hap</v>
          </cell>
          <cell r="B388" t="str">
            <v>Josa</v>
          </cell>
          <cell r="C388" t="str">
            <v>Pieterman</v>
          </cell>
          <cell r="D388" t="str">
            <v/>
          </cell>
        </row>
        <row r="389">
          <cell r="A389" t="str">
            <v>Limolin Inc.</v>
          </cell>
          <cell r="B389" t="str">
            <v>Kaveh</v>
          </cell>
          <cell r="C389" t="str">
            <v>Fakhri</v>
          </cell>
          <cell r="D389" t="str">
            <v/>
          </cell>
        </row>
        <row r="390">
          <cell r="A390" t="str">
            <v>Little Panda Boutique LLC</v>
          </cell>
          <cell r="B390" t="str">
            <v/>
          </cell>
          <cell r="C390" t="str">
            <v/>
          </cell>
          <cell r="D390" t="str">
            <v/>
          </cell>
        </row>
        <row r="391">
          <cell r="A391" t="str">
            <v>Louis Vuitton Bahrain Manama</v>
          </cell>
          <cell r="B391" t="str">
            <v/>
          </cell>
          <cell r="C391" t="str">
            <v/>
          </cell>
          <cell r="D391" t="str">
            <v/>
          </cell>
        </row>
        <row r="392">
          <cell r="A392" t="str">
            <v>Magic Beans - Fairfield</v>
          </cell>
          <cell r="B392" t="str">
            <v/>
          </cell>
          <cell r="C392" t="str">
            <v/>
          </cell>
          <cell r="D392" t="str">
            <v/>
          </cell>
        </row>
        <row r="393">
          <cell r="A393" t="str">
            <v>Mastermind Toy</v>
          </cell>
          <cell r="B393" t="str">
            <v>Erin</v>
          </cell>
          <cell r="C393" t="str">
            <v>Khera</v>
          </cell>
          <cell r="D393" t="str">
            <v/>
          </cell>
        </row>
        <row r="394">
          <cell r="A394" t="str">
            <v>Meijer</v>
          </cell>
          <cell r="B394" t="str">
            <v>Oran</v>
          </cell>
          <cell r="C394" t="str">
            <v>Johnson</v>
          </cell>
          <cell r="D394" t="str">
            <v/>
          </cell>
        </row>
        <row r="395">
          <cell r="A395" t="str">
            <v>Mothers Choice Products Ltd</v>
          </cell>
          <cell r="B395" t="str">
            <v/>
          </cell>
          <cell r="C395" t="str">
            <v/>
          </cell>
          <cell r="D395" t="str">
            <v/>
          </cell>
        </row>
        <row r="396">
          <cell r="A396" t="str">
            <v>Overstock.com</v>
          </cell>
          <cell r="B396" t="str">
            <v>Jessica</v>
          </cell>
          <cell r="C396" t="str">
            <v>Landolfo</v>
          </cell>
          <cell r="D396" t="str">
            <v/>
          </cell>
        </row>
        <row r="397">
          <cell r="A397" t="str">
            <v>Project Nursery</v>
          </cell>
          <cell r="B397" t="str">
            <v>Meghan</v>
          </cell>
          <cell r="C397" t="str">
            <v>Basinger</v>
          </cell>
          <cell r="D397" t="str">
            <v/>
          </cell>
        </row>
        <row r="398">
          <cell r="A398" t="str">
            <v>QUIDO BERGMANN, s.r.o.</v>
          </cell>
          <cell r="B398" t="str">
            <v>Jan</v>
          </cell>
          <cell r="C398" t="str">
            <v>Ludvik</v>
          </cell>
          <cell r="D398" t="str">
            <v/>
          </cell>
        </row>
        <row r="399">
          <cell r="A399" t="str">
            <v>Roger Lee Australia</v>
          </cell>
          <cell r="B399" t="str">
            <v>Tara</v>
          </cell>
          <cell r="C399" t="str">
            <v>Magnusson</v>
          </cell>
          <cell r="D399" t="str">
            <v/>
          </cell>
        </row>
        <row r="400">
          <cell r="A400" t="str">
            <v>Rooms To Go Furniture Store - L.B.J. Freeway (Dallas)</v>
          </cell>
          <cell r="B400" t="str">
            <v>Lisa</v>
          </cell>
          <cell r="C400" t="str">
            <v>Kosarka</v>
          </cell>
          <cell r="D400" t="str">
            <v/>
          </cell>
        </row>
        <row r="401">
          <cell r="A401" t="str">
            <v>Sacramento Natural Foods Co-op.</v>
          </cell>
          <cell r="B401" t="str">
            <v/>
          </cell>
          <cell r="C401" t="str">
            <v/>
          </cell>
          <cell r="D401" t="str">
            <v/>
          </cell>
        </row>
        <row r="402">
          <cell r="A402" t="str">
            <v>Shilla Bakery</v>
          </cell>
          <cell r="B402" t="str">
            <v/>
          </cell>
          <cell r="C402" t="str">
            <v/>
          </cell>
          <cell r="D402" t="str">
            <v/>
          </cell>
        </row>
        <row r="403">
          <cell r="A403" t="str">
            <v>SING MUI HENG PTE LTD</v>
          </cell>
          <cell r="B403" t="str">
            <v>Zen</v>
          </cell>
          <cell r="C403" t="str">
            <v>Sim</v>
          </cell>
          <cell r="D403" t="str">
            <v/>
          </cell>
        </row>
        <row r="404">
          <cell r="A404" t="str">
            <v>Spoiled Rotten</v>
          </cell>
          <cell r="B404" t="str">
            <v>Cindy</v>
          </cell>
          <cell r="C404" t="str">
            <v>Goldman</v>
          </cell>
          <cell r="D404" t="str">
            <v/>
          </cell>
        </row>
        <row r="405">
          <cell r="A405" t="str">
            <v>SugarBabies</v>
          </cell>
          <cell r="B405" t="str">
            <v>Ashley</v>
          </cell>
          <cell r="C405" t="str">
            <v>Salas</v>
          </cell>
          <cell r="D405" t="str">
            <v/>
          </cell>
        </row>
        <row r="406">
          <cell r="A406" t="str">
            <v>Sweet Pea Boutique</v>
          </cell>
          <cell r="B406" t="str">
            <v>Alexandria</v>
          </cell>
          <cell r="C406" t="str">
            <v>Busby</v>
          </cell>
          <cell r="D406" t="str">
            <v/>
          </cell>
        </row>
        <row r="407">
          <cell r="A407" t="str">
            <v>Verdes Toys Corporation</v>
          </cell>
          <cell r="B407" t="str">
            <v>LAI</v>
          </cell>
          <cell r="C407" t="str">
            <v>JACKSON</v>
          </cell>
          <cell r="D407" t="str">
            <v/>
          </cell>
        </row>
        <row r="408">
          <cell r="A408" t="str">
            <v>Walgreens</v>
          </cell>
          <cell r="B408" t="str">
            <v/>
          </cell>
          <cell r="C408" t="str">
            <v/>
          </cell>
          <cell r="D408" t="str">
            <v/>
          </cell>
        </row>
        <row r="409">
          <cell r="A409" t="str">
            <v>EcoBaby Gear, Inc.</v>
          </cell>
          <cell r="B409" t="str">
            <v>Diana</v>
          </cell>
          <cell r="C409" t="str">
            <v>Moore</v>
          </cell>
          <cell r="D409" t="str">
            <v/>
          </cell>
        </row>
        <row r="410">
          <cell r="A410" t="str">
            <v/>
          </cell>
          <cell r="B410" t="str">
            <v/>
          </cell>
          <cell r="C410" t="str">
            <v/>
          </cell>
          <cell r="D410" t="str">
            <v/>
          </cell>
        </row>
        <row r="411">
          <cell r="A411" t="str">
            <v>Net Laboratories Inc.(babybaby)</v>
          </cell>
          <cell r="B411" t="str">
            <v>Akira</v>
          </cell>
          <cell r="C411" t="str">
            <v>Oseto</v>
          </cell>
          <cell r="D411" t="str">
            <v/>
          </cell>
        </row>
        <row r="412">
          <cell r="A412" t="str">
            <v>Divine Inspiration Home Decor &amp; Gifts</v>
          </cell>
          <cell r="B412" t="str">
            <v>Sharon</v>
          </cell>
          <cell r="C412" t="str">
            <v>Phoenix</v>
          </cell>
          <cell r="D412" t="str">
            <v/>
          </cell>
        </row>
        <row r="413">
          <cell r="A413" t="str">
            <v>Giggle</v>
          </cell>
          <cell r="B413" t="str">
            <v/>
          </cell>
          <cell r="C413" t="str">
            <v/>
          </cell>
          <cell r="D413" t="str">
            <v/>
          </cell>
        </row>
        <row r="414">
          <cell r="A414" t="str">
            <v>Gerardo Goldman, Paramo Uruguay Ltd</v>
          </cell>
          <cell r="B414" t="str">
            <v>Gerardo</v>
          </cell>
          <cell r="C414" t="str">
            <v>Goldman</v>
          </cell>
          <cell r="D414" t="str">
            <v/>
          </cell>
        </row>
        <row r="415">
          <cell r="A415" t="str">
            <v>Glow Mother &amp; Baby Products</v>
          </cell>
          <cell r="B415" t="str">
            <v>Vivian</v>
          </cell>
          <cell r="C415" t="str">
            <v>Yan</v>
          </cell>
          <cell r="D415" t="str">
            <v/>
          </cell>
        </row>
        <row r="416">
          <cell r="A416" t="str">
            <v>Costco Wholesale Canada</v>
          </cell>
          <cell r="B416" t="str">
            <v>Lapointe</v>
          </cell>
          <cell r="C416" t="str">
            <v>Jean</v>
          </cell>
          <cell r="D416" t="str">
            <v/>
          </cell>
        </row>
        <row r="417">
          <cell r="A417" t="str">
            <v>Baby Geekery</v>
          </cell>
          <cell r="B417" t="str">
            <v>Peggy</v>
          </cell>
          <cell r="C417" t="str">
            <v>Wintermute</v>
          </cell>
          <cell r="D417" t="str">
            <v/>
          </cell>
        </row>
        <row r="418">
          <cell r="A418" t="str">
            <v>RuBaby</v>
          </cell>
          <cell r="B418" t="str">
            <v>Wilmari</v>
          </cell>
          <cell r="C418" t="str">
            <v>Rodriguez</v>
          </cell>
          <cell r="D418" t="str">
            <v/>
          </cell>
        </row>
        <row r="419">
          <cell r="A419" t="str">
            <v>Quidsi Retail, LLC</v>
          </cell>
          <cell r="B419" t="str">
            <v>Selena</v>
          </cell>
          <cell r="C419" t="str">
            <v>Joannides</v>
          </cell>
          <cell r="D419" t="str">
            <v/>
          </cell>
        </row>
        <row r="420">
          <cell r="A420" t="str">
            <v>Personal Creations</v>
          </cell>
          <cell r="B420" t="str">
            <v>Dawn</v>
          </cell>
          <cell r="C420" t="str">
            <v>Geist</v>
          </cell>
          <cell r="D420" t="str">
            <v/>
          </cell>
        </row>
        <row r="421">
          <cell r="A421" t="str">
            <v>PANAMA ACCESORIES TREND, INC</v>
          </cell>
          <cell r="B421" t="str">
            <v>LUISA</v>
          </cell>
          <cell r="C421" t="str">
            <v>SMITH</v>
          </cell>
          <cell r="D421" t="str">
            <v/>
          </cell>
        </row>
        <row r="422">
          <cell r="A422" t="str">
            <v>Nursery Time: Baby &amp; Kids Furniture Gallery</v>
          </cell>
          <cell r="B422" t="str">
            <v>Karen</v>
          </cell>
          <cell r="C422" t="str">
            <v>Ewan</v>
          </cell>
          <cell r="D422" t="str">
            <v/>
          </cell>
        </row>
        <row r="423">
          <cell r="A423" t="str">
            <v>Milk &amp; Honey Babies</v>
          </cell>
          <cell r="B423" t="str">
            <v/>
          </cell>
          <cell r="C423" t="str">
            <v/>
          </cell>
          <cell r="D423" t="str">
            <v/>
          </cell>
        </row>
        <row r="424">
          <cell r="A424" t="str">
            <v>Macklem's Baby Carriage &amp; Toys</v>
          </cell>
          <cell r="B424" t="str">
            <v/>
          </cell>
          <cell r="C424" t="str">
            <v/>
          </cell>
          <cell r="D424" t="str">
            <v/>
          </cell>
        </row>
        <row r="425">
          <cell r="A425" t="str">
            <v>MadisonRose</v>
          </cell>
          <cell r="B425" t="str">
            <v>Julie</v>
          </cell>
          <cell r="C425" t="str">
            <v>Hall</v>
          </cell>
          <cell r="D425" t="str">
            <v/>
          </cell>
        </row>
        <row r="426">
          <cell r="A426" t="str">
            <v>Kinder Koalas LLC</v>
          </cell>
          <cell r="B426" t="str">
            <v>Jessica</v>
          </cell>
          <cell r="C426" t="str">
            <v>Tydeman</v>
          </cell>
          <cell r="D426" t="str">
            <v/>
          </cell>
        </row>
        <row r="427">
          <cell r="A427" t="str">
            <v>Interactive Toys LLC</v>
          </cell>
          <cell r="B427" t="str">
            <v/>
          </cell>
          <cell r="C427" t="str">
            <v/>
          </cell>
          <cell r="D427" t="str">
            <v/>
          </cell>
        </row>
        <row r="428">
          <cell r="A428" t="str">
            <v>Inthink Kids</v>
          </cell>
          <cell r="B428" t="str">
            <v>Mojolaoluwa</v>
          </cell>
          <cell r="C428" t="str">
            <v>Opasanya</v>
          </cell>
          <cell r="D428" t="str">
            <v/>
          </cell>
        </row>
        <row r="429">
          <cell r="A429" t="str">
            <v>Inversiones Dominga Limitada</v>
          </cell>
          <cell r="B429" t="str">
            <v>Raymundo</v>
          </cell>
          <cell r="C429" t="str">
            <v>Hoyng</v>
          </cell>
          <cell r="D429" t="str">
            <v/>
          </cell>
        </row>
        <row r="430">
          <cell r="A430" t="str">
            <v>Baby World</v>
          </cell>
          <cell r="B430" t="str">
            <v>Cristina</v>
          </cell>
          <cell r="C430" t="str">
            <v>Cabello</v>
          </cell>
          <cell r="D430" t="str">
            <v/>
          </cell>
        </row>
        <row r="431">
          <cell r="A431" t="str">
            <v>Baby Go Round</v>
          </cell>
          <cell r="B431" t="str">
            <v>Jessica</v>
          </cell>
          <cell r="C431" t="str">
            <v>Denio</v>
          </cell>
          <cell r="D431" t="str">
            <v/>
          </cell>
        </row>
        <row r="432">
          <cell r="A432" t="str">
            <v>Baby Sweet Pea's Boutique</v>
          </cell>
          <cell r="B432" t="str">
            <v>Joe</v>
          </cell>
          <cell r="C432" t="str">
            <v>Roedler</v>
          </cell>
          <cell r="D432" t="str">
            <v/>
          </cell>
        </row>
        <row r="433">
          <cell r="A433" t="str">
            <v>Baby Junk; Natural Baby Boutique</v>
          </cell>
          <cell r="B433" t="str">
            <v>Andrea</v>
          </cell>
          <cell r="C433" t="str">
            <v>Foley</v>
          </cell>
          <cell r="D433" t="str">
            <v/>
          </cell>
        </row>
        <row r="434">
          <cell r="A434" t="str">
            <v>Babee Green's</v>
          </cell>
          <cell r="B434" t="str">
            <v/>
          </cell>
          <cell r="C434" t="str">
            <v/>
          </cell>
          <cell r="D434" t="str">
            <v/>
          </cell>
        </row>
        <row r="435">
          <cell r="A435" t="str">
            <v>A Baby Naturally</v>
          </cell>
          <cell r="B435" t="str">
            <v>Lisa</v>
          </cell>
          <cell r="C435" t="str">
            <v>Upham</v>
          </cell>
          <cell r="D435" t="str">
            <v/>
          </cell>
        </row>
        <row r="436">
          <cell r="A436" t="str">
            <v>Treehouse Baby &amp; Kids Company</v>
          </cell>
          <cell r="B436" t="str">
            <v>Samantha</v>
          </cell>
          <cell r="C436" t="str">
            <v>Jasper</v>
          </cell>
          <cell r="D436" t="str">
            <v/>
          </cell>
        </row>
        <row r="437">
          <cell r="A437" t="str">
            <v>Kids R-Us</v>
          </cell>
          <cell r="B437" t="str">
            <v/>
          </cell>
          <cell r="C437" t="str">
            <v/>
          </cell>
          <cell r="D437" t="str">
            <v/>
          </cell>
        </row>
        <row r="438">
          <cell r="A438" t="str">
            <v>Top To Bottom Baby Boutique</v>
          </cell>
          <cell r="B438" t="str">
            <v/>
          </cell>
          <cell r="C438" t="str">
            <v/>
          </cell>
          <cell r="D438" t="str">
            <v/>
          </cell>
        </row>
        <row r="439">
          <cell r="A439" t="str">
            <v>Kids R-Us</v>
          </cell>
          <cell r="B439" t="str">
            <v>Marc</v>
          </cell>
          <cell r="C439" t="str">
            <v>Seidman</v>
          </cell>
          <cell r="D439" t="str">
            <v/>
          </cell>
        </row>
        <row r="440">
          <cell r="A440" t="str">
            <v>Tieinglobal Inc.</v>
          </cell>
          <cell r="B440" t="str">
            <v>Floyd</v>
          </cell>
          <cell r="C440" t="str">
            <v>Adlawan</v>
          </cell>
          <cell r="D440" t="str">
            <v/>
          </cell>
        </row>
        <row r="441">
          <cell r="A441" t="str">
            <v>Lil' Star Shop</v>
          </cell>
          <cell r="B441" t="str">
            <v>Winda</v>
          </cell>
          <cell r="C441" t="str">
            <v>Veronica</v>
          </cell>
          <cell r="D441" t="str">
            <v/>
          </cell>
        </row>
        <row r="442">
          <cell r="A442" t="str">
            <v>Baby Grand</v>
          </cell>
          <cell r="B442" t="str">
            <v>Joe</v>
          </cell>
          <cell r="C442" t="str">
            <v>Roedler</v>
          </cell>
          <cell r="D442" t="str">
            <v/>
          </cell>
        </row>
        <row r="443">
          <cell r="A443" t="str">
            <v>Baby Junk; Natural Baby Boutique</v>
          </cell>
          <cell r="B443" t="str">
            <v/>
          </cell>
          <cell r="C443" t="str">
            <v/>
          </cell>
          <cell r="D443" t="str">
            <v/>
          </cell>
        </row>
        <row r="444">
          <cell r="A444" t="str">
            <v>AKJ INTERNATIONAL INC.</v>
          </cell>
          <cell r="B444" t="str">
            <v>KEN</v>
          </cell>
          <cell r="C444" t="str">
            <v>LIN</v>
          </cell>
          <cell r="D444" t="str">
            <v/>
          </cell>
        </row>
        <row r="445">
          <cell r="A445" t="str">
            <v>Abby Lane</v>
          </cell>
          <cell r="B445" t="str">
            <v/>
          </cell>
          <cell r="C445" t="str">
            <v/>
          </cell>
          <cell r="D445" t="str">
            <v/>
          </cell>
        </row>
        <row r="446">
          <cell r="A446" t="str">
            <v>Forever 21</v>
          </cell>
          <cell r="B446" t="str">
            <v/>
          </cell>
          <cell r="C446" t="str">
            <v/>
          </cell>
          <cell r="D446" t="str">
            <v/>
          </cell>
        </row>
        <row r="447">
          <cell r="A447" t="str">
            <v>earthbaby boutique</v>
          </cell>
          <cell r="B447" t="str">
            <v>Renee</v>
          </cell>
          <cell r="C447" t="str">
            <v>Kennedy-Powers</v>
          </cell>
          <cell r="D447" t="str">
            <v/>
          </cell>
        </row>
        <row r="448">
          <cell r="A448" t="str">
            <v>Doodlebugs-A Southern Style Childrens Store</v>
          </cell>
          <cell r="B448" t="str">
            <v>Emily</v>
          </cell>
          <cell r="C448" t="str">
            <v>Blaine</v>
          </cell>
          <cell r="D448" t="str">
            <v/>
          </cell>
        </row>
        <row r="449">
          <cell r="A449" t="str">
            <v>Duck Duck Goose Children's Resale Shop</v>
          </cell>
          <cell r="B449" t="str">
            <v>Jennifer</v>
          </cell>
          <cell r="C449" t="str">
            <v>Wagner</v>
          </cell>
          <cell r="D449" t="str">
            <v/>
          </cell>
        </row>
        <row r="450">
          <cell r="A450" t="str">
            <v>Bealls Outlet</v>
          </cell>
          <cell r="B450" t="str">
            <v>Jessica</v>
          </cell>
          <cell r="C450" t="str">
            <v>Flanigan</v>
          </cell>
          <cell r="D450" t="str">
            <v/>
          </cell>
        </row>
        <row r="451">
          <cell r="A451" t="str">
            <v>Amiko Boutique</v>
          </cell>
          <cell r="B451" t="str">
            <v/>
          </cell>
          <cell r="C451" t="str">
            <v/>
          </cell>
          <cell r="D451" t="str">
            <v/>
          </cell>
        </row>
        <row r="452">
          <cell r="A452" t="str">
            <v>Magnolia Baby and Kids Boutique</v>
          </cell>
          <cell r="B452" t="str">
            <v>Emily</v>
          </cell>
          <cell r="C452" t="str">
            <v>Boutland</v>
          </cell>
          <cell r="D452" t="str">
            <v/>
          </cell>
        </row>
        <row r="453">
          <cell r="A453" t="str">
            <v>LaLi's Fluff Shop</v>
          </cell>
          <cell r="B453" t="str">
            <v>Lauryn</v>
          </cell>
          <cell r="C453" t="str">
            <v>Ulam</v>
          </cell>
          <cell r="D453" t="str">
            <v/>
          </cell>
        </row>
        <row r="454">
          <cell r="A454" t="str">
            <v>Jippie's europe</v>
          </cell>
          <cell r="B454" t="str">
            <v>Willem</v>
          </cell>
          <cell r="C454" t="str">
            <v>Vos</v>
          </cell>
          <cell r="D454" t="str">
            <v/>
          </cell>
        </row>
        <row r="455">
          <cell r="A455" t="str">
            <v>GiGi's Baby Boutique LLC</v>
          </cell>
          <cell r="B455" t="str">
            <v/>
          </cell>
          <cell r="C455" t="str">
            <v/>
          </cell>
          <cell r="D455" t="str">
            <v/>
          </cell>
        </row>
        <row r="456">
          <cell r="A456" t="str">
            <v>Garcia Reyes LTDA</v>
          </cell>
          <cell r="B456" t="str">
            <v>Antonio</v>
          </cell>
          <cell r="C456" t="str">
            <v>Garcia-Reyes</v>
          </cell>
          <cell r="D456" t="str">
            <v/>
          </cell>
        </row>
        <row r="457">
          <cell r="A457" t="str">
            <v>Fun island</v>
          </cell>
          <cell r="B457" t="str">
            <v>Osama</v>
          </cell>
          <cell r="C457" t="str">
            <v>Alhawri</v>
          </cell>
          <cell r="D457" t="str">
            <v/>
          </cell>
        </row>
        <row r="458">
          <cell r="A458" t="str">
            <v>Monger</v>
          </cell>
          <cell r="B458" t="str">
            <v>Lindsay</v>
          </cell>
          <cell r="C458" t="str">
            <v>Spiker</v>
          </cell>
          <cell r="D458" t="str">
            <v/>
          </cell>
        </row>
        <row r="459">
          <cell r="A459" t="str">
            <v>M.J. Beanz</v>
          </cell>
          <cell r="B459" t="str">
            <v>Steven</v>
          </cell>
          <cell r="C459" t="str">
            <v>Goldfarb</v>
          </cell>
          <cell r="D459" t="str">
            <v/>
          </cell>
        </row>
        <row r="460">
          <cell r="A460" t="str">
            <v>Imbaby Elite</v>
          </cell>
          <cell r="B460" t="str">
            <v>Jing</v>
          </cell>
          <cell r="C460" t="str">
            <v>Yu</v>
          </cell>
          <cell r="D460" t="str">
            <v/>
          </cell>
        </row>
        <row r="461">
          <cell r="A461" t="str">
            <v>Karyn Collection</v>
          </cell>
          <cell r="B461" t="str">
            <v/>
          </cell>
          <cell r="C461" t="str">
            <v/>
          </cell>
          <cell r="D461" t="str">
            <v/>
          </cell>
        </row>
        <row r="462">
          <cell r="A462" t="str">
            <v>Kroger/Fred Meyer</v>
          </cell>
          <cell r="B462" t="str">
            <v>Leslie</v>
          </cell>
          <cell r="C462" t="str">
            <v>Dorfler</v>
          </cell>
          <cell r="D462" t="str">
            <v/>
          </cell>
        </row>
        <row r="463">
          <cell r="A463" t="str">
            <v>Rooms To Go Furniture Store - L.B.J. Freeway (Dallas)</v>
          </cell>
          <cell r="B463" t="str">
            <v/>
          </cell>
          <cell r="C463" t="str">
            <v/>
          </cell>
          <cell r="D463" t="str">
            <v/>
          </cell>
        </row>
        <row r="464">
          <cell r="A464" t="str">
            <v>Regines</v>
          </cell>
          <cell r="B464" t="str">
            <v>Sigva</v>
          </cell>
          <cell r="C464" t="str">
            <v>Abdurahim</v>
          </cell>
          <cell r="D464" t="str">
            <v/>
          </cell>
        </row>
        <row r="465">
          <cell r="A465" t="str">
            <v>Regines Inc</v>
          </cell>
          <cell r="B465" t="str">
            <v/>
          </cell>
          <cell r="C465" t="str">
            <v/>
          </cell>
          <cell r="D465" t="str">
            <v/>
          </cell>
        </row>
        <row r="466">
          <cell r="A466" t="str">
            <v>Olde World Trading Co</v>
          </cell>
          <cell r="B466" t="str">
            <v/>
          </cell>
          <cell r="C466" t="str">
            <v/>
          </cell>
          <cell r="D466" t="str">
            <v/>
          </cell>
        </row>
        <row r="467">
          <cell r="A467" t="str">
            <v>Nordstrom Rack</v>
          </cell>
          <cell r="B467" t="str">
            <v>Winn</v>
          </cell>
          <cell r="C467" t="str">
            <v>Query</v>
          </cell>
          <cell r="D467" t="str">
            <v/>
          </cell>
        </row>
        <row r="468">
          <cell r="A468" t="str">
            <v>Learning Express</v>
          </cell>
          <cell r="B468" t="str">
            <v>Andrew</v>
          </cell>
          <cell r="C468" t="str">
            <v>Ciprotti</v>
          </cell>
          <cell r="D468" t="str">
            <v/>
          </cell>
        </row>
        <row r="469">
          <cell r="A469" t="str">
            <v>Kiddie Kastle</v>
          </cell>
          <cell r="B469" t="str">
            <v>Pam</v>
          </cell>
          <cell r="C469" t="str">
            <v>Thelle</v>
          </cell>
          <cell r="D469" t="str">
            <v/>
          </cell>
        </row>
        <row r="470">
          <cell r="A470" t="str">
            <v>Healthy Babies, Happy Moms Inc.</v>
          </cell>
          <cell r="B470" t="str">
            <v>Winn</v>
          </cell>
          <cell r="C470" t="str">
            <v>Query</v>
          </cell>
          <cell r="D470" t="str">
            <v/>
          </cell>
        </row>
        <row r="471">
          <cell r="A471" t="str">
            <v>GreenPath Baby</v>
          </cell>
          <cell r="B471" t="str">
            <v>David</v>
          </cell>
          <cell r="C471" t="str">
            <v>Goldberg</v>
          </cell>
          <cell r="D471" t="str">
            <v/>
          </cell>
        </row>
        <row r="472">
          <cell r="A472" t="str">
            <v>Glow Mother &amp; Baby Products</v>
          </cell>
          <cell r="B472" t="str">
            <v>Martha</v>
          </cell>
          <cell r="C472" t="str">
            <v>Lopez</v>
          </cell>
          <cell r="D472" t="str">
            <v/>
          </cell>
        </row>
        <row r="473">
          <cell r="A473" t="str">
            <v>Birkenberry</v>
          </cell>
          <cell r="B473" t="str">
            <v>Erin</v>
          </cell>
          <cell r="C473" t="str">
            <v>McManus</v>
          </cell>
          <cell r="D473" t="str">
            <v/>
          </cell>
        </row>
        <row r="474">
          <cell r="A474" t="str">
            <v>Crib &amp; Kids</v>
          </cell>
          <cell r="B474" t="str">
            <v>Courtney</v>
          </cell>
          <cell r="C474" t="str">
            <v>Santillano</v>
          </cell>
          <cell r="D474" t="str">
            <v/>
          </cell>
        </row>
        <row r="475">
          <cell r="A475" t="str">
            <v>Etailz, inc.</v>
          </cell>
          <cell r="B475" t="str">
            <v>Sarah</v>
          </cell>
          <cell r="C475" t="str">
            <v>Wollnick</v>
          </cell>
          <cell r="D475" t="str">
            <v/>
          </cell>
        </row>
        <row r="476">
          <cell r="A476" t="str">
            <v>Hilario Moral</v>
          </cell>
          <cell r="B476" t="str">
            <v>Joyce</v>
          </cell>
          <cell r="C476" t="str">
            <v>Wong</v>
          </cell>
          <cell r="D476" t="str">
            <v/>
          </cell>
        </row>
        <row r="477">
          <cell r="A477" t="str">
            <v>J and S Kidswear</v>
          </cell>
          <cell r="B477" t="str">
            <v>Diana</v>
          </cell>
          <cell r="C477" t="str">
            <v>Guerrieri</v>
          </cell>
          <cell r="D477" t="str">
            <v/>
          </cell>
        </row>
        <row r="478">
          <cell r="A478" t="str">
            <v>JCPenney</v>
          </cell>
          <cell r="B478" t="str">
            <v/>
          </cell>
          <cell r="C478" t="str">
            <v/>
          </cell>
          <cell r="D478" t="str">
            <v/>
          </cell>
        </row>
        <row r="479">
          <cell r="A479" t="str">
            <v>Kids N Cribs</v>
          </cell>
          <cell r="B479" t="str">
            <v>Bryan</v>
          </cell>
          <cell r="C479" t="str">
            <v>Marini</v>
          </cell>
          <cell r="D479" t="str">
            <v/>
          </cell>
        </row>
        <row r="480">
          <cell r="A480" t="str">
            <v>Kohl's</v>
          </cell>
          <cell r="B480" t="str">
            <v>Lori</v>
          </cell>
          <cell r="C480" t="str">
            <v>Grundle</v>
          </cell>
          <cell r="D480" t="str">
            <v/>
          </cell>
        </row>
        <row r="481">
          <cell r="A481" t="str">
            <v>La Bou Bakery</v>
          </cell>
          <cell r="B481" t="str">
            <v/>
          </cell>
          <cell r="C481" t="str">
            <v/>
          </cell>
          <cell r="D481" t="str">
            <v/>
          </cell>
        </row>
        <row r="482">
          <cell r="A482" t="str">
            <v>Lids Desert Sky Mall</v>
          </cell>
          <cell r="B482" t="str">
            <v/>
          </cell>
          <cell r="C482" t="str">
            <v/>
          </cell>
          <cell r="D482" t="str">
            <v/>
          </cell>
        </row>
        <row r="483">
          <cell r="A483" t="str">
            <v>LTD Commodities LLC</v>
          </cell>
          <cell r="B483" t="str">
            <v>Samantha</v>
          </cell>
          <cell r="C483" t="str">
            <v>Spiekhout</v>
          </cell>
          <cell r="D483" t="str">
            <v/>
          </cell>
        </row>
        <row r="484">
          <cell r="A484" t="str">
            <v>Milk &amp; Honey Babies</v>
          </cell>
          <cell r="B484" t="str">
            <v>Ariana</v>
          </cell>
          <cell r="C484" t="str">
            <v>Horry</v>
          </cell>
          <cell r="D484" t="str">
            <v/>
          </cell>
        </row>
        <row r="485">
          <cell r="A485" t="str">
            <v>Nurture Nest</v>
          </cell>
          <cell r="B485" t="str">
            <v>Korie</v>
          </cell>
          <cell r="C485" t="str">
            <v>Witcraft</v>
          </cell>
          <cell r="D485" t="str">
            <v/>
          </cell>
        </row>
        <row r="486">
          <cell r="A486" t="str">
            <v>Oh Baby</v>
          </cell>
          <cell r="B486" t="str">
            <v/>
          </cell>
          <cell r="C486" t="str">
            <v/>
          </cell>
          <cell r="D486" t="str">
            <v/>
          </cell>
        </row>
        <row r="487">
          <cell r="A487" t="str">
            <v>Overstock Outlet</v>
          </cell>
          <cell r="B487" t="str">
            <v/>
          </cell>
          <cell r="C487" t="str">
            <v/>
          </cell>
          <cell r="D487" t="str">
            <v/>
          </cell>
        </row>
        <row r="488">
          <cell r="A488" t="str">
            <v>Overstock Outlet</v>
          </cell>
          <cell r="B488" t="str">
            <v/>
          </cell>
          <cell r="C488" t="str">
            <v/>
          </cell>
          <cell r="D488" t="str">
            <v/>
          </cell>
        </row>
        <row r="489">
          <cell r="A489" t="str">
            <v>Petit Australia</v>
          </cell>
          <cell r="B489" t="str">
            <v>Angela</v>
          </cell>
          <cell r="C489" t="str">
            <v>Ward</v>
          </cell>
          <cell r="D489" t="str">
            <v/>
          </cell>
        </row>
        <row r="490">
          <cell r="A490" t="str">
            <v>pink possum</v>
          </cell>
          <cell r="B490" t="str">
            <v>bekah</v>
          </cell>
          <cell r="C490" t="str">
            <v>turner</v>
          </cell>
          <cell r="D490" t="str">
            <v/>
          </cell>
        </row>
        <row r="491">
          <cell r="A491" t="str">
            <v>Posh Baby and Teen</v>
          </cell>
          <cell r="B491" t="str">
            <v>Elvis</v>
          </cell>
          <cell r="C491" t="str">
            <v>Kraljev</v>
          </cell>
          <cell r="D491" t="str">
            <v/>
          </cell>
        </row>
        <row r="492">
          <cell r="A492" t="str">
            <v>Sears Hometown Store</v>
          </cell>
          <cell r="B492" t="str">
            <v/>
          </cell>
          <cell r="C492" t="str">
            <v/>
          </cell>
          <cell r="D492" t="str">
            <v/>
          </cell>
        </row>
        <row r="493">
          <cell r="A493" t="str">
            <v>Teamson Design Corp</v>
          </cell>
          <cell r="B493" t="str">
            <v>Tina</v>
          </cell>
          <cell r="C493" t="str">
            <v>Huang</v>
          </cell>
          <cell r="D493" t="str">
            <v/>
          </cell>
        </row>
        <row r="494">
          <cell r="A494" t="str">
            <v>To The Moon Baby LLC</v>
          </cell>
          <cell r="B494" t="str">
            <v>Elizabeth</v>
          </cell>
          <cell r="C494" t="str">
            <v>Bae</v>
          </cell>
          <cell r="D494" t="str">
            <v/>
          </cell>
        </row>
        <row r="495">
          <cell r="A495" t="str">
            <v>Tot Tank</v>
          </cell>
          <cell r="B495" t="str">
            <v>Milly</v>
          </cell>
          <cell r="C495" t="str">
            <v>Horn</v>
          </cell>
          <cell r="D495" t="str">
            <v/>
          </cell>
        </row>
        <row r="496">
          <cell r="A496" t="str">
            <v>VayaSur, LLC / VendMex, LLC</v>
          </cell>
          <cell r="B496" t="str">
            <v>Kevin</v>
          </cell>
          <cell r="C496" t="str">
            <v>Palans</v>
          </cell>
          <cell r="D496" t="str">
            <v/>
          </cell>
        </row>
        <row r="497">
          <cell r="A497" t="str">
            <v>Water Lilies Boutique</v>
          </cell>
          <cell r="B497" t="str">
            <v>Virginia</v>
          </cell>
          <cell r="C497" t="str">
            <v>Fields</v>
          </cell>
          <cell r="D497" t="str">
            <v/>
          </cell>
        </row>
        <row r="498">
          <cell r="A498" t="str">
            <v>Zearly Inc</v>
          </cell>
          <cell r="B498" t="str">
            <v>Kelly</v>
          </cell>
          <cell r="C498" t="str">
            <v>Watson-Snyder</v>
          </cell>
          <cell r="D498" t="str">
            <v/>
          </cell>
        </row>
        <row r="499">
          <cell r="A499" t="str">
            <v>Pickles &amp; Ice Cream Maternity Apparel</v>
          </cell>
          <cell r="B499" t="str">
            <v/>
          </cell>
          <cell r="C499" t="str">
            <v/>
          </cell>
          <cell r="D499" t="str">
            <v/>
          </cell>
        </row>
        <row r="500">
          <cell r="A500" t="str">
            <v>Posh Baby &amp; Teen Furniture</v>
          </cell>
          <cell r="B500" t="str">
            <v/>
          </cell>
          <cell r="C500" t="str">
            <v/>
          </cell>
          <cell r="D500" t="str">
            <v/>
          </cell>
        </row>
        <row r="501">
          <cell r="A501" t="str">
            <v>SavvyGoods</v>
          </cell>
          <cell r="B501" t="str">
            <v>Karen</v>
          </cell>
          <cell r="C501" t="str">
            <v>Neth</v>
          </cell>
          <cell r="D501" t="str">
            <v/>
          </cell>
        </row>
        <row r="502">
          <cell r="A502" t="str">
            <v>Safeway</v>
          </cell>
          <cell r="B502" t="str">
            <v/>
          </cell>
          <cell r="C502" t="str">
            <v/>
          </cell>
          <cell r="D502" t="str">
            <v/>
          </cell>
        </row>
        <row r="503">
          <cell r="A503" t="str">
            <v>Sippee's Kid Store</v>
          </cell>
          <cell r="B503" t="str">
            <v>Terri</v>
          </cell>
          <cell r="C503" t="str">
            <v>Hull</v>
          </cell>
          <cell r="D503" t="str">
            <v/>
          </cell>
        </row>
        <row r="504">
          <cell r="A504" t="str">
            <v>The Babies Room</v>
          </cell>
          <cell r="B504" t="str">
            <v>Tara</v>
          </cell>
          <cell r="C504" t="str">
            <v>Richardson</v>
          </cell>
          <cell r="D504" t="str">
            <v/>
          </cell>
        </row>
        <row r="505">
          <cell r="A505" t="str">
            <v>Tater Bugs</v>
          </cell>
          <cell r="B505" t="str">
            <v>Shaileen</v>
          </cell>
          <cell r="C505" t="str">
            <v>Ancheta</v>
          </cell>
          <cell r="D505" t="str">
            <v/>
          </cell>
        </row>
        <row r="506">
          <cell r="A506" t="str">
            <v>Hang Yip International Holdings Limited</v>
          </cell>
          <cell r="B506" t="str">
            <v>Ceci</v>
          </cell>
          <cell r="C506" t="str">
            <v>Wong</v>
          </cell>
          <cell r="D506" t="str">
            <v/>
          </cell>
        </row>
        <row r="507">
          <cell r="A507" t="str">
            <v>Hello Baby</v>
          </cell>
          <cell r="B507" t="str">
            <v>Sharolyn</v>
          </cell>
          <cell r="C507" t="str">
            <v>Renwick</v>
          </cell>
          <cell r="D507" t="str">
            <v/>
          </cell>
        </row>
        <row r="508">
          <cell r="A508" t="str">
            <v>Destination Maternity</v>
          </cell>
          <cell r="B508" t="str">
            <v>Kristen</v>
          </cell>
          <cell r="C508" t="str">
            <v>Diamond</v>
          </cell>
          <cell r="D508" t="str">
            <v/>
          </cell>
        </row>
        <row r="509">
          <cell r="A509" t="str">
            <v>Cute as a Button Baby Boutique</v>
          </cell>
          <cell r="B509" t="str">
            <v>Kayti</v>
          </cell>
          <cell r="C509" t="str">
            <v>Graham</v>
          </cell>
          <cell r="D509" t="str">
            <v/>
          </cell>
        </row>
        <row r="510">
          <cell r="A510" t="str">
            <v>Cullen's Babyland Inc</v>
          </cell>
          <cell r="B510" t="str">
            <v>Bob</v>
          </cell>
          <cell r="C510" t="str">
            <v>Cullen</v>
          </cell>
          <cell r="D510" t="str">
            <v/>
          </cell>
        </row>
        <row r="511">
          <cell r="A511" t="str">
            <v>Crystal Vision Technology</v>
          </cell>
          <cell r="B511" t="str">
            <v>gyu</v>
          </cell>
          <cell r="C511" t="str">
            <v>park</v>
          </cell>
          <cell r="D511" t="str">
            <v/>
          </cell>
        </row>
        <row r="512">
          <cell r="A512" t="str">
            <v>BOKY MART LLC</v>
          </cell>
          <cell r="B512" t="str">
            <v>Chuck</v>
          </cell>
          <cell r="C512" t="str">
            <v>Burnett</v>
          </cell>
          <cell r="D512" t="str">
            <v/>
          </cell>
        </row>
        <row r="513">
          <cell r="A513" t="str">
            <v>BODEGA DMI CORP – AGUASCALIENTES</v>
          </cell>
          <cell r="B513" t="str">
            <v/>
          </cell>
          <cell r="C513" t="str">
            <v/>
          </cell>
          <cell r="D513" t="str">
            <v/>
          </cell>
        </row>
        <row r="514">
          <cell r="A514" t="str">
            <v>bluum</v>
          </cell>
          <cell r="B514" t="str">
            <v>Alla</v>
          </cell>
          <cell r="C514" t="str">
            <v>Koretsky</v>
          </cell>
          <cell r="D514" t="str">
            <v/>
          </cell>
        </row>
        <row r="515">
          <cell r="A515" t="str">
            <v>BJ's Wholesale Club Tire Center</v>
          </cell>
          <cell r="B515" t="str">
            <v/>
          </cell>
          <cell r="C515" t="str">
            <v/>
          </cell>
          <cell r="D515" t="str">
            <v/>
          </cell>
        </row>
        <row r="516">
          <cell r="A516" t="str">
            <v>Cbzplace at The Baby Store Alaska</v>
          </cell>
          <cell r="B516" t="str">
            <v>Caressa</v>
          </cell>
          <cell r="C516" t="str">
            <v>Brandenburg</v>
          </cell>
          <cell r="D516" t="str">
            <v/>
          </cell>
        </row>
        <row r="517">
          <cell r="A517" t="str">
            <v>Baby Blossom</v>
          </cell>
          <cell r="B517" t="str">
            <v>David</v>
          </cell>
          <cell r="C517" t="str">
            <v>Goldberg</v>
          </cell>
          <cell r="D517" t="str">
            <v/>
          </cell>
        </row>
        <row r="518">
          <cell r="A518" t="str">
            <v>Bebe Rama Saint-Hyacinthe</v>
          </cell>
          <cell r="B518" t="str">
            <v/>
          </cell>
          <cell r="C518" t="str">
            <v/>
          </cell>
          <cell r="D518" t="str">
            <v/>
          </cell>
        </row>
        <row r="519">
          <cell r="A519" t="str">
            <v>The Pump Station &amp; Nurtury</v>
          </cell>
          <cell r="B519" t="str">
            <v/>
          </cell>
          <cell r="C519" t="str">
            <v/>
          </cell>
          <cell r="D519" t="str">
            <v/>
          </cell>
        </row>
        <row r="520">
          <cell r="A520" t="str">
            <v>The Parker Shoppes</v>
          </cell>
          <cell r="B520" t="str">
            <v>Courtney</v>
          </cell>
          <cell r="C520" t="str">
            <v>Trede</v>
          </cell>
          <cell r="D520" t="str">
            <v/>
          </cell>
        </row>
        <row r="521">
          <cell r="A521" t="str">
            <v>The Land of Nod</v>
          </cell>
          <cell r="B521" t="str">
            <v>Nancy</v>
          </cell>
          <cell r="C521" t="str">
            <v>Harris</v>
          </cell>
          <cell r="D521" t="str">
            <v/>
          </cell>
        </row>
        <row r="522">
          <cell r="A522" t="str">
            <v>The Granola Family</v>
          </cell>
          <cell r="B522" t="str">
            <v>Ashley</v>
          </cell>
          <cell r="C522" t="str">
            <v>Roberts</v>
          </cell>
          <cell r="D522" t="str">
            <v/>
          </cell>
        </row>
        <row r="523">
          <cell r="A523" t="str">
            <v>The Gator Loft</v>
          </cell>
          <cell r="B523" t="str">
            <v/>
          </cell>
          <cell r="C523" t="str">
            <v/>
          </cell>
          <cell r="D523" t="str">
            <v/>
          </cell>
        </row>
        <row r="524">
          <cell r="A524" t="str">
            <v>The Fluff Stop Baby Shop</v>
          </cell>
          <cell r="B524" t="str">
            <v/>
          </cell>
          <cell r="C524" t="str">
            <v/>
          </cell>
          <cell r="D524" t="str">
            <v/>
          </cell>
        </row>
        <row r="525">
          <cell r="A525" t="str">
            <v>The Baby's Palace</v>
          </cell>
          <cell r="B525" t="str">
            <v>Rosy</v>
          </cell>
          <cell r="C525" t="str">
            <v>Goyal</v>
          </cell>
          <cell r="D525" t="str">
            <v/>
          </cell>
        </row>
        <row r="526">
          <cell r="A526" t="str">
            <v>Teamson Design Corporation</v>
          </cell>
          <cell r="B526" t="str">
            <v/>
          </cell>
          <cell r="C526" t="str">
            <v/>
          </cell>
          <cell r="D526" t="str">
            <v/>
          </cell>
        </row>
        <row r="527">
          <cell r="A527" t="str">
            <v>GABRIEL BROTHERS</v>
          </cell>
          <cell r="B527" t="str">
            <v>JIM</v>
          </cell>
          <cell r="C527" t="str">
            <v>HOOKS</v>
          </cell>
          <cell r="D527" t="str">
            <v/>
          </cell>
        </row>
        <row r="528">
          <cell r="A528" t="str">
            <v>buybuy Baby</v>
          </cell>
          <cell r="B528" t="str">
            <v>Diana</v>
          </cell>
          <cell r="C528" t="str">
            <v>Avato</v>
          </cell>
          <cell r="D528" t="str">
            <v/>
          </cell>
        </row>
        <row r="529">
          <cell r="A529" t="str">
            <v>CA Slaven Interiors</v>
          </cell>
          <cell r="B529" t="str">
            <v>Carol</v>
          </cell>
          <cell r="C529" t="str">
            <v>Slaven</v>
          </cell>
          <cell r="D529" t="str">
            <v/>
          </cell>
        </row>
        <row r="530">
          <cell r="A530" t="str">
            <v>Bumwear Pte Ltd</v>
          </cell>
          <cell r="B530" t="str">
            <v>Rita</v>
          </cell>
          <cell r="C530" t="str">
            <v>Kusumadi</v>
          </cell>
          <cell r="D530" t="str">
            <v/>
          </cell>
        </row>
        <row r="531">
          <cell r="A531" t="str">
            <v>Bustin' Out Boutique: Lingerie and Maternity Wear</v>
          </cell>
          <cell r="B531" t="str">
            <v>Lindsey</v>
          </cell>
          <cell r="C531" t="str">
            <v>Burnet</v>
          </cell>
          <cell r="D531" t="str">
            <v/>
          </cell>
        </row>
        <row r="532">
          <cell r="A532" t="str">
            <v>Bellini Baby &amp; Teen Furniture</v>
          </cell>
          <cell r="B532" t="str">
            <v>Maureen</v>
          </cell>
          <cell r="C532" t="str">
            <v>Stier</v>
          </cell>
          <cell r="D532" t="str">
            <v/>
          </cell>
        </row>
        <row r="533">
          <cell r="A533" t="str">
            <v>Nihon Ikuji Co LTD</v>
          </cell>
          <cell r="B533" t="str">
            <v>Gary</v>
          </cell>
          <cell r="C533" t="str">
            <v>Marcus</v>
          </cell>
          <cell r="D533" t="str">
            <v/>
          </cell>
        </row>
        <row r="534">
          <cell r="A534" t="str">
            <v>New Beginnings Boutique and Gift Shop</v>
          </cell>
          <cell r="B534" t="str">
            <v/>
          </cell>
          <cell r="C534" t="str">
            <v/>
          </cell>
          <cell r="D534" t="str">
            <v/>
          </cell>
        </row>
        <row r="535">
          <cell r="A535" t="str">
            <v>Sear's Mexico</v>
          </cell>
          <cell r="B535" t="str">
            <v>Angela</v>
          </cell>
          <cell r="C535" t="str">
            <v>Torre</v>
          </cell>
          <cell r="D535" t="str">
            <v/>
          </cell>
        </row>
        <row r="536">
          <cell r="A536" t="str">
            <v>Precious Cargo &amp; Mom 2</v>
          </cell>
          <cell r="B536" t="str">
            <v>Sandra</v>
          </cell>
          <cell r="C536" t="str">
            <v>Stepniak</v>
          </cell>
          <cell r="D536" t="str">
            <v/>
          </cell>
        </row>
        <row r="537">
          <cell r="A537" t="str">
            <v>Mommy &amp; Me</v>
          </cell>
          <cell r="B537" t="str">
            <v>Melissa</v>
          </cell>
          <cell r="C537" t="str">
            <v>Gray-Scoskie</v>
          </cell>
          <cell r="D537" t="str">
            <v/>
          </cell>
        </row>
        <row r="538">
          <cell r="A538" t="str">
            <v>Mom's &amp; I</v>
          </cell>
          <cell r="B538" t="str">
            <v>Ratih</v>
          </cell>
          <cell r="C538" t="str">
            <v>Danisworo</v>
          </cell>
          <cell r="D538" t="str">
            <v/>
          </cell>
        </row>
        <row r="539">
          <cell r="A539" t="str">
            <v>Mothering Touch Centre and Birth Services</v>
          </cell>
          <cell r="B539" t="str">
            <v>Eva</v>
          </cell>
          <cell r="C539" t="str">
            <v>Bild</v>
          </cell>
          <cell r="D539" t="str">
            <v/>
          </cell>
        </row>
        <row r="540">
          <cell r="A540" t="str">
            <v>Fiddleheads Kids Shop - Halifax / Bedford</v>
          </cell>
          <cell r="B540" t="str">
            <v/>
          </cell>
          <cell r="C540" t="str">
            <v/>
          </cell>
          <cell r="D540" t="str">
            <v/>
          </cell>
        </row>
        <row r="541">
          <cell r="A541" t="str">
            <v>Forever Mommy</v>
          </cell>
          <cell r="B541" t="str">
            <v>Mae</v>
          </cell>
          <cell r="C541" t="str">
            <v>Bueta</v>
          </cell>
          <cell r="D541" t="str">
            <v/>
          </cell>
        </row>
        <row r="542">
          <cell r="A542" t="str">
            <v>Tamura At Home</v>
          </cell>
          <cell r="B542" t="str">
            <v/>
          </cell>
          <cell r="C542" t="str">
            <v/>
          </cell>
          <cell r="D542" t="str">
            <v/>
          </cell>
        </row>
        <row r="543">
          <cell r="A543" t="str">
            <v>Superior Commerce LLC</v>
          </cell>
          <cell r="B543" t="str">
            <v>Minghao</v>
          </cell>
          <cell r="C543" t="str">
            <v>Cui</v>
          </cell>
          <cell r="D543" t="str">
            <v/>
          </cell>
        </row>
        <row r="544">
          <cell r="A544" t="str">
            <v>Tadpoles &amp; Butterflies</v>
          </cell>
          <cell r="B544" t="str">
            <v>Nancy</v>
          </cell>
          <cell r="C544" t="str">
            <v>Blink</v>
          </cell>
          <cell r="D544" t="str">
            <v/>
          </cell>
        </row>
        <row r="545">
          <cell r="A545" t="str">
            <v>Stroller Depot</v>
          </cell>
          <cell r="B545" t="str">
            <v>Meagan</v>
          </cell>
          <cell r="C545" t="str">
            <v>Christensen</v>
          </cell>
          <cell r="D545" t="str">
            <v/>
          </cell>
        </row>
        <row r="546">
          <cell r="A546" t="str">
            <v>Story Book Gift Shop</v>
          </cell>
          <cell r="B546" t="str">
            <v/>
          </cell>
          <cell r="C546" t="str">
            <v/>
          </cell>
          <cell r="D546" t="str">
            <v/>
          </cell>
        </row>
        <row r="547">
          <cell r="A547" t="str">
            <v>StorkLand And Kids Too!</v>
          </cell>
          <cell r="B547" t="str">
            <v>Doug</v>
          </cell>
          <cell r="C547" t="str">
            <v>Tritton</v>
          </cell>
          <cell r="D547" t="str">
            <v/>
          </cell>
        </row>
        <row r="548">
          <cell r="A548" t="str">
            <v>Steals.com</v>
          </cell>
          <cell r="B548" t="str">
            <v>Jana</v>
          </cell>
          <cell r="C548" t="str">
            <v>Francis</v>
          </cell>
          <cell r="D548" t="str">
            <v/>
          </cell>
        </row>
        <row r="549">
          <cell r="A549" t="str">
            <v>Sippees New &amp; Used Kids Clths</v>
          </cell>
          <cell r="B549" t="str">
            <v/>
          </cell>
          <cell r="C549" t="str">
            <v/>
          </cell>
          <cell r="D549" t="str">
            <v/>
          </cell>
        </row>
        <row r="550">
          <cell r="A550" t="str">
            <v>Seedlings / McCoy kids LLC</v>
          </cell>
          <cell r="B550" t="str">
            <v>Ebony</v>
          </cell>
          <cell r="C550" t="str">
            <v>Mccoy</v>
          </cell>
          <cell r="D550" t="str">
            <v/>
          </cell>
        </row>
        <row r="551">
          <cell r="A551" t="str">
            <v>Seestoreonline</v>
          </cell>
          <cell r="B551" t="str">
            <v>Lorena</v>
          </cell>
          <cell r="C551" t="str">
            <v>Amoroso</v>
          </cell>
          <cell r="D551" t="str">
            <v/>
          </cell>
        </row>
        <row r="552">
          <cell r="A552" t="str">
            <v>Abby's Lane</v>
          </cell>
          <cell r="B552" t="str">
            <v>Stephanie</v>
          </cell>
          <cell r="C552" t="str">
            <v>daniel</v>
          </cell>
          <cell r="D552" t="str">
            <v/>
          </cell>
        </row>
        <row r="553">
          <cell r="A553" t="str">
            <v>Angelo Gifts-Il</v>
          </cell>
          <cell r="B553" t="str">
            <v/>
          </cell>
          <cell r="C553" t="str">
            <v/>
          </cell>
          <cell r="D553" t="str">
            <v/>
          </cell>
        </row>
        <row r="554">
          <cell r="A554" t="str">
            <v>All In The Present, Inc.</v>
          </cell>
          <cell r="B554" t="str">
            <v>Heather</v>
          </cell>
          <cell r="C554" t="str">
            <v>Rykowski</v>
          </cell>
          <cell r="D554" t="str">
            <v/>
          </cell>
        </row>
        <row r="555">
          <cell r="A555" t="str">
            <v>All Things LLC dba LONE CONE</v>
          </cell>
          <cell r="B555" t="str">
            <v>Annalisa</v>
          </cell>
          <cell r="C555" t="str">
            <v>Demarta</v>
          </cell>
          <cell r="D555" t="str">
            <v/>
          </cell>
        </row>
        <row r="556">
          <cell r="A556" t="str">
            <v>Babies R Us</v>
          </cell>
          <cell r="B556" t="str">
            <v>Jessica</v>
          </cell>
          <cell r="C556" t="str">
            <v>Lowther</v>
          </cell>
          <cell r="D556" t="str">
            <v/>
          </cell>
        </row>
        <row r="557">
          <cell r="A557" t="str">
            <v>Baby Go Round</v>
          </cell>
          <cell r="B557" t="str">
            <v>Jessica</v>
          </cell>
          <cell r="C557" t="str">
            <v>Denio</v>
          </cell>
          <cell r="D557" t="str">
            <v/>
          </cell>
        </row>
        <row r="558">
          <cell r="A558" t="str">
            <v>Berg's Baby And Teen Furniture</v>
          </cell>
          <cell r="B558" t="str">
            <v>Dave</v>
          </cell>
          <cell r="C558" t="str">
            <v>Brodsky</v>
          </cell>
          <cell r="D558" t="str">
            <v/>
          </cell>
        </row>
        <row r="559">
          <cell r="A559" t="str">
            <v>Bliss Baby</v>
          </cell>
          <cell r="B559" t="str">
            <v>Margaret Anne</v>
          </cell>
          <cell r="C559" t="str">
            <v>Brown</v>
          </cell>
          <cell r="D559" t="str">
            <v/>
          </cell>
        </row>
        <row r="560">
          <cell r="A560" t="str">
            <v>BulbHead.com</v>
          </cell>
          <cell r="B560" t="str">
            <v>Laura</v>
          </cell>
          <cell r="C560" t="str">
            <v>Zambano</v>
          </cell>
          <cell r="D560" t="str">
            <v/>
          </cell>
        </row>
        <row r="561">
          <cell r="A561" t="str">
            <v>buybuy Baby</v>
          </cell>
          <cell r="B561" t="str">
            <v/>
          </cell>
          <cell r="C561" t="str">
            <v/>
          </cell>
          <cell r="D561" t="str">
            <v/>
          </cell>
        </row>
        <row r="562">
          <cell r="A562" t="str">
            <v>CanaBee Baby (Markham)</v>
          </cell>
          <cell r="B562" t="str">
            <v>David</v>
          </cell>
          <cell r="C562" t="str">
            <v>Dai</v>
          </cell>
          <cell r="D562" t="str">
            <v/>
          </cell>
        </row>
        <row r="563">
          <cell r="A563" t="str">
            <v>Children's Specialty Stores (CSS), Ltd</v>
          </cell>
          <cell r="B563" t="str">
            <v>Salome</v>
          </cell>
          <cell r="C563" t="str">
            <v>Mujiri</v>
          </cell>
          <cell r="D563" t="str">
            <v/>
          </cell>
        </row>
        <row r="564">
          <cell r="A564" t="str">
            <v>Cullen's Babyland Inc</v>
          </cell>
          <cell r="B564" t="str">
            <v>Melinda</v>
          </cell>
          <cell r="C564" t="str">
            <v>Barrios</v>
          </cell>
          <cell r="D564" t="str">
            <v/>
          </cell>
        </row>
        <row r="565">
          <cell r="A565" t="str">
            <v>Diaper Parties, LLC.</v>
          </cell>
          <cell r="B565" t="str">
            <v/>
          </cell>
          <cell r="C565" t="str">
            <v/>
          </cell>
          <cell r="D565" t="str">
            <v/>
          </cell>
        </row>
        <row r="566">
          <cell r="A566" t="str">
            <v>Eco Family, Inc</v>
          </cell>
          <cell r="B566" t="str">
            <v>Lisa</v>
          </cell>
          <cell r="C566" t="str">
            <v>Carey</v>
          </cell>
          <cell r="D566" t="str">
            <v/>
          </cell>
        </row>
        <row r="567">
          <cell r="A567" t="str">
            <v>Galt Baby</v>
          </cell>
          <cell r="B567" t="str">
            <v>Yun</v>
          </cell>
          <cell r="C567" t="str">
            <v>Oh</v>
          </cell>
          <cell r="D567" t="str">
            <v/>
          </cell>
        </row>
        <row r="568">
          <cell r="A568" t="str">
            <v>Gabe's</v>
          </cell>
          <cell r="B568" t="str">
            <v/>
          </cell>
          <cell r="C568" t="str">
            <v/>
          </cell>
          <cell r="D568" t="str">
            <v/>
          </cell>
        </row>
        <row r="569">
          <cell r="A569" t="str">
            <v>Hello Baby</v>
          </cell>
          <cell r="B569" t="str">
            <v/>
          </cell>
          <cell r="C569" t="str">
            <v/>
          </cell>
          <cell r="D569" t="str">
            <v/>
          </cell>
        </row>
        <row r="570">
          <cell r="A570" t="str">
            <v>Just Kid'ing</v>
          </cell>
          <cell r="B570" t="str">
            <v>Leila</v>
          </cell>
          <cell r="C570" t="str">
            <v>Okahara</v>
          </cell>
          <cell r="D570" t="str">
            <v/>
          </cell>
        </row>
        <row r="571">
          <cell r="A571" t="str">
            <v>Kohl's</v>
          </cell>
          <cell r="B571" t="str">
            <v>John</v>
          </cell>
          <cell r="C571" t="str">
            <v>Larkin</v>
          </cell>
          <cell r="D571" t="str">
            <v/>
          </cell>
        </row>
        <row r="572">
          <cell r="A572" t="str">
            <v>Lazar's Juvenile Furniture</v>
          </cell>
          <cell r="B572" t="str">
            <v>Mark</v>
          </cell>
          <cell r="C572" t="str">
            <v>Lazar</v>
          </cell>
          <cell r="D572" t="str">
            <v/>
          </cell>
        </row>
        <row r="573">
          <cell r="A573" t="str">
            <v>London Drugs</v>
          </cell>
          <cell r="B573" t="str">
            <v/>
          </cell>
          <cell r="C573" t="str">
            <v/>
          </cell>
          <cell r="D573" t="str">
            <v/>
          </cell>
        </row>
        <row r="574">
          <cell r="A574" t="str">
            <v>Medina Bazaar Inc</v>
          </cell>
          <cell r="B574" t="str">
            <v/>
          </cell>
          <cell r="C574" t="str">
            <v/>
          </cell>
          <cell r="D574" t="str">
            <v/>
          </cell>
        </row>
        <row r="575">
          <cell r="A575" t="str">
            <v>Pampered Tot</v>
          </cell>
          <cell r="B575" t="str">
            <v>Greg</v>
          </cell>
          <cell r="C575" t="str">
            <v>Charlap</v>
          </cell>
          <cell r="D575" t="str">
            <v/>
          </cell>
        </row>
        <row r="576">
          <cell r="A576" t="str">
            <v>Pockets And Pins</v>
          </cell>
          <cell r="B576" t="str">
            <v/>
          </cell>
          <cell r="C576" t="str">
            <v/>
          </cell>
          <cell r="D576" t="str">
            <v/>
          </cell>
        </row>
        <row r="577">
          <cell r="A577" t="str">
            <v>Punkin's Baby Boutique</v>
          </cell>
          <cell r="B577" t="str">
            <v>Cristina</v>
          </cell>
          <cell r="C577" t="str">
            <v>Cabello</v>
          </cell>
          <cell r="D577" t="str">
            <v/>
          </cell>
        </row>
        <row r="578">
          <cell r="A578" t="str">
            <v>Quidsi, Inc.</v>
          </cell>
          <cell r="B578" t="str">
            <v>Annette</v>
          </cell>
          <cell r="C578" t="str">
            <v>Pento</v>
          </cell>
          <cell r="D578" t="str">
            <v/>
          </cell>
        </row>
        <row r="579">
          <cell r="A579" t="str">
            <v>Real Canadian Superstore</v>
          </cell>
          <cell r="B579" t="str">
            <v/>
          </cell>
          <cell r="C579" t="str">
            <v/>
          </cell>
          <cell r="D579" t="str">
            <v/>
          </cell>
        </row>
        <row r="580">
          <cell r="A580" t="str">
            <v>Rooms To Go Furniture Store - L.B.J. Freeway (Dallas)</v>
          </cell>
          <cell r="B580" t="str">
            <v>Katie</v>
          </cell>
          <cell r="C580" t="str">
            <v>Hatch</v>
          </cell>
          <cell r="D580" t="str">
            <v/>
          </cell>
        </row>
        <row r="581">
          <cell r="A581" t="str">
            <v>Savvy Skate &amp; Snow Shop</v>
          </cell>
          <cell r="B581" t="str">
            <v/>
          </cell>
          <cell r="C581" t="str">
            <v/>
          </cell>
          <cell r="D581" t="str">
            <v/>
          </cell>
        </row>
        <row r="582">
          <cell r="A582" t="str">
            <v>Siegel's Baby's Room Inc</v>
          </cell>
          <cell r="B582" t="str">
            <v/>
          </cell>
          <cell r="C582" t="str">
            <v/>
          </cell>
          <cell r="D582" t="str">
            <v/>
          </cell>
        </row>
        <row r="583">
          <cell r="A583" t="str">
            <v>Soko Distribution</v>
          </cell>
          <cell r="B583" t="str">
            <v>Mary</v>
          </cell>
          <cell r="C583" t="str">
            <v>Benedicto</v>
          </cell>
          <cell r="D583" t="str">
            <v/>
          </cell>
        </row>
        <row r="584">
          <cell r="A584" t="str">
            <v>Tas Baby Holdings</v>
          </cell>
          <cell r="B584" t="str">
            <v/>
          </cell>
          <cell r="C584" t="str">
            <v/>
          </cell>
          <cell r="D584" t="str">
            <v/>
          </cell>
        </row>
        <row r="585">
          <cell r="A585" t="str">
            <v>The Shops at Swedish</v>
          </cell>
          <cell r="B585" t="str">
            <v>Lori</v>
          </cell>
          <cell r="C585" t="str">
            <v>Sutich</v>
          </cell>
          <cell r="D585" t="str">
            <v/>
          </cell>
        </row>
        <row r="586">
          <cell r="A586" t="str">
            <v>TWCA, LLC</v>
          </cell>
          <cell r="B586" t="str">
            <v>Winny</v>
          </cell>
          <cell r="C586" t="str">
            <v>Yuen</v>
          </cell>
          <cell r="D586" t="str">
            <v/>
          </cell>
        </row>
        <row r="587">
          <cell r="A587" t="str">
            <v>Kids Stuff Superstore Babytown</v>
          </cell>
          <cell r="B587" t="str">
            <v/>
          </cell>
          <cell r="C587" t="str">
            <v/>
          </cell>
          <cell r="D587" t="str">
            <v/>
          </cell>
        </row>
        <row r="588">
          <cell r="A588" t="str">
            <v>Kids Stuff Superstore Babytown</v>
          </cell>
          <cell r="B588" t="str">
            <v>Aaron</v>
          </cell>
          <cell r="C588" t="str">
            <v>Pederson</v>
          </cell>
          <cell r="D588" t="str">
            <v/>
          </cell>
        </row>
        <row r="589">
          <cell r="A589" t="str">
            <v>Kids Stuff Superstore Babytown</v>
          </cell>
          <cell r="B589" t="str">
            <v>Lisa</v>
          </cell>
          <cell r="C589" t="str">
            <v>Halper</v>
          </cell>
          <cell r="D589" t="str">
            <v/>
          </cell>
        </row>
        <row r="590">
          <cell r="A590" t="str">
            <v>baby enRoute</v>
          </cell>
          <cell r="B590" t="str">
            <v>Nathan</v>
          </cell>
          <cell r="C590" t="str">
            <v>Xu</v>
          </cell>
          <cell r="D590" t="str">
            <v/>
          </cell>
        </row>
        <row r="591">
          <cell r="A591" t="str">
            <v>Bambi Baby</v>
          </cell>
          <cell r="B591" t="str">
            <v>Enelio</v>
          </cell>
          <cell r="C591" t="str">
            <v>Ortega</v>
          </cell>
          <cell r="D591" t="str">
            <v/>
          </cell>
        </row>
        <row r="592">
          <cell r="A592" t="str">
            <v>Pockets &amp; pins LLC</v>
          </cell>
          <cell r="B592" t="str">
            <v>Vicki</v>
          </cell>
          <cell r="C592" t="str">
            <v>Walker</v>
          </cell>
          <cell r="D592" t="str">
            <v/>
          </cell>
        </row>
        <row r="593">
          <cell r="A593" t="str">
            <v>Magic Beans</v>
          </cell>
          <cell r="B593" t="str">
            <v>Isaac</v>
          </cell>
          <cell r="C593" t="str">
            <v>Judd</v>
          </cell>
          <cell r="D593" t="str">
            <v/>
          </cell>
        </row>
        <row r="594">
          <cell r="A594" t="str">
            <v>DISCOVERY GATEWAY</v>
          </cell>
          <cell r="B594" t="str">
            <v>Rachel</v>
          </cell>
          <cell r="C594" t="str">
            <v>Tibola</v>
          </cell>
          <cell r="D594" t="str">
            <v/>
          </cell>
        </row>
        <row r="595">
          <cell r="A595" t="str">
            <v/>
          </cell>
          <cell r="B595" t="str">
            <v>Zion's</v>
          </cell>
          <cell r="C595" t="str">
            <v>Office &amp; Warehouse</v>
          </cell>
          <cell r="D595" t="str">
            <v/>
          </cell>
        </row>
        <row r="596">
          <cell r="A596" t="str">
            <v xml:space="preserve">The Baby's Room </v>
          </cell>
          <cell r="B596" t="str">
            <v>Heidi</v>
          </cell>
          <cell r="C596" t="str">
            <v/>
          </cell>
          <cell r="D596" t="str">
            <v/>
          </cell>
        </row>
        <row r="597">
          <cell r="A597" t="str">
            <v>Baby Supermarket</v>
          </cell>
          <cell r="B597" t="str">
            <v>Phillip</v>
          </cell>
          <cell r="C597" t="str">
            <v>Gangi</v>
          </cell>
          <cell r="D597" t="str">
            <v/>
          </cell>
        </row>
        <row r="598">
          <cell r="A598" t="str">
            <v>Lora Belle Baby</v>
          </cell>
          <cell r="B598" t="str">
            <v>Michelle</v>
          </cell>
          <cell r="C598" t="str">
            <v>Frick</v>
          </cell>
          <cell r="D598" t="str">
            <v/>
          </cell>
        </row>
        <row r="599">
          <cell r="A599" t="str">
            <v>Lagoon Corp Inc</v>
          </cell>
          <cell r="B599" t="str">
            <v>Jennifer</v>
          </cell>
          <cell r="C599" t="str">
            <v/>
          </cell>
          <cell r="D599" t="str">
            <v/>
          </cell>
        </row>
        <row r="600">
          <cell r="A600" t="str">
            <v>Kaplan Early Learning Company</v>
          </cell>
          <cell r="B600" t="str">
            <v>Patricia</v>
          </cell>
          <cell r="C600" t="str">
            <v/>
          </cell>
          <cell r="D600" t="str">
            <v/>
          </cell>
        </row>
        <row r="601">
          <cell r="A601" t="str">
            <v>Bella Bambino</v>
          </cell>
          <cell r="B601" t="str">
            <v>Ashleigh</v>
          </cell>
          <cell r="C601" t="str">
            <v>Farrell</v>
          </cell>
          <cell r="D601" t="str">
            <v/>
          </cell>
        </row>
        <row r="602">
          <cell r="A602" t="str">
            <v>Mama Bird</v>
          </cell>
          <cell r="B602" t="str">
            <v>Erin</v>
          </cell>
          <cell r="C602" t="str">
            <v>Sherman</v>
          </cell>
          <cell r="D602" t="str">
            <v/>
          </cell>
        </row>
        <row r="603">
          <cell r="A603" t="str">
            <v xml:space="preserve">Learning Tree </v>
          </cell>
          <cell r="B603" t="str">
            <v>Patti</v>
          </cell>
          <cell r="C603" t="str">
            <v/>
          </cell>
          <cell r="D603" t="str">
            <v/>
          </cell>
        </row>
        <row r="604">
          <cell r="A604" t="str">
            <v>Wear It Once Wear It Twice</v>
          </cell>
          <cell r="B604" t="str">
            <v>Aura</v>
          </cell>
          <cell r="C604" t="str">
            <v>Veliz</v>
          </cell>
          <cell r="D604" t="str">
            <v/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P388"/>
  <sheetViews>
    <sheetView tabSelected="1" zoomScale="70" zoomScaleNormal="70" workbookViewId="0">
      <selection activeCell="C12" sqref="C12"/>
    </sheetView>
  </sheetViews>
  <sheetFormatPr defaultRowHeight="15" x14ac:dyDescent="0.25"/>
  <cols>
    <col min="3" max="3" width="57.85546875" bestFit="1" customWidth="1"/>
    <col min="4" max="4" width="46.7109375" customWidth="1"/>
    <col min="5" max="5" width="25.7109375" bestFit="1" customWidth="1"/>
    <col min="6" max="6" width="29" customWidth="1"/>
    <col min="7" max="7" width="18.5703125" bestFit="1" customWidth="1"/>
    <col min="8" max="8" width="14" bestFit="1" customWidth="1"/>
    <col min="9" max="9" width="11.42578125" bestFit="1" customWidth="1"/>
  </cols>
  <sheetData>
    <row r="1" spans="1:16" x14ac:dyDescent="0.25">
      <c r="A1" t="s">
        <v>1828</v>
      </c>
      <c r="B1" t="s">
        <v>1829</v>
      </c>
      <c r="C1" t="s">
        <v>1827</v>
      </c>
      <c r="D1" t="s">
        <v>2089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1830</v>
      </c>
      <c r="K1" t="s">
        <v>1831</v>
      </c>
      <c r="L1" t="s">
        <v>1832</v>
      </c>
      <c r="M1" t="s">
        <v>1833</v>
      </c>
      <c r="N1" t="s">
        <v>1834</v>
      </c>
      <c r="O1" t="s">
        <v>1835</v>
      </c>
      <c r="P1" t="s">
        <v>1836</v>
      </c>
    </row>
    <row r="2" spans="1:16" x14ac:dyDescent="0.25">
      <c r="A2" t="s">
        <v>2062</v>
      </c>
      <c r="B2" t="s">
        <v>2063</v>
      </c>
      <c r="C2" t="s">
        <v>1284</v>
      </c>
      <c r="D2" t="s">
        <v>1783</v>
      </c>
      <c r="E2" t="s">
        <v>1285</v>
      </c>
      <c r="F2" t="s">
        <v>1286</v>
      </c>
      <c r="G2" t="s">
        <v>1287</v>
      </c>
      <c r="H2" t="s">
        <v>189</v>
      </c>
      <c r="I2">
        <v>85710</v>
      </c>
      <c r="J2" t="s">
        <v>1838</v>
      </c>
      <c r="K2" t="s">
        <v>1838</v>
      </c>
      <c r="L2" t="s">
        <v>1838</v>
      </c>
      <c r="M2" t="s">
        <v>1838</v>
      </c>
      <c r="N2" t="s">
        <v>1838</v>
      </c>
      <c r="O2" t="s">
        <v>1838</v>
      </c>
    </row>
    <row r="3" spans="1:16" x14ac:dyDescent="0.25">
      <c r="A3" t="s">
        <v>2087</v>
      </c>
      <c r="B3" t="s">
        <v>2088</v>
      </c>
      <c r="C3" t="s">
        <v>1466</v>
      </c>
      <c r="D3" t="s">
        <v>1534</v>
      </c>
      <c r="E3" t="s">
        <v>1467</v>
      </c>
      <c r="G3" t="s">
        <v>1468</v>
      </c>
      <c r="H3" t="s">
        <v>25</v>
      </c>
      <c r="I3">
        <v>79410</v>
      </c>
      <c r="J3" t="s">
        <v>1838</v>
      </c>
      <c r="K3" t="s">
        <v>1838</v>
      </c>
      <c r="L3" t="s">
        <v>1838</v>
      </c>
      <c r="M3" t="s">
        <v>1838</v>
      </c>
      <c r="N3" t="s">
        <v>1838</v>
      </c>
      <c r="O3" t="s">
        <v>1838</v>
      </c>
    </row>
    <row r="4" spans="1:16" x14ac:dyDescent="0.25">
      <c r="A4" t="s">
        <v>2059</v>
      </c>
      <c r="B4" t="s">
        <v>2060</v>
      </c>
      <c r="C4" t="s">
        <v>1253</v>
      </c>
      <c r="D4" t="s">
        <v>1747</v>
      </c>
      <c r="E4" t="s">
        <v>1254</v>
      </c>
      <c r="F4" t="s">
        <v>1255</v>
      </c>
      <c r="G4" t="s">
        <v>1152</v>
      </c>
      <c r="H4" t="s">
        <v>67</v>
      </c>
      <c r="I4">
        <v>11228</v>
      </c>
      <c r="J4" t="s">
        <v>1838</v>
      </c>
      <c r="K4" t="s">
        <v>1838</v>
      </c>
      <c r="L4" t="s">
        <v>1838</v>
      </c>
      <c r="M4" t="s">
        <v>1838</v>
      </c>
      <c r="N4" t="s">
        <v>1838</v>
      </c>
      <c r="O4" t="s">
        <v>1838</v>
      </c>
    </row>
    <row r="5" spans="1:16" x14ac:dyDescent="0.25">
      <c r="A5" t="s">
        <v>2022</v>
      </c>
      <c r="B5" t="s">
        <v>2023</v>
      </c>
      <c r="C5" t="s">
        <v>921</v>
      </c>
      <c r="D5" t="s">
        <v>1719</v>
      </c>
      <c r="E5" t="s">
        <v>922</v>
      </c>
      <c r="G5" t="s">
        <v>923</v>
      </c>
      <c r="H5" t="s">
        <v>715</v>
      </c>
      <c r="I5">
        <v>55901</v>
      </c>
      <c r="J5" t="s">
        <v>1838</v>
      </c>
      <c r="K5" t="s">
        <v>1838</v>
      </c>
      <c r="L5" t="s">
        <v>1838</v>
      </c>
      <c r="M5" t="s">
        <v>1838</v>
      </c>
      <c r="N5" t="s">
        <v>1838</v>
      </c>
      <c r="O5" t="s">
        <v>1838</v>
      </c>
    </row>
    <row r="6" spans="1:16" x14ac:dyDescent="0.25">
      <c r="A6" t="s">
        <v>2072</v>
      </c>
      <c r="B6" t="s">
        <v>2073</v>
      </c>
      <c r="C6" t="s">
        <v>1364</v>
      </c>
      <c r="D6" t="s">
        <v>1528</v>
      </c>
      <c r="E6" t="s">
        <v>1365</v>
      </c>
      <c r="F6" t="s">
        <v>1366</v>
      </c>
      <c r="G6" t="s">
        <v>1367</v>
      </c>
      <c r="H6" t="s">
        <v>546</v>
      </c>
      <c r="I6">
        <v>89014</v>
      </c>
      <c r="J6" t="s">
        <v>1838</v>
      </c>
      <c r="K6" t="s">
        <v>1838</v>
      </c>
      <c r="L6" t="s">
        <v>1838</v>
      </c>
      <c r="M6" t="s">
        <v>1838</v>
      </c>
      <c r="N6" t="s">
        <v>1838</v>
      </c>
      <c r="O6" t="s">
        <v>1838</v>
      </c>
    </row>
    <row r="7" spans="1:16" x14ac:dyDescent="0.25">
      <c r="A7" t="s">
        <v>2070</v>
      </c>
      <c r="B7" t="s">
        <v>2071</v>
      </c>
      <c r="C7" t="s">
        <v>1350</v>
      </c>
      <c r="D7" t="s">
        <v>1527</v>
      </c>
      <c r="E7" t="s">
        <v>1351</v>
      </c>
      <c r="F7" t="s">
        <v>1352</v>
      </c>
      <c r="G7" t="s">
        <v>1353</v>
      </c>
      <c r="H7" t="s">
        <v>1354</v>
      </c>
      <c r="I7">
        <v>19711</v>
      </c>
      <c r="J7" t="s">
        <v>1838</v>
      </c>
      <c r="K7" t="s">
        <v>1838</v>
      </c>
      <c r="L7" t="s">
        <v>1838</v>
      </c>
      <c r="M7" t="s">
        <v>1838</v>
      </c>
      <c r="N7" t="s">
        <v>1838</v>
      </c>
      <c r="O7" t="s">
        <v>1838</v>
      </c>
    </row>
    <row r="8" spans="1:16" x14ac:dyDescent="0.25">
      <c r="A8" t="s">
        <v>1994</v>
      </c>
      <c r="B8" t="s">
        <v>1995</v>
      </c>
      <c r="C8" t="s">
        <v>1325</v>
      </c>
      <c r="D8" t="s">
        <v>1607</v>
      </c>
      <c r="E8" t="s">
        <v>1326</v>
      </c>
      <c r="F8" t="s">
        <v>1327</v>
      </c>
      <c r="G8" t="s">
        <v>565</v>
      </c>
      <c r="H8" t="s">
        <v>25</v>
      </c>
      <c r="I8">
        <v>77017</v>
      </c>
      <c r="J8" t="s">
        <v>1993</v>
      </c>
      <c r="K8" t="s">
        <v>1838</v>
      </c>
      <c r="L8" t="s">
        <v>1838</v>
      </c>
      <c r="M8" t="s">
        <v>1838</v>
      </c>
      <c r="N8" t="s">
        <v>1838</v>
      </c>
      <c r="O8" t="s">
        <v>1838</v>
      </c>
    </row>
    <row r="9" spans="1:16" x14ac:dyDescent="0.25">
      <c r="A9" t="s">
        <v>1958</v>
      </c>
      <c r="B9" t="s">
        <v>1959</v>
      </c>
      <c r="C9" t="s">
        <v>1142</v>
      </c>
      <c r="D9" t="s">
        <v>1814</v>
      </c>
      <c r="E9" t="s">
        <v>1143</v>
      </c>
      <c r="F9" t="s">
        <v>1144</v>
      </c>
      <c r="G9" t="s">
        <v>403</v>
      </c>
      <c r="H9" t="s">
        <v>25</v>
      </c>
      <c r="I9">
        <v>75240</v>
      </c>
      <c r="J9" t="s">
        <v>1957</v>
      </c>
      <c r="K9" t="s">
        <v>1838</v>
      </c>
      <c r="L9" t="s">
        <v>1838</v>
      </c>
      <c r="M9" t="s">
        <v>1838</v>
      </c>
      <c r="N9" t="s">
        <v>1838</v>
      </c>
      <c r="O9" t="s">
        <v>1838</v>
      </c>
    </row>
    <row r="10" spans="1:16" x14ac:dyDescent="0.25">
      <c r="A10" t="s">
        <v>1926</v>
      </c>
      <c r="B10" t="s">
        <v>1927</v>
      </c>
      <c r="C10" t="s">
        <v>1018</v>
      </c>
      <c r="D10" t="s">
        <v>1582</v>
      </c>
      <c r="E10" t="s">
        <v>1019</v>
      </c>
      <c r="F10" t="s">
        <v>1020</v>
      </c>
      <c r="G10" t="s">
        <v>1021</v>
      </c>
      <c r="H10" t="s">
        <v>1022</v>
      </c>
      <c r="I10" t="s">
        <v>1023</v>
      </c>
      <c r="J10" t="s">
        <v>1925</v>
      </c>
      <c r="K10" t="s">
        <v>1838</v>
      </c>
      <c r="L10" t="s">
        <v>1838</v>
      </c>
      <c r="M10" t="s">
        <v>1838</v>
      </c>
      <c r="N10" t="s">
        <v>1838</v>
      </c>
      <c r="O10" t="s">
        <v>1838</v>
      </c>
    </row>
    <row r="11" spans="1:16" x14ac:dyDescent="0.25">
      <c r="A11" t="s">
        <v>2068</v>
      </c>
      <c r="B11" t="s">
        <v>2069</v>
      </c>
      <c r="C11" t="s">
        <v>1314</v>
      </c>
      <c r="D11" t="s">
        <v>1752</v>
      </c>
      <c r="E11" t="s">
        <v>1315</v>
      </c>
      <c r="F11" t="s">
        <v>1316</v>
      </c>
      <c r="G11" t="s">
        <v>1317</v>
      </c>
      <c r="H11" t="s">
        <v>72</v>
      </c>
      <c r="I11">
        <v>31322</v>
      </c>
      <c r="J11" t="s">
        <v>1838</v>
      </c>
      <c r="K11" t="s">
        <v>1838</v>
      </c>
      <c r="L11" t="s">
        <v>1838</v>
      </c>
      <c r="M11" t="s">
        <v>1838</v>
      </c>
      <c r="N11" t="s">
        <v>1838</v>
      </c>
      <c r="O11" t="s">
        <v>1838</v>
      </c>
    </row>
    <row r="12" spans="1:16" x14ac:dyDescent="0.25">
      <c r="A12" t="s">
        <v>2009</v>
      </c>
      <c r="B12" t="s">
        <v>2010</v>
      </c>
      <c r="C12" t="s">
        <v>1473</v>
      </c>
      <c r="D12" t="s">
        <v>1614</v>
      </c>
      <c r="E12" t="s">
        <v>1474</v>
      </c>
      <c r="F12" t="s">
        <v>1475</v>
      </c>
      <c r="G12" t="s">
        <v>931</v>
      </c>
      <c r="H12" t="s">
        <v>524</v>
      </c>
      <c r="I12" t="s">
        <v>1476</v>
      </c>
      <c r="J12" t="s">
        <v>2008</v>
      </c>
      <c r="K12" t="s">
        <v>1838</v>
      </c>
      <c r="L12" t="s">
        <v>1838</v>
      </c>
      <c r="M12" t="s">
        <v>1838</v>
      </c>
      <c r="N12" t="s">
        <v>1838</v>
      </c>
      <c r="O12" t="s">
        <v>1838</v>
      </c>
    </row>
    <row r="13" spans="1:16" x14ac:dyDescent="0.25">
      <c r="A13" t="s">
        <v>2041</v>
      </c>
      <c r="B13" t="s">
        <v>2042</v>
      </c>
      <c r="C13" t="s">
        <v>1149</v>
      </c>
      <c r="D13" t="s">
        <v>1522</v>
      </c>
      <c r="E13" t="s">
        <v>1150</v>
      </c>
      <c r="F13" t="s">
        <v>1151</v>
      </c>
      <c r="G13" t="s">
        <v>1152</v>
      </c>
      <c r="H13" t="s">
        <v>67</v>
      </c>
      <c r="I13">
        <v>11249</v>
      </c>
      <c r="J13" t="s">
        <v>1838</v>
      </c>
      <c r="K13" t="s">
        <v>1838</v>
      </c>
      <c r="L13" t="s">
        <v>1838</v>
      </c>
      <c r="M13" t="s">
        <v>1838</v>
      </c>
      <c r="N13" t="s">
        <v>1838</v>
      </c>
      <c r="O13" t="s">
        <v>1838</v>
      </c>
    </row>
    <row r="14" spans="1:16" x14ac:dyDescent="0.25">
      <c r="A14" t="s">
        <v>1952</v>
      </c>
      <c r="B14" t="s">
        <v>1953</v>
      </c>
      <c r="C14" t="s">
        <v>1047</v>
      </c>
      <c r="D14" t="s">
        <v>1592</v>
      </c>
      <c r="E14" t="s">
        <v>1048</v>
      </c>
      <c r="F14" t="s">
        <v>1049</v>
      </c>
      <c r="G14" t="s">
        <v>565</v>
      </c>
      <c r="H14" t="s">
        <v>25</v>
      </c>
      <c r="I14">
        <v>77008</v>
      </c>
      <c r="J14" t="s">
        <v>1951</v>
      </c>
      <c r="K14" t="s">
        <v>1838</v>
      </c>
      <c r="L14" t="s">
        <v>1838</v>
      </c>
      <c r="M14" t="s">
        <v>1838</v>
      </c>
      <c r="N14" t="s">
        <v>1838</v>
      </c>
      <c r="O14" t="s">
        <v>1838</v>
      </c>
    </row>
    <row r="15" spans="1:16" x14ac:dyDescent="0.25">
      <c r="A15" t="s">
        <v>2050</v>
      </c>
      <c r="B15" t="s">
        <v>2074</v>
      </c>
      <c r="C15" t="s">
        <v>1368</v>
      </c>
      <c r="D15" t="s">
        <v>1757</v>
      </c>
      <c r="E15" t="s">
        <v>1369</v>
      </c>
      <c r="F15" t="s">
        <v>1370</v>
      </c>
      <c r="G15" t="s">
        <v>1371</v>
      </c>
      <c r="H15" t="s">
        <v>133</v>
      </c>
      <c r="I15" t="s">
        <v>1372</v>
      </c>
      <c r="J15" t="s">
        <v>1838</v>
      </c>
      <c r="K15" t="s">
        <v>1838</v>
      </c>
      <c r="L15" t="s">
        <v>1838</v>
      </c>
      <c r="M15" t="s">
        <v>1838</v>
      </c>
      <c r="N15" t="s">
        <v>1838</v>
      </c>
      <c r="O15" t="s">
        <v>1838</v>
      </c>
    </row>
    <row r="16" spans="1:16" x14ac:dyDescent="0.25">
      <c r="A16" t="s">
        <v>2050</v>
      </c>
      <c r="B16" t="s">
        <v>2051</v>
      </c>
      <c r="C16" t="s">
        <v>1185</v>
      </c>
      <c r="D16" t="s">
        <v>1740</v>
      </c>
      <c r="E16" t="s">
        <v>1186</v>
      </c>
      <c r="F16" t="s">
        <v>1187</v>
      </c>
      <c r="G16" t="s">
        <v>393</v>
      </c>
      <c r="H16" t="s">
        <v>1112</v>
      </c>
      <c r="I16" t="s">
        <v>1188</v>
      </c>
      <c r="J16" t="s">
        <v>1838</v>
      </c>
      <c r="K16" t="s">
        <v>1838</v>
      </c>
      <c r="L16" t="s">
        <v>1838</v>
      </c>
      <c r="M16" t="s">
        <v>1838</v>
      </c>
      <c r="N16" t="s">
        <v>1838</v>
      </c>
      <c r="O16" t="s">
        <v>1838</v>
      </c>
    </row>
    <row r="17" spans="1:15" x14ac:dyDescent="0.25">
      <c r="A17" t="s">
        <v>1886</v>
      </c>
      <c r="B17" t="s">
        <v>1887</v>
      </c>
      <c r="C17" t="s">
        <v>1096</v>
      </c>
      <c r="D17" t="s">
        <v>1570</v>
      </c>
      <c r="E17" t="s">
        <v>1097</v>
      </c>
      <c r="F17" t="s">
        <v>1098</v>
      </c>
      <c r="G17" t="s">
        <v>1099</v>
      </c>
      <c r="H17" t="s">
        <v>133</v>
      </c>
      <c r="I17" t="s">
        <v>1100</v>
      </c>
      <c r="J17" t="s">
        <v>1885</v>
      </c>
      <c r="K17" t="s">
        <v>1838</v>
      </c>
      <c r="L17" t="s">
        <v>1838</v>
      </c>
      <c r="M17" t="s">
        <v>1838</v>
      </c>
      <c r="N17" t="s">
        <v>1838</v>
      </c>
      <c r="O17" t="s">
        <v>1838</v>
      </c>
    </row>
    <row r="18" spans="1:15" x14ac:dyDescent="0.25">
      <c r="A18" t="s">
        <v>2057</v>
      </c>
      <c r="B18" t="s">
        <v>2058</v>
      </c>
      <c r="C18" t="s">
        <v>1221</v>
      </c>
      <c r="D18" t="s">
        <v>1525</v>
      </c>
      <c r="E18" t="s">
        <v>1222</v>
      </c>
      <c r="F18" t="s">
        <v>1223</v>
      </c>
      <c r="G18" t="s">
        <v>1224</v>
      </c>
      <c r="H18" t="s">
        <v>58</v>
      </c>
      <c r="I18">
        <v>92071</v>
      </c>
      <c r="J18" t="s">
        <v>1838</v>
      </c>
      <c r="K18" t="s">
        <v>1838</v>
      </c>
      <c r="L18" t="s">
        <v>1838</v>
      </c>
      <c r="M18" t="s">
        <v>1838</v>
      </c>
      <c r="N18" t="s">
        <v>1838</v>
      </c>
      <c r="O18" t="s">
        <v>1838</v>
      </c>
    </row>
    <row r="19" spans="1:15" x14ac:dyDescent="0.25">
      <c r="A19" t="s">
        <v>2043</v>
      </c>
      <c r="B19" t="s">
        <v>2044</v>
      </c>
      <c r="C19" t="s">
        <v>1153</v>
      </c>
      <c r="D19" t="s">
        <v>1154</v>
      </c>
      <c r="E19" t="s">
        <v>1155</v>
      </c>
      <c r="F19" t="s">
        <v>1156</v>
      </c>
      <c r="G19" t="s">
        <v>300</v>
      </c>
      <c r="H19" t="s">
        <v>93</v>
      </c>
      <c r="I19">
        <v>84101</v>
      </c>
      <c r="J19" t="s">
        <v>1838</v>
      </c>
      <c r="K19" t="s">
        <v>1838</v>
      </c>
      <c r="L19" t="s">
        <v>1838</v>
      </c>
      <c r="M19" t="s">
        <v>1838</v>
      </c>
      <c r="N19" t="s">
        <v>1838</v>
      </c>
      <c r="O19" t="s">
        <v>1838</v>
      </c>
    </row>
    <row r="20" spans="1:15" x14ac:dyDescent="0.25">
      <c r="A20" t="s">
        <v>2054</v>
      </c>
      <c r="B20" t="s">
        <v>1838</v>
      </c>
      <c r="C20" t="s">
        <v>1197</v>
      </c>
      <c r="D20" t="s">
        <v>1743</v>
      </c>
      <c r="E20" t="s">
        <v>1198</v>
      </c>
      <c r="F20" t="s">
        <v>1199</v>
      </c>
      <c r="G20" t="s">
        <v>1200</v>
      </c>
      <c r="H20" t="s">
        <v>67</v>
      </c>
      <c r="I20">
        <v>14086</v>
      </c>
      <c r="J20" t="s">
        <v>1838</v>
      </c>
      <c r="K20" t="s">
        <v>1838</v>
      </c>
      <c r="L20" t="s">
        <v>1838</v>
      </c>
      <c r="M20" t="s">
        <v>1838</v>
      </c>
      <c r="N20" t="s">
        <v>1838</v>
      </c>
      <c r="O20" t="s">
        <v>1838</v>
      </c>
    </row>
    <row r="21" spans="1:15" x14ac:dyDescent="0.25">
      <c r="A21" t="s">
        <v>1866</v>
      </c>
      <c r="B21" t="s">
        <v>1867</v>
      </c>
      <c r="C21" t="s">
        <v>1246</v>
      </c>
      <c r="D21" t="s">
        <v>1781</v>
      </c>
      <c r="E21" t="s">
        <v>1247</v>
      </c>
      <c r="F21" t="s">
        <v>1248</v>
      </c>
      <c r="G21" t="s">
        <v>856</v>
      </c>
      <c r="H21" t="s">
        <v>44</v>
      </c>
      <c r="I21">
        <v>39211</v>
      </c>
      <c r="J21" t="s">
        <v>1865</v>
      </c>
      <c r="K21" t="s">
        <v>1838</v>
      </c>
      <c r="L21" t="s">
        <v>1838</v>
      </c>
      <c r="M21" t="s">
        <v>1838</v>
      </c>
      <c r="N21" t="s">
        <v>1838</v>
      </c>
      <c r="O21" t="s">
        <v>1838</v>
      </c>
    </row>
    <row r="22" spans="1:15" x14ac:dyDescent="0.25">
      <c r="A22" t="s">
        <v>2075</v>
      </c>
      <c r="B22" t="s">
        <v>1838</v>
      </c>
      <c r="C22" t="s">
        <v>1385</v>
      </c>
      <c r="D22" t="s">
        <v>1759</v>
      </c>
      <c r="E22" t="s">
        <v>1386</v>
      </c>
      <c r="F22" t="s">
        <v>1387</v>
      </c>
      <c r="G22" t="s">
        <v>1388</v>
      </c>
      <c r="H22" t="s">
        <v>124</v>
      </c>
      <c r="I22">
        <v>73116</v>
      </c>
      <c r="J22" t="s">
        <v>1838</v>
      </c>
      <c r="K22" t="s">
        <v>1838</v>
      </c>
      <c r="L22" t="s">
        <v>1838</v>
      </c>
      <c r="M22" t="s">
        <v>1838</v>
      </c>
      <c r="N22" t="s">
        <v>1838</v>
      </c>
      <c r="O22" t="s">
        <v>1838</v>
      </c>
    </row>
    <row r="23" spans="1:15" x14ac:dyDescent="0.25">
      <c r="A23" t="s">
        <v>2061</v>
      </c>
      <c r="B23" t="s">
        <v>1838</v>
      </c>
      <c r="C23" t="s">
        <v>1256</v>
      </c>
      <c r="D23" t="s">
        <v>1748</v>
      </c>
      <c r="E23" t="s">
        <v>1257</v>
      </c>
      <c r="F23" t="s">
        <v>1258</v>
      </c>
      <c r="G23" t="s">
        <v>1259</v>
      </c>
      <c r="H23" t="s">
        <v>179</v>
      </c>
      <c r="I23">
        <v>19128</v>
      </c>
      <c r="J23" t="s">
        <v>1838</v>
      </c>
      <c r="K23" t="s">
        <v>1838</v>
      </c>
      <c r="L23" t="s">
        <v>1838</v>
      </c>
      <c r="M23" t="s">
        <v>1838</v>
      </c>
      <c r="N23" t="s">
        <v>1838</v>
      </c>
      <c r="O23" t="s">
        <v>1838</v>
      </c>
    </row>
    <row r="24" spans="1:15" x14ac:dyDescent="0.25">
      <c r="A24" t="s">
        <v>1961</v>
      </c>
      <c r="B24" t="s">
        <v>1962</v>
      </c>
      <c r="C24" t="s">
        <v>1297</v>
      </c>
      <c r="D24" t="s">
        <v>1794</v>
      </c>
      <c r="E24" t="s">
        <v>1298</v>
      </c>
      <c r="F24" t="s">
        <v>1299</v>
      </c>
      <c r="G24" t="s">
        <v>4</v>
      </c>
      <c r="H24" t="s">
        <v>93</v>
      </c>
      <c r="I24">
        <v>84101</v>
      </c>
      <c r="J24" t="s">
        <v>1960</v>
      </c>
      <c r="L24" t="s">
        <v>1838</v>
      </c>
      <c r="M24" t="s">
        <v>1838</v>
      </c>
      <c r="N24" t="s">
        <v>1838</v>
      </c>
      <c r="O24" t="s">
        <v>1838</v>
      </c>
    </row>
    <row r="25" spans="1:15" x14ac:dyDescent="0.25">
      <c r="A25" t="s">
        <v>1961</v>
      </c>
      <c r="B25" t="s">
        <v>1962</v>
      </c>
      <c r="C25" t="s">
        <v>1355</v>
      </c>
      <c r="D25" t="s">
        <v>1756</v>
      </c>
      <c r="E25" t="s">
        <v>1356</v>
      </c>
      <c r="F25" t="s">
        <v>1357</v>
      </c>
      <c r="G25" t="s">
        <v>1358</v>
      </c>
      <c r="H25" t="s">
        <v>441</v>
      </c>
      <c r="I25">
        <v>33615</v>
      </c>
      <c r="J25" t="s">
        <v>1838</v>
      </c>
      <c r="K25" t="s">
        <v>1838</v>
      </c>
      <c r="L25" t="s">
        <v>1838</v>
      </c>
      <c r="M25" t="s">
        <v>1838</v>
      </c>
      <c r="N25" t="s">
        <v>1838</v>
      </c>
      <c r="O25" t="s">
        <v>1838</v>
      </c>
    </row>
    <row r="26" spans="1:15" x14ac:dyDescent="0.25">
      <c r="A26" t="s">
        <v>1899</v>
      </c>
      <c r="B26" t="s">
        <v>1900</v>
      </c>
      <c r="C26" t="s">
        <v>1399</v>
      </c>
      <c r="D26" t="s">
        <v>1574</v>
      </c>
      <c r="E26" t="s">
        <v>1400</v>
      </c>
      <c r="F26" t="s">
        <v>1401</v>
      </c>
      <c r="G26" t="s">
        <v>478</v>
      </c>
      <c r="H26" t="s">
        <v>992</v>
      </c>
      <c r="I26" t="s">
        <v>1402</v>
      </c>
      <c r="J26" t="s">
        <v>1898</v>
      </c>
      <c r="K26" t="s">
        <v>1838</v>
      </c>
      <c r="L26" t="s">
        <v>1838</v>
      </c>
      <c r="M26" t="s">
        <v>1838</v>
      </c>
      <c r="N26" t="s">
        <v>1838</v>
      </c>
      <c r="O26" t="s">
        <v>1838</v>
      </c>
    </row>
    <row r="27" spans="1:15" x14ac:dyDescent="0.25">
      <c r="A27" t="s">
        <v>1974</v>
      </c>
      <c r="B27" t="s">
        <v>2021</v>
      </c>
      <c r="C27" t="s">
        <v>1432</v>
      </c>
      <c r="D27" t="s">
        <v>1531</v>
      </c>
      <c r="E27" t="s">
        <v>1433</v>
      </c>
      <c r="F27" t="s">
        <v>1434</v>
      </c>
      <c r="G27" t="s">
        <v>1435</v>
      </c>
      <c r="H27" t="s">
        <v>977</v>
      </c>
      <c r="I27">
        <v>48103</v>
      </c>
      <c r="J27" t="s">
        <v>1838</v>
      </c>
      <c r="K27" t="s">
        <v>1838</v>
      </c>
      <c r="L27" t="s">
        <v>1838</v>
      </c>
      <c r="M27" t="s">
        <v>1838</v>
      </c>
      <c r="N27" t="s">
        <v>1838</v>
      </c>
      <c r="O27" t="s">
        <v>1838</v>
      </c>
    </row>
    <row r="28" spans="1:15" x14ac:dyDescent="0.25">
      <c r="A28" t="s">
        <v>1974</v>
      </c>
      <c r="B28" t="s">
        <v>1975</v>
      </c>
      <c r="C28" t="s">
        <v>1377</v>
      </c>
      <c r="D28" t="s">
        <v>1599</v>
      </c>
      <c r="E28" t="s">
        <v>1378</v>
      </c>
      <c r="F28" t="s">
        <v>1379</v>
      </c>
      <c r="G28" t="s">
        <v>1380</v>
      </c>
      <c r="H28" t="s">
        <v>715</v>
      </c>
      <c r="I28">
        <v>56468</v>
      </c>
      <c r="J28" t="s">
        <v>1973</v>
      </c>
      <c r="K28" t="s">
        <v>1838</v>
      </c>
      <c r="L28" t="s">
        <v>1838</v>
      </c>
      <c r="M28" t="s">
        <v>1838</v>
      </c>
      <c r="N28" t="s">
        <v>1838</v>
      </c>
      <c r="O28" t="s">
        <v>1838</v>
      </c>
    </row>
    <row r="29" spans="1:15" x14ac:dyDescent="0.25">
      <c r="A29" t="s">
        <v>1852</v>
      </c>
      <c r="B29" t="s">
        <v>1853</v>
      </c>
      <c r="C29" t="s">
        <v>1469</v>
      </c>
      <c r="D29" t="s">
        <v>1803</v>
      </c>
      <c r="E29" t="s">
        <v>1470</v>
      </c>
      <c r="F29" t="s">
        <v>1471</v>
      </c>
      <c r="G29" t="s">
        <v>1472</v>
      </c>
      <c r="H29" t="s">
        <v>202</v>
      </c>
      <c r="I29">
        <v>28144</v>
      </c>
      <c r="J29" t="s">
        <v>1851</v>
      </c>
      <c r="K29" t="s">
        <v>1838</v>
      </c>
      <c r="L29" t="s">
        <v>1838</v>
      </c>
      <c r="M29" t="s">
        <v>1838</v>
      </c>
      <c r="N29" t="s">
        <v>1838</v>
      </c>
      <c r="O29" t="s">
        <v>1838</v>
      </c>
    </row>
    <row r="30" spans="1:15" x14ac:dyDescent="0.25">
      <c r="A30" t="s">
        <v>2028</v>
      </c>
      <c r="B30" t="s">
        <v>2029</v>
      </c>
      <c r="C30" t="s">
        <v>1032</v>
      </c>
      <c r="D30" t="s">
        <v>1519</v>
      </c>
      <c r="E30" t="s">
        <v>1033</v>
      </c>
      <c r="F30" t="s">
        <v>1034</v>
      </c>
      <c r="G30" t="s">
        <v>1035</v>
      </c>
      <c r="H30" t="s">
        <v>25</v>
      </c>
      <c r="I30">
        <v>75702</v>
      </c>
      <c r="J30" t="s">
        <v>1838</v>
      </c>
      <c r="K30" t="s">
        <v>1838</v>
      </c>
      <c r="L30" t="s">
        <v>1838</v>
      </c>
      <c r="M30" t="s">
        <v>1838</v>
      </c>
      <c r="N30" t="s">
        <v>1838</v>
      </c>
      <c r="O30" t="s">
        <v>1838</v>
      </c>
    </row>
    <row r="31" spans="1:15" x14ac:dyDescent="0.25">
      <c r="A31" t="s">
        <v>1878</v>
      </c>
      <c r="B31" t="s">
        <v>1879</v>
      </c>
      <c r="C31" t="s">
        <v>243</v>
      </c>
      <c r="D31" t="s">
        <v>1563</v>
      </c>
      <c r="E31" t="s">
        <v>244</v>
      </c>
      <c r="G31" t="s">
        <v>245</v>
      </c>
      <c r="H31" t="s">
        <v>93</v>
      </c>
      <c r="I31">
        <v>84020</v>
      </c>
      <c r="J31" t="s">
        <v>1877</v>
      </c>
      <c r="K31" t="s">
        <v>1838</v>
      </c>
      <c r="L31" t="s">
        <v>1838</v>
      </c>
      <c r="M31" t="s">
        <v>1838</v>
      </c>
      <c r="N31" t="s">
        <v>1838</v>
      </c>
      <c r="O31" t="s">
        <v>1838</v>
      </c>
    </row>
    <row r="32" spans="1:15" x14ac:dyDescent="0.25">
      <c r="A32" t="s">
        <v>1878</v>
      </c>
      <c r="B32" t="s">
        <v>1879</v>
      </c>
      <c r="C32" t="s">
        <v>243</v>
      </c>
      <c r="D32" t="s">
        <v>1563</v>
      </c>
      <c r="E32" t="s">
        <v>1397</v>
      </c>
      <c r="F32" t="s">
        <v>1398</v>
      </c>
      <c r="G32" t="s">
        <v>436</v>
      </c>
      <c r="H32" t="s">
        <v>208</v>
      </c>
      <c r="I32">
        <v>80122</v>
      </c>
      <c r="J32" t="s">
        <v>1877</v>
      </c>
      <c r="K32" t="s">
        <v>1838</v>
      </c>
      <c r="L32" t="s">
        <v>1838</v>
      </c>
      <c r="M32" t="s">
        <v>1838</v>
      </c>
      <c r="N32" t="s">
        <v>1838</v>
      </c>
      <c r="O32" t="s">
        <v>1838</v>
      </c>
    </row>
    <row r="33" spans="1:15" x14ac:dyDescent="0.25">
      <c r="A33" t="s">
        <v>2033</v>
      </c>
      <c r="B33" t="s">
        <v>2034</v>
      </c>
      <c r="C33" t="s">
        <v>1068</v>
      </c>
      <c r="D33" t="s">
        <v>1732</v>
      </c>
      <c r="E33" t="s">
        <v>1069</v>
      </c>
      <c r="F33" t="s">
        <v>1070</v>
      </c>
      <c r="G33" t="s">
        <v>1071</v>
      </c>
      <c r="H33" t="s">
        <v>58</v>
      </c>
      <c r="I33">
        <v>92126</v>
      </c>
      <c r="J33" t="s">
        <v>1838</v>
      </c>
      <c r="K33" t="s">
        <v>1838</v>
      </c>
      <c r="L33" t="s">
        <v>1838</v>
      </c>
      <c r="M33" t="s">
        <v>1838</v>
      </c>
      <c r="N33" t="s">
        <v>1838</v>
      </c>
      <c r="O33" t="s">
        <v>1838</v>
      </c>
    </row>
    <row r="34" spans="1:15" x14ac:dyDescent="0.25">
      <c r="A34" t="s">
        <v>1932</v>
      </c>
      <c r="B34" t="s">
        <v>1933</v>
      </c>
      <c r="C34" t="s">
        <v>1177</v>
      </c>
      <c r="D34" t="s">
        <v>1584</v>
      </c>
      <c r="E34" t="s">
        <v>1178</v>
      </c>
      <c r="F34" t="s">
        <v>1179</v>
      </c>
      <c r="G34" t="s">
        <v>1180</v>
      </c>
      <c r="H34" t="s">
        <v>202</v>
      </c>
      <c r="I34">
        <v>27023</v>
      </c>
      <c r="J34" t="s">
        <v>1931</v>
      </c>
      <c r="K34" t="s">
        <v>1838</v>
      </c>
      <c r="L34" t="s">
        <v>1838</v>
      </c>
      <c r="M34" t="s">
        <v>1838</v>
      </c>
      <c r="N34" t="s">
        <v>1838</v>
      </c>
      <c r="O34" t="s">
        <v>1838</v>
      </c>
    </row>
    <row r="35" spans="1:15" x14ac:dyDescent="0.25">
      <c r="A35" t="s">
        <v>1840</v>
      </c>
      <c r="B35" t="s">
        <v>1841</v>
      </c>
      <c r="C35" t="s">
        <v>1271</v>
      </c>
      <c r="D35" t="s">
        <v>1548</v>
      </c>
      <c r="E35" t="s">
        <v>1272</v>
      </c>
      <c r="F35" t="s">
        <v>1273</v>
      </c>
      <c r="G35" t="s">
        <v>1274</v>
      </c>
      <c r="H35" t="s">
        <v>58</v>
      </c>
      <c r="I35">
        <v>90048</v>
      </c>
      <c r="J35" t="s">
        <v>1839</v>
      </c>
      <c r="K35" t="s">
        <v>1838</v>
      </c>
      <c r="L35" t="s">
        <v>1838</v>
      </c>
      <c r="M35" t="s">
        <v>1838</v>
      </c>
      <c r="N35" t="s">
        <v>1838</v>
      </c>
      <c r="O35" t="s">
        <v>1838</v>
      </c>
    </row>
    <row r="36" spans="1:15" x14ac:dyDescent="0.25">
      <c r="A36" t="s">
        <v>2039</v>
      </c>
      <c r="B36" t="s">
        <v>2040</v>
      </c>
      <c r="C36" t="s">
        <v>1114</v>
      </c>
      <c r="D36" t="s">
        <v>1737</v>
      </c>
      <c r="E36" t="s">
        <v>1115</v>
      </c>
      <c r="F36" t="s">
        <v>1116</v>
      </c>
      <c r="G36" t="s">
        <v>1117</v>
      </c>
      <c r="H36" t="s">
        <v>15</v>
      </c>
      <c r="I36">
        <v>60712</v>
      </c>
      <c r="J36" t="s">
        <v>1838</v>
      </c>
      <c r="K36" t="s">
        <v>1838</v>
      </c>
      <c r="L36" t="s">
        <v>1838</v>
      </c>
      <c r="M36" t="s">
        <v>1838</v>
      </c>
      <c r="N36" t="s">
        <v>1838</v>
      </c>
      <c r="O36" t="s">
        <v>1838</v>
      </c>
    </row>
    <row r="37" spans="1:15" x14ac:dyDescent="0.25">
      <c r="A37" t="s">
        <v>2064</v>
      </c>
      <c r="B37" t="s">
        <v>2065</v>
      </c>
      <c r="C37" t="s">
        <v>1300</v>
      </c>
      <c r="D37" t="s">
        <v>1750</v>
      </c>
      <c r="E37" t="s">
        <v>1301</v>
      </c>
      <c r="F37" t="s">
        <v>1302</v>
      </c>
      <c r="J37" t="s">
        <v>1838</v>
      </c>
      <c r="K37" t="s">
        <v>1838</v>
      </c>
      <c r="L37" t="s">
        <v>1838</v>
      </c>
      <c r="M37" t="s">
        <v>1838</v>
      </c>
      <c r="N37" t="s">
        <v>1838</v>
      </c>
      <c r="O37" t="s">
        <v>1838</v>
      </c>
    </row>
    <row r="38" spans="1:15" x14ac:dyDescent="0.25">
      <c r="A38" t="s">
        <v>2035</v>
      </c>
      <c r="B38" t="s">
        <v>2036</v>
      </c>
      <c r="C38" t="s">
        <v>1088</v>
      </c>
      <c r="D38" t="s">
        <v>1813</v>
      </c>
      <c r="E38" t="s">
        <v>1089</v>
      </c>
      <c r="F38" t="s">
        <v>1090</v>
      </c>
      <c r="G38" t="s">
        <v>1091</v>
      </c>
      <c r="H38" t="s">
        <v>179</v>
      </c>
      <c r="I38">
        <v>15108</v>
      </c>
      <c r="J38" t="s">
        <v>1838</v>
      </c>
      <c r="K38" t="s">
        <v>1838</v>
      </c>
      <c r="L38" t="s">
        <v>1838</v>
      </c>
      <c r="M38" t="s">
        <v>1838</v>
      </c>
      <c r="N38" t="s">
        <v>1838</v>
      </c>
      <c r="O38" t="s">
        <v>1838</v>
      </c>
    </row>
    <row r="39" spans="1:15" x14ac:dyDescent="0.25">
      <c r="A39" t="s">
        <v>2045</v>
      </c>
      <c r="B39" t="s">
        <v>2046</v>
      </c>
      <c r="C39" t="s">
        <v>1164</v>
      </c>
      <c r="D39" t="s">
        <v>1165</v>
      </c>
      <c r="E39" t="s">
        <v>1166</v>
      </c>
      <c r="F39" t="s">
        <v>1167</v>
      </c>
      <c r="G39" t="s">
        <v>1168</v>
      </c>
      <c r="H39" t="s">
        <v>179</v>
      </c>
      <c r="I39">
        <v>19008</v>
      </c>
      <c r="J39" t="s">
        <v>1838</v>
      </c>
      <c r="K39" t="s">
        <v>1838</v>
      </c>
      <c r="L39" t="s">
        <v>1838</v>
      </c>
      <c r="M39" t="s">
        <v>1838</v>
      </c>
      <c r="N39" t="s">
        <v>1838</v>
      </c>
      <c r="O39" t="s">
        <v>1838</v>
      </c>
    </row>
    <row r="40" spans="1:15" x14ac:dyDescent="0.25">
      <c r="A40" t="s">
        <v>2085</v>
      </c>
      <c r="B40" t="s">
        <v>2086</v>
      </c>
      <c r="C40" t="s">
        <v>1462</v>
      </c>
      <c r="D40" t="s">
        <v>1768</v>
      </c>
      <c r="E40" t="s">
        <v>1463</v>
      </c>
      <c r="F40" t="s">
        <v>1464</v>
      </c>
      <c r="G40" t="s">
        <v>1465</v>
      </c>
      <c r="H40" t="s">
        <v>208</v>
      </c>
      <c r="I40">
        <v>80906</v>
      </c>
      <c r="J40" t="s">
        <v>1838</v>
      </c>
      <c r="K40" t="s">
        <v>1838</v>
      </c>
      <c r="L40" t="s">
        <v>1838</v>
      </c>
      <c r="M40" t="s">
        <v>1838</v>
      </c>
      <c r="N40" t="s">
        <v>1838</v>
      </c>
      <c r="O40" t="s">
        <v>1838</v>
      </c>
    </row>
    <row r="41" spans="1:15" x14ac:dyDescent="0.25">
      <c r="A41" t="s">
        <v>2018</v>
      </c>
      <c r="B41" t="s">
        <v>2019</v>
      </c>
      <c r="C41" t="s">
        <v>1072</v>
      </c>
      <c r="D41" t="s">
        <v>1612</v>
      </c>
      <c r="E41" t="s">
        <v>1073</v>
      </c>
      <c r="F41" t="s">
        <v>1074</v>
      </c>
      <c r="G41" t="s">
        <v>1075</v>
      </c>
      <c r="H41" t="s">
        <v>58</v>
      </c>
      <c r="I41">
        <v>90505</v>
      </c>
      <c r="J41" t="s">
        <v>1838</v>
      </c>
      <c r="K41" t="s">
        <v>1838</v>
      </c>
      <c r="L41" t="s">
        <v>1838</v>
      </c>
      <c r="M41" t="s">
        <v>1838</v>
      </c>
      <c r="N41" t="s">
        <v>1838</v>
      </c>
      <c r="O41" t="s">
        <v>1838</v>
      </c>
    </row>
    <row r="42" spans="1:15" x14ac:dyDescent="0.25">
      <c r="A42" t="s">
        <v>1937</v>
      </c>
      <c r="B42" t="s">
        <v>2026</v>
      </c>
      <c r="C42" t="s">
        <v>978</v>
      </c>
      <c r="D42" t="s">
        <v>1723</v>
      </c>
      <c r="E42" t="s">
        <v>979</v>
      </c>
      <c r="F42" t="s">
        <v>980</v>
      </c>
      <c r="G42" t="s">
        <v>981</v>
      </c>
      <c r="H42" t="s">
        <v>982</v>
      </c>
      <c r="I42" t="s">
        <v>983</v>
      </c>
      <c r="J42" t="s">
        <v>1838</v>
      </c>
      <c r="K42" t="s">
        <v>1838</v>
      </c>
      <c r="L42" t="s">
        <v>1838</v>
      </c>
      <c r="M42" t="s">
        <v>1838</v>
      </c>
      <c r="N42" t="s">
        <v>1838</v>
      </c>
      <c r="O42" t="s">
        <v>1838</v>
      </c>
    </row>
    <row r="43" spans="1:15" x14ac:dyDescent="0.25">
      <c r="A43" t="s">
        <v>1937</v>
      </c>
      <c r="B43" t="s">
        <v>1938</v>
      </c>
      <c r="C43" t="s">
        <v>959</v>
      </c>
      <c r="D43" t="s">
        <v>1586</v>
      </c>
      <c r="E43" t="s">
        <v>960</v>
      </c>
      <c r="F43" t="s">
        <v>961</v>
      </c>
      <c r="G43" t="s">
        <v>953</v>
      </c>
      <c r="H43" t="s">
        <v>546</v>
      </c>
      <c r="I43">
        <v>89511</v>
      </c>
      <c r="J43" t="s">
        <v>1936</v>
      </c>
      <c r="K43" t="s">
        <v>1838</v>
      </c>
      <c r="L43" t="s">
        <v>1838</v>
      </c>
      <c r="M43" t="s">
        <v>1838</v>
      </c>
      <c r="N43" t="s">
        <v>1838</v>
      </c>
      <c r="O43" t="s">
        <v>1838</v>
      </c>
    </row>
    <row r="44" spans="1:15" x14ac:dyDescent="0.25">
      <c r="A44" t="s">
        <v>2066</v>
      </c>
      <c r="B44" t="s">
        <v>2067</v>
      </c>
      <c r="C44" t="s">
        <v>1311</v>
      </c>
      <c r="D44" t="s">
        <v>1751</v>
      </c>
      <c r="E44" t="s">
        <v>1312</v>
      </c>
      <c r="F44" t="s">
        <v>1313</v>
      </c>
      <c r="G44" t="s">
        <v>545</v>
      </c>
      <c r="H44" t="s">
        <v>546</v>
      </c>
      <c r="I44">
        <v>89119</v>
      </c>
      <c r="J44" t="s">
        <v>1838</v>
      </c>
      <c r="K44" t="s">
        <v>1838</v>
      </c>
      <c r="L44" t="s">
        <v>1838</v>
      </c>
      <c r="M44" t="s">
        <v>1838</v>
      </c>
      <c r="N44" t="s">
        <v>1838</v>
      </c>
      <c r="O44" t="s">
        <v>1838</v>
      </c>
    </row>
    <row r="45" spans="1:15" x14ac:dyDescent="0.25">
      <c r="A45" t="s">
        <v>1948</v>
      </c>
      <c r="B45" t="s">
        <v>1949</v>
      </c>
      <c r="C45" t="s">
        <v>933</v>
      </c>
      <c r="D45" t="s">
        <v>1591</v>
      </c>
      <c r="E45" t="s">
        <v>934</v>
      </c>
      <c r="F45" t="s">
        <v>935</v>
      </c>
      <c r="G45" t="s">
        <v>936</v>
      </c>
      <c r="H45" t="s">
        <v>189</v>
      </c>
      <c r="I45">
        <v>86336</v>
      </c>
      <c r="J45" t="s">
        <v>1947</v>
      </c>
      <c r="K45" t="s">
        <v>1838</v>
      </c>
      <c r="L45" t="s">
        <v>1838</v>
      </c>
      <c r="M45" t="s">
        <v>1838</v>
      </c>
      <c r="N45" t="s">
        <v>1838</v>
      </c>
      <c r="O45" t="s">
        <v>1838</v>
      </c>
    </row>
    <row r="46" spans="1:15" x14ac:dyDescent="0.25">
      <c r="A46" t="s">
        <v>2016</v>
      </c>
      <c r="B46" t="s">
        <v>2017</v>
      </c>
      <c r="C46" t="s">
        <v>1092</v>
      </c>
      <c r="D46" t="s">
        <v>1806</v>
      </c>
      <c r="E46" t="s">
        <v>1093</v>
      </c>
      <c r="F46" t="s">
        <v>1094</v>
      </c>
      <c r="G46" t="s">
        <v>1095</v>
      </c>
      <c r="H46" t="s">
        <v>20</v>
      </c>
      <c r="I46">
        <v>97224</v>
      </c>
      <c r="J46" t="s">
        <v>1838</v>
      </c>
      <c r="K46" t="s">
        <v>1838</v>
      </c>
      <c r="L46" t="s">
        <v>1838</v>
      </c>
      <c r="M46" t="s">
        <v>1838</v>
      </c>
      <c r="N46" t="s">
        <v>1838</v>
      </c>
      <c r="O46" t="s">
        <v>1838</v>
      </c>
    </row>
    <row r="47" spans="1:15" x14ac:dyDescent="0.25">
      <c r="A47" t="s">
        <v>1979</v>
      </c>
      <c r="B47" t="s">
        <v>1980</v>
      </c>
      <c r="C47" t="s">
        <v>1280</v>
      </c>
      <c r="D47" t="s">
        <v>1604</v>
      </c>
      <c r="E47" t="s">
        <v>1281</v>
      </c>
      <c r="F47" t="s">
        <v>1282</v>
      </c>
      <c r="G47" t="s">
        <v>1283</v>
      </c>
      <c r="H47" t="s">
        <v>549</v>
      </c>
      <c r="I47">
        <v>6357</v>
      </c>
      <c r="J47" t="s">
        <v>1978</v>
      </c>
      <c r="K47" t="s">
        <v>1838</v>
      </c>
      <c r="L47" t="s">
        <v>1838</v>
      </c>
      <c r="M47" t="s">
        <v>1838</v>
      </c>
      <c r="N47" t="s">
        <v>1838</v>
      </c>
      <c r="O47" t="s">
        <v>1838</v>
      </c>
    </row>
    <row r="48" spans="1:15" x14ac:dyDescent="0.25">
      <c r="A48" t="s">
        <v>1844</v>
      </c>
      <c r="B48" t="s">
        <v>1845</v>
      </c>
      <c r="C48" t="s">
        <v>1328</v>
      </c>
      <c r="D48" t="s">
        <v>1550</v>
      </c>
      <c r="E48" t="s">
        <v>1329</v>
      </c>
      <c r="F48" t="s">
        <v>1330</v>
      </c>
      <c r="G48" t="s">
        <v>1331</v>
      </c>
      <c r="H48" t="s">
        <v>927</v>
      </c>
      <c r="I48" t="s">
        <v>1332</v>
      </c>
      <c r="J48" t="s">
        <v>1843</v>
      </c>
      <c r="K48" t="s">
        <v>1838</v>
      </c>
      <c r="L48" t="s">
        <v>1838</v>
      </c>
      <c r="M48" t="s">
        <v>1838</v>
      </c>
      <c r="N48" t="s">
        <v>1838</v>
      </c>
      <c r="O48" t="s">
        <v>1838</v>
      </c>
    </row>
    <row r="49" spans="1:15" x14ac:dyDescent="0.25">
      <c r="A49" t="s">
        <v>2049</v>
      </c>
      <c r="B49" t="s">
        <v>1838</v>
      </c>
      <c r="C49" t="s">
        <v>1174</v>
      </c>
      <c r="D49" t="s">
        <v>1820</v>
      </c>
      <c r="E49" t="s">
        <v>1175</v>
      </c>
      <c r="F49" t="s">
        <v>1176</v>
      </c>
      <c r="G49" t="s">
        <v>9</v>
      </c>
      <c r="H49" t="s">
        <v>715</v>
      </c>
      <c r="I49">
        <v>55404</v>
      </c>
      <c r="J49" t="s">
        <v>1838</v>
      </c>
      <c r="K49" t="s">
        <v>1838</v>
      </c>
      <c r="L49" t="s">
        <v>1838</v>
      </c>
      <c r="M49" t="s">
        <v>1838</v>
      </c>
      <c r="N49" t="s">
        <v>1838</v>
      </c>
      <c r="O49" t="s">
        <v>1838</v>
      </c>
    </row>
    <row r="50" spans="1:15" x14ac:dyDescent="0.25">
      <c r="A50" t="s">
        <v>1859</v>
      </c>
      <c r="B50" t="s">
        <v>1838</v>
      </c>
      <c r="C50" t="s">
        <v>1318</v>
      </c>
      <c r="D50" t="s">
        <v>1555</v>
      </c>
      <c r="E50" t="s">
        <v>1319</v>
      </c>
      <c r="F50" t="s">
        <v>1320</v>
      </c>
      <c r="G50" t="s">
        <v>706</v>
      </c>
      <c r="H50" t="s">
        <v>202</v>
      </c>
      <c r="I50">
        <v>28217</v>
      </c>
      <c r="L50" t="s">
        <v>1838</v>
      </c>
      <c r="M50" t="s">
        <v>1838</v>
      </c>
      <c r="N50" t="s">
        <v>1838</v>
      </c>
      <c r="O50" t="s">
        <v>1838</v>
      </c>
    </row>
    <row r="51" spans="1:15" x14ac:dyDescent="0.25">
      <c r="C51" t="s">
        <v>1318</v>
      </c>
      <c r="D51" t="s">
        <v>1555</v>
      </c>
      <c r="E51" t="s">
        <v>1319</v>
      </c>
      <c r="F51" t="s">
        <v>1320</v>
      </c>
      <c r="G51" t="s">
        <v>706</v>
      </c>
      <c r="H51" t="s">
        <v>202</v>
      </c>
      <c r="I51">
        <v>28217</v>
      </c>
      <c r="J51" t="s">
        <v>1858</v>
      </c>
    </row>
    <row r="52" spans="1:15" x14ac:dyDescent="0.25">
      <c r="C52" t="s">
        <v>1318</v>
      </c>
      <c r="D52" t="s">
        <v>1555</v>
      </c>
      <c r="E52" t="s">
        <v>1319</v>
      </c>
      <c r="F52" t="s">
        <v>1320</v>
      </c>
      <c r="G52" t="s">
        <v>706</v>
      </c>
      <c r="H52" t="s">
        <v>202</v>
      </c>
      <c r="I52">
        <v>28217</v>
      </c>
      <c r="J52" t="s">
        <v>1860</v>
      </c>
    </row>
    <row r="53" spans="1:15" x14ac:dyDescent="0.25">
      <c r="A53" t="s">
        <v>2076</v>
      </c>
      <c r="B53" t="s">
        <v>2077</v>
      </c>
      <c r="C53" t="s">
        <v>1393</v>
      </c>
      <c r="D53" t="s">
        <v>1760</v>
      </c>
      <c r="E53" t="s">
        <v>1394</v>
      </c>
      <c r="F53" t="s">
        <v>1395</v>
      </c>
      <c r="G53" t="s">
        <v>1396</v>
      </c>
      <c r="H53" t="s">
        <v>208</v>
      </c>
      <c r="I53">
        <v>80104</v>
      </c>
      <c r="J53" t="s">
        <v>1838</v>
      </c>
      <c r="K53" t="s">
        <v>1838</v>
      </c>
      <c r="L53" t="s">
        <v>1838</v>
      </c>
      <c r="M53" t="s">
        <v>1838</v>
      </c>
      <c r="N53" t="s">
        <v>1838</v>
      </c>
      <c r="O53" t="s">
        <v>1838</v>
      </c>
    </row>
    <row r="54" spans="1:15" x14ac:dyDescent="0.25">
      <c r="A54" t="s">
        <v>1869</v>
      </c>
      <c r="B54" t="s">
        <v>1838</v>
      </c>
      <c r="C54" t="s">
        <v>1482</v>
      </c>
      <c r="D54" t="s">
        <v>1557</v>
      </c>
      <c r="E54" t="s">
        <v>1483</v>
      </c>
      <c r="F54" t="s">
        <v>1484</v>
      </c>
      <c r="G54" t="s">
        <v>782</v>
      </c>
      <c r="H54" t="s">
        <v>783</v>
      </c>
      <c r="I54">
        <v>57106</v>
      </c>
      <c r="J54" t="s">
        <v>1868</v>
      </c>
      <c r="K54" t="s">
        <v>1838</v>
      </c>
      <c r="L54" t="s">
        <v>1838</v>
      </c>
      <c r="M54" t="s">
        <v>1838</v>
      </c>
      <c r="N54" t="s">
        <v>1838</v>
      </c>
      <c r="O54" t="s">
        <v>1838</v>
      </c>
    </row>
    <row r="55" spans="1:15" x14ac:dyDescent="0.25">
      <c r="A55" t="s">
        <v>2020</v>
      </c>
      <c r="B55" t="s">
        <v>1838</v>
      </c>
      <c r="C55" t="s">
        <v>1214</v>
      </c>
      <c r="D55" t="s">
        <v>1616</v>
      </c>
      <c r="E55" t="s">
        <v>1215</v>
      </c>
      <c r="F55" t="s">
        <v>1216</v>
      </c>
      <c r="G55" t="s">
        <v>565</v>
      </c>
      <c r="H55" t="s">
        <v>25</v>
      </c>
      <c r="I55">
        <v>77024</v>
      </c>
      <c r="J55" t="s">
        <v>1838</v>
      </c>
      <c r="K55" t="s">
        <v>1838</v>
      </c>
      <c r="L55" t="s">
        <v>1838</v>
      </c>
      <c r="M55" t="s">
        <v>1838</v>
      </c>
      <c r="N55" t="s">
        <v>1838</v>
      </c>
      <c r="O55" t="s">
        <v>1838</v>
      </c>
    </row>
    <row r="56" spans="1:15" x14ac:dyDescent="0.25">
      <c r="A56" t="s">
        <v>2080</v>
      </c>
      <c r="B56" t="s">
        <v>1838</v>
      </c>
      <c r="C56" t="s">
        <v>1407</v>
      </c>
      <c r="D56" t="s">
        <v>1761</v>
      </c>
      <c r="E56" t="s">
        <v>1408</v>
      </c>
      <c r="F56" t="s">
        <v>1409</v>
      </c>
      <c r="G56" t="s">
        <v>1410</v>
      </c>
      <c r="H56" t="s">
        <v>93</v>
      </c>
      <c r="I56">
        <v>84663</v>
      </c>
      <c r="J56" t="s">
        <v>1838</v>
      </c>
      <c r="K56" t="s">
        <v>1838</v>
      </c>
      <c r="L56" t="s">
        <v>1838</v>
      </c>
      <c r="M56" t="s">
        <v>1838</v>
      </c>
      <c r="N56" t="s">
        <v>1838</v>
      </c>
      <c r="O56" t="s">
        <v>1838</v>
      </c>
    </row>
    <row r="57" spans="1:15" x14ac:dyDescent="0.25">
      <c r="A57" t="s">
        <v>1855</v>
      </c>
      <c r="B57" t="s">
        <v>1856</v>
      </c>
      <c r="C57" t="s">
        <v>1260</v>
      </c>
      <c r="D57" t="s">
        <v>1554</v>
      </c>
      <c r="E57" t="s">
        <v>1261</v>
      </c>
      <c r="F57" t="s">
        <v>1262</v>
      </c>
      <c r="G57" t="s">
        <v>436</v>
      </c>
      <c r="H57" t="s">
        <v>208</v>
      </c>
      <c r="I57">
        <v>80120</v>
      </c>
      <c r="J57" t="s">
        <v>1854</v>
      </c>
      <c r="K57" t="s">
        <v>1838</v>
      </c>
      <c r="L57" t="s">
        <v>1838</v>
      </c>
      <c r="M57" t="s">
        <v>1838</v>
      </c>
      <c r="N57" t="s">
        <v>1838</v>
      </c>
      <c r="O57" t="s">
        <v>1838</v>
      </c>
    </row>
    <row r="58" spans="1:15" x14ac:dyDescent="0.25">
      <c r="A58" t="s">
        <v>1855</v>
      </c>
      <c r="B58" t="s">
        <v>1856</v>
      </c>
      <c r="C58" t="s">
        <v>1443</v>
      </c>
      <c r="D58" t="s">
        <v>1766</v>
      </c>
      <c r="E58" t="s">
        <v>1444</v>
      </c>
      <c r="F58" t="s">
        <v>1445</v>
      </c>
      <c r="G58" t="s">
        <v>1446</v>
      </c>
      <c r="H58" t="s">
        <v>58</v>
      </c>
      <c r="I58">
        <v>92120</v>
      </c>
      <c r="J58" t="s">
        <v>1838</v>
      </c>
      <c r="K58" t="s">
        <v>1838</v>
      </c>
      <c r="L58" t="s">
        <v>1838</v>
      </c>
      <c r="M58" t="s">
        <v>1838</v>
      </c>
      <c r="N58" t="s">
        <v>1838</v>
      </c>
      <c r="O58" t="s">
        <v>1838</v>
      </c>
    </row>
    <row r="59" spans="1:15" x14ac:dyDescent="0.25">
      <c r="A59" t="s">
        <v>2013</v>
      </c>
      <c r="B59" t="s">
        <v>2014</v>
      </c>
      <c r="C59" t="s">
        <v>1225</v>
      </c>
      <c r="D59" t="s">
        <v>1617</v>
      </c>
      <c r="E59" t="s">
        <v>1226</v>
      </c>
      <c r="F59" t="s">
        <v>1227</v>
      </c>
      <c r="G59" t="s">
        <v>1228</v>
      </c>
      <c r="H59" t="s">
        <v>441</v>
      </c>
      <c r="I59">
        <v>34470</v>
      </c>
      <c r="J59" t="s">
        <v>2012</v>
      </c>
      <c r="K59" t="s">
        <v>1838</v>
      </c>
      <c r="L59" t="s">
        <v>1838</v>
      </c>
      <c r="M59" t="s">
        <v>1838</v>
      </c>
      <c r="N59" t="s">
        <v>1838</v>
      </c>
      <c r="O59" t="s">
        <v>1838</v>
      </c>
    </row>
    <row r="60" spans="1:15" x14ac:dyDescent="0.25">
      <c r="A60" t="s">
        <v>2047</v>
      </c>
      <c r="B60" t="s">
        <v>2048</v>
      </c>
      <c r="C60" t="s">
        <v>1169</v>
      </c>
      <c r="D60" t="s">
        <v>1170</v>
      </c>
      <c r="E60" t="s">
        <v>1171</v>
      </c>
      <c r="F60" t="s">
        <v>1172</v>
      </c>
      <c r="G60" t="s">
        <v>1173</v>
      </c>
      <c r="H60" t="s">
        <v>184</v>
      </c>
      <c r="I60">
        <v>2446</v>
      </c>
      <c r="J60" t="s">
        <v>1838</v>
      </c>
      <c r="K60" t="s">
        <v>1838</v>
      </c>
      <c r="L60" t="s">
        <v>1838</v>
      </c>
      <c r="M60" t="s">
        <v>1838</v>
      </c>
      <c r="N60" t="s">
        <v>1838</v>
      </c>
      <c r="O60" t="s">
        <v>1838</v>
      </c>
    </row>
    <row r="61" spans="1:15" x14ac:dyDescent="0.25">
      <c r="A61" t="s">
        <v>2030</v>
      </c>
      <c r="B61" t="s">
        <v>1838</v>
      </c>
      <c r="C61" t="s">
        <v>1054</v>
      </c>
      <c r="D61" t="s">
        <v>1731</v>
      </c>
      <c r="E61" t="s">
        <v>1055</v>
      </c>
      <c r="F61" t="s">
        <v>1056</v>
      </c>
      <c r="G61" t="s">
        <v>1057</v>
      </c>
      <c r="H61" t="s">
        <v>58</v>
      </c>
      <c r="I61">
        <v>92020</v>
      </c>
      <c r="J61" t="s">
        <v>1838</v>
      </c>
      <c r="K61" t="s">
        <v>1838</v>
      </c>
      <c r="L61" t="s">
        <v>1838</v>
      </c>
      <c r="M61" t="s">
        <v>1838</v>
      </c>
      <c r="N61" t="s">
        <v>1838</v>
      </c>
      <c r="O61" t="s">
        <v>1838</v>
      </c>
    </row>
    <row r="62" spans="1:15" x14ac:dyDescent="0.25">
      <c r="A62" t="s">
        <v>1944</v>
      </c>
      <c r="B62" t="s">
        <v>1945</v>
      </c>
      <c r="C62" t="s">
        <v>1346</v>
      </c>
      <c r="D62" t="s">
        <v>1589</v>
      </c>
      <c r="E62" t="s">
        <v>1347</v>
      </c>
      <c r="F62" t="s">
        <v>1348</v>
      </c>
      <c r="G62" t="s">
        <v>931</v>
      </c>
      <c r="H62" t="s">
        <v>524</v>
      </c>
      <c r="I62" t="s">
        <v>1349</v>
      </c>
      <c r="J62" t="s">
        <v>1943</v>
      </c>
      <c r="K62" t="s">
        <v>1838</v>
      </c>
      <c r="L62" t="s">
        <v>1838</v>
      </c>
      <c r="M62" t="s">
        <v>1838</v>
      </c>
      <c r="N62" t="s">
        <v>1838</v>
      </c>
      <c r="O62" t="s">
        <v>1838</v>
      </c>
    </row>
    <row r="63" spans="1:15" x14ac:dyDescent="0.25">
      <c r="A63" t="s">
        <v>2078</v>
      </c>
      <c r="B63" t="s">
        <v>2079</v>
      </c>
      <c r="C63" t="s">
        <v>1403</v>
      </c>
      <c r="D63" t="s">
        <v>1798</v>
      </c>
      <c r="E63" t="s">
        <v>1404</v>
      </c>
      <c r="G63" t="s">
        <v>1405</v>
      </c>
      <c r="H63" t="s">
        <v>1406</v>
      </c>
      <c r="I63">
        <v>2879</v>
      </c>
      <c r="J63" t="s">
        <v>1838</v>
      </c>
      <c r="K63" t="s">
        <v>1838</v>
      </c>
      <c r="L63" t="s">
        <v>1838</v>
      </c>
      <c r="M63" t="s">
        <v>1838</v>
      </c>
      <c r="N63" t="s">
        <v>1838</v>
      </c>
      <c r="O63" t="s">
        <v>1838</v>
      </c>
    </row>
    <row r="64" spans="1:15" x14ac:dyDescent="0.25">
      <c r="A64" t="s">
        <v>1903</v>
      </c>
      <c r="B64" t="s">
        <v>1904</v>
      </c>
      <c r="C64" t="s">
        <v>1126</v>
      </c>
      <c r="D64" t="s">
        <v>1575</v>
      </c>
      <c r="E64" t="s">
        <v>1127</v>
      </c>
      <c r="F64" t="s">
        <v>1128</v>
      </c>
      <c r="G64" t="s">
        <v>545</v>
      </c>
      <c r="H64" t="s">
        <v>546</v>
      </c>
      <c r="I64">
        <v>89115</v>
      </c>
      <c r="J64" t="s">
        <v>1902</v>
      </c>
      <c r="K64" t="s">
        <v>1838</v>
      </c>
      <c r="L64" t="s">
        <v>1838</v>
      </c>
      <c r="M64" t="s">
        <v>1838</v>
      </c>
      <c r="N64" t="s">
        <v>1838</v>
      </c>
      <c r="O64" t="s">
        <v>1838</v>
      </c>
    </row>
    <row r="65" spans="1:15" x14ac:dyDescent="0.25">
      <c r="A65" t="s">
        <v>1968</v>
      </c>
      <c r="B65" t="s">
        <v>2027</v>
      </c>
      <c r="C65" t="s">
        <v>1024</v>
      </c>
      <c r="D65" t="s">
        <v>1728</v>
      </c>
      <c r="E65" t="s">
        <v>1025</v>
      </c>
      <c r="F65" t="s">
        <v>1026</v>
      </c>
      <c r="G65" t="s">
        <v>1027</v>
      </c>
      <c r="H65" t="s">
        <v>44</v>
      </c>
      <c r="I65">
        <v>39759</v>
      </c>
      <c r="J65" t="s">
        <v>1838</v>
      </c>
      <c r="K65" t="s">
        <v>1838</v>
      </c>
      <c r="L65" t="s">
        <v>1838</v>
      </c>
      <c r="M65" t="s">
        <v>1838</v>
      </c>
      <c r="N65" t="s">
        <v>1838</v>
      </c>
      <c r="O65" t="s">
        <v>1838</v>
      </c>
    </row>
    <row r="66" spans="1:15" x14ac:dyDescent="0.25">
      <c r="A66" t="s">
        <v>1968</v>
      </c>
      <c r="B66" t="s">
        <v>1969</v>
      </c>
      <c r="C66" t="s">
        <v>924</v>
      </c>
      <c r="D66" t="s">
        <v>1546</v>
      </c>
      <c r="E66" t="s">
        <v>925</v>
      </c>
      <c r="G66" t="s">
        <v>926</v>
      </c>
      <c r="H66" t="s">
        <v>927</v>
      </c>
      <c r="J66" t="s">
        <v>1967</v>
      </c>
      <c r="K66" t="s">
        <v>1838</v>
      </c>
      <c r="L66" t="s">
        <v>1838</v>
      </c>
      <c r="M66" t="s">
        <v>1838</v>
      </c>
      <c r="N66" t="s">
        <v>1838</v>
      </c>
      <c r="O66" t="s">
        <v>1838</v>
      </c>
    </row>
    <row r="67" spans="1:15" x14ac:dyDescent="0.25">
      <c r="A67" t="s">
        <v>1988</v>
      </c>
      <c r="B67" t="s">
        <v>1989</v>
      </c>
      <c r="C67" t="s">
        <v>1028</v>
      </c>
      <c r="D67" t="s">
        <v>1605</v>
      </c>
      <c r="E67" t="s">
        <v>1029</v>
      </c>
      <c r="F67" t="s">
        <v>1030</v>
      </c>
      <c r="G67" t="s">
        <v>1031</v>
      </c>
      <c r="H67" t="s">
        <v>15</v>
      </c>
      <c r="I67">
        <v>60468</v>
      </c>
      <c r="J67" t="s">
        <v>1987</v>
      </c>
      <c r="K67" t="s">
        <v>1838</v>
      </c>
      <c r="L67" t="s">
        <v>1838</v>
      </c>
      <c r="M67" t="s">
        <v>1838</v>
      </c>
      <c r="N67" t="s">
        <v>1838</v>
      </c>
      <c r="O67" t="s">
        <v>1838</v>
      </c>
    </row>
    <row r="68" spans="1:15" x14ac:dyDescent="0.25">
      <c r="A68" t="s">
        <v>2037</v>
      </c>
      <c r="B68" t="s">
        <v>2038</v>
      </c>
      <c r="C68" t="s">
        <v>1101</v>
      </c>
      <c r="D68" t="s">
        <v>1789</v>
      </c>
      <c r="F68" t="s">
        <v>1102</v>
      </c>
      <c r="G68" t="s">
        <v>1103</v>
      </c>
      <c r="H68" t="s">
        <v>233</v>
      </c>
      <c r="I68">
        <v>64057</v>
      </c>
      <c r="J68" t="s">
        <v>1838</v>
      </c>
      <c r="K68" t="s">
        <v>1838</v>
      </c>
      <c r="L68" t="s">
        <v>1838</v>
      </c>
      <c r="M68" t="s">
        <v>1838</v>
      </c>
      <c r="N68" t="s">
        <v>1838</v>
      </c>
      <c r="O68" t="s">
        <v>1838</v>
      </c>
    </row>
    <row r="69" spans="1:15" x14ac:dyDescent="0.25">
      <c r="A69" t="s">
        <v>2052</v>
      </c>
      <c r="B69" t="s">
        <v>2053</v>
      </c>
      <c r="C69" t="s">
        <v>1193</v>
      </c>
      <c r="D69" t="s">
        <v>1742</v>
      </c>
      <c r="E69" t="s">
        <v>1194</v>
      </c>
      <c r="F69" t="s">
        <v>1195</v>
      </c>
      <c r="G69" t="s">
        <v>1196</v>
      </c>
      <c r="H69" t="s">
        <v>977</v>
      </c>
      <c r="I69">
        <v>49002</v>
      </c>
      <c r="J69" t="s">
        <v>1838</v>
      </c>
      <c r="K69" t="s">
        <v>1838</v>
      </c>
      <c r="L69" t="s">
        <v>1838</v>
      </c>
      <c r="M69" t="s">
        <v>1838</v>
      </c>
      <c r="N69" t="s">
        <v>1838</v>
      </c>
      <c r="O69" t="s">
        <v>1838</v>
      </c>
    </row>
    <row r="70" spans="1:15" x14ac:dyDescent="0.25">
      <c r="A70" t="s">
        <v>2024</v>
      </c>
      <c r="B70" t="s">
        <v>2025</v>
      </c>
      <c r="C70" t="s">
        <v>941</v>
      </c>
      <c r="D70" t="s">
        <v>1515</v>
      </c>
      <c r="E70" t="s">
        <v>942</v>
      </c>
      <c r="F70" t="s">
        <v>943</v>
      </c>
      <c r="G70" t="s">
        <v>944</v>
      </c>
      <c r="H70" t="s">
        <v>945</v>
      </c>
      <c r="I70">
        <v>82601</v>
      </c>
      <c r="J70" t="s">
        <v>1838</v>
      </c>
      <c r="K70" t="s">
        <v>1838</v>
      </c>
      <c r="L70" t="s">
        <v>1838</v>
      </c>
      <c r="M70" t="s">
        <v>1838</v>
      </c>
      <c r="N70" t="s">
        <v>1838</v>
      </c>
      <c r="O70" t="s">
        <v>1838</v>
      </c>
    </row>
    <row r="71" spans="1:15" x14ac:dyDescent="0.25">
      <c r="A71" t="s">
        <v>2081</v>
      </c>
      <c r="B71" t="s">
        <v>2082</v>
      </c>
      <c r="C71" t="s">
        <v>1423</v>
      </c>
      <c r="D71" t="s">
        <v>1763</v>
      </c>
      <c r="E71" t="s">
        <v>1424</v>
      </c>
      <c r="F71" t="s">
        <v>1425</v>
      </c>
      <c r="G71" t="s">
        <v>1426</v>
      </c>
      <c r="H71" t="s">
        <v>208</v>
      </c>
      <c r="I71">
        <v>80134</v>
      </c>
      <c r="J71" t="s">
        <v>1838</v>
      </c>
      <c r="K71" t="s">
        <v>1838</v>
      </c>
      <c r="L71" t="s">
        <v>1838</v>
      </c>
      <c r="M71" t="s">
        <v>1838</v>
      </c>
      <c r="N71" t="s">
        <v>1838</v>
      </c>
      <c r="O71" t="s">
        <v>1838</v>
      </c>
    </row>
    <row r="72" spans="1:15" x14ac:dyDescent="0.25">
      <c r="A72" t="s">
        <v>2083</v>
      </c>
      <c r="B72" t="s">
        <v>2084</v>
      </c>
      <c r="C72" t="s">
        <v>1447</v>
      </c>
      <c r="D72" t="s">
        <v>1767</v>
      </c>
      <c r="E72" t="s">
        <v>1448</v>
      </c>
      <c r="F72" t="s">
        <v>1449</v>
      </c>
      <c r="G72" t="s">
        <v>132</v>
      </c>
      <c r="H72" t="s">
        <v>133</v>
      </c>
      <c r="I72" t="s">
        <v>1450</v>
      </c>
      <c r="J72" t="s">
        <v>1838</v>
      </c>
      <c r="K72" t="s">
        <v>1838</v>
      </c>
      <c r="L72" t="s">
        <v>1838</v>
      </c>
      <c r="M72" t="s">
        <v>1838</v>
      </c>
      <c r="N72" t="s">
        <v>1838</v>
      </c>
      <c r="O72" t="s">
        <v>1838</v>
      </c>
    </row>
    <row r="73" spans="1:15" x14ac:dyDescent="0.25">
      <c r="A73" t="s">
        <v>2031</v>
      </c>
      <c r="B73" t="s">
        <v>2032</v>
      </c>
      <c r="C73" t="s">
        <v>1058</v>
      </c>
      <c r="D73" t="s">
        <v>1812</v>
      </c>
      <c r="E73" t="s">
        <v>1059</v>
      </c>
      <c r="F73" t="s">
        <v>1060</v>
      </c>
      <c r="G73" t="s">
        <v>1061</v>
      </c>
      <c r="H73" t="s">
        <v>208</v>
      </c>
      <c r="I73">
        <v>80238</v>
      </c>
      <c r="J73" t="s">
        <v>1838</v>
      </c>
      <c r="K73" t="s">
        <v>1838</v>
      </c>
      <c r="L73" t="s">
        <v>1838</v>
      </c>
      <c r="M73" t="s">
        <v>1838</v>
      </c>
      <c r="N73" t="s">
        <v>1838</v>
      </c>
      <c r="O73" t="s">
        <v>1838</v>
      </c>
    </row>
    <row r="74" spans="1:15" x14ac:dyDescent="0.25">
      <c r="A74" t="s">
        <v>2055</v>
      </c>
      <c r="B74" t="s">
        <v>2056</v>
      </c>
      <c r="C74" t="s">
        <v>1201</v>
      </c>
      <c r="D74" t="s">
        <v>1744</v>
      </c>
      <c r="E74" t="s">
        <v>1202</v>
      </c>
      <c r="F74" t="s">
        <v>1203</v>
      </c>
      <c r="G74" t="s">
        <v>1204</v>
      </c>
      <c r="H74" t="s">
        <v>612</v>
      </c>
      <c r="I74">
        <v>98390</v>
      </c>
      <c r="J74" t="s">
        <v>1838</v>
      </c>
      <c r="K74" t="s">
        <v>1838</v>
      </c>
      <c r="L74" t="s">
        <v>1838</v>
      </c>
      <c r="M74" t="s">
        <v>1838</v>
      </c>
      <c r="N74" t="s">
        <v>1838</v>
      </c>
      <c r="O74" t="s">
        <v>1838</v>
      </c>
    </row>
    <row r="75" spans="1:15" x14ac:dyDescent="0.25">
      <c r="A75" t="s">
        <v>1874</v>
      </c>
      <c r="B75" t="s">
        <v>1838</v>
      </c>
      <c r="C75" t="s">
        <v>1419</v>
      </c>
      <c r="D75" t="s">
        <v>1561</v>
      </c>
      <c r="E75" t="s">
        <v>1420</v>
      </c>
      <c r="F75" t="s">
        <v>1421</v>
      </c>
      <c r="G75" t="s">
        <v>1422</v>
      </c>
      <c r="H75" t="s">
        <v>633</v>
      </c>
      <c r="I75">
        <v>7652</v>
      </c>
      <c r="J75" t="s">
        <v>1873</v>
      </c>
      <c r="K75" t="s">
        <v>1838</v>
      </c>
      <c r="L75" t="s">
        <v>1838</v>
      </c>
      <c r="M75" t="s">
        <v>1838</v>
      </c>
      <c r="N75" t="s">
        <v>1838</v>
      </c>
      <c r="O75" t="s">
        <v>1838</v>
      </c>
    </row>
    <row r="76" spans="1:15" x14ac:dyDescent="0.25">
      <c r="A76" t="s">
        <v>1838</v>
      </c>
      <c r="B76" t="s">
        <v>1838</v>
      </c>
      <c r="C76" t="s">
        <v>897</v>
      </c>
      <c r="D76" t="s">
        <v>1547</v>
      </c>
      <c r="E76" t="s">
        <v>898</v>
      </c>
      <c r="F76" t="s">
        <v>899</v>
      </c>
      <c r="G76" t="s">
        <v>900</v>
      </c>
      <c r="H76" t="s">
        <v>612</v>
      </c>
      <c r="I76">
        <v>98607</v>
      </c>
      <c r="J76" t="s">
        <v>1837</v>
      </c>
      <c r="K76" t="s">
        <v>1838</v>
      </c>
      <c r="L76" t="s">
        <v>1838</v>
      </c>
      <c r="M76" t="s">
        <v>1838</v>
      </c>
      <c r="N76" t="s">
        <v>1838</v>
      </c>
      <c r="O76" t="s">
        <v>1838</v>
      </c>
    </row>
    <row r="77" spans="1:15" x14ac:dyDescent="0.25">
      <c r="A77" t="s">
        <v>1838</v>
      </c>
      <c r="B77" t="s">
        <v>1838</v>
      </c>
      <c r="C77" t="s">
        <v>229</v>
      </c>
      <c r="D77" t="s">
        <v>1549</v>
      </c>
      <c r="E77" t="s">
        <v>230</v>
      </c>
      <c r="F77" t="s">
        <v>231</v>
      </c>
      <c r="G77" t="s">
        <v>232</v>
      </c>
      <c r="H77" t="s">
        <v>233</v>
      </c>
      <c r="I77">
        <v>63755</v>
      </c>
      <c r="J77" t="s">
        <v>1842</v>
      </c>
      <c r="K77" t="s">
        <v>1838</v>
      </c>
      <c r="L77" t="s">
        <v>1838</v>
      </c>
      <c r="M77" t="s">
        <v>1838</v>
      </c>
      <c r="N77" t="s">
        <v>1838</v>
      </c>
      <c r="O77" t="s">
        <v>1838</v>
      </c>
    </row>
    <row r="78" spans="1:15" x14ac:dyDescent="0.25">
      <c r="A78" t="s">
        <v>1838</v>
      </c>
      <c r="B78" t="s">
        <v>1838</v>
      </c>
      <c r="C78" t="s">
        <v>937</v>
      </c>
      <c r="D78" t="s">
        <v>1551</v>
      </c>
      <c r="E78" t="s">
        <v>938</v>
      </c>
      <c r="F78" t="s">
        <v>939</v>
      </c>
      <c r="G78" t="s">
        <v>940</v>
      </c>
      <c r="H78" t="s">
        <v>441</v>
      </c>
      <c r="I78">
        <v>32308</v>
      </c>
      <c r="J78" t="s">
        <v>1846</v>
      </c>
      <c r="K78" t="s">
        <v>1838</v>
      </c>
      <c r="L78" t="s">
        <v>1838</v>
      </c>
      <c r="M78" t="s">
        <v>1838</v>
      </c>
      <c r="N78" t="s">
        <v>1838</v>
      </c>
      <c r="O78" t="s">
        <v>1838</v>
      </c>
    </row>
    <row r="79" spans="1:15" x14ac:dyDescent="0.25">
      <c r="A79" t="s">
        <v>1838</v>
      </c>
      <c r="B79" t="s">
        <v>1838</v>
      </c>
      <c r="C79" t="s">
        <v>99</v>
      </c>
      <c r="D79" t="s">
        <v>1552</v>
      </c>
      <c r="E79" t="s">
        <v>100</v>
      </c>
      <c r="F79" t="s">
        <v>101</v>
      </c>
      <c r="G79" t="s">
        <v>102</v>
      </c>
      <c r="H79" t="s">
        <v>44</v>
      </c>
      <c r="I79">
        <v>38655</v>
      </c>
      <c r="J79" t="s">
        <v>1847</v>
      </c>
      <c r="K79" t="s">
        <v>1838</v>
      </c>
      <c r="L79" t="s">
        <v>1838</v>
      </c>
      <c r="M79" t="s">
        <v>1838</v>
      </c>
      <c r="N79" t="s">
        <v>1838</v>
      </c>
      <c r="O79" t="s">
        <v>1838</v>
      </c>
    </row>
    <row r="80" spans="1:15" x14ac:dyDescent="0.25">
      <c r="A80" t="s">
        <v>1838</v>
      </c>
      <c r="B80" t="s">
        <v>1838</v>
      </c>
      <c r="C80" t="s">
        <v>618</v>
      </c>
      <c r="D80" t="s">
        <v>1553</v>
      </c>
      <c r="E80" t="s">
        <v>619</v>
      </c>
      <c r="F80" t="s">
        <v>620</v>
      </c>
      <c r="G80" t="s">
        <v>621</v>
      </c>
      <c r="H80" t="s">
        <v>622</v>
      </c>
      <c r="I80">
        <v>10025</v>
      </c>
      <c r="J80" t="s">
        <v>1848</v>
      </c>
      <c r="K80" t="s">
        <v>1838</v>
      </c>
      <c r="L80" t="s">
        <v>1838</v>
      </c>
      <c r="M80" t="s">
        <v>1838</v>
      </c>
      <c r="N80" t="s">
        <v>1838</v>
      </c>
      <c r="O80" t="s">
        <v>1838</v>
      </c>
    </row>
    <row r="81" spans="1:15" x14ac:dyDescent="0.25">
      <c r="A81" t="s">
        <v>1838</v>
      </c>
      <c r="B81" t="s">
        <v>1838</v>
      </c>
      <c r="C81" t="s">
        <v>586</v>
      </c>
      <c r="D81" t="s">
        <v>1495</v>
      </c>
      <c r="E81" t="s">
        <v>587</v>
      </c>
      <c r="F81" t="s">
        <v>588</v>
      </c>
      <c r="G81" t="s">
        <v>589</v>
      </c>
      <c r="H81" t="s">
        <v>25</v>
      </c>
      <c r="I81">
        <v>79705</v>
      </c>
      <c r="J81" t="s">
        <v>1849</v>
      </c>
      <c r="K81" t="s">
        <v>1838</v>
      </c>
      <c r="L81" t="s">
        <v>1838</v>
      </c>
      <c r="M81" t="s">
        <v>1838</v>
      </c>
      <c r="N81" t="s">
        <v>1838</v>
      </c>
      <c r="O81" t="s">
        <v>1838</v>
      </c>
    </row>
    <row r="82" spans="1:15" x14ac:dyDescent="0.25">
      <c r="A82" t="s">
        <v>1838</v>
      </c>
      <c r="B82" t="s">
        <v>1838</v>
      </c>
      <c r="C82" t="s">
        <v>969</v>
      </c>
      <c r="D82" t="s">
        <v>1517</v>
      </c>
      <c r="E82" t="s">
        <v>970</v>
      </c>
      <c r="F82" t="s">
        <v>971</v>
      </c>
      <c r="G82" t="s">
        <v>972</v>
      </c>
      <c r="H82" t="s">
        <v>715</v>
      </c>
      <c r="I82">
        <v>56082</v>
      </c>
      <c r="J82" t="s">
        <v>1850</v>
      </c>
      <c r="K82" t="s">
        <v>1838</v>
      </c>
      <c r="L82" t="s">
        <v>1838</v>
      </c>
      <c r="M82" t="s">
        <v>1838</v>
      </c>
      <c r="N82" t="s">
        <v>1838</v>
      </c>
      <c r="O82" t="s">
        <v>1838</v>
      </c>
    </row>
    <row r="83" spans="1:15" x14ac:dyDescent="0.25">
      <c r="A83" t="s">
        <v>1838</v>
      </c>
      <c r="B83" t="s">
        <v>1838</v>
      </c>
      <c r="C83" t="s">
        <v>320</v>
      </c>
      <c r="D83" t="s">
        <v>1803</v>
      </c>
      <c r="E83" t="s">
        <v>321</v>
      </c>
      <c r="F83" t="s">
        <v>322</v>
      </c>
      <c r="G83" t="s">
        <v>323</v>
      </c>
      <c r="H83" t="s">
        <v>124</v>
      </c>
      <c r="I83">
        <v>73750</v>
      </c>
      <c r="J83" t="s">
        <v>1851</v>
      </c>
      <c r="K83" t="s">
        <v>1838</v>
      </c>
      <c r="L83" t="s">
        <v>1838</v>
      </c>
      <c r="M83" t="s">
        <v>1838</v>
      </c>
      <c r="N83" t="s">
        <v>1838</v>
      </c>
      <c r="O83" t="s">
        <v>1838</v>
      </c>
    </row>
    <row r="84" spans="1:15" x14ac:dyDescent="0.25">
      <c r="A84" t="s">
        <v>1838</v>
      </c>
      <c r="B84" t="s">
        <v>1838</v>
      </c>
      <c r="C84" t="s">
        <v>1205</v>
      </c>
      <c r="D84" t="s">
        <v>1803</v>
      </c>
      <c r="E84" t="s">
        <v>1206</v>
      </c>
      <c r="F84" t="s">
        <v>1207</v>
      </c>
      <c r="G84" t="s">
        <v>1208</v>
      </c>
      <c r="H84" t="s">
        <v>112</v>
      </c>
      <c r="I84">
        <v>35801</v>
      </c>
      <c r="J84" t="s">
        <v>1851</v>
      </c>
      <c r="K84" t="s">
        <v>1838</v>
      </c>
      <c r="L84" t="s">
        <v>1838</v>
      </c>
      <c r="M84" t="s">
        <v>1838</v>
      </c>
      <c r="N84" t="s">
        <v>1838</v>
      </c>
      <c r="O84" t="s">
        <v>1838</v>
      </c>
    </row>
    <row r="85" spans="1:15" x14ac:dyDescent="0.25">
      <c r="A85" t="s">
        <v>1838</v>
      </c>
      <c r="B85" t="s">
        <v>1838</v>
      </c>
      <c r="C85" t="s">
        <v>868</v>
      </c>
      <c r="D85" t="s">
        <v>1826</v>
      </c>
      <c r="E85" t="s">
        <v>869</v>
      </c>
      <c r="F85" t="s">
        <v>870</v>
      </c>
      <c r="G85" t="s">
        <v>871</v>
      </c>
      <c r="H85" t="s">
        <v>58</v>
      </c>
      <c r="I85">
        <v>92507</v>
      </c>
      <c r="J85" t="s">
        <v>1857</v>
      </c>
      <c r="K85" t="s">
        <v>1838</v>
      </c>
      <c r="L85" t="s">
        <v>1838</v>
      </c>
      <c r="M85" t="s">
        <v>1838</v>
      </c>
      <c r="N85" t="s">
        <v>1838</v>
      </c>
      <c r="O85" t="s">
        <v>1838</v>
      </c>
    </row>
    <row r="86" spans="1:15" x14ac:dyDescent="0.25">
      <c r="A86" t="s">
        <v>1838</v>
      </c>
      <c r="B86" t="s">
        <v>1838</v>
      </c>
      <c r="C86" t="s">
        <v>699</v>
      </c>
      <c r="D86" t="s">
        <v>1697</v>
      </c>
      <c r="E86" t="s">
        <v>700</v>
      </c>
      <c r="F86" t="s">
        <v>701</v>
      </c>
      <c r="G86" t="s">
        <v>702</v>
      </c>
      <c r="H86" t="s">
        <v>233</v>
      </c>
      <c r="I86">
        <v>63103</v>
      </c>
      <c r="J86" t="s">
        <v>1861</v>
      </c>
      <c r="K86" t="s">
        <v>1838</v>
      </c>
      <c r="L86" t="s">
        <v>1838</v>
      </c>
      <c r="M86" t="s">
        <v>1838</v>
      </c>
      <c r="N86" t="s">
        <v>1838</v>
      </c>
      <c r="O86" t="s">
        <v>1838</v>
      </c>
    </row>
    <row r="87" spans="1:15" x14ac:dyDescent="0.25">
      <c r="A87" t="s">
        <v>1838</v>
      </c>
      <c r="B87" t="s">
        <v>1838</v>
      </c>
      <c r="C87" t="s">
        <v>857</v>
      </c>
      <c r="D87" t="s">
        <v>1511</v>
      </c>
      <c r="E87" t="s">
        <v>858</v>
      </c>
      <c r="F87" t="s">
        <v>859</v>
      </c>
      <c r="G87" t="s">
        <v>791</v>
      </c>
      <c r="H87" t="s">
        <v>25</v>
      </c>
      <c r="I87">
        <v>76104</v>
      </c>
      <c r="J87" t="s">
        <v>1862</v>
      </c>
      <c r="K87" t="s">
        <v>1838</v>
      </c>
      <c r="L87" t="s">
        <v>1838</v>
      </c>
      <c r="M87" t="s">
        <v>1838</v>
      </c>
      <c r="N87" t="s">
        <v>1838</v>
      </c>
      <c r="O87" t="s">
        <v>1838</v>
      </c>
    </row>
    <row r="88" spans="1:15" x14ac:dyDescent="0.25">
      <c r="A88" t="s">
        <v>1838</v>
      </c>
      <c r="B88" t="s">
        <v>1838</v>
      </c>
      <c r="C88" t="s">
        <v>1209</v>
      </c>
      <c r="D88" t="s">
        <v>1810</v>
      </c>
      <c r="E88" t="s">
        <v>1210</v>
      </c>
      <c r="F88" t="s">
        <v>1211</v>
      </c>
      <c r="G88" t="s">
        <v>1212</v>
      </c>
      <c r="H88" t="s">
        <v>1213</v>
      </c>
      <c r="I88">
        <v>59901</v>
      </c>
      <c r="J88" t="s">
        <v>1863</v>
      </c>
      <c r="K88" t="s">
        <v>1838</v>
      </c>
      <c r="L88" t="s">
        <v>1838</v>
      </c>
      <c r="M88" t="s">
        <v>1838</v>
      </c>
      <c r="N88" t="s">
        <v>1838</v>
      </c>
      <c r="O88" t="s">
        <v>1838</v>
      </c>
    </row>
    <row r="89" spans="1:15" x14ac:dyDescent="0.25">
      <c r="A89" t="s">
        <v>1838</v>
      </c>
      <c r="B89" t="s">
        <v>1838</v>
      </c>
      <c r="C89" t="s">
        <v>849</v>
      </c>
      <c r="D89" t="s">
        <v>1556</v>
      </c>
      <c r="E89" t="s">
        <v>850</v>
      </c>
      <c r="F89" t="s">
        <v>851</v>
      </c>
      <c r="G89" t="s">
        <v>852</v>
      </c>
      <c r="H89" t="s">
        <v>58</v>
      </c>
      <c r="I89">
        <v>95678</v>
      </c>
      <c r="J89" t="s">
        <v>1864</v>
      </c>
      <c r="K89" t="s">
        <v>1838</v>
      </c>
      <c r="L89" t="s">
        <v>1838</v>
      </c>
      <c r="M89" t="s">
        <v>1838</v>
      </c>
      <c r="N89" t="s">
        <v>1838</v>
      </c>
      <c r="O89" t="s">
        <v>1838</v>
      </c>
    </row>
    <row r="90" spans="1:15" x14ac:dyDescent="0.25">
      <c r="A90" t="s">
        <v>1838</v>
      </c>
      <c r="B90" t="s">
        <v>1838</v>
      </c>
      <c r="C90" t="s">
        <v>190</v>
      </c>
      <c r="D90" t="s">
        <v>1558</v>
      </c>
      <c r="E90" t="s">
        <v>191</v>
      </c>
      <c r="F90" t="s">
        <v>192</v>
      </c>
      <c r="G90" t="s">
        <v>193</v>
      </c>
      <c r="H90" t="s">
        <v>107</v>
      </c>
      <c r="I90">
        <v>42345</v>
      </c>
      <c r="J90" t="s">
        <v>1870</v>
      </c>
      <c r="K90" t="s">
        <v>1838</v>
      </c>
      <c r="L90" t="s">
        <v>1838</v>
      </c>
      <c r="M90" t="s">
        <v>1838</v>
      </c>
      <c r="N90" t="s">
        <v>1838</v>
      </c>
      <c r="O90" t="s">
        <v>1838</v>
      </c>
    </row>
    <row r="91" spans="1:15" x14ac:dyDescent="0.25">
      <c r="A91" t="s">
        <v>1838</v>
      </c>
      <c r="B91" t="s">
        <v>1838</v>
      </c>
      <c r="C91" t="s">
        <v>89</v>
      </c>
      <c r="D91" t="s">
        <v>1559</v>
      </c>
      <c r="E91" t="s">
        <v>90</v>
      </c>
      <c r="F91" t="s">
        <v>91</v>
      </c>
      <c r="G91" t="s">
        <v>92</v>
      </c>
      <c r="H91" t="s">
        <v>93</v>
      </c>
      <c r="I91">
        <v>84108</v>
      </c>
      <c r="J91" t="s">
        <v>1871</v>
      </c>
      <c r="K91" t="s">
        <v>1838</v>
      </c>
      <c r="L91" t="s">
        <v>1838</v>
      </c>
      <c r="M91" t="s">
        <v>1838</v>
      </c>
      <c r="N91" t="s">
        <v>1838</v>
      </c>
      <c r="O91" t="s">
        <v>1838</v>
      </c>
    </row>
    <row r="92" spans="1:15" x14ac:dyDescent="0.25">
      <c r="A92" t="s">
        <v>1838</v>
      </c>
      <c r="B92" t="s">
        <v>1838</v>
      </c>
      <c r="C92" t="s">
        <v>506</v>
      </c>
      <c r="D92" t="s">
        <v>1560</v>
      </c>
      <c r="E92" t="s">
        <v>507</v>
      </c>
      <c r="F92" t="s">
        <v>508</v>
      </c>
      <c r="G92" t="s">
        <v>509</v>
      </c>
      <c r="H92" t="s">
        <v>20</v>
      </c>
      <c r="I92">
        <v>97209</v>
      </c>
      <c r="J92" t="s">
        <v>1872</v>
      </c>
      <c r="K92" t="s">
        <v>1838</v>
      </c>
      <c r="L92" t="s">
        <v>1838</v>
      </c>
      <c r="M92" t="s">
        <v>1838</v>
      </c>
      <c r="N92" t="s">
        <v>1838</v>
      </c>
      <c r="O92" t="s">
        <v>1838</v>
      </c>
    </row>
    <row r="93" spans="1:15" x14ac:dyDescent="0.25">
      <c r="A93" t="s">
        <v>1838</v>
      </c>
      <c r="B93" t="s">
        <v>1838</v>
      </c>
      <c r="C93" t="s">
        <v>805</v>
      </c>
      <c r="D93" t="s">
        <v>1562</v>
      </c>
      <c r="E93" t="s">
        <v>806</v>
      </c>
      <c r="F93" t="s">
        <v>807</v>
      </c>
      <c r="G93" t="s">
        <v>706</v>
      </c>
      <c r="H93" t="s">
        <v>202</v>
      </c>
      <c r="I93">
        <v>28273</v>
      </c>
      <c r="J93" t="s">
        <v>1875</v>
      </c>
      <c r="K93" t="s">
        <v>1838</v>
      </c>
      <c r="L93" t="s">
        <v>1838</v>
      </c>
      <c r="M93" t="s">
        <v>1838</v>
      </c>
      <c r="N93" t="s">
        <v>1838</v>
      </c>
      <c r="O93" t="s">
        <v>1838</v>
      </c>
    </row>
    <row r="94" spans="1:15" x14ac:dyDescent="0.25">
      <c r="A94" t="s">
        <v>1838</v>
      </c>
      <c r="B94" t="s">
        <v>1838</v>
      </c>
      <c r="C94" t="s">
        <v>716</v>
      </c>
      <c r="D94" t="s">
        <v>1498</v>
      </c>
      <c r="E94" t="s">
        <v>717</v>
      </c>
      <c r="F94" t="s">
        <v>718</v>
      </c>
      <c r="G94" t="s">
        <v>719</v>
      </c>
      <c r="H94" t="s">
        <v>58</v>
      </c>
      <c r="I94">
        <v>90245</v>
      </c>
      <c r="J94" t="s">
        <v>1876</v>
      </c>
      <c r="K94" t="s">
        <v>1838</v>
      </c>
      <c r="L94" t="s">
        <v>1838</v>
      </c>
      <c r="M94" t="s">
        <v>1838</v>
      </c>
      <c r="N94" t="s">
        <v>1838</v>
      </c>
      <c r="O94" t="s">
        <v>1838</v>
      </c>
    </row>
    <row r="95" spans="1:15" x14ac:dyDescent="0.25">
      <c r="A95" t="s">
        <v>1838</v>
      </c>
      <c r="B95" t="s">
        <v>1838</v>
      </c>
      <c r="C95" t="s">
        <v>414</v>
      </c>
      <c r="D95" t="s">
        <v>1564</v>
      </c>
      <c r="E95" t="s">
        <v>415</v>
      </c>
      <c r="F95" t="s">
        <v>416</v>
      </c>
      <c r="G95" t="s">
        <v>417</v>
      </c>
      <c r="H95" t="s">
        <v>15</v>
      </c>
      <c r="I95">
        <v>62521</v>
      </c>
      <c r="J95" t="s">
        <v>1880</v>
      </c>
      <c r="K95" t="s">
        <v>1838</v>
      </c>
      <c r="L95" t="s">
        <v>1838</v>
      </c>
      <c r="M95" t="s">
        <v>1838</v>
      </c>
      <c r="N95" t="s">
        <v>1838</v>
      </c>
      <c r="O95" t="s">
        <v>1838</v>
      </c>
    </row>
    <row r="96" spans="1:15" x14ac:dyDescent="0.25">
      <c r="A96" t="s">
        <v>1838</v>
      </c>
      <c r="B96" t="s">
        <v>1838</v>
      </c>
      <c r="C96" t="s">
        <v>695</v>
      </c>
      <c r="D96" t="s">
        <v>1497</v>
      </c>
      <c r="E96" t="s">
        <v>696</v>
      </c>
      <c r="F96" t="s">
        <v>697</v>
      </c>
      <c r="G96" t="s">
        <v>698</v>
      </c>
      <c r="H96" t="s">
        <v>58</v>
      </c>
      <c r="I96">
        <v>90007</v>
      </c>
      <c r="J96" t="s">
        <v>1881</v>
      </c>
      <c r="K96" t="s">
        <v>1838</v>
      </c>
      <c r="L96" t="s">
        <v>1838</v>
      </c>
      <c r="M96" t="s">
        <v>1838</v>
      </c>
      <c r="N96" t="s">
        <v>1838</v>
      </c>
      <c r="O96" t="s">
        <v>1838</v>
      </c>
    </row>
    <row r="97" spans="1:15" x14ac:dyDescent="0.25">
      <c r="A97" t="s">
        <v>1838</v>
      </c>
      <c r="B97" t="s">
        <v>1838</v>
      </c>
      <c r="C97" t="s">
        <v>1134</v>
      </c>
      <c r="D97" t="s">
        <v>1566</v>
      </c>
      <c r="E97" t="s">
        <v>1135</v>
      </c>
      <c r="F97" t="s">
        <v>1136</v>
      </c>
      <c r="G97" t="s">
        <v>1137</v>
      </c>
      <c r="H97" t="s">
        <v>93</v>
      </c>
      <c r="I97">
        <v>84790</v>
      </c>
      <c r="J97" t="s">
        <v>1882</v>
      </c>
      <c r="K97" t="s">
        <v>1838</v>
      </c>
      <c r="L97" t="s">
        <v>1838</v>
      </c>
      <c r="M97" t="s">
        <v>1838</v>
      </c>
      <c r="N97" t="s">
        <v>1838</v>
      </c>
      <c r="O97" t="s">
        <v>1838</v>
      </c>
    </row>
    <row r="98" spans="1:15" x14ac:dyDescent="0.25">
      <c r="A98" t="s">
        <v>1838</v>
      </c>
      <c r="B98" t="s">
        <v>1838</v>
      </c>
      <c r="C98" t="s">
        <v>674</v>
      </c>
      <c r="D98" t="s">
        <v>1567</v>
      </c>
      <c r="E98" t="s">
        <v>675</v>
      </c>
      <c r="F98" t="s">
        <v>676</v>
      </c>
      <c r="G98" t="s">
        <v>677</v>
      </c>
      <c r="H98" t="s">
        <v>441</v>
      </c>
      <c r="I98">
        <v>33801</v>
      </c>
      <c r="J98" t="s">
        <v>1883</v>
      </c>
      <c r="L98" t="s">
        <v>1838</v>
      </c>
      <c r="M98" t="s">
        <v>1838</v>
      </c>
      <c r="N98" t="s">
        <v>1838</v>
      </c>
      <c r="O98" t="s">
        <v>1838</v>
      </c>
    </row>
    <row r="99" spans="1:15" x14ac:dyDescent="0.25">
      <c r="A99" t="s">
        <v>1838</v>
      </c>
      <c r="B99" t="s">
        <v>1838</v>
      </c>
      <c r="C99" t="s">
        <v>1263</v>
      </c>
      <c r="D99" t="s">
        <v>1569</v>
      </c>
      <c r="E99" t="s">
        <v>1264</v>
      </c>
      <c r="F99" t="s">
        <v>1265</v>
      </c>
      <c r="G99" t="s">
        <v>1266</v>
      </c>
      <c r="H99" t="s">
        <v>133</v>
      </c>
      <c r="I99" t="s">
        <v>1267</v>
      </c>
      <c r="J99" t="s">
        <v>1884</v>
      </c>
      <c r="K99" t="s">
        <v>1838</v>
      </c>
      <c r="L99" t="s">
        <v>1838</v>
      </c>
      <c r="M99" t="s">
        <v>1838</v>
      </c>
      <c r="N99" t="s">
        <v>1838</v>
      </c>
      <c r="O99" t="s">
        <v>1838</v>
      </c>
    </row>
    <row r="100" spans="1:15" x14ac:dyDescent="0.25">
      <c r="A100" t="s">
        <v>1838</v>
      </c>
      <c r="B100" t="s">
        <v>1838</v>
      </c>
      <c r="C100" t="s">
        <v>1268</v>
      </c>
      <c r="D100" t="s">
        <v>1571</v>
      </c>
      <c r="E100" t="s">
        <v>1269</v>
      </c>
      <c r="F100" t="s">
        <v>1270</v>
      </c>
      <c r="G100" t="s">
        <v>154</v>
      </c>
      <c r="H100" t="s">
        <v>72</v>
      </c>
      <c r="I100">
        <v>30601</v>
      </c>
      <c r="J100" t="s">
        <v>1888</v>
      </c>
      <c r="K100" t="s">
        <v>1838</v>
      </c>
      <c r="L100" t="s">
        <v>1838</v>
      </c>
      <c r="M100" t="s">
        <v>1838</v>
      </c>
      <c r="N100" t="s">
        <v>1838</v>
      </c>
      <c r="O100" t="s">
        <v>1838</v>
      </c>
    </row>
    <row r="101" spans="1:15" x14ac:dyDescent="0.25">
      <c r="A101" t="s">
        <v>1838</v>
      </c>
      <c r="B101" t="s">
        <v>1838</v>
      </c>
      <c r="C101" t="s">
        <v>510</v>
      </c>
      <c r="D101" t="s">
        <v>1668</v>
      </c>
      <c r="E101" t="s">
        <v>511</v>
      </c>
      <c r="F101" t="s">
        <v>512</v>
      </c>
      <c r="I101">
        <v>1803</v>
      </c>
      <c r="J101" t="s">
        <v>1889</v>
      </c>
      <c r="K101" t="s">
        <v>1838</v>
      </c>
      <c r="L101" t="s">
        <v>1838</v>
      </c>
      <c r="M101" t="s">
        <v>1838</v>
      </c>
      <c r="N101" t="s">
        <v>1838</v>
      </c>
      <c r="O101" t="s">
        <v>1838</v>
      </c>
    </row>
    <row r="102" spans="1:15" x14ac:dyDescent="0.25">
      <c r="A102" t="s">
        <v>1838</v>
      </c>
      <c r="B102" t="s">
        <v>1838</v>
      </c>
      <c r="C102" t="s">
        <v>1249</v>
      </c>
      <c r="D102" t="s">
        <v>1572</v>
      </c>
      <c r="E102" t="s">
        <v>1250</v>
      </c>
      <c r="F102" t="s">
        <v>1251</v>
      </c>
      <c r="G102" t="s">
        <v>1252</v>
      </c>
      <c r="H102" t="s">
        <v>319</v>
      </c>
      <c r="I102">
        <v>23434</v>
      </c>
      <c r="J102" t="s">
        <v>1890</v>
      </c>
      <c r="K102" t="s">
        <v>1838</v>
      </c>
      <c r="L102" t="s">
        <v>1838</v>
      </c>
      <c r="M102" t="s">
        <v>1838</v>
      </c>
      <c r="N102" t="s">
        <v>1838</v>
      </c>
      <c r="O102" t="s">
        <v>1838</v>
      </c>
    </row>
    <row r="103" spans="1:15" x14ac:dyDescent="0.25">
      <c r="A103" t="s">
        <v>1838</v>
      </c>
      <c r="B103" t="s">
        <v>1838</v>
      </c>
      <c r="C103" t="s">
        <v>63</v>
      </c>
      <c r="D103" t="s">
        <v>1487</v>
      </c>
      <c r="E103" t="s">
        <v>64</v>
      </c>
      <c r="F103" t="s">
        <v>65</v>
      </c>
      <c r="G103" t="s">
        <v>66</v>
      </c>
      <c r="H103" t="s">
        <v>67</v>
      </c>
      <c r="I103">
        <v>10312</v>
      </c>
      <c r="J103" t="s">
        <v>1891</v>
      </c>
      <c r="K103" t="s">
        <v>1838</v>
      </c>
      <c r="L103" t="s">
        <v>1838</v>
      </c>
      <c r="M103" t="s">
        <v>1838</v>
      </c>
      <c r="N103" t="s">
        <v>1838</v>
      </c>
      <c r="O103" t="s">
        <v>1838</v>
      </c>
    </row>
    <row r="104" spans="1:15" x14ac:dyDescent="0.25">
      <c r="A104" t="s">
        <v>1838</v>
      </c>
      <c r="B104" t="s">
        <v>1838</v>
      </c>
      <c r="C104" t="s">
        <v>125</v>
      </c>
      <c r="D104" t="s">
        <v>1573</v>
      </c>
      <c r="E104" t="s">
        <v>126</v>
      </c>
      <c r="F104" t="s">
        <v>127</v>
      </c>
      <c r="G104" t="s">
        <v>128</v>
      </c>
      <c r="H104" t="s">
        <v>15</v>
      </c>
      <c r="I104">
        <v>62002</v>
      </c>
      <c r="J104" t="s">
        <v>1892</v>
      </c>
      <c r="K104" t="s">
        <v>1838</v>
      </c>
      <c r="L104" t="s">
        <v>1838</v>
      </c>
      <c r="M104" t="s">
        <v>1838</v>
      </c>
      <c r="N104" t="s">
        <v>1838</v>
      </c>
      <c r="O104" t="s">
        <v>1838</v>
      </c>
    </row>
    <row r="105" spans="1:15" x14ac:dyDescent="0.25">
      <c r="A105" t="s">
        <v>1838</v>
      </c>
      <c r="B105" t="s">
        <v>1838</v>
      </c>
      <c r="C105" t="s">
        <v>171</v>
      </c>
      <c r="D105" t="s">
        <v>1601</v>
      </c>
      <c r="E105" t="s">
        <v>172</v>
      </c>
      <c r="F105" t="s">
        <v>173</v>
      </c>
      <c r="G105" t="s">
        <v>174</v>
      </c>
      <c r="H105" t="s">
        <v>15</v>
      </c>
      <c r="I105">
        <v>60614</v>
      </c>
      <c r="J105" t="s">
        <v>1893</v>
      </c>
    </row>
    <row r="106" spans="1:15" x14ac:dyDescent="0.25">
      <c r="J106" t="s">
        <v>1894</v>
      </c>
    </row>
    <row r="107" spans="1:15" x14ac:dyDescent="0.25">
      <c r="J107" t="s">
        <v>1895</v>
      </c>
    </row>
    <row r="108" spans="1:15" x14ac:dyDescent="0.25">
      <c r="J108" t="s">
        <v>1896</v>
      </c>
    </row>
    <row r="109" spans="1:15" x14ac:dyDescent="0.25">
      <c r="J109" t="s">
        <v>1897</v>
      </c>
    </row>
    <row r="110" spans="1:15" x14ac:dyDescent="0.25">
      <c r="A110" t="s">
        <v>1838</v>
      </c>
      <c r="B110" t="s">
        <v>1838</v>
      </c>
      <c r="C110" t="s">
        <v>1239</v>
      </c>
      <c r="D110" t="s">
        <v>1746</v>
      </c>
      <c r="E110" t="s">
        <v>1240</v>
      </c>
      <c r="F110" t="s">
        <v>1241</v>
      </c>
      <c r="G110" t="s">
        <v>1242</v>
      </c>
      <c r="H110" t="s">
        <v>1112</v>
      </c>
      <c r="J110" t="s">
        <v>1901</v>
      </c>
      <c r="K110" t="s">
        <v>1838</v>
      </c>
      <c r="L110" t="s">
        <v>1838</v>
      </c>
      <c r="M110" t="s">
        <v>1838</v>
      </c>
      <c r="N110" t="s">
        <v>1838</v>
      </c>
      <c r="O110" t="s">
        <v>1838</v>
      </c>
    </row>
    <row r="111" spans="1:15" x14ac:dyDescent="0.25">
      <c r="A111" t="s">
        <v>1838</v>
      </c>
      <c r="B111" t="s">
        <v>1838</v>
      </c>
      <c r="C111" t="s">
        <v>1065</v>
      </c>
      <c r="D111" t="s">
        <v>1576</v>
      </c>
      <c r="E111" t="s">
        <v>1066</v>
      </c>
      <c r="F111" t="s">
        <v>1067</v>
      </c>
      <c r="G111" t="s">
        <v>452</v>
      </c>
      <c r="H111" t="s">
        <v>441</v>
      </c>
      <c r="I111">
        <v>33169</v>
      </c>
      <c r="J111" t="s">
        <v>1905</v>
      </c>
      <c r="K111" t="s">
        <v>1838</v>
      </c>
      <c r="L111" t="s">
        <v>1838</v>
      </c>
      <c r="M111" t="s">
        <v>1838</v>
      </c>
      <c r="N111" t="s">
        <v>1838</v>
      </c>
      <c r="O111" t="s">
        <v>1838</v>
      </c>
    </row>
    <row r="112" spans="1:15" x14ac:dyDescent="0.25">
      <c r="A112" t="s">
        <v>1838</v>
      </c>
      <c r="B112" t="s">
        <v>1838</v>
      </c>
      <c r="C112" t="s">
        <v>307</v>
      </c>
      <c r="D112" t="s">
        <v>1577</v>
      </c>
      <c r="E112" t="s">
        <v>308</v>
      </c>
      <c r="F112" t="s">
        <v>309</v>
      </c>
      <c r="G112" t="s">
        <v>310</v>
      </c>
      <c r="H112" t="s">
        <v>93</v>
      </c>
      <c r="I112">
        <v>84764</v>
      </c>
      <c r="J112" t="s">
        <v>1906</v>
      </c>
      <c r="K112" t="s">
        <v>1838</v>
      </c>
      <c r="L112" t="s">
        <v>1838</v>
      </c>
      <c r="M112" t="s">
        <v>1838</v>
      </c>
      <c r="N112" t="s">
        <v>1838</v>
      </c>
      <c r="O112" t="s">
        <v>1838</v>
      </c>
    </row>
    <row r="113" spans="1:15" x14ac:dyDescent="0.25">
      <c r="A113" t="s">
        <v>1838</v>
      </c>
      <c r="B113" t="s">
        <v>1838</v>
      </c>
      <c r="C113" t="s">
        <v>824</v>
      </c>
      <c r="D113" t="s">
        <v>1508</v>
      </c>
      <c r="E113" t="s">
        <v>825</v>
      </c>
      <c r="F113" t="s">
        <v>826</v>
      </c>
      <c r="G113" t="s">
        <v>827</v>
      </c>
      <c r="H113" t="s">
        <v>15</v>
      </c>
      <c r="I113">
        <v>60410</v>
      </c>
      <c r="J113" t="s">
        <v>1907</v>
      </c>
      <c r="K113" t="s">
        <v>1838</v>
      </c>
      <c r="L113" t="s">
        <v>1838</v>
      </c>
      <c r="M113" t="s">
        <v>1838</v>
      </c>
      <c r="N113" t="s">
        <v>1838</v>
      </c>
      <c r="O113" t="s">
        <v>1838</v>
      </c>
    </row>
    <row r="114" spans="1:15" x14ac:dyDescent="0.25">
      <c r="A114" t="s">
        <v>1838</v>
      </c>
      <c r="B114" t="s">
        <v>1838</v>
      </c>
      <c r="C114" t="s">
        <v>1076</v>
      </c>
      <c r="D114" t="s">
        <v>1733</v>
      </c>
      <c r="E114" t="s">
        <v>1077</v>
      </c>
      <c r="F114" t="s">
        <v>1078</v>
      </c>
      <c r="G114" t="s">
        <v>1079</v>
      </c>
      <c r="H114" t="s">
        <v>202</v>
      </c>
      <c r="I114">
        <v>28804</v>
      </c>
      <c r="J114" t="s">
        <v>1908</v>
      </c>
      <c r="K114" t="s">
        <v>1838</v>
      </c>
      <c r="L114" t="s">
        <v>1838</v>
      </c>
      <c r="M114" t="s">
        <v>1838</v>
      </c>
      <c r="N114" t="s">
        <v>1838</v>
      </c>
      <c r="O114" t="s">
        <v>1838</v>
      </c>
    </row>
    <row r="115" spans="1:15" x14ac:dyDescent="0.25">
      <c r="A115" t="s">
        <v>1838</v>
      </c>
      <c r="B115" t="s">
        <v>1838</v>
      </c>
      <c r="C115" t="s">
        <v>114</v>
      </c>
      <c r="D115" t="s">
        <v>1772</v>
      </c>
      <c r="E115" t="s">
        <v>115</v>
      </c>
      <c r="G115" t="s">
        <v>116</v>
      </c>
      <c r="H115" t="s">
        <v>93</v>
      </c>
      <c r="I115">
        <v>84092</v>
      </c>
      <c r="J115" t="s">
        <v>1909</v>
      </c>
      <c r="K115" t="s">
        <v>1838</v>
      </c>
      <c r="L115" t="s">
        <v>1838</v>
      </c>
      <c r="M115" t="s">
        <v>1838</v>
      </c>
      <c r="N115" t="s">
        <v>1838</v>
      </c>
      <c r="O115" t="s">
        <v>1838</v>
      </c>
    </row>
    <row r="116" spans="1:15" x14ac:dyDescent="0.25">
      <c r="A116" t="s">
        <v>1838</v>
      </c>
      <c r="B116" t="s">
        <v>1838</v>
      </c>
      <c r="C116" t="s">
        <v>834</v>
      </c>
      <c r="D116" t="s">
        <v>1509</v>
      </c>
      <c r="E116" t="s">
        <v>835</v>
      </c>
      <c r="F116" t="s">
        <v>836</v>
      </c>
      <c r="G116" t="s">
        <v>837</v>
      </c>
      <c r="H116" t="s">
        <v>58</v>
      </c>
      <c r="I116">
        <v>91355</v>
      </c>
      <c r="J116" t="s">
        <v>1910</v>
      </c>
      <c r="K116" t="s">
        <v>1838</v>
      </c>
      <c r="L116" t="s">
        <v>1838</v>
      </c>
      <c r="M116" t="s">
        <v>1838</v>
      </c>
      <c r="N116" t="s">
        <v>1838</v>
      </c>
      <c r="O116" t="s">
        <v>1838</v>
      </c>
    </row>
    <row r="117" spans="1:15" x14ac:dyDescent="0.25">
      <c r="A117" t="s">
        <v>1838</v>
      </c>
      <c r="B117" t="s">
        <v>1838</v>
      </c>
      <c r="C117" t="s">
        <v>665</v>
      </c>
      <c r="D117" t="s">
        <v>1496</v>
      </c>
      <c r="E117" t="s">
        <v>666</v>
      </c>
      <c r="F117" t="s">
        <v>667</v>
      </c>
      <c r="G117" t="s">
        <v>668</v>
      </c>
      <c r="H117" t="s">
        <v>189</v>
      </c>
      <c r="I117">
        <v>85284</v>
      </c>
      <c r="J117" t="s">
        <v>1911</v>
      </c>
      <c r="L117" t="s">
        <v>1838</v>
      </c>
      <c r="M117" t="s">
        <v>1838</v>
      </c>
      <c r="N117" t="s">
        <v>1838</v>
      </c>
      <c r="O117" t="s">
        <v>1838</v>
      </c>
    </row>
    <row r="118" spans="1:15" x14ac:dyDescent="0.25">
      <c r="J118" t="s">
        <v>1912</v>
      </c>
    </row>
    <row r="119" spans="1:15" x14ac:dyDescent="0.25">
      <c r="A119" t="s">
        <v>1838</v>
      </c>
      <c r="B119" t="s">
        <v>1838</v>
      </c>
      <c r="C119" t="s">
        <v>765</v>
      </c>
      <c r="D119" t="s">
        <v>1578</v>
      </c>
      <c r="E119" t="s">
        <v>766</v>
      </c>
      <c r="F119" t="s">
        <v>767</v>
      </c>
      <c r="G119" t="s">
        <v>768</v>
      </c>
      <c r="H119" t="s">
        <v>208</v>
      </c>
      <c r="I119">
        <v>80401</v>
      </c>
      <c r="J119" t="s">
        <v>1913</v>
      </c>
      <c r="M119" t="s">
        <v>1838</v>
      </c>
      <c r="N119" t="s">
        <v>1838</v>
      </c>
      <c r="O119" t="s">
        <v>1838</v>
      </c>
    </row>
    <row r="120" spans="1:15" x14ac:dyDescent="0.25">
      <c r="J120" t="s">
        <v>1914</v>
      </c>
    </row>
    <row r="121" spans="1:15" x14ac:dyDescent="0.25">
      <c r="J121" t="s">
        <v>1915</v>
      </c>
    </row>
    <row r="122" spans="1:15" x14ac:dyDescent="0.25">
      <c r="A122" t="s">
        <v>1838</v>
      </c>
      <c r="B122" t="s">
        <v>1838</v>
      </c>
      <c r="C122" t="s">
        <v>962</v>
      </c>
      <c r="D122" t="s">
        <v>1579</v>
      </c>
      <c r="E122" t="s">
        <v>963</v>
      </c>
      <c r="F122" t="s">
        <v>964</v>
      </c>
      <c r="I122">
        <v>39594</v>
      </c>
      <c r="J122" t="s">
        <v>1916</v>
      </c>
      <c r="K122" t="s">
        <v>1838</v>
      </c>
      <c r="L122" t="s">
        <v>1838</v>
      </c>
      <c r="M122" t="s">
        <v>1838</v>
      </c>
      <c r="N122" t="s">
        <v>1838</v>
      </c>
      <c r="O122" t="s">
        <v>1838</v>
      </c>
    </row>
    <row r="123" spans="1:15" x14ac:dyDescent="0.25">
      <c r="A123" t="s">
        <v>1838</v>
      </c>
      <c r="B123" t="s">
        <v>1838</v>
      </c>
      <c r="C123" t="s">
        <v>828</v>
      </c>
      <c r="D123" t="s">
        <v>1711</v>
      </c>
      <c r="E123" t="s">
        <v>829</v>
      </c>
      <c r="F123" t="s">
        <v>830</v>
      </c>
      <c r="G123" t="s">
        <v>753</v>
      </c>
      <c r="H123" t="s">
        <v>754</v>
      </c>
      <c r="I123">
        <v>53703</v>
      </c>
      <c r="J123" t="s">
        <v>1917</v>
      </c>
      <c r="K123" t="s">
        <v>1918</v>
      </c>
      <c r="L123" t="s">
        <v>1838</v>
      </c>
      <c r="M123" t="s">
        <v>1838</v>
      </c>
      <c r="N123" t="s">
        <v>1838</v>
      </c>
      <c r="O123" t="s">
        <v>1838</v>
      </c>
    </row>
    <row r="124" spans="1:15" x14ac:dyDescent="0.25">
      <c r="A124" t="s">
        <v>1838</v>
      </c>
      <c r="B124" t="s">
        <v>1838</v>
      </c>
      <c r="C124" t="s">
        <v>784</v>
      </c>
      <c r="D124" t="s">
        <v>1707</v>
      </c>
      <c r="E124" t="s">
        <v>785</v>
      </c>
      <c r="F124" t="s">
        <v>786</v>
      </c>
      <c r="G124" t="s">
        <v>787</v>
      </c>
      <c r="H124" t="s">
        <v>266</v>
      </c>
      <c r="I124">
        <v>70124</v>
      </c>
      <c r="J124" t="s">
        <v>1919</v>
      </c>
      <c r="K124" t="s">
        <v>1838</v>
      </c>
      <c r="L124" t="s">
        <v>1838</v>
      </c>
      <c r="M124" t="s">
        <v>1838</v>
      </c>
      <c r="N124" t="s">
        <v>1838</v>
      </c>
      <c r="O124" t="s">
        <v>1838</v>
      </c>
    </row>
    <row r="125" spans="1:15" x14ac:dyDescent="0.25">
      <c r="A125" t="s">
        <v>1838</v>
      </c>
      <c r="B125" t="s">
        <v>1838</v>
      </c>
      <c r="C125" t="s">
        <v>860</v>
      </c>
      <c r="D125" t="s">
        <v>1714</v>
      </c>
      <c r="E125" t="s">
        <v>861</v>
      </c>
      <c r="F125" t="s">
        <v>862</v>
      </c>
      <c r="G125" t="s">
        <v>726</v>
      </c>
      <c r="H125" t="s">
        <v>208</v>
      </c>
      <c r="I125">
        <v>80222</v>
      </c>
      <c r="J125" t="s">
        <v>1920</v>
      </c>
      <c r="K125" t="s">
        <v>1838</v>
      </c>
      <c r="L125" t="s">
        <v>1838</v>
      </c>
      <c r="M125" t="s">
        <v>1838</v>
      </c>
      <c r="N125" t="s">
        <v>1838</v>
      </c>
      <c r="O125" t="s">
        <v>1838</v>
      </c>
    </row>
    <row r="126" spans="1:15" x14ac:dyDescent="0.25">
      <c r="A126" t="s">
        <v>1838</v>
      </c>
      <c r="B126" t="s">
        <v>1838</v>
      </c>
      <c r="C126" t="s">
        <v>811</v>
      </c>
      <c r="D126" t="s">
        <v>1580</v>
      </c>
      <c r="E126" t="s">
        <v>812</v>
      </c>
      <c r="F126" t="s">
        <v>813</v>
      </c>
      <c r="G126" t="s">
        <v>814</v>
      </c>
      <c r="H126" t="s">
        <v>815</v>
      </c>
      <c r="I126">
        <v>83702</v>
      </c>
      <c r="J126" t="s">
        <v>1921</v>
      </c>
      <c r="K126" t="s">
        <v>1838</v>
      </c>
      <c r="L126" t="s">
        <v>1838</v>
      </c>
      <c r="M126" t="s">
        <v>1838</v>
      </c>
      <c r="N126" t="s">
        <v>1838</v>
      </c>
      <c r="O126" t="s">
        <v>1838</v>
      </c>
    </row>
    <row r="127" spans="1:15" x14ac:dyDescent="0.25">
      <c r="A127" t="s">
        <v>1838</v>
      </c>
      <c r="B127" t="s">
        <v>1838</v>
      </c>
      <c r="C127" t="s">
        <v>954</v>
      </c>
      <c r="D127" t="s">
        <v>1581</v>
      </c>
      <c r="E127" t="s">
        <v>955</v>
      </c>
      <c r="F127" t="s">
        <v>956</v>
      </c>
      <c r="G127" t="s">
        <v>957</v>
      </c>
      <c r="H127" t="s">
        <v>958</v>
      </c>
      <c r="I127">
        <v>25705</v>
      </c>
      <c r="J127" t="s">
        <v>1922</v>
      </c>
      <c r="K127" t="s">
        <v>1838</v>
      </c>
      <c r="L127" t="s">
        <v>1838</v>
      </c>
      <c r="M127" t="s">
        <v>1838</v>
      </c>
      <c r="N127" t="s">
        <v>1838</v>
      </c>
      <c r="O127" t="s">
        <v>1838</v>
      </c>
    </row>
    <row r="128" spans="1:15" x14ac:dyDescent="0.25">
      <c r="A128" t="s">
        <v>1838</v>
      </c>
      <c r="B128" t="s">
        <v>1838</v>
      </c>
      <c r="C128" t="s">
        <v>1181</v>
      </c>
      <c r="D128" t="s">
        <v>1524</v>
      </c>
      <c r="E128" t="s">
        <v>1182</v>
      </c>
      <c r="F128" t="s">
        <v>1183</v>
      </c>
      <c r="G128" t="s">
        <v>1184</v>
      </c>
      <c r="H128" t="s">
        <v>67</v>
      </c>
      <c r="I128">
        <v>10012</v>
      </c>
      <c r="J128" t="s">
        <v>1923</v>
      </c>
      <c r="K128" t="s">
        <v>1838</v>
      </c>
      <c r="L128" t="s">
        <v>1838</v>
      </c>
      <c r="M128" t="s">
        <v>1838</v>
      </c>
      <c r="N128" t="s">
        <v>1838</v>
      </c>
      <c r="O128" t="s">
        <v>1838</v>
      </c>
    </row>
    <row r="129" spans="1:15" x14ac:dyDescent="0.25">
      <c r="A129" t="s">
        <v>1838</v>
      </c>
      <c r="B129" t="s">
        <v>1838</v>
      </c>
      <c r="C129" t="s">
        <v>682</v>
      </c>
      <c r="D129" t="s">
        <v>1824</v>
      </c>
      <c r="E129" t="s">
        <v>683</v>
      </c>
      <c r="F129" t="s">
        <v>684</v>
      </c>
      <c r="G129" t="s">
        <v>685</v>
      </c>
      <c r="H129" t="s">
        <v>208</v>
      </c>
      <c r="I129">
        <v>80011</v>
      </c>
      <c r="J129" t="s">
        <v>1924</v>
      </c>
      <c r="K129" t="s">
        <v>1838</v>
      </c>
      <c r="L129" t="s">
        <v>1838</v>
      </c>
      <c r="M129" t="s">
        <v>1838</v>
      </c>
      <c r="N129" t="s">
        <v>1838</v>
      </c>
      <c r="O129" t="s">
        <v>1838</v>
      </c>
    </row>
    <row r="130" spans="1:15" x14ac:dyDescent="0.25">
      <c r="A130" t="s">
        <v>1838</v>
      </c>
      <c r="B130" t="s">
        <v>1838</v>
      </c>
      <c r="C130" t="s">
        <v>324</v>
      </c>
      <c r="D130" t="s">
        <v>1644</v>
      </c>
      <c r="E130" t="s">
        <v>325</v>
      </c>
      <c r="F130" t="s">
        <v>326</v>
      </c>
      <c r="G130" t="s">
        <v>327</v>
      </c>
      <c r="H130" t="s">
        <v>58</v>
      </c>
      <c r="I130">
        <v>93711</v>
      </c>
      <c r="J130" t="s">
        <v>1928</v>
      </c>
      <c r="L130" t="s">
        <v>1838</v>
      </c>
      <c r="M130" t="s">
        <v>1838</v>
      </c>
      <c r="N130" t="s">
        <v>1838</v>
      </c>
      <c r="O130" t="s">
        <v>1838</v>
      </c>
    </row>
    <row r="131" spans="1:15" x14ac:dyDescent="0.25">
      <c r="J131" t="s">
        <v>1929</v>
      </c>
    </row>
    <row r="132" spans="1:15" x14ac:dyDescent="0.25">
      <c r="A132" t="s">
        <v>1838</v>
      </c>
      <c r="B132" t="s">
        <v>1838</v>
      </c>
      <c r="C132" t="s">
        <v>863</v>
      </c>
      <c r="D132" t="s">
        <v>1583</v>
      </c>
      <c r="E132" t="s">
        <v>864</v>
      </c>
      <c r="F132" t="s">
        <v>865</v>
      </c>
      <c r="G132" t="s">
        <v>866</v>
      </c>
      <c r="H132" t="s">
        <v>867</v>
      </c>
      <c r="I132">
        <v>96822</v>
      </c>
      <c r="J132" t="s">
        <v>1930</v>
      </c>
      <c r="K132" t="s">
        <v>1838</v>
      </c>
      <c r="L132" t="s">
        <v>1838</v>
      </c>
      <c r="M132" t="s">
        <v>1838</v>
      </c>
      <c r="N132" t="s">
        <v>1838</v>
      </c>
      <c r="O132" t="s">
        <v>1838</v>
      </c>
    </row>
    <row r="133" spans="1:15" x14ac:dyDescent="0.25">
      <c r="A133" t="s">
        <v>1838</v>
      </c>
      <c r="B133" t="s">
        <v>1838</v>
      </c>
      <c r="C133" t="s">
        <v>217</v>
      </c>
      <c r="D133" t="s">
        <v>1775</v>
      </c>
      <c r="E133" t="s">
        <v>218</v>
      </c>
      <c r="F133" t="s">
        <v>219</v>
      </c>
      <c r="G133" t="s">
        <v>220</v>
      </c>
      <c r="H133" t="s">
        <v>221</v>
      </c>
      <c r="I133">
        <v>4543</v>
      </c>
      <c r="J133" t="s">
        <v>1934</v>
      </c>
      <c r="K133" t="s">
        <v>1838</v>
      </c>
      <c r="L133" t="s">
        <v>1838</v>
      </c>
      <c r="M133" t="s">
        <v>1838</v>
      </c>
      <c r="N133" t="s">
        <v>1838</v>
      </c>
      <c r="O133" t="s">
        <v>1838</v>
      </c>
    </row>
    <row r="134" spans="1:15" x14ac:dyDescent="0.25">
      <c r="A134" t="s">
        <v>1838</v>
      </c>
      <c r="B134" t="s">
        <v>1838</v>
      </c>
      <c r="C134" t="s">
        <v>68</v>
      </c>
      <c r="D134" t="s">
        <v>1585</v>
      </c>
      <c r="E134" t="s">
        <v>69</v>
      </c>
      <c r="F134" t="s">
        <v>70</v>
      </c>
      <c r="G134" t="s">
        <v>71</v>
      </c>
      <c r="H134" t="s">
        <v>72</v>
      </c>
      <c r="I134">
        <v>30318</v>
      </c>
      <c r="J134" t="s">
        <v>1935</v>
      </c>
      <c r="K134" t="s">
        <v>1838</v>
      </c>
      <c r="L134" t="s">
        <v>1838</v>
      </c>
      <c r="M134" t="s">
        <v>1838</v>
      </c>
      <c r="N134" t="s">
        <v>1838</v>
      </c>
      <c r="O134" t="s">
        <v>1838</v>
      </c>
    </row>
    <row r="135" spans="1:15" x14ac:dyDescent="0.25">
      <c r="A135" t="s">
        <v>1838</v>
      </c>
      <c r="B135" t="s">
        <v>1838</v>
      </c>
      <c r="C135" t="s">
        <v>1062</v>
      </c>
      <c r="D135" t="s">
        <v>1521</v>
      </c>
      <c r="E135" t="s">
        <v>1063</v>
      </c>
      <c r="F135" t="s">
        <v>1064</v>
      </c>
      <c r="G135" t="s">
        <v>66</v>
      </c>
      <c r="H135" t="s">
        <v>67</v>
      </c>
      <c r="I135">
        <v>10309</v>
      </c>
      <c r="J135" t="s">
        <v>1939</v>
      </c>
      <c r="K135" t="s">
        <v>1838</v>
      </c>
      <c r="L135" t="s">
        <v>1838</v>
      </c>
      <c r="M135" t="s">
        <v>1838</v>
      </c>
      <c r="N135" t="s">
        <v>1838</v>
      </c>
      <c r="O135" t="s">
        <v>1838</v>
      </c>
    </row>
    <row r="136" spans="1:15" x14ac:dyDescent="0.25">
      <c r="A136" t="s">
        <v>1838</v>
      </c>
      <c r="B136" t="s">
        <v>1838</v>
      </c>
      <c r="C136" t="s">
        <v>1138</v>
      </c>
      <c r="D136" t="s">
        <v>1587</v>
      </c>
      <c r="E136" t="s">
        <v>1139</v>
      </c>
      <c r="F136" t="s">
        <v>1140</v>
      </c>
      <c r="G136" t="s">
        <v>1141</v>
      </c>
      <c r="H136" t="s">
        <v>88</v>
      </c>
      <c r="I136">
        <v>44813</v>
      </c>
      <c r="J136" t="s">
        <v>1940</v>
      </c>
      <c r="K136" t="s">
        <v>1838</v>
      </c>
      <c r="L136" t="s">
        <v>1838</v>
      </c>
      <c r="M136" t="s">
        <v>1838</v>
      </c>
      <c r="N136" t="s">
        <v>1838</v>
      </c>
      <c r="O136" t="s">
        <v>1838</v>
      </c>
    </row>
    <row r="137" spans="1:15" x14ac:dyDescent="0.25">
      <c r="A137" t="s">
        <v>1838</v>
      </c>
      <c r="B137" t="s">
        <v>1838</v>
      </c>
      <c r="C137" t="s">
        <v>40</v>
      </c>
      <c r="D137" t="s">
        <v>1588</v>
      </c>
      <c r="E137" t="s">
        <v>41</v>
      </c>
      <c r="F137" t="s">
        <v>42</v>
      </c>
      <c r="G137" t="s">
        <v>43</v>
      </c>
      <c r="H137" t="s">
        <v>44</v>
      </c>
      <c r="I137">
        <v>38901</v>
      </c>
      <c r="J137" t="s">
        <v>1941</v>
      </c>
      <c r="K137" t="s">
        <v>1838</v>
      </c>
      <c r="L137" t="s">
        <v>1838</v>
      </c>
      <c r="M137" t="s">
        <v>1838</v>
      </c>
      <c r="N137" t="s">
        <v>1838</v>
      </c>
      <c r="O137" t="s">
        <v>1838</v>
      </c>
    </row>
    <row r="138" spans="1:15" x14ac:dyDescent="0.25">
      <c r="A138" t="s">
        <v>1838</v>
      </c>
      <c r="B138" t="s">
        <v>1838</v>
      </c>
      <c r="C138" t="s">
        <v>234</v>
      </c>
      <c r="D138" t="s">
        <v>1823</v>
      </c>
      <c r="E138" t="s">
        <v>235</v>
      </c>
      <c r="F138" t="s">
        <v>236</v>
      </c>
      <c r="G138" t="s">
        <v>237</v>
      </c>
      <c r="H138" t="s">
        <v>25</v>
      </c>
      <c r="I138">
        <v>76301</v>
      </c>
      <c r="J138" t="s">
        <v>1942</v>
      </c>
      <c r="K138" t="s">
        <v>1838</v>
      </c>
      <c r="L138" t="s">
        <v>1838</v>
      </c>
      <c r="M138" t="s">
        <v>1838</v>
      </c>
      <c r="N138" t="s">
        <v>1838</v>
      </c>
      <c r="O138" t="s">
        <v>1838</v>
      </c>
    </row>
    <row r="139" spans="1:15" x14ac:dyDescent="0.25">
      <c r="A139" t="s">
        <v>1838</v>
      </c>
      <c r="B139" t="s">
        <v>1838</v>
      </c>
      <c r="C139" t="s">
        <v>497</v>
      </c>
      <c r="D139" t="s">
        <v>1590</v>
      </c>
      <c r="E139" t="s">
        <v>498</v>
      </c>
      <c r="F139" t="s">
        <v>499</v>
      </c>
      <c r="G139" t="s">
        <v>500</v>
      </c>
      <c r="H139" t="s">
        <v>184</v>
      </c>
      <c r="I139">
        <v>2116</v>
      </c>
      <c r="J139" t="s">
        <v>1946</v>
      </c>
      <c r="K139" t="s">
        <v>1838</v>
      </c>
      <c r="L139" t="s">
        <v>1838</v>
      </c>
      <c r="M139" t="s">
        <v>1838</v>
      </c>
      <c r="N139" t="s">
        <v>1838</v>
      </c>
      <c r="O139" t="s">
        <v>1838</v>
      </c>
    </row>
    <row r="140" spans="1:15" x14ac:dyDescent="0.25">
      <c r="A140" t="s">
        <v>1838</v>
      </c>
      <c r="B140" t="s">
        <v>1838</v>
      </c>
      <c r="C140" t="s">
        <v>350</v>
      </c>
      <c r="D140" t="s">
        <v>1650</v>
      </c>
      <c r="E140" t="s">
        <v>351</v>
      </c>
      <c r="F140" t="s">
        <v>352</v>
      </c>
      <c r="G140" t="s">
        <v>353</v>
      </c>
      <c r="H140" t="s">
        <v>124</v>
      </c>
      <c r="I140">
        <v>73086</v>
      </c>
      <c r="J140" t="s">
        <v>1950</v>
      </c>
      <c r="K140" t="s">
        <v>1838</v>
      </c>
      <c r="L140" t="s">
        <v>1838</v>
      </c>
      <c r="M140" t="s">
        <v>1838</v>
      </c>
      <c r="N140" t="s">
        <v>1838</v>
      </c>
      <c r="O140" t="s">
        <v>1838</v>
      </c>
    </row>
    <row r="141" spans="1:15" x14ac:dyDescent="0.25">
      <c r="A141" t="s">
        <v>1838</v>
      </c>
      <c r="B141" t="s">
        <v>1838</v>
      </c>
      <c r="C141" t="s">
        <v>1389</v>
      </c>
      <c r="D141" t="s">
        <v>1529</v>
      </c>
      <c r="E141" t="s">
        <v>1390</v>
      </c>
      <c r="F141" t="s">
        <v>1391</v>
      </c>
      <c r="G141" t="s">
        <v>1392</v>
      </c>
      <c r="H141" t="s">
        <v>88</v>
      </c>
      <c r="I141">
        <v>45246</v>
      </c>
      <c r="J141" t="s">
        <v>1954</v>
      </c>
      <c r="K141" t="s">
        <v>1955</v>
      </c>
      <c r="L141" t="s">
        <v>1838</v>
      </c>
      <c r="M141" t="s">
        <v>1838</v>
      </c>
      <c r="N141" t="s">
        <v>1838</v>
      </c>
      <c r="O141" t="s">
        <v>1838</v>
      </c>
    </row>
    <row r="142" spans="1:15" x14ac:dyDescent="0.25">
      <c r="A142" t="s">
        <v>1838</v>
      </c>
      <c r="B142" t="s">
        <v>1838</v>
      </c>
      <c r="C142" t="s">
        <v>547</v>
      </c>
      <c r="D142" t="s">
        <v>1543</v>
      </c>
      <c r="E142" t="s">
        <v>548</v>
      </c>
      <c r="H142" t="s">
        <v>549</v>
      </c>
      <c r="I142">
        <v>6820</v>
      </c>
      <c r="J142" t="s">
        <v>1956</v>
      </c>
      <c r="K142" t="s">
        <v>1838</v>
      </c>
      <c r="L142" t="s">
        <v>1838</v>
      </c>
      <c r="M142" t="s">
        <v>1838</v>
      </c>
      <c r="N142" t="s">
        <v>1838</v>
      </c>
      <c r="O142" t="s">
        <v>1838</v>
      </c>
    </row>
    <row r="143" spans="1:15" x14ac:dyDescent="0.25">
      <c r="A143" t="s">
        <v>1838</v>
      </c>
      <c r="B143" t="s">
        <v>1838</v>
      </c>
      <c r="C143" t="s">
        <v>769</v>
      </c>
      <c r="D143" t="s">
        <v>1503</v>
      </c>
      <c r="E143" t="s">
        <v>770</v>
      </c>
      <c r="F143" t="s">
        <v>771</v>
      </c>
      <c r="G143" t="s">
        <v>772</v>
      </c>
      <c r="H143" t="s">
        <v>233</v>
      </c>
      <c r="I143">
        <v>65804</v>
      </c>
      <c r="J143" t="s">
        <v>1963</v>
      </c>
      <c r="K143" t="s">
        <v>1838</v>
      </c>
      <c r="L143" t="s">
        <v>1838</v>
      </c>
      <c r="M143" t="s">
        <v>1838</v>
      </c>
      <c r="N143" t="s">
        <v>1838</v>
      </c>
      <c r="O143" t="s">
        <v>1838</v>
      </c>
    </row>
    <row r="144" spans="1:15" x14ac:dyDescent="0.25">
      <c r="A144" t="s">
        <v>1838</v>
      </c>
      <c r="B144" t="s">
        <v>1838</v>
      </c>
      <c r="C144" t="s">
        <v>838</v>
      </c>
      <c r="D144" t="s">
        <v>1596</v>
      </c>
      <c r="E144" t="s">
        <v>839</v>
      </c>
      <c r="F144" t="s">
        <v>840</v>
      </c>
      <c r="G144" t="s">
        <v>841</v>
      </c>
      <c r="H144" t="s">
        <v>184</v>
      </c>
      <c r="I144">
        <v>2114</v>
      </c>
      <c r="J144" t="s">
        <v>1964</v>
      </c>
      <c r="K144" t="s">
        <v>1838</v>
      </c>
      <c r="L144" t="s">
        <v>1838</v>
      </c>
      <c r="M144" t="s">
        <v>1838</v>
      </c>
      <c r="N144" t="s">
        <v>1838</v>
      </c>
      <c r="O144" t="s">
        <v>1838</v>
      </c>
    </row>
    <row r="145" spans="1:15" x14ac:dyDescent="0.25">
      <c r="A145" t="s">
        <v>1838</v>
      </c>
      <c r="B145" t="s">
        <v>1838</v>
      </c>
      <c r="C145" t="s">
        <v>315</v>
      </c>
      <c r="D145" t="s">
        <v>1597</v>
      </c>
      <c r="E145" t="s">
        <v>316</v>
      </c>
      <c r="F145" t="s">
        <v>317</v>
      </c>
      <c r="G145" t="s">
        <v>318</v>
      </c>
      <c r="H145" t="s">
        <v>319</v>
      </c>
      <c r="I145">
        <v>22903</v>
      </c>
      <c r="J145" t="s">
        <v>1965</v>
      </c>
      <c r="K145" t="s">
        <v>1838</v>
      </c>
      <c r="L145" t="s">
        <v>1838</v>
      </c>
      <c r="M145" t="s">
        <v>1838</v>
      </c>
      <c r="N145" t="s">
        <v>1838</v>
      </c>
      <c r="O145" t="s">
        <v>1838</v>
      </c>
    </row>
    <row r="146" spans="1:15" x14ac:dyDescent="0.25">
      <c r="A146" t="s">
        <v>1838</v>
      </c>
      <c r="B146" t="s">
        <v>1838</v>
      </c>
      <c r="C146" t="s">
        <v>433</v>
      </c>
      <c r="D146" t="s">
        <v>1493</v>
      </c>
      <c r="E146" t="s">
        <v>434</v>
      </c>
      <c r="F146" t="s">
        <v>435</v>
      </c>
      <c r="G146" t="s">
        <v>436</v>
      </c>
      <c r="H146" t="s">
        <v>208</v>
      </c>
      <c r="I146">
        <v>80127</v>
      </c>
      <c r="J146" t="s">
        <v>1966</v>
      </c>
      <c r="K146" t="s">
        <v>1838</v>
      </c>
      <c r="L146" t="s">
        <v>1838</v>
      </c>
      <c r="M146" t="s">
        <v>1838</v>
      </c>
      <c r="N146" t="s">
        <v>1838</v>
      </c>
      <c r="O146" t="s">
        <v>1838</v>
      </c>
    </row>
    <row r="147" spans="1:15" x14ac:dyDescent="0.25">
      <c r="A147" t="s">
        <v>1838</v>
      </c>
      <c r="B147" t="s">
        <v>1838</v>
      </c>
      <c r="C147" t="s">
        <v>727</v>
      </c>
      <c r="D147" t="s">
        <v>1795</v>
      </c>
      <c r="E147" t="s">
        <v>728</v>
      </c>
      <c r="F147" t="s">
        <v>729</v>
      </c>
      <c r="G147" t="s">
        <v>730</v>
      </c>
      <c r="H147" t="s">
        <v>25</v>
      </c>
      <c r="I147">
        <v>79109</v>
      </c>
      <c r="J147" t="s">
        <v>1970</v>
      </c>
      <c r="K147" t="s">
        <v>1838</v>
      </c>
      <c r="L147" t="s">
        <v>1838</v>
      </c>
      <c r="M147" t="s">
        <v>1838</v>
      </c>
      <c r="N147" t="s">
        <v>1838</v>
      </c>
      <c r="O147" t="s">
        <v>1838</v>
      </c>
    </row>
    <row r="148" spans="1:15" x14ac:dyDescent="0.25">
      <c r="A148" t="s">
        <v>1838</v>
      </c>
      <c r="B148" t="s">
        <v>1838</v>
      </c>
      <c r="C148" t="s">
        <v>1145</v>
      </c>
      <c r="D148" t="s">
        <v>1598</v>
      </c>
      <c r="E148" t="s">
        <v>1146</v>
      </c>
      <c r="F148" t="s">
        <v>1147</v>
      </c>
      <c r="G148" t="s">
        <v>1148</v>
      </c>
      <c r="H148" t="s">
        <v>58</v>
      </c>
      <c r="I148">
        <v>91042</v>
      </c>
      <c r="J148" t="s">
        <v>1971</v>
      </c>
      <c r="K148" t="s">
        <v>1838</v>
      </c>
      <c r="L148" t="s">
        <v>1838</v>
      </c>
      <c r="M148" t="s">
        <v>1838</v>
      </c>
      <c r="N148" t="s">
        <v>1838</v>
      </c>
      <c r="O148" t="s">
        <v>1838</v>
      </c>
    </row>
    <row r="149" spans="1:15" x14ac:dyDescent="0.25">
      <c r="A149" t="s">
        <v>1838</v>
      </c>
      <c r="B149" t="s">
        <v>1838</v>
      </c>
      <c r="C149" t="s">
        <v>84</v>
      </c>
      <c r="D149" t="s">
        <v>1771</v>
      </c>
      <c r="E149" t="s">
        <v>85</v>
      </c>
      <c r="F149" t="s">
        <v>86</v>
      </c>
      <c r="G149" t="s">
        <v>87</v>
      </c>
      <c r="H149" t="s">
        <v>88</v>
      </c>
      <c r="I149">
        <v>43085</v>
      </c>
      <c r="J149" t="s">
        <v>1972</v>
      </c>
      <c r="K149" t="s">
        <v>1838</v>
      </c>
      <c r="L149" t="s">
        <v>1838</v>
      </c>
      <c r="M149" t="s">
        <v>1838</v>
      </c>
      <c r="N149" t="s">
        <v>1838</v>
      </c>
      <c r="O149" t="s">
        <v>1838</v>
      </c>
    </row>
    <row r="150" spans="1:15" x14ac:dyDescent="0.25">
      <c r="A150" t="s">
        <v>1838</v>
      </c>
      <c r="B150" t="s">
        <v>1838</v>
      </c>
      <c r="C150" t="s">
        <v>534</v>
      </c>
      <c r="D150" t="s">
        <v>1600</v>
      </c>
      <c r="E150" t="s">
        <v>535</v>
      </c>
      <c r="G150" t="s">
        <v>536</v>
      </c>
      <c r="I150">
        <v>77573</v>
      </c>
      <c r="J150" t="s">
        <v>1976</v>
      </c>
      <c r="K150" t="s">
        <v>1838</v>
      </c>
      <c r="L150" t="s">
        <v>1838</v>
      </c>
      <c r="M150" t="s">
        <v>1838</v>
      </c>
      <c r="N150" t="s">
        <v>1838</v>
      </c>
      <c r="O150" t="s">
        <v>1838</v>
      </c>
    </row>
    <row r="151" spans="1:15" x14ac:dyDescent="0.25">
      <c r="A151" t="s">
        <v>1838</v>
      </c>
      <c r="B151" t="s">
        <v>1838</v>
      </c>
      <c r="C151" t="s">
        <v>11</v>
      </c>
      <c r="D151" t="s">
        <v>1603</v>
      </c>
      <c r="E151" t="s">
        <v>12</v>
      </c>
      <c r="F151" t="s">
        <v>13</v>
      </c>
      <c r="G151" t="s">
        <v>14</v>
      </c>
      <c r="H151" t="s">
        <v>15</v>
      </c>
      <c r="I151">
        <v>60084</v>
      </c>
      <c r="J151" t="s">
        <v>1977</v>
      </c>
      <c r="K151" t="s">
        <v>1838</v>
      </c>
      <c r="L151" t="s">
        <v>1838</v>
      </c>
      <c r="M151" t="s">
        <v>1838</v>
      </c>
      <c r="N151" t="s">
        <v>1838</v>
      </c>
      <c r="O151" t="s">
        <v>1838</v>
      </c>
    </row>
    <row r="152" spans="1:15" x14ac:dyDescent="0.25">
      <c r="A152" t="s">
        <v>1838</v>
      </c>
      <c r="B152" t="s">
        <v>1838</v>
      </c>
      <c r="C152" t="s">
        <v>1458</v>
      </c>
      <c r="D152" t="s">
        <v>1822</v>
      </c>
      <c r="E152" t="s">
        <v>1459</v>
      </c>
      <c r="F152" t="s">
        <v>1460</v>
      </c>
      <c r="H152" t="s">
        <v>1461</v>
      </c>
      <c r="I152">
        <v>2013</v>
      </c>
      <c r="J152" t="s">
        <v>1981</v>
      </c>
    </row>
    <row r="153" spans="1:15" x14ac:dyDescent="0.25">
      <c r="J153" t="s">
        <v>1982</v>
      </c>
    </row>
    <row r="154" spans="1:15" x14ac:dyDescent="0.25">
      <c r="J154" t="s">
        <v>1983</v>
      </c>
    </row>
    <row r="155" spans="1:15" x14ac:dyDescent="0.25">
      <c r="J155" t="s">
        <v>1984</v>
      </c>
    </row>
    <row r="156" spans="1:15" x14ac:dyDescent="0.25">
      <c r="J156" t="s">
        <v>1985</v>
      </c>
    </row>
    <row r="157" spans="1:15" x14ac:dyDescent="0.25">
      <c r="J157" t="s">
        <v>1986</v>
      </c>
    </row>
    <row r="158" spans="1:15" x14ac:dyDescent="0.25">
      <c r="A158" t="s">
        <v>1838</v>
      </c>
      <c r="B158" t="s">
        <v>1838</v>
      </c>
      <c r="C158" t="s">
        <v>853</v>
      </c>
      <c r="D158" t="s">
        <v>1825</v>
      </c>
      <c r="E158" t="s">
        <v>854</v>
      </c>
      <c r="F158" t="s">
        <v>855</v>
      </c>
      <c r="G158" t="s">
        <v>856</v>
      </c>
      <c r="H158" t="s">
        <v>44</v>
      </c>
      <c r="I158">
        <v>39211</v>
      </c>
      <c r="J158" t="s">
        <v>1990</v>
      </c>
      <c r="K158" t="s">
        <v>1838</v>
      </c>
      <c r="L158" t="s">
        <v>1838</v>
      </c>
      <c r="M158" t="s">
        <v>1838</v>
      </c>
      <c r="N158" t="s">
        <v>1838</v>
      </c>
      <c r="O158" t="s">
        <v>1838</v>
      </c>
    </row>
    <row r="159" spans="1:15" x14ac:dyDescent="0.25">
      <c r="A159" t="s">
        <v>1838</v>
      </c>
      <c r="B159" t="s">
        <v>1838</v>
      </c>
      <c r="C159" t="s">
        <v>16</v>
      </c>
      <c r="D159" t="s">
        <v>1606</v>
      </c>
      <c r="E159" t="s">
        <v>17</v>
      </c>
      <c r="F159" t="s">
        <v>18</v>
      </c>
      <c r="G159" t="s">
        <v>19</v>
      </c>
      <c r="H159" t="s">
        <v>20</v>
      </c>
      <c r="I159">
        <v>97123</v>
      </c>
      <c r="J159" t="s">
        <v>1991</v>
      </c>
      <c r="K159" t="s">
        <v>1838</v>
      </c>
      <c r="L159" t="s">
        <v>1838</v>
      </c>
      <c r="M159" t="s">
        <v>1838</v>
      </c>
      <c r="N159" t="s">
        <v>1838</v>
      </c>
      <c r="O159" t="s">
        <v>1838</v>
      </c>
    </row>
    <row r="160" spans="1:15" x14ac:dyDescent="0.25">
      <c r="A160" t="s">
        <v>1838</v>
      </c>
      <c r="B160" t="s">
        <v>1838</v>
      </c>
      <c r="C160" t="s">
        <v>1292</v>
      </c>
      <c r="D160" t="s">
        <v>1749</v>
      </c>
      <c r="E160" t="s">
        <v>1293</v>
      </c>
      <c r="F160" t="s">
        <v>1294</v>
      </c>
      <c r="G160" t="s">
        <v>1295</v>
      </c>
      <c r="H160" t="s">
        <v>133</v>
      </c>
      <c r="I160" t="s">
        <v>1296</v>
      </c>
      <c r="J160" t="s">
        <v>1992</v>
      </c>
      <c r="K160" t="s">
        <v>1838</v>
      </c>
      <c r="L160" t="s">
        <v>1838</v>
      </c>
      <c r="M160" t="s">
        <v>1838</v>
      </c>
      <c r="N160" t="s">
        <v>1838</v>
      </c>
      <c r="O160" t="s">
        <v>1838</v>
      </c>
    </row>
    <row r="161" spans="1:15" x14ac:dyDescent="0.25">
      <c r="A161" t="s">
        <v>1838</v>
      </c>
      <c r="B161" t="s">
        <v>1838</v>
      </c>
      <c r="C161" t="s">
        <v>390</v>
      </c>
      <c r="D161" t="s">
        <v>1805</v>
      </c>
      <c r="E161" t="s">
        <v>391</v>
      </c>
      <c r="F161" t="s">
        <v>392</v>
      </c>
      <c r="G161" t="s">
        <v>393</v>
      </c>
      <c r="H161" t="s">
        <v>58</v>
      </c>
      <c r="I161">
        <v>95971</v>
      </c>
      <c r="J161" t="s">
        <v>1996</v>
      </c>
      <c r="K161" t="s">
        <v>1838</v>
      </c>
      <c r="L161" t="s">
        <v>1838</v>
      </c>
      <c r="M161" t="s">
        <v>1838</v>
      </c>
      <c r="N161" t="s">
        <v>1838</v>
      </c>
      <c r="O161" t="s">
        <v>1838</v>
      </c>
    </row>
    <row r="162" spans="1:15" x14ac:dyDescent="0.25">
      <c r="A162" t="s">
        <v>1838</v>
      </c>
      <c r="B162" t="s">
        <v>1838</v>
      </c>
      <c r="C162" t="s">
        <v>984</v>
      </c>
      <c r="D162" t="s">
        <v>1608</v>
      </c>
      <c r="E162" t="s">
        <v>985</v>
      </c>
      <c r="F162" t="s">
        <v>986</v>
      </c>
      <c r="G162" t="s">
        <v>987</v>
      </c>
      <c r="H162" t="s">
        <v>184</v>
      </c>
      <c r="I162">
        <v>2122</v>
      </c>
      <c r="J162" t="s">
        <v>1997</v>
      </c>
      <c r="K162" t="s">
        <v>1838</v>
      </c>
      <c r="L162" t="s">
        <v>1838</v>
      </c>
      <c r="M162" t="s">
        <v>1838</v>
      </c>
      <c r="N162" t="s">
        <v>1838</v>
      </c>
      <c r="O162" t="s">
        <v>1838</v>
      </c>
    </row>
    <row r="163" spans="1:15" x14ac:dyDescent="0.25">
      <c r="A163" t="s">
        <v>1838</v>
      </c>
      <c r="B163" t="s">
        <v>1838</v>
      </c>
      <c r="C163" t="s">
        <v>1104</v>
      </c>
      <c r="D163" t="s">
        <v>1735</v>
      </c>
      <c r="E163" t="s">
        <v>1105</v>
      </c>
      <c r="F163" t="s">
        <v>1106</v>
      </c>
      <c r="G163" t="s">
        <v>1107</v>
      </c>
      <c r="H163" t="s">
        <v>441</v>
      </c>
      <c r="I163">
        <v>32703</v>
      </c>
      <c r="J163" t="s">
        <v>1998</v>
      </c>
      <c r="K163" t="s">
        <v>1838</v>
      </c>
      <c r="L163" t="s">
        <v>1838</v>
      </c>
      <c r="M163" t="s">
        <v>1838</v>
      </c>
      <c r="N163" t="s">
        <v>1838</v>
      </c>
      <c r="O163" t="s">
        <v>1838</v>
      </c>
    </row>
    <row r="164" spans="1:15" x14ac:dyDescent="0.25">
      <c r="A164" t="s">
        <v>1838</v>
      </c>
      <c r="B164" t="s">
        <v>1838</v>
      </c>
      <c r="C164" t="s">
        <v>1288</v>
      </c>
      <c r="D164" t="s">
        <v>1609</v>
      </c>
      <c r="E164" t="s">
        <v>1289</v>
      </c>
      <c r="F164" t="s">
        <v>1290</v>
      </c>
      <c r="G164" t="s">
        <v>1291</v>
      </c>
      <c r="H164" t="s">
        <v>441</v>
      </c>
      <c r="I164">
        <v>33706</v>
      </c>
      <c r="J164" t="s">
        <v>1999</v>
      </c>
      <c r="L164" t="s">
        <v>1838</v>
      </c>
      <c r="M164" t="s">
        <v>1838</v>
      </c>
      <c r="N164" t="s">
        <v>1838</v>
      </c>
      <c r="O164" t="s">
        <v>1838</v>
      </c>
    </row>
    <row r="165" spans="1:15" x14ac:dyDescent="0.25">
      <c r="J165" t="s">
        <v>2000</v>
      </c>
    </row>
    <row r="166" spans="1:15" x14ac:dyDescent="0.25">
      <c r="A166" t="s">
        <v>1838</v>
      </c>
      <c r="B166" t="s">
        <v>1838</v>
      </c>
      <c r="C166" t="s">
        <v>396</v>
      </c>
      <c r="D166" t="s">
        <v>1657</v>
      </c>
      <c r="E166" t="s">
        <v>397</v>
      </c>
      <c r="F166" t="s">
        <v>398</v>
      </c>
      <c r="G166" t="s">
        <v>399</v>
      </c>
      <c r="H166" t="s">
        <v>124</v>
      </c>
      <c r="I166">
        <v>74133</v>
      </c>
      <c r="J166" t="s">
        <v>2001</v>
      </c>
      <c r="K166" t="s">
        <v>1838</v>
      </c>
      <c r="L166" t="s">
        <v>1838</v>
      </c>
      <c r="M166" t="s">
        <v>1838</v>
      </c>
      <c r="N166" t="s">
        <v>1838</v>
      </c>
      <c r="O166" t="s">
        <v>1838</v>
      </c>
    </row>
    <row r="167" spans="1:15" x14ac:dyDescent="0.25">
      <c r="A167" t="s">
        <v>1838</v>
      </c>
      <c r="B167" t="s">
        <v>1838</v>
      </c>
      <c r="C167" t="s">
        <v>404</v>
      </c>
      <c r="D167" t="s">
        <v>1610</v>
      </c>
      <c r="E167" t="s">
        <v>405</v>
      </c>
      <c r="F167" t="s">
        <v>406</v>
      </c>
      <c r="G167" t="s">
        <v>357</v>
      </c>
      <c r="H167" t="s">
        <v>107</v>
      </c>
      <c r="I167">
        <v>42064</v>
      </c>
      <c r="J167" t="s">
        <v>2002</v>
      </c>
      <c r="K167" t="s">
        <v>1838</v>
      </c>
      <c r="L167" t="s">
        <v>1838</v>
      </c>
      <c r="M167" t="s">
        <v>1838</v>
      </c>
      <c r="N167" t="s">
        <v>1838</v>
      </c>
      <c r="O167" t="s">
        <v>1838</v>
      </c>
    </row>
    <row r="168" spans="1:15" x14ac:dyDescent="0.25">
      <c r="A168" t="s">
        <v>1838</v>
      </c>
      <c r="B168" t="s">
        <v>1838</v>
      </c>
      <c r="C168" t="s">
        <v>950</v>
      </c>
      <c r="D168" t="s">
        <v>1611</v>
      </c>
      <c r="E168" t="s">
        <v>951</v>
      </c>
      <c r="F168" t="s">
        <v>952</v>
      </c>
      <c r="G168" t="s">
        <v>953</v>
      </c>
      <c r="H168" t="s">
        <v>546</v>
      </c>
      <c r="I168">
        <v>89502</v>
      </c>
      <c r="J168" t="s">
        <v>2003</v>
      </c>
      <c r="K168" t="s">
        <v>1838</v>
      </c>
      <c r="L168" t="s">
        <v>1838</v>
      </c>
      <c r="M168" t="s">
        <v>1838</v>
      </c>
      <c r="N168" t="s">
        <v>1838</v>
      </c>
      <c r="O168" t="s">
        <v>1838</v>
      </c>
    </row>
    <row r="169" spans="1:15" x14ac:dyDescent="0.25">
      <c r="A169" t="s">
        <v>1838</v>
      </c>
      <c r="B169" t="s">
        <v>1838</v>
      </c>
      <c r="C169" t="s">
        <v>73</v>
      </c>
      <c r="D169" t="s">
        <v>1488</v>
      </c>
      <c r="E169" t="s">
        <v>74</v>
      </c>
      <c r="F169" t="s">
        <v>75</v>
      </c>
      <c r="G169" t="s">
        <v>76</v>
      </c>
      <c r="H169" t="s">
        <v>77</v>
      </c>
      <c r="I169">
        <v>52002</v>
      </c>
      <c r="J169" t="s">
        <v>2004</v>
      </c>
      <c r="K169" t="s">
        <v>1838</v>
      </c>
      <c r="L169" t="s">
        <v>1838</v>
      </c>
      <c r="M169" t="s">
        <v>1838</v>
      </c>
      <c r="N169" t="s">
        <v>1838</v>
      </c>
      <c r="O169" t="s">
        <v>1838</v>
      </c>
    </row>
    <row r="170" spans="1:15" x14ac:dyDescent="0.25">
      <c r="A170" t="s">
        <v>1838</v>
      </c>
      <c r="B170" t="s">
        <v>1838</v>
      </c>
      <c r="C170" t="s">
        <v>342</v>
      </c>
      <c r="D170" t="s">
        <v>1648</v>
      </c>
      <c r="E170" t="s">
        <v>343</v>
      </c>
      <c r="F170" t="s">
        <v>344</v>
      </c>
      <c r="G170" t="s">
        <v>345</v>
      </c>
      <c r="H170" t="s">
        <v>332</v>
      </c>
      <c r="I170">
        <v>71730</v>
      </c>
      <c r="J170" t="s">
        <v>2005</v>
      </c>
      <c r="K170" t="s">
        <v>1838</v>
      </c>
      <c r="L170" t="s">
        <v>1838</v>
      </c>
      <c r="M170" t="s">
        <v>1838</v>
      </c>
      <c r="N170" t="s">
        <v>1838</v>
      </c>
      <c r="O170" t="s">
        <v>1838</v>
      </c>
    </row>
    <row r="171" spans="1:15" x14ac:dyDescent="0.25">
      <c r="A171" t="s">
        <v>1838</v>
      </c>
      <c r="B171" t="s">
        <v>1838</v>
      </c>
      <c r="C171" t="s">
        <v>45</v>
      </c>
      <c r="D171" t="s">
        <v>1613</v>
      </c>
      <c r="E171" t="s">
        <v>46</v>
      </c>
      <c r="F171" t="s">
        <v>47</v>
      </c>
      <c r="G171" t="s">
        <v>48</v>
      </c>
      <c r="H171" t="s">
        <v>25</v>
      </c>
      <c r="I171">
        <v>79545</v>
      </c>
      <c r="J171" t="s">
        <v>2006</v>
      </c>
      <c r="K171" t="s">
        <v>1838</v>
      </c>
      <c r="L171" t="s">
        <v>1838</v>
      </c>
      <c r="M171" t="s">
        <v>1838</v>
      </c>
      <c r="N171" t="s">
        <v>1838</v>
      </c>
      <c r="O171" t="s">
        <v>1838</v>
      </c>
    </row>
    <row r="172" spans="1:15" x14ac:dyDescent="0.25">
      <c r="A172" t="s">
        <v>1838</v>
      </c>
      <c r="B172" t="s">
        <v>1838</v>
      </c>
      <c r="C172" t="s">
        <v>1160</v>
      </c>
      <c r="D172" t="s">
        <v>1523</v>
      </c>
      <c r="E172" t="s">
        <v>1161</v>
      </c>
      <c r="F172" t="s">
        <v>1162</v>
      </c>
      <c r="G172" t="s">
        <v>1163</v>
      </c>
      <c r="H172" t="s">
        <v>633</v>
      </c>
      <c r="I172">
        <v>8736</v>
      </c>
      <c r="J172" t="s">
        <v>2007</v>
      </c>
      <c r="K172" t="s">
        <v>1838</v>
      </c>
      <c r="L172" t="s">
        <v>1838</v>
      </c>
      <c r="M172" t="s">
        <v>1838</v>
      </c>
      <c r="N172" t="s">
        <v>1838</v>
      </c>
      <c r="O172" t="s">
        <v>1838</v>
      </c>
    </row>
    <row r="173" spans="1:15" x14ac:dyDescent="0.25">
      <c r="A173" t="s">
        <v>1838</v>
      </c>
      <c r="B173" t="s">
        <v>1838</v>
      </c>
      <c r="C173" t="s">
        <v>1243</v>
      </c>
      <c r="D173" t="s">
        <v>1615</v>
      </c>
      <c r="E173" t="s">
        <v>1244</v>
      </c>
      <c r="F173" t="s">
        <v>1245</v>
      </c>
      <c r="G173" t="s">
        <v>1152</v>
      </c>
      <c r="H173" t="s">
        <v>67</v>
      </c>
      <c r="I173">
        <v>11231</v>
      </c>
      <c r="J173" t="s">
        <v>2011</v>
      </c>
      <c r="K173" t="s">
        <v>1838</v>
      </c>
      <c r="L173" t="s">
        <v>1838</v>
      </c>
      <c r="M173" t="s">
        <v>1838</v>
      </c>
      <c r="N173" t="s">
        <v>1838</v>
      </c>
      <c r="O173" t="s">
        <v>1838</v>
      </c>
    </row>
    <row r="174" spans="1:15" x14ac:dyDescent="0.25">
      <c r="A174" t="s">
        <v>1838</v>
      </c>
      <c r="B174" t="s">
        <v>1838</v>
      </c>
      <c r="C174" t="s">
        <v>453</v>
      </c>
      <c r="D174" t="s">
        <v>1619</v>
      </c>
      <c r="E174" t="s">
        <v>454</v>
      </c>
      <c r="F174" t="s">
        <v>455</v>
      </c>
      <c r="G174" t="s">
        <v>456</v>
      </c>
      <c r="H174" t="s">
        <v>266</v>
      </c>
      <c r="I174">
        <v>71483</v>
      </c>
      <c r="J174" t="s">
        <v>2015</v>
      </c>
      <c r="K174" t="s">
        <v>1838</v>
      </c>
      <c r="L174" t="s">
        <v>1838</v>
      </c>
      <c r="M174" t="s">
        <v>1838</v>
      </c>
      <c r="N174" t="s">
        <v>1838</v>
      </c>
      <c r="O174" t="s">
        <v>1838</v>
      </c>
    </row>
    <row r="175" spans="1:15" x14ac:dyDescent="0.25">
      <c r="A175" t="s">
        <v>1838</v>
      </c>
      <c r="B175" t="s">
        <v>1838</v>
      </c>
      <c r="C175" t="s">
        <v>1455</v>
      </c>
      <c r="D175" t="s">
        <v>1533</v>
      </c>
      <c r="E175" t="s">
        <v>1456</v>
      </c>
      <c r="F175" t="s">
        <v>1457</v>
      </c>
      <c r="G175" t="s">
        <v>1376</v>
      </c>
      <c r="H175" t="s">
        <v>557</v>
      </c>
      <c r="I175">
        <v>20740</v>
      </c>
      <c r="J175" t="s">
        <v>1838</v>
      </c>
      <c r="K175" t="s">
        <v>1838</v>
      </c>
      <c r="L175" t="s">
        <v>1838</v>
      </c>
      <c r="M175" t="s">
        <v>1838</v>
      </c>
      <c r="N175" t="s">
        <v>1838</v>
      </c>
      <c r="O175" t="s">
        <v>1838</v>
      </c>
    </row>
    <row r="176" spans="1:15" x14ac:dyDescent="0.25">
      <c r="A176" t="s">
        <v>1838</v>
      </c>
      <c r="B176" t="s">
        <v>1838</v>
      </c>
      <c r="C176" t="s">
        <v>103</v>
      </c>
      <c r="D176" t="s">
        <v>1799</v>
      </c>
      <c r="E176" t="s">
        <v>104</v>
      </c>
      <c r="F176" t="s">
        <v>105</v>
      </c>
      <c r="G176" t="s">
        <v>106</v>
      </c>
      <c r="H176" t="s">
        <v>107</v>
      </c>
      <c r="I176">
        <v>40243</v>
      </c>
      <c r="J176" t="s">
        <v>1838</v>
      </c>
      <c r="K176" t="s">
        <v>1838</v>
      </c>
      <c r="L176" t="s">
        <v>1838</v>
      </c>
      <c r="M176" t="s">
        <v>1838</v>
      </c>
      <c r="N176" t="s">
        <v>1838</v>
      </c>
      <c r="O176" t="s">
        <v>1838</v>
      </c>
    </row>
    <row r="177" spans="1:15" x14ac:dyDescent="0.25">
      <c r="A177" t="s">
        <v>1838</v>
      </c>
      <c r="B177" t="s">
        <v>1838</v>
      </c>
      <c r="C177" t="s">
        <v>463</v>
      </c>
      <c r="D177" t="s">
        <v>1565</v>
      </c>
      <c r="E177" t="s">
        <v>464</v>
      </c>
      <c r="F177" t="s">
        <v>465</v>
      </c>
      <c r="G177" t="s">
        <v>466</v>
      </c>
      <c r="H177" t="s">
        <v>39</v>
      </c>
      <c r="I177">
        <v>37722</v>
      </c>
      <c r="J177" t="s">
        <v>1838</v>
      </c>
      <c r="K177" t="s">
        <v>1838</v>
      </c>
      <c r="L177" t="s">
        <v>1838</v>
      </c>
      <c r="M177" t="s">
        <v>1838</v>
      </c>
      <c r="N177" t="s">
        <v>1838</v>
      </c>
      <c r="O177" t="s">
        <v>1838</v>
      </c>
    </row>
    <row r="178" spans="1:15" x14ac:dyDescent="0.25">
      <c r="A178" t="s">
        <v>1838</v>
      </c>
      <c r="B178" t="s">
        <v>1838</v>
      </c>
      <c r="C178" t="s">
        <v>407</v>
      </c>
      <c r="D178" t="s">
        <v>1541</v>
      </c>
      <c r="E178" t="s">
        <v>408</v>
      </c>
      <c r="F178" t="s">
        <v>409</v>
      </c>
      <c r="G178" t="s">
        <v>410</v>
      </c>
      <c r="H178" t="s">
        <v>25</v>
      </c>
      <c r="I178">
        <v>79705</v>
      </c>
      <c r="J178" t="s">
        <v>1838</v>
      </c>
      <c r="K178" t="s">
        <v>1838</v>
      </c>
      <c r="L178" t="s">
        <v>1838</v>
      </c>
      <c r="M178" t="s">
        <v>1838</v>
      </c>
      <c r="N178" t="s">
        <v>1838</v>
      </c>
      <c r="O178" t="s">
        <v>1838</v>
      </c>
    </row>
    <row r="179" spans="1:15" x14ac:dyDescent="0.25">
      <c r="A179" t="s">
        <v>1838</v>
      </c>
      <c r="B179" t="s">
        <v>1838</v>
      </c>
      <c r="C179" t="s">
        <v>634</v>
      </c>
      <c r="D179" t="s">
        <v>1568</v>
      </c>
      <c r="E179" t="s">
        <v>635</v>
      </c>
      <c r="G179" t="s">
        <v>636</v>
      </c>
      <c r="J179" t="s">
        <v>1838</v>
      </c>
      <c r="K179" t="s">
        <v>1838</v>
      </c>
      <c r="L179" t="s">
        <v>1838</v>
      </c>
      <c r="M179" t="s">
        <v>1838</v>
      </c>
      <c r="N179" t="s">
        <v>1838</v>
      </c>
      <c r="O179" t="s">
        <v>1838</v>
      </c>
    </row>
    <row r="180" spans="1:15" x14ac:dyDescent="0.25">
      <c r="A180" t="s">
        <v>1838</v>
      </c>
      <c r="B180" t="s">
        <v>1838</v>
      </c>
      <c r="C180" t="s">
        <v>647</v>
      </c>
      <c r="D180" t="s">
        <v>1593</v>
      </c>
      <c r="E180" t="s">
        <v>648</v>
      </c>
      <c r="F180" t="s">
        <v>649</v>
      </c>
      <c r="G180" t="s">
        <v>650</v>
      </c>
      <c r="H180" t="s">
        <v>15</v>
      </c>
      <c r="I180">
        <v>60657</v>
      </c>
      <c r="J180" t="s">
        <v>1838</v>
      </c>
      <c r="K180" t="s">
        <v>1838</v>
      </c>
      <c r="L180" t="s">
        <v>1838</v>
      </c>
      <c r="M180" t="s">
        <v>1838</v>
      </c>
      <c r="N180" t="s">
        <v>1838</v>
      </c>
      <c r="O180" t="s">
        <v>1838</v>
      </c>
    </row>
    <row r="181" spans="1:15" x14ac:dyDescent="0.25">
      <c r="A181" t="s">
        <v>1838</v>
      </c>
      <c r="B181" t="s">
        <v>1838</v>
      </c>
      <c r="C181" t="s">
        <v>1787</v>
      </c>
      <c r="D181" t="s">
        <v>1594</v>
      </c>
      <c r="E181" t="s">
        <v>742</v>
      </c>
      <c r="F181" t="s">
        <v>743</v>
      </c>
      <c r="G181" t="s">
        <v>744</v>
      </c>
      <c r="H181" t="s">
        <v>58</v>
      </c>
      <c r="I181">
        <v>92612</v>
      </c>
      <c r="J181" t="s">
        <v>1838</v>
      </c>
      <c r="K181" t="s">
        <v>1838</v>
      </c>
      <c r="L181" t="s">
        <v>1838</v>
      </c>
      <c r="M181" t="s">
        <v>1838</v>
      </c>
      <c r="N181" t="s">
        <v>1838</v>
      </c>
      <c r="O181" t="s">
        <v>1838</v>
      </c>
    </row>
    <row r="182" spans="1:15" x14ac:dyDescent="0.25">
      <c r="A182" t="s">
        <v>1838</v>
      </c>
      <c r="B182" t="s">
        <v>1838</v>
      </c>
      <c r="C182" t="s">
        <v>1010</v>
      </c>
      <c r="D182" t="s">
        <v>1595</v>
      </c>
      <c r="E182" t="s">
        <v>1011</v>
      </c>
      <c r="F182" t="s">
        <v>1012</v>
      </c>
      <c r="G182" t="s">
        <v>57</v>
      </c>
      <c r="H182" t="s">
        <v>58</v>
      </c>
      <c r="I182">
        <v>94115</v>
      </c>
      <c r="J182" t="s">
        <v>1838</v>
      </c>
      <c r="K182" t="s">
        <v>1838</v>
      </c>
      <c r="L182" t="s">
        <v>1838</v>
      </c>
      <c r="M182" t="s">
        <v>1838</v>
      </c>
      <c r="N182" t="s">
        <v>1838</v>
      </c>
      <c r="O182" t="s">
        <v>1838</v>
      </c>
    </row>
    <row r="183" spans="1:15" x14ac:dyDescent="0.25">
      <c r="A183" t="s">
        <v>1838</v>
      </c>
      <c r="B183" t="s">
        <v>1838</v>
      </c>
      <c r="C183" t="s">
        <v>876</v>
      </c>
      <c r="D183" t="s">
        <v>1513</v>
      </c>
      <c r="E183" t="s">
        <v>877</v>
      </c>
      <c r="F183" t="s">
        <v>878</v>
      </c>
      <c r="G183" t="s">
        <v>879</v>
      </c>
      <c r="H183" t="s">
        <v>67</v>
      </c>
      <c r="I183">
        <v>11204</v>
      </c>
      <c r="J183" t="s">
        <v>1838</v>
      </c>
      <c r="K183" t="s">
        <v>1838</v>
      </c>
      <c r="L183" t="s">
        <v>1838</v>
      </c>
      <c r="M183" t="s">
        <v>1838</v>
      </c>
      <c r="N183" t="s">
        <v>1838</v>
      </c>
      <c r="O183" t="s">
        <v>1838</v>
      </c>
    </row>
    <row r="184" spans="1:15" x14ac:dyDescent="0.25">
      <c r="A184" t="s">
        <v>1838</v>
      </c>
      <c r="B184" t="s">
        <v>1838</v>
      </c>
      <c r="C184" t="s">
        <v>370</v>
      </c>
      <c r="D184" t="s">
        <v>1602</v>
      </c>
      <c r="E184" t="s">
        <v>517</v>
      </c>
      <c r="F184" t="s">
        <v>518</v>
      </c>
      <c r="G184" t="s">
        <v>519</v>
      </c>
      <c r="H184" t="s">
        <v>44</v>
      </c>
      <c r="I184">
        <v>39157</v>
      </c>
      <c r="J184" t="s">
        <v>1838</v>
      </c>
      <c r="K184" t="s">
        <v>1838</v>
      </c>
      <c r="L184" t="s">
        <v>1838</v>
      </c>
      <c r="M184" t="s">
        <v>1838</v>
      </c>
      <c r="N184" t="s">
        <v>1838</v>
      </c>
      <c r="O184" t="s">
        <v>1838</v>
      </c>
    </row>
    <row r="185" spans="1:15" x14ac:dyDescent="0.25">
      <c r="A185" t="s">
        <v>1838</v>
      </c>
      <c r="B185" t="s">
        <v>1838</v>
      </c>
      <c r="C185" t="s">
        <v>1118</v>
      </c>
      <c r="D185" t="s">
        <v>1618</v>
      </c>
      <c r="E185" t="s">
        <v>1119</v>
      </c>
      <c r="F185" t="s">
        <v>1120</v>
      </c>
      <c r="G185" t="s">
        <v>1121</v>
      </c>
      <c r="H185" t="s">
        <v>189</v>
      </c>
      <c r="I185">
        <v>85202</v>
      </c>
      <c r="J185" t="s">
        <v>1838</v>
      </c>
      <c r="K185" t="s">
        <v>1838</v>
      </c>
      <c r="L185" t="s">
        <v>1838</v>
      </c>
      <c r="M185" t="s">
        <v>1838</v>
      </c>
      <c r="N185" t="s">
        <v>1838</v>
      </c>
      <c r="O185" t="s">
        <v>1838</v>
      </c>
    </row>
    <row r="186" spans="1:15" x14ac:dyDescent="0.25">
      <c r="A186" t="s">
        <v>1838</v>
      </c>
      <c r="B186" t="s">
        <v>1838</v>
      </c>
      <c r="C186" t="s">
        <v>7</v>
      </c>
      <c r="D186" t="s">
        <v>1535</v>
      </c>
      <c r="F186" t="s">
        <v>8</v>
      </c>
      <c r="G186" t="s">
        <v>9</v>
      </c>
      <c r="H186" t="s">
        <v>10</v>
      </c>
      <c r="I186">
        <v>55401</v>
      </c>
      <c r="J186" t="s">
        <v>1838</v>
      </c>
      <c r="K186" t="s">
        <v>1838</v>
      </c>
      <c r="L186" t="s">
        <v>1838</v>
      </c>
      <c r="M186" t="s">
        <v>1838</v>
      </c>
      <c r="N186" t="s">
        <v>1838</v>
      </c>
      <c r="O186" t="s">
        <v>1838</v>
      </c>
    </row>
    <row r="187" spans="1:15" x14ac:dyDescent="0.25">
      <c r="A187" t="s">
        <v>1838</v>
      </c>
      <c r="B187" t="s">
        <v>1838</v>
      </c>
      <c r="C187" t="s">
        <v>21</v>
      </c>
      <c r="D187" t="s">
        <v>1620</v>
      </c>
      <c r="E187" t="s">
        <v>22</v>
      </c>
      <c r="F187" t="s">
        <v>23</v>
      </c>
      <c r="G187" t="s">
        <v>24</v>
      </c>
      <c r="H187" t="s">
        <v>25</v>
      </c>
      <c r="I187">
        <v>78130</v>
      </c>
      <c r="J187" t="s">
        <v>1838</v>
      </c>
      <c r="K187" t="s">
        <v>1838</v>
      </c>
      <c r="L187" t="s">
        <v>1838</v>
      </c>
      <c r="M187" t="s">
        <v>1838</v>
      </c>
      <c r="N187" t="s">
        <v>1838</v>
      </c>
      <c r="O187" t="s">
        <v>1838</v>
      </c>
    </row>
    <row r="188" spans="1:15" x14ac:dyDescent="0.25">
      <c r="A188" t="s">
        <v>1838</v>
      </c>
      <c r="B188" t="s">
        <v>1838</v>
      </c>
      <c r="C188" t="s">
        <v>26</v>
      </c>
      <c r="D188" t="s">
        <v>1621</v>
      </c>
      <c r="E188" t="s">
        <v>27</v>
      </c>
      <c r="F188" t="s">
        <v>28</v>
      </c>
      <c r="G188" t="s">
        <v>29</v>
      </c>
      <c r="H188" t="s">
        <v>30</v>
      </c>
      <c r="I188">
        <v>46069</v>
      </c>
      <c r="J188" t="s">
        <v>1838</v>
      </c>
      <c r="K188" t="s">
        <v>1838</v>
      </c>
      <c r="L188" t="s">
        <v>1838</v>
      </c>
      <c r="M188" t="s">
        <v>1838</v>
      </c>
      <c r="N188" t="s">
        <v>1838</v>
      </c>
      <c r="O188" t="s">
        <v>1838</v>
      </c>
    </row>
    <row r="189" spans="1:15" x14ac:dyDescent="0.25">
      <c r="A189" t="s">
        <v>1838</v>
      </c>
      <c r="B189" t="s">
        <v>1838</v>
      </c>
      <c r="C189" t="s">
        <v>31</v>
      </c>
      <c r="D189" t="s">
        <v>1622</v>
      </c>
      <c r="E189" t="s">
        <v>32</v>
      </c>
      <c r="F189" t="s">
        <v>33</v>
      </c>
      <c r="G189" t="s">
        <v>34</v>
      </c>
      <c r="H189" t="s">
        <v>30</v>
      </c>
      <c r="I189">
        <v>46140</v>
      </c>
      <c r="J189" t="s">
        <v>1838</v>
      </c>
      <c r="K189" t="s">
        <v>1838</v>
      </c>
      <c r="L189" t="s">
        <v>1838</v>
      </c>
      <c r="M189" t="s">
        <v>1838</v>
      </c>
      <c r="N189" t="s">
        <v>1838</v>
      </c>
      <c r="O189" t="s">
        <v>1838</v>
      </c>
    </row>
    <row r="190" spans="1:15" x14ac:dyDescent="0.25">
      <c r="A190" t="s">
        <v>1838</v>
      </c>
      <c r="B190" t="s">
        <v>1838</v>
      </c>
      <c r="C190" t="s">
        <v>35</v>
      </c>
      <c r="D190" t="s">
        <v>1623</v>
      </c>
      <c r="E190" t="s">
        <v>36</v>
      </c>
      <c r="F190" t="s">
        <v>37</v>
      </c>
      <c r="G190" t="s">
        <v>38</v>
      </c>
      <c r="H190" t="s">
        <v>39</v>
      </c>
      <c r="I190">
        <v>37067</v>
      </c>
      <c r="J190" t="s">
        <v>1838</v>
      </c>
      <c r="K190" t="s">
        <v>1838</v>
      </c>
      <c r="L190" t="s">
        <v>1838</v>
      </c>
      <c r="M190" t="s">
        <v>1838</v>
      </c>
      <c r="N190" t="s">
        <v>1838</v>
      </c>
      <c r="O190" t="s">
        <v>1838</v>
      </c>
    </row>
    <row r="191" spans="1:15" x14ac:dyDescent="0.25">
      <c r="A191" t="s">
        <v>1838</v>
      </c>
      <c r="B191" t="s">
        <v>1838</v>
      </c>
      <c r="C191" t="s">
        <v>49</v>
      </c>
      <c r="D191" t="s">
        <v>1770</v>
      </c>
      <c r="E191" t="s">
        <v>50</v>
      </c>
      <c r="F191" t="s">
        <v>51</v>
      </c>
      <c r="G191" t="s">
        <v>52</v>
      </c>
      <c r="H191" t="s">
        <v>53</v>
      </c>
      <c r="I191">
        <v>11772</v>
      </c>
      <c r="J191" t="s">
        <v>1838</v>
      </c>
      <c r="K191" t="s">
        <v>1838</v>
      </c>
      <c r="L191" t="s">
        <v>1838</v>
      </c>
      <c r="M191" t="s">
        <v>1838</v>
      </c>
      <c r="N191" t="s">
        <v>1838</v>
      </c>
      <c r="O191" t="s">
        <v>1838</v>
      </c>
    </row>
    <row r="192" spans="1:15" x14ac:dyDescent="0.25">
      <c r="A192" t="s">
        <v>1838</v>
      </c>
      <c r="B192" t="s">
        <v>1838</v>
      </c>
      <c r="C192" t="s">
        <v>54</v>
      </c>
      <c r="D192" t="s">
        <v>1624</v>
      </c>
      <c r="E192" t="s">
        <v>55</v>
      </c>
      <c r="F192" t="s">
        <v>56</v>
      </c>
      <c r="G192" t="s">
        <v>57</v>
      </c>
      <c r="H192" t="s">
        <v>58</v>
      </c>
      <c r="I192">
        <v>94109</v>
      </c>
      <c r="J192" t="s">
        <v>1838</v>
      </c>
      <c r="K192" t="s">
        <v>1838</v>
      </c>
      <c r="L192" t="s">
        <v>1838</v>
      </c>
      <c r="M192" t="s">
        <v>1838</v>
      </c>
      <c r="N192" t="s">
        <v>1838</v>
      </c>
      <c r="O192" t="s">
        <v>1838</v>
      </c>
    </row>
    <row r="193" spans="1:15" x14ac:dyDescent="0.25">
      <c r="A193" t="s">
        <v>1838</v>
      </c>
      <c r="B193" t="s">
        <v>1838</v>
      </c>
      <c r="C193" t="s">
        <v>59</v>
      </c>
      <c r="D193" t="s">
        <v>1486</v>
      </c>
      <c r="E193" t="s">
        <v>60</v>
      </c>
      <c r="F193" t="s">
        <v>61</v>
      </c>
      <c r="G193" t="s">
        <v>62</v>
      </c>
      <c r="H193" t="s">
        <v>30</v>
      </c>
      <c r="I193">
        <v>47648</v>
      </c>
      <c r="J193" t="s">
        <v>1838</v>
      </c>
      <c r="K193" t="s">
        <v>1838</v>
      </c>
      <c r="L193" t="s">
        <v>1838</v>
      </c>
      <c r="M193" t="s">
        <v>1838</v>
      </c>
      <c r="N193" t="s">
        <v>1838</v>
      </c>
      <c r="O193" t="s">
        <v>1838</v>
      </c>
    </row>
    <row r="194" spans="1:15" x14ac:dyDescent="0.25">
      <c r="A194" t="s">
        <v>1838</v>
      </c>
      <c r="B194" t="s">
        <v>1838</v>
      </c>
      <c r="C194" t="s">
        <v>78</v>
      </c>
      <c r="D194" t="s">
        <v>79</v>
      </c>
      <c r="E194" t="s">
        <v>80</v>
      </c>
      <c r="F194" t="s">
        <v>81</v>
      </c>
      <c r="G194" t="s">
        <v>82</v>
      </c>
      <c r="H194" t="s">
        <v>83</v>
      </c>
      <c r="I194">
        <v>29925</v>
      </c>
      <c r="J194" t="s">
        <v>1838</v>
      </c>
      <c r="K194" t="s">
        <v>1838</v>
      </c>
      <c r="L194" t="s">
        <v>1838</v>
      </c>
      <c r="M194" t="s">
        <v>1838</v>
      </c>
      <c r="N194" t="s">
        <v>1838</v>
      </c>
      <c r="O194" t="s">
        <v>1838</v>
      </c>
    </row>
    <row r="195" spans="1:15" x14ac:dyDescent="0.25">
      <c r="A195" t="s">
        <v>1838</v>
      </c>
      <c r="B195" t="s">
        <v>1838</v>
      </c>
      <c r="C195" t="s">
        <v>94</v>
      </c>
      <c r="D195" t="s">
        <v>95</v>
      </c>
      <c r="E195" t="s">
        <v>96</v>
      </c>
      <c r="G195" t="s">
        <v>97</v>
      </c>
      <c r="H195" t="s">
        <v>98</v>
      </c>
      <c r="J195" t="s">
        <v>1838</v>
      </c>
      <c r="K195" t="s">
        <v>1838</v>
      </c>
      <c r="L195" t="s">
        <v>1838</v>
      </c>
      <c r="M195" t="s">
        <v>1838</v>
      </c>
      <c r="N195" t="s">
        <v>1838</v>
      </c>
      <c r="O195" t="s">
        <v>1838</v>
      </c>
    </row>
    <row r="196" spans="1:15" x14ac:dyDescent="0.25">
      <c r="A196" t="s">
        <v>1838</v>
      </c>
      <c r="B196" t="s">
        <v>1838</v>
      </c>
      <c r="C196" t="s">
        <v>108</v>
      </c>
      <c r="D196" t="s">
        <v>1489</v>
      </c>
      <c r="E196" t="s">
        <v>109</v>
      </c>
      <c r="F196" t="s">
        <v>110</v>
      </c>
      <c r="G196" t="s">
        <v>111</v>
      </c>
      <c r="H196" t="s">
        <v>112</v>
      </c>
      <c r="I196">
        <v>36801</v>
      </c>
      <c r="J196" t="s">
        <v>1838</v>
      </c>
      <c r="K196" t="s">
        <v>1838</v>
      </c>
      <c r="L196" t="s">
        <v>1838</v>
      </c>
      <c r="M196" t="s">
        <v>1838</v>
      </c>
      <c r="N196" t="s">
        <v>1838</v>
      </c>
      <c r="O196" t="s">
        <v>1838</v>
      </c>
    </row>
    <row r="197" spans="1:15" x14ac:dyDescent="0.25">
      <c r="A197" t="s">
        <v>1838</v>
      </c>
      <c r="B197" t="s">
        <v>1838</v>
      </c>
      <c r="C197" t="s">
        <v>113</v>
      </c>
      <c r="D197" t="s">
        <v>1536</v>
      </c>
      <c r="J197" t="s">
        <v>1838</v>
      </c>
      <c r="K197" t="s">
        <v>1838</v>
      </c>
      <c r="L197" t="s">
        <v>1838</v>
      </c>
      <c r="M197" t="s">
        <v>1838</v>
      </c>
      <c r="N197" t="s">
        <v>1838</v>
      </c>
      <c r="O197" t="s">
        <v>1838</v>
      </c>
    </row>
    <row r="198" spans="1:15" x14ac:dyDescent="0.25">
      <c r="A198" t="s">
        <v>1838</v>
      </c>
      <c r="B198" t="s">
        <v>1838</v>
      </c>
      <c r="C198" t="s">
        <v>117</v>
      </c>
      <c r="D198" t="s">
        <v>1625</v>
      </c>
      <c r="E198" t="s">
        <v>118</v>
      </c>
      <c r="F198" t="s">
        <v>119</v>
      </c>
      <c r="G198" t="s">
        <v>120</v>
      </c>
      <c r="H198" t="s">
        <v>25</v>
      </c>
      <c r="I198">
        <v>77803</v>
      </c>
      <c r="J198" t="s">
        <v>1838</v>
      </c>
      <c r="K198" t="s">
        <v>1838</v>
      </c>
      <c r="L198" t="s">
        <v>1838</v>
      </c>
      <c r="M198" t="s">
        <v>1838</v>
      </c>
      <c r="N198" t="s">
        <v>1838</v>
      </c>
      <c r="O198" t="s">
        <v>1838</v>
      </c>
    </row>
    <row r="199" spans="1:15" x14ac:dyDescent="0.25">
      <c r="A199" t="s">
        <v>1838</v>
      </c>
      <c r="B199" t="s">
        <v>1838</v>
      </c>
      <c r="C199" t="s">
        <v>121</v>
      </c>
      <c r="D199" t="s">
        <v>1490</v>
      </c>
      <c r="F199" t="s">
        <v>122</v>
      </c>
      <c r="G199" t="s">
        <v>123</v>
      </c>
      <c r="H199" t="s">
        <v>124</v>
      </c>
      <c r="I199">
        <v>73080</v>
      </c>
      <c r="J199" t="s">
        <v>1838</v>
      </c>
      <c r="K199" t="s">
        <v>1838</v>
      </c>
      <c r="L199" t="s">
        <v>1838</v>
      </c>
      <c r="M199" t="s">
        <v>1838</v>
      </c>
      <c r="N199" t="s">
        <v>1838</v>
      </c>
      <c r="O199" t="s">
        <v>1838</v>
      </c>
    </row>
    <row r="200" spans="1:15" x14ac:dyDescent="0.25">
      <c r="A200" t="s">
        <v>1838</v>
      </c>
      <c r="B200" t="s">
        <v>1838</v>
      </c>
      <c r="C200" t="s">
        <v>129</v>
      </c>
      <c r="D200" t="s">
        <v>1491</v>
      </c>
      <c r="E200" t="s">
        <v>130</v>
      </c>
      <c r="F200" t="s">
        <v>131</v>
      </c>
      <c r="G200" t="s">
        <v>132</v>
      </c>
      <c r="H200" t="s">
        <v>133</v>
      </c>
      <c r="I200" t="s">
        <v>134</v>
      </c>
      <c r="J200" t="s">
        <v>1838</v>
      </c>
      <c r="K200" t="s">
        <v>1838</v>
      </c>
      <c r="L200" t="s">
        <v>1838</v>
      </c>
      <c r="M200" t="s">
        <v>1838</v>
      </c>
      <c r="N200" t="s">
        <v>1838</v>
      </c>
      <c r="O200" t="s">
        <v>1838</v>
      </c>
    </row>
    <row r="201" spans="1:15" x14ac:dyDescent="0.25">
      <c r="A201" t="s">
        <v>1838</v>
      </c>
      <c r="B201" t="s">
        <v>1838</v>
      </c>
      <c r="C201" t="s">
        <v>135</v>
      </c>
      <c r="D201" t="s">
        <v>1817</v>
      </c>
      <c r="F201" t="s">
        <v>136</v>
      </c>
      <c r="G201" t="s">
        <v>137</v>
      </c>
      <c r="H201" t="s">
        <v>25</v>
      </c>
      <c r="I201">
        <v>77429</v>
      </c>
      <c r="J201" t="s">
        <v>1838</v>
      </c>
      <c r="K201" t="s">
        <v>1838</v>
      </c>
      <c r="L201" t="s">
        <v>1838</v>
      </c>
      <c r="M201" t="s">
        <v>1838</v>
      </c>
      <c r="N201" t="s">
        <v>1838</v>
      </c>
      <c r="O201" t="s">
        <v>1838</v>
      </c>
    </row>
    <row r="202" spans="1:15" x14ac:dyDescent="0.25">
      <c r="A202" t="s">
        <v>1838</v>
      </c>
      <c r="B202" t="s">
        <v>1838</v>
      </c>
      <c r="C202" t="s">
        <v>138</v>
      </c>
      <c r="D202" t="s">
        <v>1800</v>
      </c>
      <c r="F202" t="s">
        <v>139</v>
      </c>
      <c r="H202" t="s">
        <v>25</v>
      </c>
      <c r="I202">
        <v>78873</v>
      </c>
      <c r="J202" t="s">
        <v>1838</v>
      </c>
      <c r="K202" t="s">
        <v>1838</v>
      </c>
      <c r="L202" t="s">
        <v>1838</v>
      </c>
      <c r="M202" t="s">
        <v>1838</v>
      </c>
      <c r="N202" t="s">
        <v>1838</v>
      </c>
      <c r="O202" t="s">
        <v>1838</v>
      </c>
    </row>
    <row r="203" spans="1:15" x14ac:dyDescent="0.25">
      <c r="A203" t="s">
        <v>1838</v>
      </c>
      <c r="B203" t="s">
        <v>1838</v>
      </c>
      <c r="C203" t="s">
        <v>140</v>
      </c>
      <c r="D203" t="s">
        <v>1773</v>
      </c>
      <c r="E203" t="s">
        <v>141</v>
      </c>
      <c r="F203" t="s">
        <v>142</v>
      </c>
      <c r="G203" t="s">
        <v>143</v>
      </c>
      <c r="H203" t="s">
        <v>88</v>
      </c>
      <c r="I203">
        <v>44870</v>
      </c>
      <c r="J203" t="s">
        <v>1838</v>
      </c>
      <c r="K203" t="s">
        <v>1838</v>
      </c>
      <c r="L203" t="s">
        <v>1838</v>
      </c>
      <c r="M203" t="s">
        <v>1838</v>
      </c>
      <c r="N203" t="s">
        <v>1838</v>
      </c>
      <c r="O203" t="s">
        <v>1838</v>
      </c>
    </row>
    <row r="204" spans="1:15" x14ac:dyDescent="0.25">
      <c r="A204" t="s">
        <v>1838</v>
      </c>
      <c r="B204" t="s">
        <v>1838</v>
      </c>
      <c r="C204" t="s">
        <v>144</v>
      </c>
      <c r="D204" t="s">
        <v>1626</v>
      </c>
      <c r="E204" t="s">
        <v>145</v>
      </c>
      <c r="F204" t="s">
        <v>146</v>
      </c>
      <c r="G204" t="s">
        <v>147</v>
      </c>
      <c r="H204" t="s">
        <v>93</v>
      </c>
      <c r="I204">
        <v>84532</v>
      </c>
      <c r="J204" t="s">
        <v>1838</v>
      </c>
      <c r="K204" t="s">
        <v>1838</v>
      </c>
      <c r="L204" t="s">
        <v>1838</v>
      </c>
      <c r="M204" t="s">
        <v>1838</v>
      </c>
      <c r="N204" t="s">
        <v>1838</v>
      </c>
      <c r="O204" t="s">
        <v>1838</v>
      </c>
    </row>
    <row r="205" spans="1:15" x14ac:dyDescent="0.25">
      <c r="A205" t="s">
        <v>1838</v>
      </c>
      <c r="B205" t="s">
        <v>1838</v>
      </c>
      <c r="C205" t="s">
        <v>148</v>
      </c>
      <c r="D205" t="s">
        <v>1774</v>
      </c>
      <c r="E205" t="s">
        <v>149</v>
      </c>
      <c r="F205" t="s">
        <v>150</v>
      </c>
      <c r="I205">
        <v>84062</v>
      </c>
      <c r="J205" t="s">
        <v>1838</v>
      </c>
      <c r="K205" t="s">
        <v>1838</v>
      </c>
      <c r="L205" t="s">
        <v>1838</v>
      </c>
      <c r="M205" t="s">
        <v>1838</v>
      </c>
      <c r="N205" t="s">
        <v>1838</v>
      </c>
      <c r="O205" t="s">
        <v>1838</v>
      </c>
    </row>
    <row r="206" spans="1:15" x14ac:dyDescent="0.25">
      <c r="A206" t="s">
        <v>1838</v>
      </c>
      <c r="B206" t="s">
        <v>1838</v>
      </c>
      <c r="C206" t="s">
        <v>151</v>
      </c>
      <c r="D206" t="s">
        <v>1627</v>
      </c>
      <c r="E206" t="s">
        <v>152</v>
      </c>
      <c r="F206" t="s">
        <v>153</v>
      </c>
      <c r="G206" t="s">
        <v>154</v>
      </c>
      <c r="H206" t="s">
        <v>72</v>
      </c>
      <c r="I206">
        <v>30601</v>
      </c>
      <c r="J206" t="s">
        <v>1838</v>
      </c>
      <c r="K206" t="s">
        <v>1838</v>
      </c>
      <c r="L206" t="s">
        <v>1838</v>
      </c>
      <c r="M206" t="s">
        <v>1838</v>
      </c>
      <c r="N206" t="s">
        <v>1838</v>
      </c>
      <c r="O206" t="s">
        <v>1838</v>
      </c>
    </row>
    <row r="207" spans="1:15" x14ac:dyDescent="0.25">
      <c r="A207" t="s">
        <v>1838</v>
      </c>
      <c r="B207" t="s">
        <v>1838</v>
      </c>
      <c r="C207" t="s">
        <v>155</v>
      </c>
      <c r="D207" t="s">
        <v>1801</v>
      </c>
      <c r="E207" t="s">
        <v>156</v>
      </c>
      <c r="F207" t="s">
        <v>157</v>
      </c>
      <c r="G207" t="s">
        <v>158</v>
      </c>
      <c r="H207" t="s">
        <v>58</v>
      </c>
      <c r="I207">
        <v>95640</v>
      </c>
      <c r="J207" t="s">
        <v>1838</v>
      </c>
      <c r="K207" t="s">
        <v>1838</v>
      </c>
      <c r="L207" t="s">
        <v>1838</v>
      </c>
      <c r="M207" t="s">
        <v>1838</v>
      </c>
      <c r="N207" t="s">
        <v>1838</v>
      </c>
      <c r="O207" t="s">
        <v>1838</v>
      </c>
    </row>
    <row r="208" spans="1:15" x14ac:dyDescent="0.25">
      <c r="A208" t="s">
        <v>1838</v>
      </c>
      <c r="B208" t="s">
        <v>1838</v>
      </c>
      <c r="C208" t="s">
        <v>159</v>
      </c>
      <c r="D208" t="s">
        <v>1628</v>
      </c>
      <c r="E208" t="s">
        <v>160</v>
      </c>
      <c r="F208" t="s">
        <v>161</v>
      </c>
      <c r="G208" t="s">
        <v>162</v>
      </c>
      <c r="H208" t="s">
        <v>67</v>
      </c>
      <c r="I208">
        <v>10312</v>
      </c>
      <c r="J208" t="s">
        <v>1838</v>
      </c>
      <c r="K208" t="s">
        <v>1838</v>
      </c>
      <c r="L208" t="s">
        <v>1838</v>
      </c>
      <c r="M208" t="s">
        <v>1838</v>
      </c>
      <c r="N208" t="s">
        <v>1838</v>
      </c>
      <c r="O208" t="s">
        <v>1838</v>
      </c>
    </row>
    <row r="209" spans="1:15" x14ac:dyDescent="0.25">
      <c r="A209" t="s">
        <v>1838</v>
      </c>
      <c r="B209" t="s">
        <v>1838</v>
      </c>
      <c r="C209" t="s">
        <v>163</v>
      </c>
      <c r="D209" t="s">
        <v>1629</v>
      </c>
      <c r="E209" t="s">
        <v>164</v>
      </c>
      <c r="F209" t="s">
        <v>165</v>
      </c>
      <c r="G209" t="s">
        <v>166</v>
      </c>
      <c r="H209" t="s">
        <v>72</v>
      </c>
      <c r="I209">
        <v>31021</v>
      </c>
      <c r="J209" t="s">
        <v>1838</v>
      </c>
      <c r="K209" t="s">
        <v>1838</v>
      </c>
      <c r="L209" t="s">
        <v>1838</v>
      </c>
      <c r="M209" t="s">
        <v>1838</v>
      </c>
      <c r="N209" t="s">
        <v>1838</v>
      </c>
      <c r="O209" t="s">
        <v>1838</v>
      </c>
    </row>
    <row r="210" spans="1:15" x14ac:dyDescent="0.25">
      <c r="A210" t="s">
        <v>1838</v>
      </c>
      <c r="B210" t="s">
        <v>1838</v>
      </c>
      <c r="C210" t="s">
        <v>167</v>
      </c>
      <c r="D210" t="s">
        <v>1630</v>
      </c>
      <c r="E210" t="s">
        <v>168</v>
      </c>
      <c r="F210" t="s">
        <v>169</v>
      </c>
      <c r="G210" t="s">
        <v>170</v>
      </c>
      <c r="H210" t="s">
        <v>39</v>
      </c>
      <c r="I210">
        <v>37402</v>
      </c>
      <c r="J210" t="s">
        <v>1838</v>
      </c>
      <c r="K210" t="s">
        <v>1838</v>
      </c>
      <c r="L210" t="s">
        <v>1838</v>
      </c>
      <c r="M210" t="s">
        <v>1838</v>
      </c>
      <c r="N210" t="s">
        <v>1838</v>
      </c>
      <c r="O210" t="s">
        <v>1838</v>
      </c>
    </row>
    <row r="211" spans="1:15" x14ac:dyDescent="0.25">
      <c r="A211" t="s">
        <v>1838</v>
      </c>
      <c r="B211" t="s">
        <v>1838</v>
      </c>
      <c r="C211" t="s">
        <v>175</v>
      </c>
      <c r="D211" t="s">
        <v>1793</v>
      </c>
      <c r="E211" t="s">
        <v>176</v>
      </c>
      <c r="F211" t="s">
        <v>177</v>
      </c>
      <c r="G211" t="s">
        <v>178</v>
      </c>
      <c r="H211" t="s">
        <v>179</v>
      </c>
      <c r="I211">
        <v>17821</v>
      </c>
      <c r="J211" t="s">
        <v>1838</v>
      </c>
      <c r="K211" t="s">
        <v>1838</v>
      </c>
      <c r="L211" t="s">
        <v>1838</v>
      </c>
      <c r="M211" t="s">
        <v>1838</v>
      </c>
      <c r="N211" t="s">
        <v>1838</v>
      </c>
      <c r="O211" t="s">
        <v>1838</v>
      </c>
    </row>
    <row r="212" spans="1:15" x14ac:dyDescent="0.25">
      <c r="A212" t="s">
        <v>1838</v>
      </c>
      <c r="B212" t="s">
        <v>1838</v>
      </c>
      <c r="C212" t="s">
        <v>180</v>
      </c>
      <c r="D212" t="s">
        <v>1631</v>
      </c>
      <c r="E212" t="s">
        <v>181</v>
      </c>
      <c r="F212" t="s">
        <v>182</v>
      </c>
      <c r="G212" t="s">
        <v>183</v>
      </c>
      <c r="H212" t="s">
        <v>184</v>
      </c>
      <c r="I212">
        <v>1060</v>
      </c>
      <c r="J212" t="s">
        <v>1838</v>
      </c>
      <c r="K212" t="s">
        <v>1838</v>
      </c>
      <c r="L212" t="s">
        <v>1838</v>
      </c>
      <c r="M212" t="s">
        <v>1838</v>
      </c>
      <c r="N212" t="s">
        <v>1838</v>
      </c>
      <c r="O212" t="s">
        <v>1838</v>
      </c>
    </row>
    <row r="213" spans="1:15" x14ac:dyDescent="0.25">
      <c r="A213" t="s">
        <v>1838</v>
      </c>
      <c r="B213" t="s">
        <v>1838</v>
      </c>
      <c r="C213" t="s">
        <v>185</v>
      </c>
      <c r="D213" t="s">
        <v>1632</v>
      </c>
      <c r="E213" t="s">
        <v>186</v>
      </c>
      <c r="F213" t="s">
        <v>187</v>
      </c>
      <c r="G213" t="s">
        <v>188</v>
      </c>
      <c r="H213" t="s">
        <v>189</v>
      </c>
      <c r="I213">
        <v>85016</v>
      </c>
      <c r="J213" t="s">
        <v>1838</v>
      </c>
      <c r="K213" t="s">
        <v>1838</v>
      </c>
      <c r="L213" t="s">
        <v>1838</v>
      </c>
      <c r="M213" t="s">
        <v>1838</v>
      </c>
      <c r="N213" t="s">
        <v>1838</v>
      </c>
      <c r="O213" t="s">
        <v>1838</v>
      </c>
    </row>
    <row r="214" spans="1:15" x14ac:dyDescent="0.25">
      <c r="A214" t="s">
        <v>1838</v>
      </c>
      <c r="B214" t="s">
        <v>1838</v>
      </c>
      <c r="C214" t="s">
        <v>194</v>
      </c>
      <c r="D214" t="s">
        <v>1633</v>
      </c>
      <c r="E214" t="s">
        <v>195</v>
      </c>
      <c r="F214" t="s">
        <v>196</v>
      </c>
      <c r="G214" t="s">
        <v>197</v>
      </c>
      <c r="H214" t="s">
        <v>72</v>
      </c>
      <c r="I214">
        <v>31023</v>
      </c>
      <c r="J214" t="s">
        <v>1838</v>
      </c>
      <c r="K214" t="s">
        <v>1838</v>
      </c>
      <c r="L214" t="s">
        <v>1838</v>
      </c>
      <c r="M214" t="s">
        <v>1838</v>
      </c>
      <c r="N214" t="s">
        <v>1838</v>
      </c>
      <c r="O214" t="s">
        <v>1838</v>
      </c>
    </row>
    <row r="215" spans="1:15" x14ac:dyDescent="0.25">
      <c r="A215" t="s">
        <v>1838</v>
      </c>
      <c r="B215" t="s">
        <v>1838</v>
      </c>
      <c r="C215" t="s">
        <v>198</v>
      </c>
      <c r="D215" t="s">
        <v>1796</v>
      </c>
      <c r="E215" t="s">
        <v>199</v>
      </c>
      <c r="F215" t="s">
        <v>200</v>
      </c>
      <c r="G215" t="s">
        <v>201</v>
      </c>
      <c r="H215" t="s">
        <v>202</v>
      </c>
      <c r="I215">
        <v>28078</v>
      </c>
      <c r="J215" t="s">
        <v>1838</v>
      </c>
      <c r="K215" t="s">
        <v>1838</v>
      </c>
      <c r="L215" t="s">
        <v>1838</v>
      </c>
      <c r="M215" t="s">
        <v>1838</v>
      </c>
      <c r="N215" t="s">
        <v>1838</v>
      </c>
      <c r="O215" t="s">
        <v>1838</v>
      </c>
    </row>
    <row r="216" spans="1:15" x14ac:dyDescent="0.25">
      <c r="A216" t="s">
        <v>1838</v>
      </c>
      <c r="B216" t="s">
        <v>1838</v>
      </c>
      <c r="C216" t="s">
        <v>203</v>
      </c>
      <c r="D216" t="s">
        <v>204</v>
      </c>
      <c r="E216" t="s">
        <v>205</v>
      </c>
      <c r="F216" t="s">
        <v>206</v>
      </c>
      <c r="G216" t="s">
        <v>207</v>
      </c>
      <c r="H216" t="s">
        <v>208</v>
      </c>
      <c r="I216">
        <v>80487</v>
      </c>
      <c r="J216" t="s">
        <v>1838</v>
      </c>
      <c r="K216" t="s">
        <v>1838</v>
      </c>
      <c r="L216" t="s">
        <v>1838</v>
      </c>
      <c r="M216" t="s">
        <v>1838</v>
      </c>
      <c r="N216" t="s">
        <v>1838</v>
      </c>
      <c r="O216" t="s">
        <v>1838</v>
      </c>
    </row>
    <row r="217" spans="1:15" x14ac:dyDescent="0.25">
      <c r="A217" t="s">
        <v>1838</v>
      </c>
      <c r="B217" t="s">
        <v>1838</v>
      </c>
      <c r="C217" t="s">
        <v>209</v>
      </c>
      <c r="D217" t="s">
        <v>1492</v>
      </c>
      <c r="E217" t="s">
        <v>210</v>
      </c>
      <c r="F217" t="s">
        <v>211</v>
      </c>
      <c r="G217" t="s">
        <v>212</v>
      </c>
      <c r="H217" t="s">
        <v>213</v>
      </c>
      <c r="I217">
        <v>43054</v>
      </c>
      <c r="J217" t="s">
        <v>1838</v>
      </c>
      <c r="K217" t="s">
        <v>1838</v>
      </c>
      <c r="L217" t="s">
        <v>1838</v>
      </c>
      <c r="M217" t="s">
        <v>1838</v>
      </c>
      <c r="N217" t="s">
        <v>1838</v>
      </c>
      <c r="O217" t="s">
        <v>1838</v>
      </c>
    </row>
    <row r="218" spans="1:15" x14ac:dyDescent="0.25">
      <c r="A218" t="s">
        <v>1838</v>
      </c>
      <c r="B218" t="s">
        <v>1838</v>
      </c>
      <c r="C218" t="s">
        <v>214</v>
      </c>
      <c r="D218" t="s">
        <v>1537</v>
      </c>
      <c r="E218" t="s">
        <v>215</v>
      </c>
      <c r="G218" t="s">
        <v>216</v>
      </c>
      <c r="I218">
        <v>82718</v>
      </c>
      <c r="J218" t="s">
        <v>1838</v>
      </c>
      <c r="K218" t="s">
        <v>1838</v>
      </c>
      <c r="L218" t="s">
        <v>1838</v>
      </c>
      <c r="M218" t="s">
        <v>1838</v>
      </c>
      <c r="N218" t="s">
        <v>1838</v>
      </c>
      <c r="O218" t="s">
        <v>1838</v>
      </c>
    </row>
    <row r="219" spans="1:15" x14ac:dyDescent="0.25">
      <c r="A219" t="s">
        <v>1838</v>
      </c>
      <c r="B219" t="s">
        <v>1838</v>
      </c>
      <c r="C219" t="s">
        <v>222</v>
      </c>
      <c r="D219" t="s">
        <v>1634</v>
      </c>
      <c r="E219" t="s">
        <v>223</v>
      </c>
      <c r="G219" t="s">
        <v>224</v>
      </c>
      <c r="J219" t="s">
        <v>1838</v>
      </c>
      <c r="K219" t="s">
        <v>1838</v>
      </c>
      <c r="L219" t="s">
        <v>1838</v>
      </c>
      <c r="M219" t="s">
        <v>1838</v>
      </c>
      <c r="N219" t="s">
        <v>1838</v>
      </c>
      <c r="O219" t="s">
        <v>1838</v>
      </c>
    </row>
    <row r="220" spans="1:15" x14ac:dyDescent="0.25">
      <c r="A220" t="s">
        <v>1838</v>
      </c>
      <c r="B220" t="s">
        <v>1838</v>
      </c>
      <c r="C220" t="s">
        <v>225</v>
      </c>
      <c r="D220" t="s">
        <v>1538</v>
      </c>
      <c r="E220" t="s">
        <v>226</v>
      </c>
      <c r="F220" t="s">
        <v>227</v>
      </c>
      <c r="G220" t="s">
        <v>228</v>
      </c>
      <c r="H220" t="s">
        <v>25</v>
      </c>
      <c r="I220">
        <v>78045</v>
      </c>
      <c r="J220" t="s">
        <v>1838</v>
      </c>
      <c r="K220" t="s">
        <v>1838</v>
      </c>
      <c r="L220" t="s">
        <v>1838</v>
      </c>
      <c r="M220" t="s">
        <v>1838</v>
      </c>
      <c r="N220" t="s">
        <v>1838</v>
      </c>
      <c r="O220" t="s">
        <v>1838</v>
      </c>
    </row>
    <row r="221" spans="1:15" x14ac:dyDescent="0.25">
      <c r="A221" t="s">
        <v>1838</v>
      </c>
      <c r="B221" t="s">
        <v>1838</v>
      </c>
      <c r="C221" t="s">
        <v>238</v>
      </c>
      <c r="D221" t="s">
        <v>239</v>
      </c>
      <c r="E221" t="s">
        <v>240</v>
      </c>
      <c r="F221" t="s">
        <v>241</v>
      </c>
      <c r="G221" t="s">
        <v>242</v>
      </c>
      <c r="H221" t="s">
        <v>15</v>
      </c>
      <c r="I221">
        <v>61455</v>
      </c>
      <c r="J221" t="s">
        <v>1838</v>
      </c>
      <c r="K221" t="s">
        <v>1838</v>
      </c>
      <c r="L221" t="s">
        <v>1838</v>
      </c>
      <c r="M221" t="s">
        <v>1838</v>
      </c>
      <c r="N221" t="s">
        <v>1838</v>
      </c>
      <c r="O221" t="s">
        <v>1838</v>
      </c>
    </row>
    <row r="222" spans="1:15" x14ac:dyDescent="0.25">
      <c r="A222" t="s">
        <v>1838</v>
      </c>
      <c r="B222" t="s">
        <v>1838</v>
      </c>
      <c r="C222" t="s">
        <v>246</v>
      </c>
      <c r="D222" t="s">
        <v>1635</v>
      </c>
      <c r="E222" t="s">
        <v>247</v>
      </c>
      <c r="F222" t="s">
        <v>248</v>
      </c>
      <c r="G222" t="s">
        <v>249</v>
      </c>
      <c r="H222" t="s">
        <v>112</v>
      </c>
      <c r="I222">
        <v>36561</v>
      </c>
      <c r="J222" t="s">
        <v>1838</v>
      </c>
      <c r="K222" t="s">
        <v>1838</v>
      </c>
      <c r="L222" t="s">
        <v>1838</v>
      </c>
      <c r="M222" t="s">
        <v>1838</v>
      </c>
      <c r="N222" t="s">
        <v>1838</v>
      </c>
      <c r="O222" t="s">
        <v>1838</v>
      </c>
    </row>
    <row r="223" spans="1:15" x14ac:dyDescent="0.25">
      <c r="A223" t="s">
        <v>1838</v>
      </c>
      <c r="B223" t="s">
        <v>1838</v>
      </c>
      <c r="C223" t="s">
        <v>250</v>
      </c>
      <c r="D223" t="s">
        <v>1784</v>
      </c>
      <c r="E223" t="s">
        <v>251</v>
      </c>
      <c r="F223" t="s">
        <v>252</v>
      </c>
      <c r="G223" t="s">
        <v>253</v>
      </c>
      <c r="H223" t="s">
        <v>112</v>
      </c>
      <c r="I223">
        <v>35475</v>
      </c>
      <c r="J223" t="s">
        <v>1838</v>
      </c>
      <c r="K223" t="s">
        <v>1838</v>
      </c>
      <c r="L223" t="s">
        <v>1838</v>
      </c>
      <c r="M223" t="s">
        <v>1838</v>
      </c>
      <c r="N223" t="s">
        <v>1838</v>
      </c>
      <c r="O223" t="s">
        <v>1838</v>
      </c>
    </row>
    <row r="224" spans="1:15" x14ac:dyDescent="0.25">
      <c r="A224" t="s">
        <v>1838</v>
      </c>
      <c r="B224" t="s">
        <v>1838</v>
      </c>
      <c r="C224" t="s">
        <v>254</v>
      </c>
      <c r="D224" t="s">
        <v>1636</v>
      </c>
      <c r="E224" t="s">
        <v>255</v>
      </c>
      <c r="F224" t="s">
        <v>256</v>
      </c>
      <c r="G224" t="s">
        <v>257</v>
      </c>
      <c r="H224" t="s">
        <v>202</v>
      </c>
      <c r="I224">
        <v>28305</v>
      </c>
      <c r="J224" t="s">
        <v>1838</v>
      </c>
      <c r="K224" t="s">
        <v>1838</v>
      </c>
      <c r="L224" t="s">
        <v>1838</v>
      </c>
      <c r="M224" t="s">
        <v>1838</v>
      </c>
      <c r="N224" t="s">
        <v>1838</v>
      </c>
      <c r="O224" t="s">
        <v>1838</v>
      </c>
    </row>
    <row r="225" spans="1:15" x14ac:dyDescent="0.25">
      <c r="A225" t="s">
        <v>1838</v>
      </c>
      <c r="B225" t="s">
        <v>1838</v>
      </c>
      <c r="C225" t="s">
        <v>258</v>
      </c>
      <c r="D225" t="s">
        <v>1637</v>
      </c>
      <c r="E225" t="s">
        <v>259</v>
      </c>
      <c r="F225" t="s">
        <v>260</v>
      </c>
      <c r="G225" t="s">
        <v>261</v>
      </c>
      <c r="H225" t="s">
        <v>25</v>
      </c>
      <c r="I225">
        <v>77627</v>
      </c>
      <c r="J225" t="s">
        <v>1838</v>
      </c>
      <c r="K225" t="s">
        <v>1838</v>
      </c>
      <c r="L225" t="s">
        <v>1838</v>
      </c>
      <c r="M225" t="s">
        <v>1838</v>
      </c>
      <c r="N225" t="s">
        <v>1838</v>
      </c>
      <c r="O225" t="s">
        <v>1838</v>
      </c>
    </row>
    <row r="226" spans="1:15" x14ac:dyDescent="0.25">
      <c r="A226" t="s">
        <v>1838</v>
      </c>
      <c r="B226" t="s">
        <v>1838</v>
      </c>
      <c r="C226" t="s">
        <v>262</v>
      </c>
      <c r="D226" t="s">
        <v>1638</v>
      </c>
      <c r="E226" t="s">
        <v>263</v>
      </c>
      <c r="F226" t="s">
        <v>264</v>
      </c>
      <c r="G226" t="s">
        <v>265</v>
      </c>
      <c r="H226" t="s">
        <v>266</v>
      </c>
      <c r="I226">
        <v>71106</v>
      </c>
      <c r="J226" t="s">
        <v>1838</v>
      </c>
      <c r="K226" t="s">
        <v>1838</v>
      </c>
      <c r="L226" t="s">
        <v>1838</v>
      </c>
      <c r="M226" t="s">
        <v>1838</v>
      </c>
      <c r="N226" t="s">
        <v>1838</v>
      </c>
      <c r="O226" t="s">
        <v>1838</v>
      </c>
    </row>
    <row r="227" spans="1:15" x14ac:dyDescent="0.25">
      <c r="A227" t="s">
        <v>1838</v>
      </c>
      <c r="B227" t="s">
        <v>1838</v>
      </c>
      <c r="C227" t="s">
        <v>267</v>
      </c>
      <c r="D227" t="s">
        <v>1639</v>
      </c>
      <c r="E227" t="s">
        <v>268</v>
      </c>
      <c r="F227" t="s">
        <v>269</v>
      </c>
      <c r="G227" t="s">
        <v>38</v>
      </c>
      <c r="H227" t="s">
        <v>39</v>
      </c>
      <c r="I227">
        <v>37067</v>
      </c>
      <c r="J227" t="s">
        <v>1838</v>
      </c>
      <c r="K227" t="s">
        <v>1838</v>
      </c>
      <c r="L227" t="s">
        <v>1838</v>
      </c>
      <c r="M227" t="s">
        <v>1838</v>
      </c>
      <c r="N227" t="s">
        <v>1838</v>
      </c>
      <c r="O227" t="s">
        <v>1838</v>
      </c>
    </row>
    <row r="228" spans="1:15" x14ac:dyDescent="0.25">
      <c r="A228" t="s">
        <v>1838</v>
      </c>
      <c r="B228" t="s">
        <v>1838</v>
      </c>
      <c r="C228" t="s">
        <v>270</v>
      </c>
      <c r="D228" t="s">
        <v>271</v>
      </c>
      <c r="E228" t="s">
        <v>272</v>
      </c>
      <c r="F228" t="s">
        <v>273</v>
      </c>
      <c r="G228" t="s">
        <v>274</v>
      </c>
      <c r="H228" t="s">
        <v>275</v>
      </c>
      <c r="I228">
        <v>84115</v>
      </c>
      <c r="J228" t="s">
        <v>1838</v>
      </c>
      <c r="K228" t="s">
        <v>1838</v>
      </c>
      <c r="L228" t="s">
        <v>1838</v>
      </c>
      <c r="M228" t="s">
        <v>1838</v>
      </c>
      <c r="N228" t="s">
        <v>1838</v>
      </c>
      <c r="O228" t="s">
        <v>1838</v>
      </c>
    </row>
    <row r="229" spans="1:15" x14ac:dyDescent="0.25">
      <c r="A229" t="s">
        <v>1838</v>
      </c>
      <c r="B229" t="s">
        <v>1838</v>
      </c>
      <c r="C229" t="s">
        <v>276</v>
      </c>
      <c r="D229" t="s">
        <v>1539</v>
      </c>
      <c r="F229" t="s">
        <v>277</v>
      </c>
      <c r="G229" t="s">
        <v>278</v>
      </c>
      <c r="H229" t="s">
        <v>233</v>
      </c>
      <c r="I229">
        <v>64113</v>
      </c>
      <c r="J229" t="s">
        <v>1838</v>
      </c>
      <c r="K229" t="s">
        <v>1838</v>
      </c>
      <c r="L229" t="s">
        <v>1838</v>
      </c>
      <c r="M229" t="s">
        <v>1838</v>
      </c>
      <c r="N229" t="s">
        <v>1838</v>
      </c>
      <c r="O229" t="s">
        <v>1838</v>
      </c>
    </row>
    <row r="230" spans="1:15" x14ac:dyDescent="0.25">
      <c r="A230" t="s">
        <v>1838</v>
      </c>
      <c r="B230" t="s">
        <v>1838</v>
      </c>
      <c r="C230" t="s">
        <v>279</v>
      </c>
      <c r="D230" t="s">
        <v>1640</v>
      </c>
      <c r="E230" t="s">
        <v>280</v>
      </c>
      <c r="F230" t="s">
        <v>281</v>
      </c>
      <c r="G230" t="s">
        <v>282</v>
      </c>
      <c r="H230" t="s">
        <v>58</v>
      </c>
      <c r="I230">
        <v>91901</v>
      </c>
      <c r="J230" t="s">
        <v>1838</v>
      </c>
      <c r="K230" t="s">
        <v>1838</v>
      </c>
      <c r="L230" t="s">
        <v>1838</v>
      </c>
      <c r="M230" t="s">
        <v>1838</v>
      </c>
      <c r="N230" t="s">
        <v>1838</v>
      </c>
      <c r="O230" t="s">
        <v>1838</v>
      </c>
    </row>
    <row r="231" spans="1:15" x14ac:dyDescent="0.25">
      <c r="A231" t="s">
        <v>1838</v>
      </c>
      <c r="B231" t="s">
        <v>1838</v>
      </c>
      <c r="C231" t="s">
        <v>283</v>
      </c>
      <c r="D231" t="s">
        <v>1785</v>
      </c>
      <c r="E231" t="s">
        <v>284</v>
      </c>
      <c r="F231" t="s">
        <v>285</v>
      </c>
      <c r="G231" t="s">
        <v>286</v>
      </c>
      <c r="H231" t="s">
        <v>124</v>
      </c>
      <c r="I231">
        <v>74074</v>
      </c>
      <c r="J231" t="s">
        <v>1838</v>
      </c>
      <c r="K231" t="s">
        <v>1838</v>
      </c>
      <c r="L231" t="s">
        <v>1838</v>
      </c>
      <c r="M231" t="s">
        <v>1838</v>
      </c>
      <c r="N231" t="s">
        <v>1838</v>
      </c>
      <c r="O231" t="s">
        <v>1838</v>
      </c>
    </row>
    <row r="232" spans="1:15" x14ac:dyDescent="0.25">
      <c r="A232" t="s">
        <v>1838</v>
      </c>
      <c r="B232" t="s">
        <v>1838</v>
      </c>
      <c r="C232" t="s">
        <v>287</v>
      </c>
      <c r="D232" t="s">
        <v>1641</v>
      </c>
      <c r="E232" t="s">
        <v>288</v>
      </c>
      <c r="F232" t="s">
        <v>289</v>
      </c>
      <c r="G232" t="s">
        <v>290</v>
      </c>
      <c r="H232" t="s">
        <v>291</v>
      </c>
      <c r="I232">
        <v>31533</v>
      </c>
      <c r="J232" t="s">
        <v>1838</v>
      </c>
      <c r="K232" t="s">
        <v>1838</v>
      </c>
      <c r="L232" t="s">
        <v>1838</v>
      </c>
      <c r="M232" t="s">
        <v>1838</v>
      </c>
      <c r="N232" t="s">
        <v>1838</v>
      </c>
      <c r="O232" t="s">
        <v>1838</v>
      </c>
    </row>
    <row r="233" spans="1:15" x14ac:dyDescent="0.25">
      <c r="A233" t="s">
        <v>1838</v>
      </c>
      <c r="B233" t="s">
        <v>1838</v>
      </c>
      <c r="C233" t="s">
        <v>292</v>
      </c>
      <c r="D233" t="s">
        <v>1642</v>
      </c>
      <c r="E233" t="s">
        <v>293</v>
      </c>
      <c r="F233" t="s">
        <v>294</v>
      </c>
      <c r="G233" t="s">
        <v>295</v>
      </c>
      <c r="H233" t="s">
        <v>39</v>
      </c>
      <c r="I233">
        <v>38501</v>
      </c>
      <c r="J233" t="s">
        <v>1838</v>
      </c>
      <c r="K233" t="s">
        <v>1838</v>
      </c>
      <c r="L233" t="s">
        <v>1838</v>
      </c>
      <c r="M233" t="s">
        <v>1838</v>
      </c>
      <c r="N233" t="s">
        <v>1838</v>
      </c>
      <c r="O233" t="s">
        <v>1838</v>
      </c>
    </row>
    <row r="234" spans="1:15" x14ac:dyDescent="0.25">
      <c r="A234" t="s">
        <v>1838</v>
      </c>
      <c r="B234" t="s">
        <v>1838</v>
      </c>
      <c r="C234" t="s">
        <v>296</v>
      </c>
      <c r="D234" t="s">
        <v>297</v>
      </c>
      <c r="E234" t="s">
        <v>298</v>
      </c>
      <c r="F234" t="s">
        <v>299</v>
      </c>
      <c r="G234" t="s">
        <v>300</v>
      </c>
      <c r="H234" t="s">
        <v>93</v>
      </c>
      <c r="I234">
        <v>84111</v>
      </c>
      <c r="J234" t="s">
        <v>1838</v>
      </c>
      <c r="K234" t="s">
        <v>1838</v>
      </c>
      <c r="L234" t="s">
        <v>1838</v>
      </c>
      <c r="M234" t="s">
        <v>1838</v>
      </c>
      <c r="N234" t="s">
        <v>1838</v>
      </c>
      <c r="O234" t="s">
        <v>1838</v>
      </c>
    </row>
    <row r="235" spans="1:15" x14ac:dyDescent="0.25">
      <c r="A235" t="s">
        <v>1838</v>
      </c>
      <c r="B235" t="s">
        <v>1838</v>
      </c>
      <c r="C235" t="s">
        <v>301</v>
      </c>
      <c r="D235" t="s">
        <v>1786</v>
      </c>
      <c r="E235" t="s">
        <v>302</v>
      </c>
      <c r="F235" t="s">
        <v>303</v>
      </c>
      <c r="G235" t="s">
        <v>300</v>
      </c>
      <c r="H235" t="s">
        <v>93</v>
      </c>
      <c r="I235">
        <v>84108</v>
      </c>
      <c r="J235" t="s">
        <v>1838</v>
      </c>
      <c r="K235" t="s">
        <v>1838</v>
      </c>
      <c r="L235" t="s">
        <v>1838</v>
      </c>
      <c r="M235" t="s">
        <v>1838</v>
      </c>
      <c r="N235" t="s">
        <v>1838</v>
      </c>
      <c r="O235" t="s">
        <v>1838</v>
      </c>
    </row>
    <row r="236" spans="1:15" x14ac:dyDescent="0.25">
      <c r="A236" t="s">
        <v>1838</v>
      </c>
      <c r="B236" t="s">
        <v>1838</v>
      </c>
      <c r="C236" t="s">
        <v>304</v>
      </c>
      <c r="D236" t="s">
        <v>1643</v>
      </c>
      <c r="E236" t="s">
        <v>305</v>
      </c>
      <c r="F236" t="s">
        <v>306</v>
      </c>
      <c r="G236" t="s">
        <v>300</v>
      </c>
      <c r="H236" t="s">
        <v>93</v>
      </c>
      <c r="I236">
        <v>84115</v>
      </c>
      <c r="J236" t="s">
        <v>1838</v>
      </c>
      <c r="K236" t="s">
        <v>1838</v>
      </c>
      <c r="L236" t="s">
        <v>1838</v>
      </c>
      <c r="M236" t="s">
        <v>1838</v>
      </c>
      <c r="N236" t="s">
        <v>1838</v>
      </c>
      <c r="O236" t="s">
        <v>1838</v>
      </c>
    </row>
    <row r="237" spans="1:15" x14ac:dyDescent="0.25">
      <c r="A237" t="s">
        <v>1838</v>
      </c>
      <c r="B237" t="s">
        <v>1838</v>
      </c>
      <c r="C237" t="s">
        <v>311</v>
      </c>
      <c r="D237" t="s">
        <v>1776</v>
      </c>
      <c r="E237" t="s">
        <v>312</v>
      </c>
      <c r="F237" t="s">
        <v>313</v>
      </c>
      <c r="G237" t="s">
        <v>314</v>
      </c>
      <c r="H237" t="s">
        <v>93</v>
      </c>
      <c r="I237">
        <v>84062</v>
      </c>
      <c r="J237" t="s">
        <v>1838</v>
      </c>
      <c r="K237" t="s">
        <v>1838</v>
      </c>
      <c r="L237" t="s">
        <v>1838</v>
      </c>
      <c r="M237" t="s">
        <v>1838</v>
      </c>
      <c r="N237" t="s">
        <v>1838</v>
      </c>
      <c r="O237" t="s">
        <v>1838</v>
      </c>
    </row>
    <row r="238" spans="1:15" x14ac:dyDescent="0.25">
      <c r="A238" t="s">
        <v>1838</v>
      </c>
      <c r="B238" t="s">
        <v>1838</v>
      </c>
      <c r="C238" t="s">
        <v>328</v>
      </c>
      <c r="D238" t="s">
        <v>1645</v>
      </c>
      <c r="E238" t="s">
        <v>329</v>
      </c>
      <c r="F238" t="s">
        <v>330</v>
      </c>
      <c r="G238" t="s">
        <v>331</v>
      </c>
      <c r="H238" t="s">
        <v>332</v>
      </c>
      <c r="I238">
        <v>72110</v>
      </c>
      <c r="J238" t="s">
        <v>1838</v>
      </c>
      <c r="K238" t="s">
        <v>1838</v>
      </c>
      <c r="L238" t="s">
        <v>1838</v>
      </c>
      <c r="M238" t="s">
        <v>1838</v>
      </c>
      <c r="N238" t="s">
        <v>1838</v>
      </c>
      <c r="O238" t="s">
        <v>1838</v>
      </c>
    </row>
    <row r="239" spans="1:15" x14ac:dyDescent="0.25">
      <c r="A239" t="s">
        <v>1838</v>
      </c>
      <c r="B239" t="s">
        <v>1838</v>
      </c>
      <c r="C239" t="s">
        <v>333</v>
      </c>
      <c r="D239" t="s">
        <v>1646</v>
      </c>
      <c r="E239" t="s">
        <v>334</v>
      </c>
      <c r="F239" t="s">
        <v>335</v>
      </c>
      <c r="G239" t="s">
        <v>336</v>
      </c>
      <c r="H239" t="s">
        <v>25</v>
      </c>
      <c r="I239">
        <v>78025</v>
      </c>
      <c r="J239" t="s">
        <v>1838</v>
      </c>
      <c r="K239" t="s">
        <v>1838</v>
      </c>
      <c r="L239" t="s">
        <v>1838</v>
      </c>
      <c r="M239" t="s">
        <v>1838</v>
      </c>
      <c r="N239" t="s">
        <v>1838</v>
      </c>
      <c r="O239" t="s">
        <v>1838</v>
      </c>
    </row>
    <row r="240" spans="1:15" x14ac:dyDescent="0.25">
      <c r="A240" t="s">
        <v>1838</v>
      </c>
      <c r="B240" t="s">
        <v>1838</v>
      </c>
      <c r="C240" t="s">
        <v>337</v>
      </c>
      <c r="D240" t="s">
        <v>337</v>
      </c>
      <c r="J240" t="s">
        <v>1838</v>
      </c>
      <c r="K240" t="s">
        <v>1838</v>
      </c>
      <c r="L240" t="s">
        <v>1838</v>
      </c>
      <c r="M240" t="s">
        <v>1838</v>
      </c>
      <c r="N240" t="s">
        <v>1838</v>
      </c>
      <c r="O240" t="s">
        <v>1838</v>
      </c>
    </row>
    <row r="241" spans="1:15" x14ac:dyDescent="0.25">
      <c r="A241" t="s">
        <v>1838</v>
      </c>
      <c r="B241" t="s">
        <v>1838</v>
      </c>
      <c r="C241" t="s">
        <v>338</v>
      </c>
      <c r="D241" t="s">
        <v>1647</v>
      </c>
      <c r="E241" t="s">
        <v>339</v>
      </c>
      <c r="F241" t="s">
        <v>340</v>
      </c>
      <c r="G241" t="s">
        <v>341</v>
      </c>
      <c r="H241" t="s">
        <v>25</v>
      </c>
      <c r="I241">
        <v>75150</v>
      </c>
      <c r="J241" t="s">
        <v>1838</v>
      </c>
      <c r="K241" t="s">
        <v>1838</v>
      </c>
      <c r="L241" t="s">
        <v>1838</v>
      </c>
      <c r="M241" t="s">
        <v>1838</v>
      </c>
      <c r="N241" t="s">
        <v>1838</v>
      </c>
      <c r="O241" t="s">
        <v>1838</v>
      </c>
    </row>
    <row r="242" spans="1:15" x14ac:dyDescent="0.25">
      <c r="A242" t="s">
        <v>1838</v>
      </c>
      <c r="B242" t="s">
        <v>1838</v>
      </c>
      <c r="C242" t="s">
        <v>346</v>
      </c>
      <c r="D242" t="s">
        <v>1649</v>
      </c>
      <c r="E242" t="s">
        <v>347</v>
      </c>
      <c r="F242" t="s">
        <v>348</v>
      </c>
      <c r="G242" t="s">
        <v>349</v>
      </c>
      <c r="H242" t="s">
        <v>107</v>
      </c>
      <c r="I242">
        <v>42320</v>
      </c>
      <c r="J242" t="s">
        <v>1838</v>
      </c>
      <c r="K242" t="s">
        <v>1838</v>
      </c>
      <c r="L242" t="s">
        <v>1838</v>
      </c>
      <c r="M242" t="s">
        <v>1838</v>
      </c>
      <c r="N242" t="s">
        <v>1838</v>
      </c>
      <c r="O242" t="s">
        <v>1838</v>
      </c>
    </row>
    <row r="243" spans="1:15" x14ac:dyDescent="0.25">
      <c r="A243" t="s">
        <v>1838</v>
      </c>
      <c r="B243" t="s">
        <v>1838</v>
      </c>
      <c r="C243" t="s">
        <v>354</v>
      </c>
      <c r="D243" t="s">
        <v>1651</v>
      </c>
      <c r="E243" t="s">
        <v>355</v>
      </c>
      <c r="F243" t="s">
        <v>356</v>
      </c>
      <c r="G243" t="s">
        <v>357</v>
      </c>
      <c r="H243" t="s">
        <v>15</v>
      </c>
      <c r="I243">
        <v>62959</v>
      </c>
      <c r="J243" t="s">
        <v>1838</v>
      </c>
      <c r="K243" t="s">
        <v>1838</v>
      </c>
      <c r="L243" t="s">
        <v>1838</v>
      </c>
      <c r="M243" t="s">
        <v>1838</v>
      </c>
      <c r="N243" t="s">
        <v>1838</v>
      </c>
      <c r="O243" t="s">
        <v>1838</v>
      </c>
    </row>
    <row r="244" spans="1:15" x14ac:dyDescent="0.25">
      <c r="A244" t="s">
        <v>1838</v>
      </c>
      <c r="B244" t="s">
        <v>1838</v>
      </c>
      <c r="C244" t="s">
        <v>358</v>
      </c>
      <c r="D244" t="s">
        <v>1777</v>
      </c>
      <c r="E244" t="s">
        <v>359</v>
      </c>
      <c r="F244" t="s">
        <v>360</v>
      </c>
      <c r="G244" t="s">
        <v>361</v>
      </c>
      <c r="H244" t="s">
        <v>93</v>
      </c>
      <c r="I244">
        <v>84767</v>
      </c>
      <c r="J244" t="s">
        <v>1838</v>
      </c>
      <c r="K244" t="s">
        <v>1838</v>
      </c>
      <c r="L244" t="s">
        <v>1838</v>
      </c>
      <c r="M244" t="s">
        <v>1838</v>
      </c>
      <c r="N244" t="s">
        <v>1838</v>
      </c>
      <c r="O244" t="s">
        <v>1838</v>
      </c>
    </row>
    <row r="245" spans="1:15" x14ac:dyDescent="0.25">
      <c r="A245" t="s">
        <v>1838</v>
      </c>
      <c r="B245" t="s">
        <v>1838</v>
      </c>
      <c r="C245" t="s">
        <v>362</v>
      </c>
      <c r="D245" t="s">
        <v>1652</v>
      </c>
      <c r="E245" t="s">
        <v>363</v>
      </c>
      <c r="F245" t="s">
        <v>364</v>
      </c>
      <c r="G245" t="s">
        <v>365</v>
      </c>
      <c r="H245" t="s">
        <v>93</v>
      </c>
      <c r="I245">
        <v>84764</v>
      </c>
      <c r="J245" t="s">
        <v>1838</v>
      </c>
      <c r="K245" t="s">
        <v>1838</v>
      </c>
      <c r="L245" t="s">
        <v>1838</v>
      </c>
      <c r="M245" t="s">
        <v>1838</v>
      </c>
      <c r="N245" t="s">
        <v>1838</v>
      </c>
      <c r="O245" t="s">
        <v>1838</v>
      </c>
    </row>
    <row r="246" spans="1:15" x14ac:dyDescent="0.25">
      <c r="A246" t="s">
        <v>1838</v>
      </c>
      <c r="B246" t="s">
        <v>1838</v>
      </c>
      <c r="C246" t="s">
        <v>366</v>
      </c>
      <c r="D246" t="s">
        <v>1788</v>
      </c>
      <c r="E246" t="s">
        <v>367</v>
      </c>
      <c r="F246" t="s">
        <v>368</v>
      </c>
      <c r="G246" t="s">
        <v>369</v>
      </c>
      <c r="H246" t="s">
        <v>67</v>
      </c>
      <c r="I246">
        <v>11803</v>
      </c>
      <c r="J246" t="s">
        <v>1838</v>
      </c>
      <c r="K246" t="s">
        <v>1838</v>
      </c>
      <c r="L246" t="s">
        <v>1838</v>
      </c>
      <c r="M246" t="s">
        <v>1838</v>
      </c>
      <c r="N246" t="s">
        <v>1838</v>
      </c>
      <c r="O246" t="s">
        <v>1838</v>
      </c>
    </row>
    <row r="247" spans="1:15" x14ac:dyDescent="0.25">
      <c r="A247" t="s">
        <v>1838</v>
      </c>
      <c r="B247" t="s">
        <v>1838</v>
      </c>
      <c r="C247" t="s">
        <v>370</v>
      </c>
      <c r="D247" t="s">
        <v>1653</v>
      </c>
      <c r="E247" t="s">
        <v>371</v>
      </c>
      <c r="F247" t="s">
        <v>372</v>
      </c>
      <c r="G247" t="s">
        <v>373</v>
      </c>
      <c r="H247" t="s">
        <v>44</v>
      </c>
      <c r="I247">
        <v>39239</v>
      </c>
      <c r="J247" t="s">
        <v>1838</v>
      </c>
      <c r="K247" t="s">
        <v>1838</v>
      </c>
      <c r="L247" t="s">
        <v>1838</v>
      </c>
      <c r="M247" t="s">
        <v>1838</v>
      </c>
      <c r="N247" t="s">
        <v>1838</v>
      </c>
      <c r="O247" t="s">
        <v>1838</v>
      </c>
    </row>
    <row r="248" spans="1:15" x14ac:dyDescent="0.25">
      <c r="A248" t="s">
        <v>1838</v>
      </c>
      <c r="B248" t="s">
        <v>1838</v>
      </c>
      <c r="C248" t="s">
        <v>374</v>
      </c>
      <c r="D248" t="s">
        <v>1654</v>
      </c>
      <c r="E248" t="s">
        <v>375</v>
      </c>
      <c r="F248" t="s">
        <v>376</v>
      </c>
      <c r="G248" t="s">
        <v>377</v>
      </c>
      <c r="H248" t="s">
        <v>72</v>
      </c>
      <c r="I248">
        <v>30024</v>
      </c>
      <c r="J248" t="s">
        <v>1838</v>
      </c>
      <c r="K248" t="s">
        <v>1838</v>
      </c>
      <c r="L248" t="s">
        <v>1838</v>
      </c>
      <c r="M248" t="s">
        <v>1838</v>
      </c>
      <c r="N248" t="s">
        <v>1838</v>
      </c>
      <c r="O248" t="s">
        <v>1838</v>
      </c>
    </row>
    <row r="249" spans="1:15" x14ac:dyDescent="0.25">
      <c r="A249" t="s">
        <v>1838</v>
      </c>
      <c r="B249" t="s">
        <v>1838</v>
      </c>
      <c r="C249" t="s">
        <v>378</v>
      </c>
      <c r="D249" t="s">
        <v>1655</v>
      </c>
      <c r="E249" t="s">
        <v>379</v>
      </c>
      <c r="F249" t="s">
        <v>380</v>
      </c>
      <c r="G249" t="s">
        <v>381</v>
      </c>
      <c r="H249" t="s">
        <v>25</v>
      </c>
      <c r="I249">
        <v>76092</v>
      </c>
      <c r="J249" t="s">
        <v>1838</v>
      </c>
      <c r="K249" t="s">
        <v>1838</v>
      </c>
      <c r="L249" t="s">
        <v>1838</v>
      </c>
      <c r="M249" t="s">
        <v>1838</v>
      </c>
      <c r="N249" t="s">
        <v>1838</v>
      </c>
      <c r="O249" t="s">
        <v>1838</v>
      </c>
    </row>
    <row r="250" spans="1:15" x14ac:dyDescent="0.25">
      <c r="A250" t="s">
        <v>1838</v>
      </c>
      <c r="B250" t="s">
        <v>1838</v>
      </c>
      <c r="C250" t="s">
        <v>382</v>
      </c>
      <c r="D250" t="s">
        <v>1656</v>
      </c>
      <c r="E250" t="s">
        <v>383</v>
      </c>
      <c r="F250" t="s">
        <v>384</v>
      </c>
      <c r="G250" t="s">
        <v>385</v>
      </c>
      <c r="H250" t="s">
        <v>124</v>
      </c>
      <c r="I250">
        <v>73724</v>
      </c>
      <c r="J250" t="s">
        <v>1838</v>
      </c>
      <c r="K250" t="s">
        <v>1838</v>
      </c>
      <c r="L250" t="s">
        <v>1838</v>
      </c>
      <c r="M250" t="s">
        <v>1838</v>
      </c>
      <c r="N250" t="s">
        <v>1838</v>
      </c>
      <c r="O250" t="s">
        <v>1838</v>
      </c>
    </row>
    <row r="251" spans="1:15" x14ac:dyDescent="0.25">
      <c r="A251" t="s">
        <v>1838</v>
      </c>
      <c r="B251" t="s">
        <v>1838</v>
      </c>
      <c r="C251" t="s">
        <v>386</v>
      </c>
      <c r="D251" t="s">
        <v>1540</v>
      </c>
      <c r="E251" t="s">
        <v>387</v>
      </c>
      <c r="F251" t="s">
        <v>388</v>
      </c>
      <c r="G251" t="s">
        <v>389</v>
      </c>
      <c r="H251" t="s">
        <v>112</v>
      </c>
      <c r="I251">
        <v>35209</v>
      </c>
      <c r="J251" t="s">
        <v>1838</v>
      </c>
      <c r="K251" t="s">
        <v>1838</v>
      </c>
      <c r="L251" t="s">
        <v>1838</v>
      </c>
      <c r="M251" t="s">
        <v>1838</v>
      </c>
      <c r="N251" t="s">
        <v>1838</v>
      </c>
      <c r="O251" t="s">
        <v>1838</v>
      </c>
    </row>
    <row r="252" spans="1:15" x14ac:dyDescent="0.25">
      <c r="A252" t="s">
        <v>1838</v>
      </c>
      <c r="B252" t="s">
        <v>1838</v>
      </c>
      <c r="C252" t="s">
        <v>394</v>
      </c>
      <c r="D252" t="s">
        <v>394</v>
      </c>
      <c r="E252" t="s">
        <v>395</v>
      </c>
      <c r="I252">
        <v>84775</v>
      </c>
      <c r="J252" t="s">
        <v>1838</v>
      </c>
      <c r="K252" t="s">
        <v>1838</v>
      </c>
      <c r="L252" t="s">
        <v>1838</v>
      </c>
      <c r="M252" t="s">
        <v>1838</v>
      </c>
      <c r="N252" t="s">
        <v>1838</v>
      </c>
      <c r="O252" t="s">
        <v>1838</v>
      </c>
    </row>
    <row r="253" spans="1:15" x14ac:dyDescent="0.25">
      <c r="A253" t="s">
        <v>1838</v>
      </c>
      <c r="B253" t="s">
        <v>1838</v>
      </c>
      <c r="C253" t="s">
        <v>400</v>
      </c>
      <c r="D253" t="s">
        <v>1797</v>
      </c>
      <c r="E253" t="s">
        <v>401</v>
      </c>
      <c r="F253" t="s">
        <v>402</v>
      </c>
      <c r="G253" t="s">
        <v>403</v>
      </c>
      <c r="H253" t="s">
        <v>25</v>
      </c>
      <c r="I253">
        <v>75034</v>
      </c>
      <c r="J253" t="s">
        <v>1838</v>
      </c>
      <c r="K253" t="s">
        <v>1838</v>
      </c>
      <c r="L253" t="s">
        <v>1838</v>
      </c>
      <c r="M253" t="s">
        <v>1838</v>
      </c>
      <c r="N253" t="s">
        <v>1838</v>
      </c>
      <c r="O253" t="s">
        <v>1838</v>
      </c>
    </row>
    <row r="254" spans="1:15" x14ac:dyDescent="0.25">
      <c r="A254" t="s">
        <v>1838</v>
      </c>
      <c r="B254" t="s">
        <v>1838</v>
      </c>
      <c r="C254" t="s">
        <v>411</v>
      </c>
      <c r="D254" t="s">
        <v>1658</v>
      </c>
      <c r="E254" t="s">
        <v>412</v>
      </c>
      <c r="F254" t="s">
        <v>413</v>
      </c>
      <c r="G254" t="s">
        <v>4</v>
      </c>
      <c r="H254" t="s">
        <v>25</v>
      </c>
      <c r="I254">
        <v>77573</v>
      </c>
      <c r="J254" t="s">
        <v>1838</v>
      </c>
      <c r="K254" t="s">
        <v>1838</v>
      </c>
      <c r="L254" t="s">
        <v>1838</v>
      </c>
      <c r="M254" t="s">
        <v>1838</v>
      </c>
      <c r="N254" t="s">
        <v>1838</v>
      </c>
      <c r="O254" t="s">
        <v>1838</v>
      </c>
    </row>
    <row r="255" spans="1:15" x14ac:dyDescent="0.25">
      <c r="A255" t="s">
        <v>1838</v>
      </c>
      <c r="B255" t="s">
        <v>1838</v>
      </c>
      <c r="C255" t="s">
        <v>418</v>
      </c>
      <c r="D255" t="s">
        <v>1659</v>
      </c>
      <c r="E255" t="s">
        <v>419</v>
      </c>
      <c r="F255" t="s">
        <v>420</v>
      </c>
      <c r="G255" t="s">
        <v>421</v>
      </c>
      <c r="H255" t="s">
        <v>44</v>
      </c>
      <c r="I255">
        <v>38863</v>
      </c>
      <c r="J255" t="s">
        <v>1838</v>
      </c>
      <c r="K255" t="s">
        <v>1838</v>
      </c>
      <c r="L255" t="s">
        <v>1838</v>
      </c>
      <c r="M255" t="s">
        <v>1838</v>
      </c>
      <c r="N255" t="s">
        <v>1838</v>
      </c>
      <c r="O255" t="s">
        <v>1838</v>
      </c>
    </row>
    <row r="256" spans="1:15" x14ac:dyDescent="0.25">
      <c r="A256" t="s">
        <v>1838</v>
      </c>
      <c r="B256" t="s">
        <v>1838</v>
      </c>
      <c r="C256" t="s">
        <v>422</v>
      </c>
      <c r="D256" t="s">
        <v>423</v>
      </c>
      <c r="J256" t="s">
        <v>1838</v>
      </c>
      <c r="K256" t="s">
        <v>1838</v>
      </c>
      <c r="L256" t="s">
        <v>1838</v>
      </c>
      <c r="M256" t="s">
        <v>1838</v>
      </c>
      <c r="N256" t="s">
        <v>1838</v>
      </c>
      <c r="O256" t="s">
        <v>1838</v>
      </c>
    </row>
    <row r="257" spans="1:15" x14ac:dyDescent="0.25">
      <c r="A257" t="s">
        <v>1838</v>
      </c>
      <c r="B257" t="s">
        <v>1838</v>
      </c>
      <c r="C257" t="s">
        <v>424</v>
      </c>
      <c r="D257" t="s">
        <v>425</v>
      </c>
      <c r="E257" t="s">
        <v>426</v>
      </c>
      <c r="F257" t="s">
        <v>427</v>
      </c>
      <c r="G257" t="s">
        <v>428</v>
      </c>
      <c r="H257" t="s">
        <v>93</v>
      </c>
      <c r="I257">
        <v>84043</v>
      </c>
      <c r="J257" t="s">
        <v>1838</v>
      </c>
      <c r="K257" t="s">
        <v>1838</v>
      </c>
      <c r="L257" t="s">
        <v>1838</v>
      </c>
      <c r="M257" t="s">
        <v>1838</v>
      </c>
      <c r="N257" t="s">
        <v>1838</v>
      </c>
      <c r="O257" t="s">
        <v>1838</v>
      </c>
    </row>
    <row r="258" spans="1:15" x14ac:dyDescent="0.25">
      <c r="A258" t="s">
        <v>1838</v>
      </c>
      <c r="B258" t="s">
        <v>1838</v>
      </c>
      <c r="C258" t="s">
        <v>429</v>
      </c>
      <c r="D258" t="s">
        <v>1660</v>
      </c>
      <c r="E258" t="s">
        <v>430</v>
      </c>
      <c r="F258" t="s">
        <v>431</v>
      </c>
      <c r="G258" t="s">
        <v>432</v>
      </c>
      <c r="H258" t="s">
        <v>58</v>
      </c>
      <c r="I258">
        <v>92027</v>
      </c>
      <c r="J258" t="s">
        <v>1838</v>
      </c>
      <c r="K258" t="s">
        <v>1838</v>
      </c>
      <c r="L258" t="s">
        <v>1838</v>
      </c>
      <c r="M258" t="s">
        <v>1838</v>
      </c>
      <c r="N258" t="s">
        <v>1838</v>
      </c>
      <c r="O258" t="s">
        <v>1838</v>
      </c>
    </row>
    <row r="259" spans="1:15" x14ac:dyDescent="0.25">
      <c r="A259" t="s">
        <v>1838</v>
      </c>
      <c r="B259" t="s">
        <v>1838</v>
      </c>
      <c r="C259" t="s">
        <v>437</v>
      </c>
      <c r="D259" t="s">
        <v>1542</v>
      </c>
      <c r="E259" t="s">
        <v>438</v>
      </c>
      <c r="F259" t="s">
        <v>439</v>
      </c>
      <c r="G259" t="s">
        <v>440</v>
      </c>
      <c r="H259" t="s">
        <v>441</v>
      </c>
      <c r="I259">
        <v>33155</v>
      </c>
      <c r="J259" t="s">
        <v>1838</v>
      </c>
      <c r="K259" t="s">
        <v>1838</v>
      </c>
      <c r="L259" t="s">
        <v>1838</v>
      </c>
      <c r="M259" t="s">
        <v>1838</v>
      </c>
      <c r="N259" t="s">
        <v>1838</v>
      </c>
      <c r="O259" t="s">
        <v>1838</v>
      </c>
    </row>
    <row r="260" spans="1:15" x14ac:dyDescent="0.25">
      <c r="A260" t="s">
        <v>1838</v>
      </c>
      <c r="B260" t="s">
        <v>1838</v>
      </c>
      <c r="C260" t="s">
        <v>442</v>
      </c>
      <c r="D260" t="s">
        <v>1661</v>
      </c>
      <c r="E260" t="s">
        <v>443</v>
      </c>
      <c r="F260" t="s">
        <v>444</v>
      </c>
      <c r="G260" t="s">
        <v>66</v>
      </c>
      <c r="H260" t="s">
        <v>441</v>
      </c>
      <c r="I260">
        <v>33957</v>
      </c>
      <c r="J260" t="s">
        <v>1838</v>
      </c>
      <c r="K260" t="s">
        <v>1838</v>
      </c>
      <c r="L260" t="s">
        <v>1838</v>
      </c>
      <c r="M260" t="s">
        <v>1838</v>
      </c>
      <c r="N260" t="s">
        <v>1838</v>
      </c>
      <c r="O260" t="s">
        <v>1838</v>
      </c>
    </row>
    <row r="261" spans="1:15" x14ac:dyDescent="0.25">
      <c r="A261" t="s">
        <v>1838</v>
      </c>
      <c r="B261" t="s">
        <v>1838</v>
      </c>
      <c r="C261" t="s">
        <v>445</v>
      </c>
      <c r="D261" t="s">
        <v>1662</v>
      </c>
      <c r="E261" t="s">
        <v>446</v>
      </c>
      <c r="F261" t="s">
        <v>447</v>
      </c>
      <c r="G261" t="s">
        <v>448</v>
      </c>
      <c r="H261" t="s">
        <v>25</v>
      </c>
      <c r="I261">
        <v>76502</v>
      </c>
      <c r="J261" t="s">
        <v>1838</v>
      </c>
      <c r="K261" t="s">
        <v>1838</v>
      </c>
      <c r="L261" t="s">
        <v>1838</v>
      </c>
      <c r="M261" t="s">
        <v>1838</v>
      </c>
      <c r="N261" t="s">
        <v>1838</v>
      </c>
      <c r="O261" t="s">
        <v>1838</v>
      </c>
    </row>
    <row r="262" spans="1:15" x14ac:dyDescent="0.25">
      <c r="A262" t="s">
        <v>1838</v>
      </c>
      <c r="B262" t="s">
        <v>1838</v>
      </c>
      <c r="C262" t="s">
        <v>449</v>
      </c>
      <c r="D262" t="s">
        <v>1663</v>
      </c>
      <c r="E262" t="s">
        <v>450</v>
      </c>
      <c r="F262" t="s">
        <v>451</v>
      </c>
      <c r="G262" t="s">
        <v>452</v>
      </c>
      <c r="H262" t="s">
        <v>441</v>
      </c>
      <c r="I262">
        <v>33143</v>
      </c>
      <c r="J262" t="s">
        <v>1838</v>
      </c>
      <c r="K262" t="s">
        <v>1838</v>
      </c>
      <c r="L262" t="s">
        <v>1838</v>
      </c>
      <c r="M262" t="s">
        <v>1838</v>
      </c>
      <c r="N262" t="s">
        <v>1838</v>
      </c>
      <c r="O262" t="s">
        <v>1838</v>
      </c>
    </row>
    <row r="263" spans="1:15" x14ac:dyDescent="0.25">
      <c r="A263" t="s">
        <v>1838</v>
      </c>
      <c r="B263" t="s">
        <v>1838</v>
      </c>
      <c r="C263" t="s">
        <v>457</v>
      </c>
      <c r="D263" t="s">
        <v>1664</v>
      </c>
      <c r="E263" t="s">
        <v>458</v>
      </c>
      <c r="F263" t="s">
        <v>459</v>
      </c>
      <c r="G263" t="s">
        <v>460</v>
      </c>
      <c r="H263" t="s">
        <v>15</v>
      </c>
      <c r="I263">
        <v>61704</v>
      </c>
      <c r="J263" t="s">
        <v>1838</v>
      </c>
      <c r="K263" t="s">
        <v>1838</v>
      </c>
      <c r="L263" t="s">
        <v>1838</v>
      </c>
      <c r="M263" t="s">
        <v>1838</v>
      </c>
      <c r="N263" t="s">
        <v>1838</v>
      </c>
      <c r="O263" t="s">
        <v>1838</v>
      </c>
    </row>
    <row r="264" spans="1:15" x14ac:dyDescent="0.25">
      <c r="A264" t="s">
        <v>1838</v>
      </c>
      <c r="B264" t="s">
        <v>1838</v>
      </c>
      <c r="C264" t="s">
        <v>461</v>
      </c>
      <c r="D264" t="s">
        <v>1778</v>
      </c>
      <c r="G264" t="s">
        <v>462</v>
      </c>
      <c r="H264" t="s">
        <v>112</v>
      </c>
      <c r="J264" t="s">
        <v>1838</v>
      </c>
      <c r="K264" t="s">
        <v>1838</v>
      </c>
      <c r="L264" t="s">
        <v>1838</v>
      </c>
      <c r="M264" t="s">
        <v>1838</v>
      </c>
      <c r="N264" t="s">
        <v>1838</v>
      </c>
      <c r="O264" t="s">
        <v>1838</v>
      </c>
    </row>
    <row r="265" spans="1:15" x14ac:dyDescent="0.25">
      <c r="A265" t="s">
        <v>1838</v>
      </c>
      <c r="B265" t="s">
        <v>1838</v>
      </c>
      <c r="C265" t="s">
        <v>467</v>
      </c>
      <c r="D265" t="s">
        <v>1665</v>
      </c>
      <c r="E265" t="s">
        <v>468</v>
      </c>
      <c r="F265" t="s">
        <v>469</v>
      </c>
      <c r="G265" t="s">
        <v>470</v>
      </c>
      <c r="H265" t="s">
        <v>25</v>
      </c>
      <c r="I265">
        <v>78230</v>
      </c>
      <c r="J265" t="s">
        <v>1838</v>
      </c>
      <c r="K265" t="s">
        <v>1838</v>
      </c>
      <c r="L265" t="s">
        <v>1838</v>
      </c>
      <c r="M265" t="s">
        <v>1838</v>
      </c>
      <c r="N265" t="s">
        <v>1838</v>
      </c>
      <c r="O265" t="s">
        <v>1838</v>
      </c>
    </row>
    <row r="266" spans="1:15" x14ac:dyDescent="0.25">
      <c r="A266" t="s">
        <v>1838</v>
      </c>
      <c r="B266" t="s">
        <v>1838</v>
      </c>
      <c r="C266" t="s">
        <v>471</v>
      </c>
      <c r="D266" t="s">
        <v>1666</v>
      </c>
      <c r="E266" t="s">
        <v>472</v>
      </c>
      <c r="F266" t="s">
        <v>473</v>
      </c>
      <c r="G266" t="s">
        <v>474</v>
      </c>
      <c r="H266" t="s">
        <v>25</v>
      </c>
      <c r="I266">
        <v>76801</v>
      </c>
      <c r="J266" t="s">
        <v>1838</v>
      </c>
      <c r="K266" t="s">
        <v>1838</v>
      </c>
      <c r="L266" t="s">
        <v>1838</v>
      </c>
      <c r="M266" t="s">
        <v>1838</v>
      </c>
      <c r="N266" t="s">
        <v>1838</v>
      </c>
      <c r="O266" t="s">
        <v>1838</v>
      </c>
    </row>
    <row r="267" spans="1:15" x14ac:dyDescent="0.25">
      <c r="A267" t="s">
        <v>1838</v>
      </c>
      <c r="B267" t="s">
        <v>1838</v>
      </c>
      <c r="C267" t="s">
        <v>475</v>
      </c>
      <c r="D267" t="s">
        <v>1790</v>
      </c>
      <c r="E267" t="s">
        <v>476</v>
      </c>
      <c r="F267" t="s">
        <v>477</v>
      </c>
      <c r="G267" t="s">
        <v>478</v>
      </c>
      <c r="H267" t="s">
        <v>25</v>
      </c>
      <c r="I267">
        <v>76022</v>
      </c>
      <c r="J267" t="s">
        <v>1838</v>
      </c>
      <c r="K267" t="s">
        <v>1838</v>
      </c>
      <c r="L267" t="s">
        <v>1838</v>
      </c>
      <c r="M267" t="s">
        <v>1838</v>
      </c>
      <c r="N267" t="s">
        <v>1838</v>
      </c>
      <c r="O267" t="s">
        <v>1838</v>
      </c>
    </row>
    <row r="268" spans="1:15" x14ac:dyDescent="0.25">
      <c r="A268" t="s">
        <v>1838</v>
      </c>
      <c r="B268" t="s">
        <v>1838</v>
      </c>
      <c r="C268" t="s">
        <v>479</v>
      </c>
      <c r="D268" t="s">
        <v>1494</v>
      </c>
      <c r="E268" t="s">
        <v>480</v>
      </c>
      <c r="F268" t="s">
        <v>481</v>
      </c>
      <c r="G268" t="s">
        <v>482</v>
      </c>
      <c r="H268" t="s">
        <v>88</v>
      </c>
      <c r="I268">
        <v>43701</v>
      </c>
      <c r="J268" t="s">
        <v>1838</v>
      </c>
      <c r="K268" t="s">
        <v>1838</v>
      </c>
      <c r="L268" t="s">
        <v>1838</v>
      </c>
      <c r="M268" t="s">
        <v>1838</v>
      </c>
      <c r="N268" t="s">
        <v>1838</v>
      </c>
      <c r="O268" t="s">
        <v>1838</v>
      </c>
    </row>
    <row r="269" spans="1:15" x14ac:dyDescent="0.25">
      <c r="A269" t="s">
        <v>1838</v>
      </c>
      <c r="B269" t="s">
        <v>1838</v>
      </c>
      <c r="C269" t="s">
        <v>483</v>
      </c>
      <c r="D269" t="s">
        <v>1667</v>
      </c>
      <c r="E269" t="s">
        <v>484</v>
      </c>
      <c r="F269" t="s">
        <v>485</v>
      </c>
      <c r="G269" t="s">
        <v>486</v>
      </c>
      <c r="H269" t="s">
        <v>266</v>
      </c>
      <c r="I269">
        <v>70433</v>
      </c>
      <c r="J269" t="s">
        <v>1838</v>
      </c>
      <c r="K269" t="s">
        <v>1838</v>
      </c>
      <c r="L269" t="s">
        <v>1838</v>
      </c>
      <c r="M269" t="s">
        <v>1838</v>
      </c>
      <c r="N269" t="s">
        <v>1838</v>
      </c>
      <c r="O269" t="s">
        <v>1838</v>
      </c>
    </row>
    <row r="270" spans="1:15" x14ac:dyDescent="0.25">
      <c r="A270" t="s">
        <v>1838</v>
      </c>
      <c r="B270" t="s">
        <v>1838</v>
      </c>
      <c r="C270" t="s">
        <v>487</v>
      </c>
      <c r="D270" t="s">
        <v>1808</v>
      </c>
      <c r="E270" t="s">
        <v>488</v>
      </c>
      <c r="F270" t="s">
        <v>489</v>
      </c>
      <c r="G270" t="s">
        <v>490</v>
      </c>
      <c r="H270" t="s">
        <v>491</v>
      </c>
      <c r="I270">
        <v>35470</v>
      </c>
      <c r="J270" t="s">
        <v>1838</v>
      </c>
      <c r="K270" t="s">
        <v>1838</v>
      </c>
      <c r="L270" t="s">
        <v>1838</v>
      </c>
      <c r="M270" t="s">
        <v>1838</v>
      </c>
      <c r="N270" t="s">
        <v>1838</v>
      </c>
      <c r="O270" t="s">
        <v>1838</v>
      </c>
    </row>
    <row r="271" spans="1:15" x14ac:dyDescent="0.25">
      <c r="A271" t="s">
        <v>1838</v>
      </c>
      <c r="B271" t="s">
        <v>1838</v>
      </c>
      <c r="C271" t="s">
        <v>492</v>
      </c>
      <c r="D271" t="s">
        <v>493</v>
      </c>
      <c r="E271" t="s">
        <v>494</v>
      </c>
      <c r="F271" t="s">
        <v>495</v>
      </c>
      <c r="G271" t="s">
        <v>403</v>
      </c>
      <c r="H271" t="s">
        <v>496</v>
      </c>
      <c r="J271" t="s">
        <v>1838</v>
      </c>
      <c r="K271" t="s">
        <v>1838</v>
      </c>
      <c r="L271" t="s">
        <v>1838</v>
      </c>
      <c r="M271" t="s">
        <v>1838</v>
      </c>
      <c r="N271" t="s">
        <v>1838</v>
      </c>
      <c r="O271" t="s">
        <v>1838</v>
      </c>
    </row>
    <row r="272" spans="1:15" x14ac:dyDescent="0.25">
      <c r="A272" t="s">
        <v>1838</v>
      </c>
      <c r="B272" t="s">
        <v>1838</v>
      </c>
      <c r="C272" t="s">
        <v>501</v>
      </c>
      <c r="D272" t="s">
        <v>502</v>
      </c>
      <c r="E272" t="s">
        <v>503</v>
      </c>
      <c r="F272" t="s">
        <v>504</v>
      </c>
      <c r="G272" t="s">
        <v>505</v>
      </c>
      <c r="H272" t="s">
        <v>233</v>
      </c>
      <c r="I272">
        <v>78660</v>
      </c>
      <c r="J272" t="s">
        <v>1838</v>
      </c>
      <c r="K272" t="s">
        <v>1838</v>
      </c>
      <c r="L272" t="s">
        <v>1838</v>
      </c>
      <c r="M272" t="s">
        <v>1838</v>
      </c>
      <c r="N272" t="s">
        <v>1838</v>
      </c>
      <c r="O272" t="s">
        <v>1838</v>
      </c>
    </row>
    <row r="273" spans="1:15" x14ac:dyDescent="0.25">
      <c r="A273" t="s">
        <v>1838</v>
      </c>
      <c r="B273" t="s">
        <v>1838</v>
      </c>
      <c r="C273" t="s">
        <v>513</v>
      </c>
      <c r="D273" t="s">
        <v>1669</v>
      </c>
      <c r="E273" t="s">
        <v>514</v>
      </c>
      <c r="F273" t="s">
        <v>515</v>
      </c>
      <c r="G273" t="s">
        <v>516</v>
      </c>
      <c r="H273" t="s">
        <v>93</v>
      </c>
      <c r="I273">
        <v>84701</v>
      </c>
      <c r="J273" t="s">
        <v>1838</v>
      </c>
      <c r="K273" t="s">
        <v>1838</v>
      </c>
      <c r="L273" t="s">
        <v>1838</v>
      </c>
      <c r="M273" t="s">
        <v>1838</v>
      </c>
      <c r="N273" t="s">
        <v>1838</v>
      </c>
      <c r="O273" t="s">
        <v>1838</v>
      </c>
    </row>
    <row r="274" spans="1:15" x14ac:dyDescent="0.25">
      <c r="A274" t="s">
        <v>1838</v>
      </c>
      <c r="B274" t="s">
        <v>1838</v>
      </c>
      <c r="C274" t="s">
        <v>520</v>
      </c>
      <c r="D274" t="s">
        <v>1670</v>
      </c>
      <c r="E274" t="s">
        <v>521</v>
      </c>
      <c r="F274" t="s">
        <v>522</v>
      </c>
      <c r="G274" t="s">
        <v>523</v>
      </c>
      <c r="H274" t="s">
        <v>524</v>
      </c>
      <c r="I274" t="s">
        <v>525</v>
      </c>
      <c r="J274" t="s">
        <v>1838</v>
      </c>
      <c r="K274" t="s">
        <v>1838</v>
      </c>
      <c r="L274" t="s">
        <v>1838</v>
      </c>
      <c r="M274" t="s">
        <v>1838</v>
      </c>
      <c r="N274" t="s">
        <v>1838</v>
      </c>
      <c r="O274" t="s">
        <v>1838</v>
      </c>
    </row>
    <row r="275" spans="1:15" x14ac:dyDescent="0.25">
      <c r="A275" t="s">
        <v>1838</v>
      </c>
      <c r="B275" t="s">
        <v>1838</v>
      </c>
      <c r="C275" t="s">
        <v>526</v>
      </c>
      <c r="D275" t="s">
        <v>527</v>
      </c>
      <c r="E275">
        <v>4356761261</v>
      </c>
      <c r="F275" t="s">
        <v>528</v>
      </c>
      <c r="G275" t="s">
        <v>529</v>
      </c>
      <c r="H275" t="s">
        <v>93</v>
      </c>
      <c r="J275" t="s">
        <v>1838</v>
      </c>
      <c r="K275" t="s">
        <v>1838</v>
      </c>
      <c r="L275" t="s">
        <v>1838</v>
      </c>
      <c r="M275" t="s">
        <v>1838</v>
      </c>
      <c r="N275" t="s">
        <v>1838</v>
      </c>
      <c r="O275" t="s">
        <v>1838</v>
      </c>
    </row>
    <row r="276" spans="1:15" x14ac:dyDescent="0.25">
      <c r="A276" t="s">
        <v>1838</v>
      </c>
      <c r="B276" t="s">
        <v>1838</v>
      </c>
      <c r="C276" t="s">
        <v>530</v>
      </c>
      <c r="D276" t="s">
        <v>1671</v>
      </c>
      <c r="E276" t="s">
        <v>531</v>
      </c>
      <c r="F276" t="s">
        <v>532</v>
      </c>
      <c r="G276" t="s">
        <v>533</v>
      </c>
      <c r="H276" t="s">
        <v>266</v>
      </c>
      <c r="I276">
        <v>71303</v>
      </c>
      <c r="J276" t="s">
        <v>1838</v>
      </c>
      <c r="K276" t="s">
        <v>1838</v>
      </c>
      <c r="L276" t="s">
        <v>1838</v>
      </c>
      <c r="M276" t="s">
        <v>1838</v>
      </c>
      <c r="N276" t="s">
        <v>1838</v>
      </c>
      <c r="O276" t="s">
        <v>1838</v>
      </c>
    </row>
    <row r="277" spans="1:15" x14ac:dyDescent="0.25">
      <c r="A277" t="s">
        <v>1838</v>
      </c>
      <c r="B277" t="s">
        <v>1838</v>
      </c>
      <c r="C277" t="s">
        <v>537</v>
      </c>
      <c r="D277" t="s">
        <v>1672</v>
      </c>
      <c r="E277" t="s">
        <v>538</v>
      </c>
      <c r="F277" t="s">
        <v>539</v>
      </c>
      <c r="G277" t="s">
        <v>540</v>
      </c>
      <c r="H277" t="s">
        <v>541</v>
      </c>
      <c r="I277">
        <v>48060</v>
      </c>
      <c r="J277" t="s">
        <v>1838</v>
      </c>
      <c r="K277" t="s">
        <v>1838</v>
      </c>
      <c r="L277" t="s">
        <v>1838</v>
      </c>
      <c r="M277" t="s">
        <v>1838</v>
      </c>
      <c r="N277" t="s">
        <v>1838</v>
      </c>
      <c r="O277" t="s">
        <v>1838</v>
      </c>
    </row>
    <row r="278" spans="1:15" x14ac:dyDescent="0.25">
      <c r="A278" t="s">
        <v>1838</v>
      </c>
      <c r="B278" t="s">
        <v>1838</v>
      </c>
      <c r="C278" t="s">
        <v>542</v>
      </c>
      <c r="D278" t="s">
        <v>1673</v>
      </c>
      <c r="E278" t="s">
        <v>543</v>
      </c>
      <c r="F278" t="s">
        <v>544</v>
      </c>
      <c r="G278" t="s">
        <v>545</v>
      </c>
      <c r="H278" t="s">
        <v>546</v>
      </c>
      <c r="I278">
        <v>89119</v>
      </c>
      <c r="J278" t="s">
        <v>1838</v>
      </c>
      <c r="K278" t="s">
        <v>1838</v>
      </c>
      <c r="L278" t="s">
        <v>1838</v>
      </c>
      <c r="M278" t="s">
        <v>1838</v>
      </c>
      <c r="N278" t="s">
        <v>1838</v>
      </c>
      <c r="O278" t="s">
        <v>1838</v>
      </c>
    </row>
    <row r="279" spans="1:15" x14ac:dyDescent="0.25">
      <c r="A279" t="s">
        <v>1838</v>
      </c>
      <c r="B279" t="s">
        <v>1838</v>
      </c>
      <c r="C279" t="s">
        <v>550</v>
      </c>
      <c r="D279" t="s">
        <v>1674</v>
      </c>
      <c r="E279">
        <v>9286403900</v>
      </c>
      <c r="F279" t="s">
        <v>551</v>
      </c>
      <c r="G279" t="s">
        <v>552</v>
      </c>
      <c r="H279" t="s">
        <v>189</v>
      </c>
      <c r="I279">
        <v>86040</v>
      </c>
      <c r="J279" t="s">
        <v>1838</v>
      </c>
      <c r="K279" t="s">
        <v>1838</v>
      </c>
      <c r="L279" t="s">
        <v>1838</v>
      </c>
      <c r="M279" t="s">
        <v>1838</v>
      </c>
      <c r="N279" t="s">
        <v>1838</v>
      </c>
      <c r="O279" t="s">
        <v>1838</v>
      </c>
    </row>
    <row r="280" spans="1:15" x14ac:dyDescent="0.25">
      <c r="A280" t="s">
        <v>1838</v>
      </c>
      <c r="B280" t="s">
        <v>1838</v>
      </c>
      <c r="C280" t="s">
        <v>553</v>
      </c>
      <c r="D280" t="s">
        <v>1675</v>
      </c>
      <c r="E280" t="s">
        <v>554</v>
      </c>
      <c r="F280" t="s">
        <v>555</v>
      </c>
      <c r="G280" t="s">
        <v>556</v>
      </c>
      <c r="H280" t="s">
        <v>557</v>
      </c>
      <c r="I280">
        <v>21601</v>
      </c>
      <c r="J280" t="s">
        <v>1838</v>
      </c>
      <c r="K280" t="s">
        <v>1838</v>
      </c>
      <c r="L280" t="s">
        <v>1838</v>
      </c>
      <c r="M280" t="s">
        <v>1838</v>
      </c>
      <c r="N280" t="s">
        <v>1838</v>
      </c>
      <c r="O280" t="s">
        <v>1838</v>
      </c>
    </row>
    <row r="281" spans="1:15" x14ac:dyDescent="0.25">
      <c r="A281" t="s">
        <v>1838</v>
      </c>
      <c r="B281" t="s">
        <v>1838</v>
      </c>
      <c r="C281" t="s">
        <v>558</v>
      </c>
      <c r="D281" t="s">
        <v>1676</v>
      </c>
      <c r="E281" t="s">
        <v>559</v>
      </c>
      <c r="F281" t="s">
        <v>560</v>
      </c>
      <c r="G281" t="s">
        <v>561</v>
      </c>
      <c r="H281" t="s">
        <v>112</v>
      </c>
      <c r="I281">
        <v>36049</v>
      </c>
      <c r="J281" t="s">
        <v>1838</v>
      </c>
      <c r="K281" t="s">
        <v>1838</v>
      </c>
      <c r="L281" t="s">
        <v>1838</v>
      </c>
      <c r="M281" t="s">
        <v>1838</v>
      </c>
      <c r="N281" t="s">
        <v>1838</v>
      </c>
      <c r="O281" t="s">
        <v>1838</v>
      </c>
    </row>
    <row r="282" spans="1:15" x14ac:dyDescent="0.25">
      <c r="A282" t="s">
        <v>1838</v>
      </c>
      <c r="B282" t="s">
        <v>1838</v>
      </c>
      <c r="C282" t="s">
        <v>562</v>
      </c>
      <c r="D282" t="s">
        <v>1677</v>
      </c>
      <c r="E282" t="s">
        <v>563</v>
      </c>
      <c r="F282" t="s">
        <v>564</v>
      </c>
      <c r="G282" t="s">
        <v>565</v>
      </c>
      <c r="H282" t="s">
        <v>25</v>
      </c>
      <c r="I282">
        <v>77098</v>
      </c>
      <c r="J282" t="s">
        <v>1838</v>
      </c>
      <c r="K282" t="s">
        <v>1838</v>
      </c>
      <c r="L282" t="s">
        <v>1838</v>
      </c>
      <c r="M282" t="s">
        <v>1838</v>
      </c>
      <c r="N282" t="s">
        <v>1838</v>
      </c>
      <c r="O282" t="s">
        <v>1838</v>
      </c>
    </row>
    <row r="283" spans="1:15" x14ac:dyDescent="0.25">
      <c r="A283" t="s">
        <v>1838</v>
      </c>
      <c r="B283" t="s">
        <v>1838</v>
      </c>
      <c r="C283" t="s">
        <v>566</v>
      </c>
      <c r="D283" t="s">
        <v>1678</v>
      </c>
      <c r="E283" t="s">
        <v>567</v>
      </c>
      <c r="F283" t="s">
        <v>568</v>
      </c>
      <c r="G283" t="s">
        <v>569</v>
      </c>
      <c r="H283" t="s">
        <v>332</v>
      </c>
      <c r="I283">
        <v>72401</v>
      </c>
      <c r="J283" t="s">
        <v>1838</v>
      </c>
      <c r="K283" t="s">
        <v>1838</v>
      </c>
      <c r="L283" t="s">
        <v>1838</v>
      </c>
      <c r="M283" t="s">
        <v>1838</v>
      </c>
      <c r="N283" t="s">
        <v>1838</v>
      </c>
      <c r="O283" t="s">
        <v>1838</v>
      </c>
    </row>
    <row r="284" spans="1:15" x14ac:dyDescent="0.25">
      <c r="A284" t="s">
        <v>1838</v>
      </c>
      <c r="B284" t="s">
        <v>1838</v>
      </c>
      <c r="C284" t="s">
        <v>570</v>
      </c>
      <c r="D284" t="s">
        <v>1679</v>
      </c>
      <c r="E284" t="s">
        <v>571</v>
      </c>
      <c r="F284" t="s">
        <v>572</v>
      </c>
      <c r="G284" t="s">
        <v>573</v>
      </c>
      <c r="H284" t="s">
        <v>72</v>
      </c>
      <c r="I284">
        <v>30161</v>
      </c>
      <c r="J284" t="s">
        <v>1838</v>
      </c>
      <c r="K284" t="s">
        <v>1838</v>
      </c>
      <c r="L284" t="s">
        <v>1838</v>
      </c>
      <c r="M284" t="s">
        <v>1838</v>
      </c>
      <c r="N284" t="s">
        <v>1838</v>
      </c>
      <c r="O284" t="s">
        <v>1838</v>
      </c>
    </row>
    <row r="285" spans="1:15" x14ac:dyDescent="0.25">
      <c r="A285" t="s">
        <v>1838</v>
      </c>
      <c r="B285" t="s">
        <v>1838</v>
      </c>
      <c r="C285" t="s">
        <v>574</v>
      </c>
      <c r="D285" t="s">
        <v>1680</v>
      </c>
      <c r="E285" t="s">
        <v>575</v>
      </c>
      <c r="F285" t="s">
        <v>576</v>
      </c>
      <c r="G285" t="s">
        <v>577</v>
      </c>
      <c r="H285" t="s">
        <v>72</v>
      </c>
      <c r="I285">
        <v>30240</v>
      </c>
      <c r="J285" t="s">
        <v>1838</v>
      </c>
      <c r="K285" t="s">
        <v>1838</v>
      </c>
      <c r="L285" t="s">
        <v>1838</v>
      </c>
      <c r="M285" t="s">
        <v>1838</v>
      </c>
      <c r="N285" t="s">
        <v>1838</v>
      </c>
      <c r="O285" t="s">
        <v>1838</v>
      </c>
    </row>
    <row r="286" spans="1:15" x14ac:dyDescent="0.25">
      <c r="A286" t="s">
        <v>1838</v>
      </c>
      <c r="B286" t="s">
        <v>1838</v>
      </c>
      <c r="C286" t="s">
        <v>578</v>
      </c>
      <c r="D286" t="s">
        <v>1681</v>
      </c>
      <c r="E286" t="s">
        <v>579</v>
      </c>
      <c r="F286" t="s">
        <v>580</v>
      </c>
      <c r="G286" t="s">
        <v>581</v>
      </c>
      <c r="H286" t="s">
        <v>266</v>
      </c>
      <c r="I286">
        <v>7080</v>
      </c>
      <c r="J286" t="s">
        <v>1838</v>
      </c>
      <c r="K286" t="s">
        <v>1838</v>
      </c>
      <c r="L286" t="s">
        <v>1838</v>
      </c>
      <c r="M286" t="s">
        <v>1838</v>
      </c>
      <c r="N286" t="s">
        <v>1838</v>
      </c>
      <c r="O286" t="s">
        <v>1838</v>
      </c>
    </row>
    <row r="287" spans="1:15" x14ac:dyDescent="0.25">
      <c r="A287" t="s">
        <v>1838</v>
      </c>
      <c r="B287" t="s">
        <v>1838</v>
      </c>
      <c r="C287" t="s">
        <v>582</v>
      </c>
      <c r="D287" t="s">
        <v>1682</v>
      </c>
      <c r="E287" t="s">
        <v>583</v>
      </c>
      <c r="F287" t="s">
        <v>584</v>
      </c>
      <c r="G287" t="s">
        <v>585</v>
      </c>
      <c r="H287" t="s">
        <v>112</v>
      </c>
      <c r="I287">
        <v>35080</v>
      </c>
      <c r="J287" t="s">
        <v>1838</v>
      </c>
      <c r="K287" t="s">
        <v>1838</v>
      </c>
      <c r="L287" t="s">
        <v>1838</v>
      </c>
      <c r="M287" t="s">
        <v>1838</v>
      </c>
      <c r="N287" t="s">
        <v>1838</v>
      </c>
      <c r="O287" t="s">
        <v>1838</v>
      </c>
    </row>
    <row r="288" spans="1:15" x14ac:dyDescent="0.25">
      <c r="A288" t="s">
        <v>1838</v>
      </c>
      <c r="B288" t="s">
        <v>1838</v>
      </c>
      <c r="C288" t="s">
        <v>590</v>
      </c>
      <c r="D288" t="s">
        <v>1683</v>
      </c>
      <c r="E288" t="s">
        <v>591</v>
      </c>
      <c r="F288" t="s">
        <v>592</v>
      </c>
      <c r="G288" t="s">
        <v>593</v>
      </c>
      <c r="H288" t="s">
        <v>124</v>
      </c>
      <c r="I288">
        <v>75333</v>
      </c>
      <c r="J288" t="s">
        <v>1838</v>
      </c>
      <c r="K288" t="s">
        <v>1838</v>
      </c>
      <c r="L288" t="s">
        <v>1838</v>
      </c>
      <c r="M288" t="s">
        <v>1838</v>
      </c>
      <c r="N288" t="s">
        <v>1838</v>
      </c>
      <c r="O288" t="s">
        <v>1838</v>
      </c>
    </row>
    <row r="289" spans="1:15" x14ac:dyDescent="0.25">
      <c r="A289" t="s">
        <v>1838</v>
      </c>
      <c r="B289" t="s">
        <v>1838</v>
      </c>
      <c r="C289" t="s">
        <v>594</v>
      </c>
      <c r="D289" t="s">
        <v>1684</v>
      </c>
      <c r="E289" t="s">
        <v>595</v>
      </c>
      <c r="G289" t="s">
        <v>596</v>
      </c>
      <c r="I289">
        <v>78504</v>
      </c>
      <c r="J289" t="s">
        <v>1838</v>
      </c>
      <c r="K289" t="s">
        <v>1838</v>
      </c>
      <c r="L289" t="s">
        <v>1838</v>
      </c>
      <c r="M289" t="s">
        <v>1838</v>
      </c>
      <c r="N289" t="s">
        <v>1838</v>
      </c>
      <c r="O289" t="s">
        <v>1838</v>
      </c>
    </row>
    <row r="290" spans="1:15" x14ac:dyDescent="0.25">
      <c r="A290" t="s">
        <v>1838</v>
      </c>
      <c r="B290" t="s">
        <v>1838</v>
      </c>
      <c r="C290" t="s">
        <v>597</v>
      </c>
      <c r="D290" t="s">
        <v>597</v>
      </c>
      <c r="J290" t="s">
        <v>1838</v>
      </c>
      <c r="K290" t="s">
        <v>1838</v>
      </c>
      <c r="L290" t="s">
        <v>1838</v>
      </c>
      <c r="M290" t="s">
        <v>1838</v>
      </c>
      <c r="N290" t="s">
        <v>1838</v>
      </c>
      <c r="O290" t="s">
        <v>1838</v>
      </c>
    </row>
    <row r="291" spans="1:15" x14ac:dyDescent="0.25">
      <c r="A291" t="s">
        <v>1838</v>
      </c>
      <c r="B291" t="s">
        <v>1838</v>
      </c>
      <c r="C291" t="s">
        <v>598</v>
      </c>
      <c r="D291" t="s">
        <v>599</v>
      </c>
      <c r="J291" t="s">
        <v>1838</v>
      </c>
      <c r="K291" t="s">
        <v>1838</v>
      </c>
      <c r="L291" t="s">
        <v>1838</v>
      </c>
      <c r="M291" t="s">
        <v>1838</v>
      </c>
      <c r="N291" t="s">
        <v>1838</v>
      </c>
      <c r="O291" t="s">
        <v>1838</v>
      </c>
    </row>
    <row r="292" spans="1:15" x14ac:dyDescent="0.25">
      <c r="A292" t="s">
        <v>1838</v>
      </c>
      <c r="B292" t="s">
        <v>1838</v>
      </c>
      <c r="C292" t="s">
        <v>600</v>
      </c>
      <c r="D292" t="s">
        <v>1685</v>
      </c>
      <c r="E292" t="s">
        <v>601</v>
      </c>
      <c r="F292" t="s">
        <v>602</v>
      </c>
      <c r="G292" t="s">
        <v>603</v>
      </c>
      <c r="H292" t="s">
        <v>441</v>
      </c>
      <c r="I292">
        <v>33156</v>
      </c>
      <c r="J292" t="s">
        <v>1838</v>
      </c>
      <c r="K292" t="s">
        <v>1838</v>
      </c>
      <c r="L292" t="s">
        <v>1838</v>
      </c>
      <c r="M292" t="s">
        <v>1838</v>
      </c>
      <c r="N292" t="s">
        <v>1838</v>
      </c>
      <c r="O292" t="s">
        <v>1838</v>
      </c>
    </row>
    <row r="293" spans="1:15" x14ac:dyDescent="0.25">
      <c r="A293" t="s">
        <v>1838</v>
      </c>
      <c r="B293" t="s">
        <v>1838</v>
      </c>
      <c r="C293" t="s">
        <v>604</v>
      </c>
      <c r="D293" t="s">
        <v>1686</v>
      </c>
      <c r="E293" t="s">
        <v>605</v>
      </c>
      <c r="F293" t="s">
        <v>606</v>
      </c>
      <c r="G293" t="s">
        <v>607</v>
      </c>
      <c r="H293" t="s">
        <v>441</v>
      </c>
      <c r="I293">
        <v>33629</v>
      </c>
      <c r="J293" t="s">
        <v>1838</v>
      </c>
      <c r="K293" t="s">
        <v>1838</v>
      </c>
      <c r="L293" t="s">
        <v>1838</v>
      </c>
      <c r="M293" t="s">
        <v>1838</v>
      </c>
      <c r="N293" t="s">
        <v>1838</v>
      </c>
      <c r="O293" t="s">
        <v>1838</v>
      </c>
    </row>
    <row r="294" spans="1:15" x14ac:dyDescent="0.25">
      <c r="A294" t="s">
        <v>1838</v>
      </c>
      <c r="B294" t="s">
        <v>1838</v>
      </c>
      <c r="C294" t="s">
        <v>608</v>
      </c>
      <c r="D294" t="s">
        <v>1779</v>
      </c>
      <c r="E294" t="s">
        <v>609</v>
      </c>
      <c r="F294" t="s">
        <v>610</v>
      </c>
      <c r="G294" t="s">
        <v>611</v>
      </c>
      <c r="H294" t="s">
        <v>612</v>
      </c>
      <c r="I294">
        <v>98105</v>
      </c>
      <c r="J294" t="s">
        <v>1838</v>
      </c>
      <c r="K294" t="s">
        <v>1838</v>
      </c>
      <c r="L294" t="s">
        <v>1838</v>
      </c>
      <c r="M294" t="s">
        <v>1838</v>
      </c>
      <c r="N294" t="s">
        <v>1838</v>
      </c>
      <c r="O294" t="s">
        <v>1838</v>
      </c>
    </row>
    <row r="295" spans="1:15" x14ac:dyDescent="0.25">
      <c r="A295" t="s">
        <v>1838</v>
      </c>
      <c r="B295" t="s">
        <v>1838</v>
      </c>
      <c r="C295" t="s">
        <v>613</v>
      </c>
      <c r="D295" t="s">
        <v>614</v>
      </c>
      <c r="E295" t="s">
        <v>615</v>
      </c>
      <c r="F295" t="s">
        <v>616</v>
      </c>
      <c r="G295" t="s">
        <v>132</v>
      </c>
      <c r="H295" t="s">
        <v>133</v>
      </c>
      <c r="I295" t="s">
        <v>617</v>
      </c>
      <c r="J295" t="s">
        <v>1838</v>
      </c>
      <c r="K295" t="s">
        <v>1838</v>
      </c>
      <c r="L295" t="s">
        <v>1838</v>
      </c>
      <c r="M295" t="s">
        <v>1838</v>
      </c>
      <c r="N295" t="s">
        <v>1838</v>
      </c>
      <c r="O295" t="s">
        <v>1838</v>
      </c>
    </row>
    <row r="296" spans="1:15" x14ac:dyDescent="0.25">
      <c r="A296" t="s">
        <v>1838</v>
      </c>
      <c r="B296" t="s">
        <v>1838</v>
      </c>
      <c r="C296" t="s">
        <v>623</v>
      </c>
      <c r="D296" t="s">
        <v>1687</v>
      </c>
      <c r="E296" t="s">
        <v>624</v>
      </c>
      <c r="G296" t="s">
        <v>625</v>
      </c>
      <c r="I296">
        <v>10536</v>
      </c>
      <c r="J296" t="s">
        <v>1838</v>
      </c>
      <c r="K296" t="s">
        <v>1838</v>
      </c>
      <c r="L296" t="s">
        <v>1838</v>
      </c>
      <c r="M296" t="s">
        <v>1838</v>
      </c>
      <c r="N296" t="s">
        <v>1838</v>
      </c>
      <c r="O296" t="s">
        <v>1838</v>
      </c>
    </row>
    <row r="297" spans="1:15" x14ac:dyDescent="0.25">
      <c r="A297" t="s">
        <v>1838</v>
      </c>
      <c r="B297" t="s">
        <v>1838</v>
      </c>
      <c r="C297" t="s">
        <v>626</v>
      </c>
      <c r="D297" t="s">
        <v>1544</v>
      </c>
      <c r="E297" t="s">
        <v>627</v>
      </c>
      <c r="G297" t="s">
        <v>628</v>
      </c>
      <c r="J297" t="s">
        <v>1838</v>
      </c>
      <c r="K297" t="s">
        <v>1838</v>
      </c>
      <c r="L297" t="s">
        <v>1838</v>
      </c>
      <c r="M297" t="s">
        <v>1838</v>
      </c>
      <c r="N297" t="s">
        <v>1838</v>
      </c>
      <c r="O297" t="s">
        <v>1838</v>
      </c>
    </row>
    <row r="298" spans="1:15" x14ac:dyDescent="0.25">
      <c r="A298" t="s">
        <v>1838</v>
      </c>
      <c r="B298" t="s">
        <v>1838</v>
      </c>
      <c r="C298" t="s">
        <v>629</v>
      </c>
      <c r="D298" t="s">
        <v>1688</v>
      </c>
      <c r="E298" t="s">
        <v>630</v>
      </c>
      <c r="F298" t="s">
        <v>631</v>
      </c>
      <c r="G298" t="s">
        <v>632</v>
      </c>
      <c r="H298" t="s">
        <v>633</v>
      </c>
      <c r="I298">
        <v>8534</v>
      </c>
      <c r="J298" t="s">
        <v>1838</v>
      </c>
      <c r="K298" t="s">
        <v>1838</v>
      </c>
      <c r="L298" t="s">
        <v>1838</v>
      </c>
      <c r="M298" t="s">
        <v>1838</v>
      </c>
      <c r="N298" t="s">
        <v>1838</v>
      </c>
      <c r="O298" t="s">
        <v>1838</v>
      </c>
    </row>
    <row r="299" spans="1:15" x14ac:dyDescent="0.25">
      <c r="A299" t="s">
        <v>1838</v>
      </c>
      <c r="B299" t="s">
        <v>1838</v>
      </c>
      <c r="C299" t="s">
        <v>637</v>
      </c>
      <c r="D299" t="s">
        <v>1689</v>
      </c>
      <c r="E299" t="s">
        <v>638</v>
      </c>
      <c r="F299" t="s">
        <v>639</v>
      </c>
      <c r="G299" t="s">
        <v>640</v>
      </c>
      <c r="H299" t="s">
        <v>184</v>
      </c>
      <c r="J299" t="s">
        <v>1838</v>
      </c>
      <c r="K299" t="s">
        <v>1838</v>
      </c>
      <c r="L299" t="s">
        <v>1838</v>
      </c>
      <c r="M299" t="s">
        <v>1838</v>
      </c>
      <c r="N299" t="s">
        <v>1838</v>
      </c>
      <c r="O299" t="s">
        <v>1838</v>
      </c>
    </row>
    <row r="300" spans="1:15" x14ac:dyDescent="0.25">
      <c r="A300" t="s">
        <v>1838</v>
      </c>
      <c r="B300" t="s">
        <v>1838</v>
      </c>
      <c r="C300" t="s">
        <v>641</v>
      </c>
      <c r="D300" t="s">
        <v>1690</v>
      </c>
      <c r="E300" t="s">
        <v>642</v>
      </c>
      <c r="G300" t="s">
        <v>643</v>
      </c>
      <c r="I300">
        <v>20814</v>
      </c>
      <c r="J300" t="s">
        <v>1838</v>
      </c>
      <c r="K300" t="s">
        <v>1838</v>
      </c>
      <c r="L300" t="s">
        <v>1838</v>
      </c>
      <c r="M300" t="s">
        <v>1838</v>
      </c>
      <c r="N300" t="s">
        <v>1838</v>
      </c>
      <c r="O300" t="s">
        <v>1838</v>
      </c>
    </row>
    <row r="301" spans="1:15" x14ac:dyDescent="0.25">
      <c r="A301" t="s">
        <v>1838</v>
      </c>
      <c r="B301" t="s">
        <v>1838</v>
      </c>
      <c r="C301" t="s">
        <v>644</v>
      </c>
      <c r="D301" t="s">
        <v>1545</v>
      </c>
      <c r="E301" t="s">
        <v>645</v>
      </c>
      <c r="G301" t="s">
        <v>646</v>
      </c>
      <c r="J301" t="s">
        <v>1838</v>
      </c>
      <c r="K301" t="s">
        <v>1838</v>
      </c>
      <c r="L301" t="s">
        <v>1838</v>
      </c>
      <c r="M301" t="s">
        <v>1838</v>
      </c>
      <c r="N301" t="s">
        <v>1838</v>
      </c>
      <c r="O301" t="s">
        <v>1838</v>
      </c>
    </row>
    <row r="302" spans="1:15" x14ac:dyDescent="0.25">
      <c r="A302" t="s">
        <v>1838</v>
      </c>
      <c r="B302" t="s">
        <v>1838</v>
      </c>
      <c r="C302" t="s">
        <v>651</v>
      </c>
      <c r="D302" t="s">
        <v>1691</v>
      </c>
      <c r="E302" t="s">
        <v>652</v>
      </c>
      <c r="F302" t="s">
        <v>653</v>
      </c>
      <c r="G302" t="s">
        <v>654</v>
      </c>
      <c r="H302" t="s">
        <v>208</v>
      </c>
      <c r="I302" t="s">
        <v>655</v>
      </c>
      <c r="J302" t="s">
        <v>1838</v>
      </c>
      <c r="K302" t="s">
        <v>1838</v>
      </c>
      <c r="L302" t="s">
        <v>1838</v>
      </c>
      <c r="M302" t="s">
        <v>1838</v>
      </c>
      <c r="N302" t="s">
        <v>1838</v>
      </c>
      <c r="O302" t="s">
        <v>1838</v>
      </c>
    </row>
    <row r="303" spans="1:15" x14ac:dyDescent="0.25">
      <c r="A303" t="s">
        <v>1838</v>
      </c>
      <c r="B303" t="s">
        <v>1838</v>
      </c>
      <c r="C303" t="s">
        <v>656</v>
      </c>
      <c r="D303" t="s">
        <v>1692</v>
      </c>
      <c r="E303" t="s">
        <v>657</v>
      </c>
      <c r="F303" t="s">
        <v>658</v>
      </c>
      <c r="G303" t="s">
        <v>659</v>
      </c>
      <c r="H303" t="s">
        <v>72</v>
      </c>
      <c r="I303">
        <v>30342</v>
      </c>
      <c r="J303" t="s">
        <v>1838</v>
      </c>
      <c r="K303" t="s">
        <v>1838</v>
      </c>
      <c r="L303" t="s">
        <v>1838</v>
      </c>
      <c r="M303" t="s">
        <v>1838</v>
      </c>
      <c r="N303" t="s">
        <v>1838</v>
      </c>
      <c r="O303" t="s">
        <v>1838</v>
      </c>
    </row>
    <row r="304" spans="1:15" x14ac:dyDescent="0.25">
      <c r="A304" t="s">
        <v>1838</v>
      </c>
      <c r="B304" t="s">
        <v>1838</v>
      </c>
      <c r="C304" t="s">
        <v>660</v>
      </c>
      <c r="D304" t="s">
        <v>1693</v>
      </c>
      <c r="E304" t="s">
        <v>661</v>
      </c>
      <c r="F304" t="s">
        <v>662</v>
      </c>
      <c r="G304" t="s">
        <v>663</v>
      </c>
      <c r="H304" t="s">
        <v>664</v>
      </c>
      <c r="I304">
        <v>99501</v>
      </c>
      <c r="J304" t="s">
        <v>1838</v>
      </c>
      <c r="K304" t="s">
        <v>1838</v>
      </c>
      <c r="L304" t="s">
        <v>1838</v>
      </c>
      <c r="M304" t="s">
        <v>1838</v>
      </c>
      <c r="N304" t="s">
        <v>1838</v>
      </c>
      <c r="O304" t="s">
        <v>1838</v>
      </c>
    </row>
    <row r="305" spans="1:15" x14ac:dyDescent="0.25">
      <c r="A305" t="s">
        <v>1838</v>
      </c>
      <c r="B305" t="s">
        <v>1838</v>
      </c>
      <c r="C305" t="s">
        <v>669</v>
      </c>
      <c r="D305" t="s">
        <v>1694</v>
      </c>
      <c r="E305" t="s">
        <v>670</v>
      </c>
      <c r="F305" t="s">
        <v>671</v>
      </c>
      <c r="G305" t="s">
        <v>672</v>
      </c>
      <c r="H305" t="s">
        <v>673</v>
      </c>
      <c r="I305">
        <v>66044</v>
      </c>
      <c r="J305" t="s">
        <v>1838</v>
      </c>
      <c r="K305" t="s">
        <v>1838</v>
      </c>
      <c r="L305" t="s">
        <v>1838</v>
      </c>
      <c r="M305" t="s">
        <v>1838</v>
      </c>
      <c r="N305" t="s">
        <v>1838</v>
      </c>
      <c r="O305" t="s">
        <v>1838</v>
      </c>
    </row>
    <row r="306" spans="1:15" x14ac:dyDescent="0.25">
      <c r="A306" t="s">
        <v>1838</v>
      </c>
      <c r="B306" t="s">
        <v>1838</v>
      </c>
      <c r="C306" t="s">
        <v>678</v>
      </c>
      <c r="D306" t="s">
        <v>1695</v>
      </c>
      <c r="E306" t="s">
        <v>679</v>
      </c>
      <c r="F306" t="s">
        <v>680</v>
      </c>
      <c r="G306" t="s">
        <v>681</v>
      </c>
      <c r="H306" t="s">
        <v>441</v>
      </c>
      <c r="I306">
        <v>33317</v>
      </c>
      <c r="J306" t="s">
        <v>1838</v>
      </c>
      <c r="K306" t="s">
        <v>1838</v>
      </c>
      <c r="L306" t="s">
        <v>1838</v>
      </c>
      <c r="M306" t="s">
        <v>1838</v>
      </c>
      <c r="N306" t="s">
        <v>1838</v>
      </c>
      <c r="O306" t="s">
        <v>1838</v>
      </c>
    </row>
    <row r="307" spans="1:15" x14ac:dyDescent="0.25">
      <c r="A307" t="s">
        <v>1838</v>
      </c>
      <c r="B307" t="s">
        <v>1838</v>
      </c>
      <c r="C307" t="s">
        <v>686</v>
      </c>
      <c r="D307" t="s">
        <v>687</v>
      </c>
      <c r="E307" t="s">
        <v>688</v>
      </c>
      <c r="F307" t="s">
        <v>689</v>
      </c>
      <c r="G307" t="s">
        <v>690</v>
      </c>
      <c r="H307" t="s">
        <v>25</v>
      </c>
      <c r="I307">
        <v>75034</v>
      </c>
      <c r="J307" t="s">
        <v>1838</v>
      </c>
      <c r="K307" t="s">
        <v>1838</v>
      </c>
      <c r="L307" t="s">
        <v>1838</v>
      </c>
      <c r="M307" t="s">
        <v>1838</v>
      </c>
      <c r="N307" t="s">
        <v>1838</v>
      </c>
      <c r="O307" t="s">
        <v>1838</v>
      </c>
    </row>
    <row r="308" spans="1:15" x14ac:dyDescent="0.25">
      <c r="A308" t="s">
        <v>1838</v>
      </c>
      <c r="B308" t="s">
        <v>1838</v>
      </c>
      <c r="C308" t="s">
        <v>691</v>
      </c>
      <c r="D308" t="s">
        <v>1696</v>
      </c>
      <c r="E308" t="s">
        <v>692</v>
      </c>
      <c r="F308" t="s">
        <v>693</v>
      </c>
      <c r="G308" t="s">
        <v>694</v>
      </c>
      <c r="H308" t="s">
        <v>612</v>
      </c>
      <c r="I308">
        <v>98116</v>
      </c>
      <c r="J308" t="s">
        <v>1838</v>
      </c>
      <c r="K308" t="s">
        <v>1838</v>
      </c>
      <c r="L308" t="s">
        <v>1838</v>
      </c>
      <c r="M308" t="s">
        <v>1838</v>
      </c>
      <c r="N308" t="s">
        <v>1838</v>
      </c>
      <c r="O308" t="s">
        <v>1838</v>
      </c>
    </row>
    <row r="309" spans="1:15" x14ac:dyDescent="0.25">
      <c r="A309" t="s">
        <v>1838</v>
      </c>
      <c r="B309" t="s">
        <v>1838</v>
      </c>
      <c r="C309" t="s">
        <v>703</v>
      </c>
      <c r="D309" t="s">
        <v>1698</v>
      </c>
      <c r="E309" t="s">
        <v>704</v>
      </c>
      <c r="F309" t="s">
        <v>705</v>
      </c>
      <c r="G309" t="s">
        <v>706</v>
      </c>
      <c r="H309" t="s">
        <v>202</v>
      </c>
      <c r="I309">
        <v>28207</v>
      </c>
      <c r="J309" t="s">
        <v>1838</v>
      </c>
      <c r="K309" t="s">
        <v>1838</v>
      </c>
      <c r="L309" t="s">
        <v>1838</v>
      </c>
      <c r="M309" t="s">
        <v>1838</v>
      </c>
      <c r="N309" t="s">
        <v>1838</v>
      </c>
      <c r="O309" t="s">
        <v>1838</v>
      </c>
    </row>
    <row r="310" spans="1:15" x14ac:dyDescent="0.25">
      <c r="A310" t="s">
        <v>1838</v>
      </c>
      <c r="B310" t="s">
        <v>1838</v>
      </c>
      <c r="C310" t="s">
        <v>707</v>
      </c>
      <c r="D310" t="s">
        <v>1699</v>
      </c>
      <c r="E310" t="s">
        <v>708</v>
      </c>
      <c r="F310" t="s">
        <v>709</v>
      </c>
      <c r="G310" t="s">
        <v>710</v>
      </c>
      <c r="H310" t="s">
        <v>88</v>
      </c>
      <c r="I310">
        <v>45040</v>
      </c>
      <c r="J310" t="s">
        <v>1838</v>
      </c>
      <c r="K310" t="s">
        <v>1838</v>
      </c>
      <c r="L310" t="s">
        <v>1838</v>
      </c>
      <c r="M310" t="s">
        <v>1838</v>
      </c>
      <c r="N310" t="s">
        <v>1838</v>
      </c>
      <c r="O310" t="s">
        <v>1838</v>
      </c>
    </row>
    <row r="311" spans="1:15" x14ac:dyDescent="0.25">
      <c r="A311" t="s">
        <v>1838</v>
      </c>
      <c r="B311" t="s">
        <v>1838</v>
      </c>
      <c r="C311" t="s">
        <v>711</v>
      </c>
      <c r="D311" t="s">
        <v>1700</v>
      </c>
      <c r="E311" t="s">
        <v>712</v>
      </c>
      <c r="F311" t="s">
        <v>713</v>
      </c>
      <c r="G311" t="s">
        <v>714</v>
      </c>
      <c r="H311" t="s">
        <v>715</v>
      </c>
      <c r="I311">
        <v>55423</v>
      </c>
      <c r="J311" t="s">
        <v>1838</v>
      </c>
      <c r="K311" t="s">
        <v>1838</v>
      </c>
      <c r="L311" t="s">
        <v>1838</v>
      </c>
      <c r="M311" t="s">
        <v>1838</v>
      </c>
      <c r="N311" t="s">
        <v>1838</v>
      </c>
      <c r="O311" t="s">
        <v>1838</v>
      </c>
    </row>
    <row r="312" spans="1:15" x14ac:dyDescent="0.25">
      <c r="A312" t="s">
        <v>1838</v>
      </c>
      <c r="B312" t="s">
        <v>1838</v>
      </c>
      <c r="C312" t="s">
        <v>720</v>
      </c>
      <c r="D312" t="s">
        <v>1701</v>
      </c>
      <c r="E312" t="s">
        <v>721</v>
      </c>
      <c r="G312" t="s">
        <v>722</v>
      </c>
      <c r="H312">
        <v>91355</v>
      </c>
      <c r="I312">
        <v>91355</v>
      </c>
      <c r="J312" t="s">
        <v>1838</v>
      </c>
      <c r="K312" t="s">
        <v>1838</v>
      </c>
      <c r="L312" t="s">
        <v>1838</v>
      </c>
      <c r="M312" t="s">
        <v>1838</v>
      </c>
      <c r="N312" t="s">
        <v>1838</v>
      </c>
      <c r="O312" t="s">
        <v>1838</v>
      </c>
    </row>
    <row r="313" spans="1:15" x14ac:dyDescent="0.25">
      <c r="A313" t="s">
        <v>1838</v>
      </c>
      <c r="B313" t="s">
        <v>1838</v>
      </c>
      <c r="C313" t="s">
        <v>723</v>
      </c>
      <c r="D313" t="s">
        <v>1702</v>
      </c>
      <c r="E313" t="s">
        <v>724</v>
      </c>
      <c r="F313" t="s">
        <v>725</v>
      </c>
      <c r="G313" t="s">
        <v>726</v>
      </c>
      <c r="H313">
        <v>80204</v>
      </c>
      <c r="I313">
        <v>80203</v>
      </c>
      <c r="J313" t="s">
        <v>1838</v>
      </c>
      <c r="K313" t="s">
        <v>1838</v>
      </c>
      <c r="L313" t="s">
        <v>1838</v>
      </c>
      <c r="M313" t="s">
        <v>1838</v>
      </c>
      <c r="N313" t="s">
        <v>1838</v>
      </c>
      <c r="O313" t="s">
        <v>1838</v>
      </c>
    </row>
    <row r="314" spans="1:15" x14ac:dyDescent="0.25">
      <c r="A314" t="s">
        <v>1838</v>
      </c>
      <c r="B314" t="s">
        <v>1838</v>
      </c>
      <c r="C314" t="s">
        <v>731</v>
      </c>
      <c r="D314" t="s">
        <v>1703</v>
      </c>
      <c r="E314" t="s">
        <v>732</v>
      </c>
      <c r="F314" t="s">
        <v>733</v>
      </c>
      <c r="G314" t="s">
        <v>726</v>
      </c>
      <c r="H314" t="s">
        <v>208</v>
      </c>
      <c r="I314">
        <v>80209</v>
      </c>
      <c r="J314" t="s">
        <v>1838</v>
      </c>
      <c r="K314" t="s">
        <v>1838</v>
      </c>
      <c r="L314" t="s">
        <v>1838</v>
      </c>
      <c r="M314" t="s">
        <v>1838</v>
      </c>
      <c r="N314" t="s">
        <v>1838</v>
      </c>
      <c r="O314" t="s">
        <v>1838</v>
      </c>
    </row>
    <row r="315" spans="1:15" x14ac:dyDescent="0.25">
      <c r="A315" t="s">
        <v>1838</v>
      </c>
      <c r="B315" t="s">
        <v>1838</v>
      </c>
      <c r="C315" t="s">
        <v>734</v>
      </c>
      <c r="D315" t="s">
        <v>1704</v>
      </c>
      <c r="E315" t="s">
        <v>735</v>
      </c>
      <c r="F315" t="s">
        <v>736</v>
      </c>
      <c r="G315" t="s">
        <v>737</v>
      </c>
      <c r="H315" t="s">
        <v>30</v>
      </c>
      <c r="I315">
        <v>46201</v>
      </c>
      <c r="J315" t="s">
        <v>1838</v>
      </c>
      <c r="K315" t="s">
        <v>1838</v>
      </c>
      <c r="L315" t="s">
        <v>1838</v>
      </c>
      <c r="M315" t="s">
        <v>1838</v>
      </c>
      <c r="N315" t="s">
        <v>1838</v>
      </c>
      <c r="O315" t="s">
        <v>1838</v>
      </c>
    </row>
    <row r="316" spans="1:15" x14ac:dyDescent="0.25">
      <c r="A316" t="s">
        <v>1838</v>
      </c>
      <c r="B316" t="s">
        <v>1838</v>
      </c>
      <c r="C316" t="s">
        <v>738</v>
      </c>
      <c r="D316" t="s">
        <v>1499</v>
      </c>
      <c r="E316" t="s">
        <v>739</v>
      </c>
      <c r="F316" t="s">
        <v>740</v>
      </c>
      <c r="G316" t="s">
        <v>741</v>
      </c>
      <c r="H316" t="s">
        <v>612</v>
      </c>
      <c r="I316">
        <v>98032</v>
      </c>
      <c r="J316" t="s">
        <v>1838</v>
      </c>
      <c r="K316" t="s">
        <v>1838</v>
      </c>
      <c r="L316" t="s">
        <v>1838</v>
      </c>
      <c r="M316" t="s">
        <v>1838</v>
      </c>
      <c r="N316" t="s">
        <v>1838</v>
      </c>
      <c r="O316" t="s">
        <v>1838</v>
      </c>
    </row>
    <row r="317" spans="1:15" x14ac:dyDescent="0.25">
      <c r="A317" t="s">
        <v>1838</v>
      </c>
      <c r="B317" t="s">
        <v>1838</v>
      </c>
      <c r="C317" t="s">
        <v>745</v>
      </c>
      <c r="D317" t="s">
        <v>746</v>
      </c>
      <c r="E317" t="s">
        <v>747</v>
      </c>
      <c r="F317" t="s">
        <v>748</v>
      </c>
      <c r="G317" t="s">
        <v>749</v>
      </c>
      <c r="H317" t="s">
        <v>25</v>
      </c>
      <c r="I317">
        <v>75208</v>
      </c>
      <c r="J317" t="s">
        <v>1838</v>
      </c>
      <c r="K317" t="s">
        <v>1838</v>
      </c>
      <c r="L317" t="s">
        <v>1838</v>
      </c>
      <c r="M317" t="s">
        <v>1838</v>
      </c>
      <c r="N317" t="s">
        <v>1838</v>
      </c>
      <c r="O317" t="s">
        <v>1838</v>
      </c>
    </row>
    <row r="318" spans="1:15" x14ac:dyDescent="0.25">
      <c r="A318" t="s">
        <v>1838</v>
      </c>
      <c r="B318" t="s">
        <v>1838</v>
      </c>
      <c r="C318" t="s">
        <v>750</v>
      </c>
      <c r="D318" t="s">
        <v>1500</v>
      </c>
      <c r="E318" t="s">
        <v>751</v>
      </c>
      <c r="F318" t="s">
        <v>752</v>
      </c>
      <c r="G318" t="s">
        <v>753</v>
      </c>
      <c r="H318" t="s">
        <v>754</v>
      </c>
      <c r="I318">
        <v>53716</v>
      </c>
      <c r="J318" t="s">
        <v>1838</v>
      </c>
      <c r="K318" t="s">
        <v>1838</v>
      </c>
      <c r="L318" t="s">
        <v>1838</v>
      </c>
      <c r="M318" t="s">
        <v>1838</v>
      </c>
      <c r="N318" t="s">
        <v>1838</v>
      </c>
      <c r="O318" t="s">
        <v>1838</v>
      </c>
    </row>
    <row r="319" spans="1:15" x14ac:dyDescent="0.25">
      <c r="A319" t="s">
        <v>1838</v>
      </c>
      <c r="B319" t="s">
        <v>1838</v>
      </c>
      <c r="C319" t="s">
        <v>755</v>
      </c>
      <c r="D319" t="s">
        <v>1501</v>
      </c>
      <c r="E319" t="s">
        <v>756</v>
      </c>
      <c r="F319" t="s">
        <v>757</v>
      </c>
      <c r="G319" t="s">
        <v>737</v>
      </c>
      <c r="H319" t="s">
        <v>30</v>
      </c>
      <c r="I319">
        <v>46221</v>
      </c>
      <c r="J319" t="s">
        <v>1838</v>
      </c>
      <c r="K319" t="s">
        <v>1838</v>
      </c>
      <c r="L319" t="s">
        <v>1838</v>
      </c>
      <c r="M319" t="s">
        <v>1838</v>
      </c>
      <c r="N319" t="s">
        <v>1838</v>
      </c>
      <c r="O319" t="s">
        <v>1838</v>
      </c>
    </row>
    <row r="320" spans="1:15" x14ac:dyDescent="0.25">
      <c r="A320" t="s">
        <v>1838</v>
      </c>
      <c r="B320" t="s">
        <v>1838</v>
      </c>
      <c r="C320" t="s">
        <v>758</v>
      </c>
      <c r="D320" t="s">
        <v>1502</v>
      </c>
      <c r="E320" t="s">
        <v>759</v>
      </c>
      <c r="F320" t="s">
        <v>760</v>
      </c>
      <c r="G320" t="s">
        <v>761</v>
      </c>
      <c r="H320" t="s">
        <v>67</v>
      </c>
      <c r="I320">
        <v>14222</v>
      </c>
      <c r="J320" t="s">
        <v>1838</v>
      </c>
      <c r="K320" t="s">
        <v>1838</v>
      </c>
      <c r="L320" t="s">
        <v>1838</v>
      </c>
      <c r="M320" t="s">
        <v>1838</v>
      </c>
      <c r="N320" t="s">
        <v>1838</v>
      </c>
      <c r="O320" t="s">
        <v>1838</v>
      </c>
    </row>
    <row r="321" spans="1:15" x14ac:dyDescent="0.25">
      <c r="A321" t="s">
        <v>1838</v>
      </c>
      <c r="B321" t="s">
        <v>1838</v>
      </c>
      <c r="C321" t="s">
        <v>762</v>
      </c>
      <c r="D321" t="s">
        <v>1705</v>
      </c>
      <c r="E321" t="s">
        <v>763</v>
      </c>
      <c r="F321" t="s">
        <v>764</v>
      </c>
      <c r="G321" t="s">
        <v>726</v>
      </c>
      <c r="H321" t="s">
        <v>208</v>
      </c>
      <c r="I321">
        <v>80210</v>
      </c>
      <c r="J321" t="s">
        <v>1838</v>
      </c>
      <c r="K321" t="s">
        <v>1838</v>
      </c>
      <c r="L321" t="s">
        <v>1838</v>
      </c>
      <c r="M321" t="s">
        <v>1838</v>
      </c>
      <c r="N321" t="s">
        <v>1838</v>
      </c>
      <c r="O321" t="s">
        <v>1838</v>
      </c>
    </row>
    <row r="322" spans="1:15" x14ac:dyDescent="0.25">
      <c r="A322" t="s">
        <v>1838</v>
      </c>
      <c r="B322" t="s">
        <v>1838</v>
      </c>
      <c r="C322" t="s">
        <v>773</v>
      </c>
      <c r="D322" t="s">
        <v>1504</v>
      </c>
      <c r="E322" t="s">
        <v>774</v>
      </c>
      <c r="F322" t="s">
        <v>775</v>
      </c>
      <c r="G322" t="s">
        <v>714</v>
      </c>
      <c r="H322" t="s">
        <v>715</v>
      </c>
      <c r="I322">
        <v>55424</v>
      </c>
      <c r="J322" t="s">
        <v>1838</v>
      </c>
      <c r="K322" t="s">
        <v>1838</v>
      </c>
      <c r="L322" t="s">
        <v>1838</v>
      </c>
      <c r="M322" t="s">
        <v>1838</v>
      </c>
      <c r="N322" t="s">
        <v>1838</v>
      </c>
      <c r="O322" t="s">
        <v>1838</v>
      </c>
    </row>
    <row r="323" spans="1:15" x14ac:dyDescent="0.25">
      <c r="A323" t="s">
        <v>1838</v>
      </c>
      <c r="B323" t="s">
        <v>1838</v>
      </c>
      <c r="C323" t="s">
        <v>776</v>
      </c>
      <c r="D323" t="s">
        <v>1706</v>
      </c>
      <c r="E323" t="s">
        <v>777</v>
      </c>
      <c r="F323" t="s">
        <v>778</v>
      </c>
      <c r="G323" t="s">
        <v>749</v>
      </c>
      <c r="H323" t="s">
        <v>25</v>
      </c>
      <c r="I323">
        <v>75234</v>
      </c>
      <c r="J323" t="s">
        <v>1838</v>
      </c>
      <c r="K323" t="s">
        <v>1838</v>
      </c>
      <c r="L323" t="s">
        <v>1838</v>
      </c>
      <c r="M323" t="s">
        <v>1838</v>
      </c>
      <c r="N323" t="s">
        <v>1838</v>
      </c>
      <c r="O323" t="s">
        <v>1838</v>
      </c>
    </row>
    <row r="324" spans="1:15" x14ac:dyDescent="0.25">
      <c r="A324" t="s">
        <v>1838</v>
      </c>
      <c r="B324" t="s">
        <v>1838</v>
      </c>
      <c r="C324" t="s">
        <v>779</v>
      </c>
      <c r="D324" t="s">
        <v>1780</v>
      </c>
      <c r="E324" t="s">
        <v>780</v>
      </c>
      <c r="F324" t="s">
        <v>781</v>
      </c>
      <c r="G324" t="s">
        <v>782</v>
      </c>
      <c r="H324" t="s">
        <v>783</v>
      </c>
      <c r="I324">
        <v>57104</v>
      </c>
      <c r="J324" t="s">
        <v>1838</v>
      </c>
      <c r="K324" t="s">
        <v>1838</v>
      </c>
      <c r="L324" t="s">
        <v>1838</v>
      </c>
      <c r="M324" t="s">
        <v>1838</v>
      </c>
      <c r="N324" t="s">
        <v>1838</v>
      </c>
      <c r="O324" t="s">
        <v>1838</v>
      </c>
    </row>
    <row r="325" spans="1:15" x14ac:dyDescent="0.25">
      <c r="A325" t="s">
        <v>1838</v>
      </c>
      <c r="B325" t="s">
        <v>1838</v>
      </c>
      <c r="C325" t="s">
        <v>788</v>
      </c>
      <c r="D325" t="s">
        <v>1708</v>
      </c>
      <c r="E325" t="s">
        <v>789</v>
      </c>
      <c r="F325" t="s">
        <v>790</v>
      </c>
      <c r="G325" t="s">
        <v>791</v>
      </c>
      <c r="H325" t="s">
        <v>25</v>
      </c>
      <c r="I325">
        <v>76108</v>
      </c>
      <c r="J325" t="s">
        <v>1838</v>
      </c>
      <c r="K325" t="s">
        <v>1838</v>
      </c>
      <c r="L325" t="s">
        <v>1838</v>
      </c>
      <c r="M325" t="s">
        <v>1838</v>
      </c>
      <c r="N325" t="s">
        <v>1838</v>
      </c>
      <c r="O325" t="s">
        <v>1838</v>
      </c>
    </row>
    <row r="326" spans="1:15" x14ac:dyDescent="0.25">
      <c r="A326" t="s">
        <v>1838</v>
      </c>
      <c r="B326" t="s">
        <v>1838</v>
      </c>
      <c r="C326" t="s">
        <v>792</v>
      </c>
      <c r="D326" t="s">
        <v>1709</v>
      </c>
      <c r="E326" t="s">
        <v>793</v>
      </c>
      <c r="F326" t="s">
        <v>794</v>
      </c>
      <c r="G326" t="s">
        <v>795</v>
      </c>
      <c r="H326" t="s">
        <v>796</v>
      </c>
      <c r="I326">
        <v>87110</v>
      </c>
      <c r="J326" t="s">
        <v>1838</v>
      </c>
      <c r="K326" t="s">
        <v>1838</v>
      </c>
      <c r="L326" t="s">
        <v>1838</v>
      </c>
      <c r="M326" t="s">
        <v>1838</v>
      </c>
      <c r="N326" t="s">
        <v>1838</v>
      </c>
      <c r="O326" t="s">
        <v>1838</v>
      </c>
    </row>
    <row r="327" spans="1:15" x14ac:dyDescent="0.25">
      <c r="A327" t="s">
        <v>1838</v>
      </c>
      <c r="B327" t="s">
        <v>1838</v>
      </c>
      <c r="C327" t="s">
        <v>797</v>
      </c>
      <c r="D327" t="s">
        <v>1505</v>
      </c>
      <c r="E327" t="s">
        <v>798</v>
      </c>
      <c r="F327" t="s">
        <v>799</v>
      </c>
      <c r="G327" t="s">
        <v>800</v>
      </c>
      <c r="H327" t="s">
        <v>15</v>
      </c>
      <c r="I327">
        <v>60608</v>
      </c>
      <c r="J327" t="s">
        <v>1838</v>
      </c>
      <c r="K327" t="s">
        <v>1838</v>
      </c>
      <c r="L327" t="s">
        <v>1838</v>
      </c>
      <c r="M327" t="s">
        <v>1838</v>
      </c>
      <c r="N327" t="s">
        <v>1838</v>
      </c>
      <c r="O327" t="s">
        <v>1838</v>
      </c>
    </row>
    <row r="328" spans="1:15" x14ac:dyDescent="0.25">
      <c r="A328" t="s">
        <v>1838</v>
      </c>
      <c r="B328" t="s">
        <v>1838</v>
      </c>
      <c r="C328" t="s">
        <v>801</v>
      </c>
      <c r="D328" t="s">
        <v>1506</v>
      </c>
      <c r="E328" t="s">
        <v>802</v>
      </c>
      <c r="F328" t="s">
        <v>803</v>
      </c>
      <c r="G328" t="s">
        <v>804</v>
      </c>
      <c r="H328" t="s">
        <v>673</v>
      </c>
      <c r="I328">
        <v>66062</v>
      </c>
      <c r="J328" t="s">
        <v>1838</v>
      </c>
      <c r="K328" t="s">
        <v>1838</v>
      </c>
      <c r="L328" t="s">
        <v>1838</v>
      </c>
      <c r="M328" t="s">
        <v>1838</v>
      </c>
      <c r="N328" t="s">
        <v>1838</v>
      </c>
      <c r="O328" t="s">
        <v>1838</v>
      </c>
    </row>
    <row r="329" spans="1:15" x14ac:dyDescent="0.25">
      <c r="A329" t="s">
        <v>1838</v>
      </c>
      <c r="B329" t="s">
        <v>1838</v>
      </c>
      <c r="C329" t="s">
        <v>808</v>
      </c>
      <c r="D329" t="s">
        <v>1710</v>
      </c>
      <c r="E329" t="s">
        <v>809</v>
      </c>
      <c r="F329" t="s">
        <v>810</v>
      </c>
      <c r="G329" t="s">
        <v>668</v>
      </c>
      <c r="H329" t="s">
        <v>189</v>
      </c>
      <c r="I329">
        <v>85282</v>
      </c>
      <c r="J329" t="s">
        <v>1838</v>
      </c>
      <c r="K329" t="s">
        <v>1838</v>
      </c>
      <c r="L329" t="s">
        <v>1838</v>
      </c>
      <c r="M329" t="s">
        <v>1838</v>
      </c>
      <c r="N329" t="s">
        <v>1838</v>
      </c>
      <c r="O329" t="s">
        <v>1838</v>
      </c>
    </row>
    <row r="330" spans="1:15" x14ac:dyDescent="0.25">
      <c r="A330" t="s">
        <v>1838</v>
      </c>
      <c r="B330" t="s">
        <v>1838</v>
      </c>
      <c r="C330" t="s">
        <v>816</v>
      </c>
      <c r="D330" t="s">
        <v>1819</v>
      </c>
      <c r="E330" t="s">
        <v>817</v>
      </c>
      <c r="F330" t="s">
        <v>818</v>
      </c>
      <c r="G330" t="s">
        <v>819</v>
      </c>
      <c r="H330" t="s">
        <v>30</v>
      </c>
      <c r="I330">
        <v>46545</v>
      </c>
      <c r="J330" t="s">
        <v>1838</v>
      </c>
      <c r="K330" t="s">
        <v>1838</v>
      </c>
      <c r="L330" t="s">
        <v>1838</v>
      </c>
      <c r="M330" t="s">
        <v>1838</v>
      </c>
      <c r="N330" t="s">
        <v>1838</v>
      </c>
      <c r="O330" t="s">
        <v>1838</v>
      </c>
    </row>
    <row r="331" spans="1:15" x14ac:dyDescent="0.25">
      <c r="A331" t="s">
        <v>1838</v>
      </c>
      <c r="B331" t="s">
        <v>1838</v>
      </c>
      <c r="C331" t="s">
        <v>820</v>
      </c>
      <c r="D331" t="s">
        <v>1507</v>
      </c>
      <c r="E331" t="s">
        <v>821</v>
      </c>
      <c r="F331" t="s">
        <v>822</v>
      </c>
      <c r="G331" t="s">
        <v>823</v>
      </c>
      <c r="H331" t="s">
        <v>67</v>
      </c>
      <c r="I331">
        <v>14607</v>
      </c>
      <c r="J331" t="s">
        <v>1838</v>
      </c>
      <c r="K331" t="s">
        <v>1838</v>
      </c>
      <c r="L331" t="s">
        <v>1838</v>
      </c>
      <c r="M331" t="s">
        <v>1838</v>
      </c>
      <c r="N331" t="s">
        <v>1838</v>
      </c>
      <c r="O331" t="s">
        <v>1838</v>
      </c>
    </row>
    <row r="332" spans="1:15" x14ac:dyDescent="0.25">
      <c r="A332" t="s">
        <v>1838</v>
      </c>
      <c r="B332" t="s">
        <v>1838</v>
      </c>
      <c r="C332" t="s">
        <v>831</v>
      </c>
      <c r="D332" t="s">
        <v>1712</v>
      </c>
      <c r="E332" t="s">
        <v>832</v>
      </c>
      <c r="F332" t="s">
        <v>833</v>
      </c>
      <c r="G332" t="s">
        <v>702</v>
      </c>
      <c r="H332" t="s">
        <v>233</v>
      </c>
      <c r="I332">
        <v>63132</v>
      </c>
      <c r="J332" t="s">
        <v>1838</v>
      </c>
      <c r="K332" t="s">
        <v>1838</v>
      </c>
      <c r="L332" t="s">
        <v>1838</v>
      </c>
      <c r="M332" t="s">
        <v>1838</v>
      </c>
      <c r="N332" t="s">
        <v>1838</v>
      </c>
      <c r="O332" t="s">
        <v>1838</v>
      </c>
    </row>
    <row r="333" spans="1:15" x14ac:dyDescent="0.25">
      <c r="A333" t="s">
        <v>1838</v>
      </c>
      <c r="B333" t="s">
        <v>1838</v>
      </c>
      <c r="C333" t="s">
        <v>842</v>
      </c>
      <c r="D333" t="s">
        <v>1510</v>
      </c>
      <c r="E333" t="s">
        <v>843</v>
      </c>
      <c r="F333" t="s">
        <v>844</v>
      </c>
      <c r="G333" t="s">
        <v>845</v>
      </c>
      <c r="H333" t="s">
        <v>20</v>
      </c>
      <c r="I333">
        <v>97219</v>
      </c>
      <c r="J333" t="s">
        <v>1838</v>
      </c>
      <c r="K333" t="s">
        <v>1838</v>
      </c>
      <c r="L333" t="s">
        <v>1838</v>
      </c>
      <c r="M333" t="s">
        <v>1838</v>
      </c>
      <c r="N333" t="s">
        <v>1838</v>
      </c>
      <c r="O333" t="s">
        <v>1838</v>
      </c>
    </row>
    <row r="334" spans="1:15" x14ac:dyDescent="0.25">
      <c r="A334" t="s">
        <v>1838</v>
      </c>
      <c r="B334" t="s">
        <v>1838</v>
      </c>
      <c r="C334" t="s">
        <v>846</v>
      </c>
      <c r="D334" t="s">
        <v>1713</v>
      </c>
      <c r="E334" t="s">
        <v>847</v>
      </c>
      <c r="F334" t="s">
        <v>848</v>
      </c>
      <c r="G334" t="s">
        <v>659</v>
      </c>
      <c r="H334" t="s">
        <v>72</v>
      </c>
      <c r="I334">
        <v>30342</v>
      </c>
      <c r="J334" t="s">
        <v>1838</v>
      </c>
      <c r="K334" t="s">
        <v>1838</v>
      </c>
      <c r="L334" t="s">
        <v>1838</v>
      </c>
      <c r="M334" t="s">
        <v>1838</v>
      </c>
      <c r="N334" t="s">
        <v>1838</v>
      </c>
      <c r="O334" t="s">
        <v>1838</v>
      </c>
    </row>
    <row r="335" spans="1:15" x14ac:dyDescent="0.25">
      <c r="A335" t="s">
        <v>1838</v>
      </c>
      <c r="B335" t="s">
        <v>1838</v>
      </c>
      <c r="C335" t="s">
        <v>872</v>
      </c>
      <c r="D335" t="s">
        <v>1512</v>
      </c>
      <c r="E335" t="s">
        <v>873</v>
      </c>
      <c r="F335" t="s">
        <v>874</v>
      </c>
      <c r="G335" t="s">
        <v>875</v>
      </c>
      <c r="H335" t="s">
        <v>184</v>
      </c>
      <c r="I335">
        <v>1730</v>
      </c>
      <c r="J335" t="s">
        <v>1838</v>
      </c>
      <c r="K335" t="s">
        <v>1838</v>
      </c>
      <c r="L335" t="s">
        <v>1838</v>
      </c>
      <c r="M335" t="s">
        <v>1838</v>
      </c>
      <c r="N335" t="s">
        <v>1838</v>
      </c>
      <c r="O335" t="s">
        <v>1838</v>
      </c>
    </row>
    <row r="336" spans="1:15" x14ac:dyDescent="0.25">
      <c r="A336" t="s">
        <v>1838</v>
      </c>
      <c r="B336" t="s">
        <v>1838</v>
      </c>
      <c r="C336" t="s">
        <v>880</v>
      </c>
      <c r="D336" t="s">
        <v>1715</v>
      </c>
      <c r="E336" t="s">
        <v>881</v>
      </c>
      <c r="F336" t="s">
        <v>882</v>
      </c>
      <c r="G336" t="s">
        <v>883</v>
      </c>
      <c r="H336" t="s">
        <v>208</v>
      </c>
      <c r="I336">
        <v>80601</v>
      </c>
      <c r="J336" t="s">
        <v>1838</v>
      </c>
      <c r="K336" t="s">
        <v>1838</v>
      </c>
      <c r="L336" t="s">
        <v>1838</v>
      </c>
      <c r="M336" t="s">
        <v>1838</v>
      </c>
      <c r="N336" t="s">
        <v>1838</v>
      </c>
      <c r="O336" t="s">
        <v>1838</v>
      </c>
    </row>
    <row r="337" spans="1:15" x14ac:dyDescent="0.25">
      <c r="A337" t="s">
        <v>1838</v>
      </c>
      <c r="B337" t="s">
        <v>1838</v>
      </c>
      <c r="C337" t="s">
        <v>884</v>
      </c>
      <c r="D337" t="s">
        <v>1716</v>
      </c>
      <c r="E337" t="s">
        <v>885</v>
      </c>
      <c r="F337" t="s">
        <v>886</v>
      </c>
      <c r="G337" t="s">
        <v>887</v>
      </c>
      <c r="H337" t="s">
        <v>189</v>
      </c>
      <c r="I337">
        <v>85233</v>
      </c>
      <c r="J337" t="s">
        <v>1838</v>
      </c>
      <c r="K337" t="s">
        <v>1838</v>
      </c>
      <c r="L337" t="s">
        <v>1838</v>
      </c>
      <c r="M337" t="s">
        <v>1838</v>
      </c>
      <c r="N337" t="s">
        <v>1838</v>
      </c>
      <c r="O337" t="s">
        <v>1838</v>
      </c>
    </row>
    <row r="338" spans="1:15" x14ac:dyDescent="0.25">
      <c r="A338" t="s">
        <v>1838</v>
      </c>
      <c r="B338" t="s">
        <v>1838</v>
      </c>
      <c r="C338" t="s">
        <v>888</v>
      </c>
      <c r="D338" t="s">
        <v>1514</v>
      </c>
      <c r="E338" t="s">
        <v>889</v>
      </c>
      <c r="F338" t="s">
        <v>890</v>
      </c>
      <c r="G338" t="s">
        <v>749</v>
      </c>
      <c r="H338" t="s">
        <v>25</v>
      </c>
      <c r="I338">
        <v>75252</v>
      </c>
      <c r="J338" t="s">
        <v>1838</v>
      </c>
      <c r="K338" t="s">
        <v>1838</v>
      </c>
      <c r="L338" t="s">
        <v>1838</v>
      </c>
      <c r="M338" t="s">
        <v>1838</v>
      </c>
      <c r="N338" t="s">
        <v>1838</v>
      </c>
      <c r="O338" t="s">
        <v>1838</v>
      </c>
    </row>
    <row r="339" spans="1:15" x14ac:dyDescent="0.25">
      <c r="A339" t="s">
        <v>1838</v>
      </c>
      <c r="B339" t="s">
        <v>1838</v>
      </c>
      <c r="C339" t="s">
        <v>891</v>
      </c>
      <c r="D339" t="s">
        <v>1717</v>
      </c>
      <c r="E339" t="s">
        <v>892</v>
      </c>
      <c r="F339" t="s">
        <v>893</v>
      </c>
      <c r="G339" t="s">
        <v>894</v>
      </c>
      <c r="H339" t="s">
        <v>319</v>
      </c>
      <c r="I339">
        <v>22314</v>
      </c>
      <c r="J339" t="s">
        <v>1838</v>
      </c>
      <c r="K339" t="s">
        <v>1838</v>
      </c>
      <c r="L339" t="s">
        <v>1838</v>
      </c>
      <c r="M339" t="s">
        <v>1838</v>
      </c>
      <c r="N339" t="s">
        <v>1838</v>
      </c>
      <c r="O339" t="s">
        <v>1838</v>
      </c>
    </row>
    <row r="340" spans="1:15" x14ac:dyDescent="0.25">
      <c r="A340" t="s">
        <v>1838</v>
      </c>
      <c r="B340" t="s">
        <v>1838</v>
      </c>
      <c r="C340" t="s">
        <v>895</v>
      </c>
      <c r="D340" t="s">
        <v>1791</v>
      </c>
      <c r="E340" t="s">
        <v>896</v>
      </c>
      <c r="J340" t="s">
        <v>1838</v>
      </c>
      <c r="K340" t="s">
        <v>1838</v>
      </c>
      <c r="L340" t="s">
        <v>1838</v>
      </c>
      <c r="M340" t="s">
        <v>1838</v>
      </c>
      <c r="N340" t="s">
        <v>1838</v>
      </c>
      <c r="O340" t="s">
        <v>1838</v>
      </c>
    </row>
    <row r="341" spans="1:15" x14ac:dyDescent="0.25">
      <c r="A341" t="s">
        <v>1838</v>
      </c>
      <c r="B341" t="s">
        <v>1838</v>
      </c>
      <c r="C341" t="s">
        <v>901</v>
      </c>
      <c r="D341" t="s">
        <v>901</v>
      </c>
      <c r="J341" t="s">
        <v>1838</v>
      </c>
      <c r="K341" t="s">
        <v>1838</v>
      </c>
      <c r="L341" t="s">
        <v>1838</v>
      </c>
      <c r="M341" t="s">
        <v>1838</v>
      </c>
      <c r="N341" t="s">
        <v>1838</v>
      </c>
      <c r="O341" t="s">
        <v>1838</v>
      </c>
    </row>
    <row r="342" spans="1:15" x14ac:dyDescent="0.25">
      <c r="A342" t="s">
        <v>1838</v>
      </c>
      <c r="B342" t="s">
        <v>1838</v>
      </c>
      <c r="C342" t="s">
        <v>902</v>
      </c>
      <c r="D342" t="s">
        <v>903</v>
      </c>
      <c r="E342" t="s">
        <v>904</v>
      </c>
      <c r="F342" t="s">
        <v>905</v>
      </c>
      <c r="G342" t="s">
        <v>906</v>
      </c>
      <c r="H342" t="s">
        <v>612</v>
      </c>
      <c r="I342">
        <v>98407</v>
      </c>
      <c r="J342" t="s">
        <v>1838</v>
      </c>
      <c r="K342" t="s">
        <v>1838</v>
      </c>
      <c r="L342" t="s">
        <v>1838</v>
      </c>
      <c r="M342" t="s">
        <v>1838</v>
      </c>
      <c r="N342" t="s">
        <v>1838</v>
      </c>
      <c r="O342" t="s">
        <v>1838</v>
      </c>
    </row>
    <row r="343" spans="1:15" x14ac:dyDescent="0.25">
      <c r="A343" t="s">
        <v>1838</v>
      </c>
      <c r="B343" t="s">
        <v>1838</v>
      </c>
      <c r="C343" t="s">
        <v>907</v>
      </c>
      <c r="D343" t="s">
        <v>907</v>
      </c>
      <c r="E343" t="s">
        <v>908</v>
      </c>
      <c r="J343" t="s">
        <v>1838</v>
      </c>
      <c r="K343" t="s">
        <v>1838</v>
      </c>
      <c r="L343" t="s">
        <v>1838</v>
      </c>
      <c r="M343" t="s">
        <v>1838</v>
      </c>
      <c r="N343" t="s">
        <v>1838</v>
      </c>
      <c r="O343" t="s">
        <v>1838</v>
      </c>
    </row>
    <row r="344" spans="1:15" x14ac:dyDescent="0.25">
      <c r="A344" t="s">
        <v>1838</v>
      </c>
      <c r="B344" t="s">
        <v>1838</v>
      </c>
      <c r="C344" t="s">
        <v>909</v>
      </c>
      <c r="D344" t="s">
        <v>1718</v>
      </c>
      <c r="E344" t="s">
        <v>910</v>
      </c>
      <c r="F344" t="s">
        <v>911</v>
      </c>
      <c r="G344" t="s">
        <v>912</v>
      </c>
      <c r="H344" t="s">
        <v>233</v>
      </c>
      <c r="I344">
        <v>63131</v>
      </c>
      <c r="J344" t="s">
        <v>1838</v>
      </c>
      <c r="K344" t="s">
        <v>1838</v>
      </c>
      <c r="L344" t="s">
        <v>1838</v>
      </c>
      <c r="M344" t="s">
        <v>1838</v>
      </c>
      <c r="N344" t="s">
        <v>1838</v>
      </c>
      <c r="O344" t="s">
        <v>1838</v>
      </c>
    </row>
    <row r="345" spans="1:15" x14ac:dyDescent="0.25">
      <c r="A345" t="s">
        <v>1838</v>
      </c>
      <c r="B345" t="s">
        <v>1838</v>
      </c>
      <c r="C345" t="s">
        <v>913</v>
      </c>
      <c r="D345" t="s">
        <v>914</v>
      </c>
      <c r="E345">
        <v>3302273396</v>
      </c>
      <c r="F345" t="s">
        <v>915</v>
      </c>
      <c r="G345" t="s">
        <v>916</v>
      </c>
      <c r="H345" t="s">
        <v>88</v>
      </c>
      <c r="I345">
        <v>44512</v>
      </c>
      <c r="J345" t="s">
        <v>1838</v>
      </c>
      <c r="K345" t="s">
        <v>1838</v>
      </c>
      <c r="L345" t="s">
        <v>1838</v>
      </c>
      <c r="M345" t="s">
        <v>1838</v>
      </c>
      <c r="N345" t="s">
        <v>1838</v>
      </c>
      <c r="O345" t="s">
        <v>1838</v>
      </c>
    </row>
    <row r="346" spans="1:15" x14ac:dyDescent="0.25">
      <c r="A346" t="s">
        <v>1838</v>
      </c>
      <c r="B346" t="s">
        <v>1838</v>
      </c>
      <c r="C346" t="s">
        <v>917</v>
      </c>
      <c r="D346" t="s">
        <v>918</v>
      </c>
      <c r="E346" t="s">
        <v>919</v>
      </c>
      <c r="F346" t="s">
        <v>920</v>
      </c>
      <c r="G346" t="s">
        <v>170</v>
      </c>
      <c r="H346" t="s">
        <v>39</v>
      </c>
      <c r="I346">
        <v>37415</v>
      </c>
      <c r="J346" t="s">
        <v>1838</v>
      </c>
      <c r="K346" t="s">
        <v>1838</v>
      </c>
      <c r="L346" t="s">
        <v>1838</v>
      </c>
      <c r="M346" t="s">
        <v>1838</v>
      </c>
      <c r="N346" t="s">
        <v>1838</v>
      </c>
      <c r="O346" t="s">
        <v>1838</v>
      </c>
    </row>
    <row r="347" spans="1:15" x14ac:dyDescent="0.25">
      <c r="A347" t="s">
        <v>1838</v>
      </c>
      <c r="B347" t="s">
        <v>1838</v>
      </c>
      <c r="C347" t="s">
        <v>928</v>
      </c>
      <c r="D347" t="s">
        <v>1720</v>
      </c>
      <c r="E347" t="s">
        <v>929</v>
      </c>
      <c r="F347" t="s">
        <v>930</v>
      </c>
      <c r="G347" t="s">
        <v>931</v>
      </c>
      <c r="H347" t="s">
        <v>524</v>
      </c>
      <c r="I347" t="s">
        <v>932</v>
      </c>
      <c r="J347" t="s">
        <v>1838</v>
      </c>
      <c r="K347" t="s">
        <v>1838</v>
      </c>
      <c r="L347" t="s">
        <v>1838</v>
      </c>
      <c r="M347" t="s">
        <v>1838</v>
      </c>
      <c r="N347" t="s">
        <v>1838</v>
      </c>
      <c r="O347" t="s">
        <v>1838</v>
      </c>
    </row>
    <row r="348" spans="1:15" x14ac:dyDescent="0.25">
      <c r="A348" t="s">
        <v>1838</v>
      </c>
      <c r="B348" t="s">
        <v>1838</v>
      </c>
      <c r="C348" t="s">
        <v>946</v>
      </c>
      <c r="D348" t="s">
        <v>1721</v>
      </c>
      <c r="E348" t="s">
        <v>947</v>
      </c>
      <c r="F348" t="s">
        <v>948</v>
      </c>
      <c r="G348" t="s">
        <v>949</v>
      </c>
      <c r="H348" t="s">
        <v>15</v>
      </c>
      <c r="I348">
        <v>60062</v>
      </c>
      <c r="J348" t="s">
        <v>1838</v>
      </c>
      <c r="K348" t="s">
        <v>1838</v>
      </c>
      <c r="L348" t="s">
        <v>1838</v>
      </c>
      <c r="M348" t="s">
        <v>1838</v>
      </c>
      <c r="N348" t="s">
        <v>1838</v>
      </c>
      <c r="O348" t="s">
        <v>1838</v>
      </c>
    </row>
    <row r="349" spans="1:15" x14ac:dyDescent="0.25">
      <c r="A349" t="s">
        <v>1838</v>
      </c>
      <c r="B349" t="s">
        <v>1838</v>
      </c>
      <c r="C349" t="s">
        <v>965</v>
      </c>
      <c r="D349" t="s">
        <v>1516</v>
      </c>
      <c r="E349" t="s">
        <v>966</v>
      </c>
      <c r="F349" t="s">
        <v>967</v>
      </c>
      <c r="G349" t="s">
        <v>968</v>
      </c>
      <c r="H349" t="s">
        <v>867</v>
      </c>
      <c r="I349">
        <v>96826</v>
      </c>
      <c r="J349" t="s">
        <v>1838</v>
      </c>
      <c r="K349" t="s">
        <v>1838</v>
      </c>
      <c r="L349" t="s">
        <v>1838</v>
      </c>
      <c r="M349" t="s">
        <v>1838</v>
      </c>
      <c r="N349" t="s">
        <v>1838</v>
      </c>
      <c r="O349" t="s">
        <v>1838</v>
      </c>
    </row>
    <row r="350" spans="1:15" x14ac:dyDescent="0.25">
      <c r="A350" t="s">
        <v>1838</v>
      </c>
      <c r="B350" t="s">
        <v>1838</v>
      </c>
      <c r="C350" t="s">
        <v>973</v>
      </c>
      <c r="D350" t="s">
        <v>1722</v>
      </c>
      <c r="E350" t="s">
        <v>974</v>
      </c>
      <c r="F350" t="s">
        <v>975</v>
      </c>
      <c r="G350" t="s">
        <v>976</v>
      </c>
      <c r="H350" t="s">
        <v>977</v>
      </c>
      <c r="I350">
        <v>48322</v>
      </c>
      <c r="J350" t="s">
        <v>1838</v>
      </c>
      <c r="K350" t="s">
        <v>1838</v>
      </c>
      <c r="L350" t="s">
        <v>1838</v>
      </c>
      <c r="M350" t="s">
        <v>1838</v>
      </c>
      <c r="N350" t="s">
        <v>1838</v>
      </c>
      <c r="O350" t="s">
        <v>1838</v>
      </c>
    </row>
    <row r="351" spans="1:15" x14ac:dyDescent="0.25">
      <c r="A351" t="s">
        <v>1838</v>
      </c>
      <c r="B351" t="s">
        <v>1838</v>
      </c>
      <c r="C351" t="s">
        <v>988</v>
      </c>
      <c r="D351" t="s">
        <v>1724</v>
      </c>
      <c r="E351" t="s">
        <v>989</v>
      </c>
      <c r="F351" t="s">
        <v>990</v>
      </c>
      <c r="G351" t="s">
        <v>991</v>
      </c>
      <c r="H351" t="s">
        <v>992</v>
      </c>
      <c r="I351" t="s">
        <v>993</v>
      </c>
      <c r="J351" t="s">
        <v>1838</v>
      </c>
      <c r="K351" t="s">
        <v>1838</v>
      </c>
      <c r="L351" t="s">
        <v>1838</v>
      </c>
      <c r="M351" t="s">
        <v>1838</v>
      </c>
      <c r="N351" t="s">
        <v>1838</v>
      </c>
      <c r="O351" t="s">
        <v>1838</v>
      </c>
    </row>
    <row r="352" spans="1:15" x14ac:dyDescent="0.25">
      <c r="A352" t="s">
        <v>1838</v>
      </c>
      <c r="B352" t="s">
        <v>1838</v>
      </c>
      <c r="C352" t="s">
        <v>994</v>
      </c>
      <c r="D352" t="s">
        <v>1518</v>
      </c>
      <c r="E352" t="s">
        <v>995</v>
      </c>
      <c r="F352" t="s">
        <v>996</v>
      </c>
      <c r="G352" t="s">
        <v>403</v>
      </c>
      <c r="H352" t="s">
        <v>25</v>
      </c>
      <c r="I352">
        <v>75225</v>
      </c>
      <c r="J352" t="s">
        <v>1838</v>
      </c>
      <c r="K352" t="s">
        <v>1838</v>
      </c>
      <c r="L352" t="s">
        <v>1838</v>
      </c>
      <c r="M352" t="s">
        <v>1838</v>
      </c>
      <c r="N352" t="s">
        <v>1838</v>
      </c>
      <c r="O352" t="s">
        <v>1838</v>
      </c>
    </row>
    <row r="353" spans="1:15" x14ac:dyDescent="0.25">
      <c r="A353" t="s">
        <v>1838</v>
      </c>
      <c r="B353" t="s">
        <v>1838</v>
      </c>
      <c r="C353" t="s">
        <v>997</v>
      </c>
      <c r="D353" t="s">
        <v>1725</v>
      </c>
      <c r="E353" t="s">
        <v>998</v>
      </c>
      <c r="F353" t="s">
        <v>999</v>
      </c>
      <c r="G353" t="s">
        <v>1000</v>
      </c>
      <c r="H353" t="s">
        <v>67</v>
      </c>
      <c r="I353">
        <v>11706</v>
      </c>
      <c r="J353" t="s">
        <v>1838</v>
      </c>
      <c r="K353" t="s">
        <v>1838</v>
      </c>
      <c r="L353" t="s">
        <v>1838</v>
      </c>
      <c r="M353" t="s">
        <v>1838</v>
      </c>
      <c r="N353" t="s">
        <v>1838</v>
      </c>
      <c r="O353" t="s">
        <v>1838</v>
      </c>
    </row>
    <row r="354" spans="1:15" x14ac:dyDescent="0.25">
      <c r="A354" t="s">
        <v>1838</v>
      </c>
      <c r="B354" t="s">
        <v>1838</v>
      </c>
      <c r="C354" t="s">
        <v>1001</v>
      </c>
      <c r="D354" t="s">
        <v>1818</v>
      </c>
      <c r="E354" t="s">
        <v>1002</v>
      </c>
      <c r="F354" t="s">
        <v>1003</v>
      </c>
      <c r="G354" t="s">
        <v>1004</v>
      </c>
      <c r="H354">
        <v>317</v>
      </c>
      <c r="I354" t="s">
        <v>1005</v>
      </c>
      <c r="J354" t="s">
        <v>1838</v>
      </c>
      <c r="K354" t="s">
        <v>1838</v>
      </c>
      <c r="L354" t="s">
        <v>1838</v>
      </c>
      <c r="M354" t="s">
        <v>1838</v>
      </c>
      <c r="N354" t="s">
        <v>1838</v>
      </c>
      <c r="O354" t="s">
        <v>1838</v>
      </c>
    </row>
    <row r="355" spans="1:15" x14ac:dyDescent="0.25">
      <c r="A355" t="s">
        <v>1838</v>
      </c>
      <c r="B355" t="s">
        <v>1838</v>
      </c>
      <c r="C355" t="s">
        <v>1006</v>
      </c>
      <c r="D355" t="s">
        <v>1726</v>
      </c>
      <c r="E355" t="s">
        <v>1007</v>
      </c>
      <c r="F355" t="s">
        <v>1008</v>
      </c>
      <c r="G355" t="s">
        <v>1009</v>
      </c>
      <c r="H355" t="s">
        <v>441</v>
      </c>
      <c r="I355">
        <v>32225</v>
      </c>
      <c r="J355" t="s">
        <v>1838</v>
      </c>
      <c r="K355" t="s">
        <v>1838</v>
      </c>
      <c r="L355" t="s">
        <v>1838</v>
      </c>
      <c r="M355" t="s">
        <v>1838</v>
      </c>
      <c r="N355" t="s">
        <v>1838</v>
      </c>
      <c r="O355" t="s">
        <v>1838</v>
      </c>
    </row>
    <row r="356" spans="1:15" x14ac:dyDescent="0.25">
      <c r="A356" t="s">
        <v>1838</v>
      </c>
      <c r="B356" t="s">
        <v>1838</v>
      </c>
      <c r="C356" t="s">
        <v>1013</v>
      </c>
      <c r="D356" t="s">
        <v>1727</v>
      </c>
      <c r="E356" t="s">
        <v>1014</v>
      </c>
      <c r="F356" t="s">
        <v>1015</v>
      </c>
      <c r="G356" t="s">
        <v>1016</v>
      </c>
      <c r="H356" t="s">
        <v>133</v>
      </c>
      <c r="I356" t="s">
        <v>1017</v>
      </c>
      <c r="J356" t="s">
        <v>1838</v>
      </c>
      <c r="K356" t="s">
        <v>1838</v>
      </c>
      <c r="L356" t="s">
        <v>1838</v>
      </c>
      <c r="M356" t="s">
        <v>1838</v>
      </c>
      <c r="N356" t="s">
        <v>1838</v>
      </c>
      <c r="O356" t="s">
        <v>1838</v>
      </c>
    </row>
    <row r="357" spans="1:15" x14ac:dyDescent="0.25">
      <c r="A357" t="s">
        <v>1838</v>
      </c>
      <c r="B357" t="s">
        <v>1838</v>
      </c>
      <c r="C357" t="s">
        <v>1036</v>
      </c>
      <c r="D357" t="s">
        <v>1729</v>
      </c>
      <c r="E357" t="s">
        <v>1037</v>
      </c>
      <c r="F357" t="s">
        <v>1038</v>
      </c>
      <c r="G357" t="s">
        <v>174</v>
      </c>
      <c r="H357" t="s">
        <v>15</v>
      </c>
      <c r="I357">
        <v>60654</v>
      </c>
      <c r="J357" t="s">
        <v>1838</v>
      </c>
      <c r="K357" t="s">
        <v>1838</v>
      </c>
      <c r="L357" t="s">
        <v>1838</v>
      </c>
      <c r="M357" t="s">
        <v>1838</v>
      </c>
      <c r="N357" t="s">
        <v>1838</v>
      </c>
      <c r="O357" t="s">
        <v>1838</v>
      </c>
    </row>
    <row r="358" spans="1:15" x14ac:dyDescent="0.25">
      <c r="A358" t="s">
        <v>1838</v>
      </c>
      <c r="B358" t="s">
        <v>1838</v>
      </c>
      <c r="C358" t="s">
        <v>1039</v>
      </c>
      <c r="D358" t="s">
        <v>1730</v>
      </c>
      <c r="E358" t="s">
        <v>1040</v>
      </c>
      <c r="F358" t="s">
        <v>1041</v>
      </c>
      <c r="G358" t="s">
        <v>1042</v>
      </c>
      <c r="H358" t="s">
        <v>58</v>
      </c>
      <c r="I358">
        <v>95816</v>
      </c>
      <c r="J358" t="s">
        <v>1838</v>
      </c>
      <c r="K358" t="s">
        <v>1838</v>
      </c>
      <c r="L358" t="s">
        <v>1838</v>
      </c>
      <c r="M358" t="s">
        <v>1838</v>
      </c>
      <c r="N358" t="s">
        <v>1838</v>
      </c>
      <c r="O358" t="s">
        <v>1838</v>
      </c>
    </row>
    <row r="359" spans="1:15" x14ac:dyDescent="0.25">
      <c r="A359" t="s">
        <v>1838</v>
      </c>
      <c r="B359" t="s">
        <v>1838</v>
      </c>
      <c r="C359" t="s">
        <v>1043</v>
      </c>
      <c r="D359" t="s">
        <v>1811</v>
      </c>
      <c r="E359" t="s">
        <v>1044</v>
      </c>
      <c r="F359" t="s">
        <v>1045</v>
      </c>
      <c r="G359" t="s">
        <v>1046</v>
      </c>
      <c r="H359" t="s">
        <v>189</v>
      </c>
      <c r="I359">
        <v>85254</v>
      </c>
      <c r="J359" t="s">
        <v>1838</v>
      </c>
      <c r="K359" t="s">
        <v>1838</v>
      </c>
      <c r="L359" t="s">
        <v>1838</v>
      </c>
      <c r="M359" t="s">
        <v>1838</v>
      </c>
      <c r="N359" t="s">
        <v>1838</v>
      </c>
      <c r="O359" t="s">
        <v>1838</v>
      </c>
    </row>
    <row r="360" spans="1:15" x14ac:dyDescent="0.25">
      <c r="A360" t="s">
        <v>1838</v>
      </c>
      <c r="B360" t="s">
        <v>1838</v>
      </c>
      <c r="C360" t="s">
        <v>1050</v>
      </c>
      <c r="D360" t="s">
        <v>1520</v>
      </c>
      <c r="E360" t="s">
        <v>1051</v>
      </c>
      <c r="F360" t="s">
        <v>1052</v>
      </c>
      <c r="G360" t="s">
        <v>1053</v>
      </c>
      <c r="H360" t="s">
        <v>612</v>
      </c>
      <c r="I360">
        <v>98837</v>
      </c>
      <c r="J360" t="s">
        <v>1838</v>
      </c>
      <c r="K360" t="s">
        <v>1838</v>
      </c>
      <c r="L360" t="s">
        <v>1838</v>
      </c>
      <c r="M360" t="s">
        <v>1838</v>
      </c>
      <c r="N360" t="s">
        <v>1838</v>
      </c>
      <c r="O360" t="s">
        <v>1838</v>
      </c>
    </row>
    <row r="361" spans="1:15" x14ac:dyDescent="0.25">
      <c r="A361" t="s">
        <v>1838</v>
      </c>
      <c r="B361" t="s">
        <v>1838</v>
      </c>
      <c r="C361" t="s">
        <v>1080</v>
      </c>
      <c r="D361" t="s">
        <v>1734</v>
      </c>
      <c r="E361" t="s">
        <v>1081</v>
      </c>
      <c r="F361" t="s">
        <v>1082</v>
      </c>
      <c r="G361" t="s">
        <v>1083</v>
      </c>
      <c r="H361" t="s">
        <v>58</v>
      </c>
      <c r="I361">
        <v>91745</v>
      </c>
      <c r="J361" t="s">
        <v>1838</v>
      </c>
      <c r="K361" t="s">
        <v>1838</v>
      </c>
      <c r="L361" t="s">
        <v>1838</v>
      </c>
      <c r="M361" t="s">
        <v>1838</v>
      </c>
      <c r="N361" t="s">
        <v>1838</v>
      </c>
      <c r="O361" t="s">
        <v>1838</v>
      </c>
    </row>
    <row r="362" spans="1:15" x14ac:dyDescent="0.25">
      <c r="A362" t="s">
        <v>1838</v>
      </c>
      <c r="B362" t="s">
        <v>1838</v>
      </c>
      <c r="C362" t="s">
        <v>1084</v>
      </c>
      <c r="D362" t="s">
        <v>1719</v>
      </c>
      <c r="E362" t="s">
        <v>1085</v>
      </c>
      <c r="F362" t="s">
        <v>1086</v>
      </c>
      <c r="G362" t="s">
        <v>1087</v>
      </c>
      <c r="H362" t="s">
        <v>715</v>
      </c>
      <c r="I362">
        <v>55901</v>
      </c>
      <c r="J362" t="s">
        <v>1838</v>
      </c>
      <c r="K362" t="s">
        <v>1838</v>
      </c>
      <c r="L362" t="s">
        <v>1838</v>
      </c>
      <c r="M362" t="s">
        <v>1838</v>
      </c>
      <c r="N362" t="s">
        <v>1838</v>
      </c>
      <c r="O362" t="s">
        <v>1838</v>
      </c>
    </row>
    <row r="363" spans="1:15" x14ac:dyDescent="0.25">
      <c r="A363" t="s">
        <v>1838</v>
      </c>
      <c r="B363" t="s">
        <v>1838</v>
      </c>
      <c r="C363" t="s">
        <v>1108</v>
      </c>
      <c r="D363" t="s">
        <v>1736</v>
      </c>
      <c r="E363" t="s">
        <v>1109</v>
      </c>
      <c r="F363" t="s">
        <v>1110</v>
      </c>
      <c r="G363" t="s">
        <v>1111</v>
      </c>
      <c r="H363" t="s">
        <v>1112</v>
      </c>
      <c r="I363" t="s">
        <v>1113</v>
      </c>
      <c r="J363" t="s">
        <v>1838</v>
      </c>
      <c r="K363" t="s">
        <v>1838</v>
      </c>
      <c r="L363" t="s">
        <v>1838</v>
      </c>
      <c r="M363" t="s">
        <v>1838</v>
      </c>
      <c r="N363" t="s">
        <v>1838</v>
      </c>
      <c r="O363" t="s">
        <v>1838</v>
      </c>
    </row>
    <row r="364" spans="1:15" x14ac:dyDescent="0.25">
      <c r="A364" t="s">
        <v>1838</v>
      </c>
      <c r="B364" t="s">
        <v>1838</v>
      </c>
      <c r="C364" t="s">
        <v>1122</v>
      </c>
      <c r="D364" t="s">
        <v>1738</v>
      </c>
      <c r="E364" t="s">
        <v>1123</v>
      </c>
      <c r="F364" t="s">
        <v>1124</v>
      </c>
      <c r="G364" t="s">
        <v>1125</v>
      </c>
      <c r="H364" t="s">
        <v>88</v>
      </c>
      <c r="I364">
        <v>44067</v>
      </c>
      <c r="J364" t="s">
        <v>1838</v>
      </c>
      <c r="K364" t="s">
        <v>1838</v>
      </c>
      <c r="L364" t="s">
        <v>1838</v>
      </c>
      <c r="M364" t="s">
        <v>1838</v>
      </c>
      <c r="N364" t="s">
        <v>1838</v>
      </c>
      <c r="O364" t="s">
        <v>1838</v>
      </c>
    </row>
    <row r="365" spans="1:15" x14ac:dyDescent="0.25">
      <c r="A365" t="s">
        <v>1838</v>
      </c>
      <c r="B365" t="s">
        <v>1838</v>
      </c>
      <c r="C365" t="s">
        <v>1129</v>
      </c>
      <c r="D365" t="s">
        <v>1792</v>
      </c>
      <c r="E365" t="s">
        <v>1130</v>
      </c>
      <c r="F365" t="s">
        <v>1131</v>
      </c>
      <c r="G365" t="s">
        <v>1132</v>
      </c>
      <c r="H365" t="s">
        <v>1133</v>
      </c>
      <c r="I365">
        <v>2106</v>
      </c>
      <c r="J365" t="s">
        <v>1838</v>
      </c>
      <c r="K365" t="s">
        <v>1838</v>
      </c>
      <c r="L365" t="s">
        <v>1838</v>
      </c>
      <c r="M365" t="s">
        <v>1838</v>
      </c>
      <c r="N365" t="s">
        <v>1838</v>
      </c>
      <c r="O365" t="s">
        <v>1838</v>
      </c>
    </row>
    <row r="366" spans="1:15" x14ac:dyDescent="0.25">
      <c r="A366" t="s">
        <v>1838</v>
      </c>
      <c r="B366" t="s">
        <v>1838</v>
      </c>
      <c r="C366" t="s">
        <v>1157</v>
      </c>
      <c r="D366" t="s">
        <v>1739</v>
      </c>
      <c r="E366" t="s">
        <v>1158</v>
      </c>
      <c r="F366" t="s">
        <v>1159</v>
      </c>
      <c r="G366" t="s">
        <v>565</v>
      </c>
      <c r="H366" t="s">
        <v>25</v>
      </c>
      <c r="I366">
        <v>77067</v>
      </c>
      <c r="J366" t="s">
        <v>1838</v>
      </c>
      <c r="K366" t="s">
        <v>1838</v>
      </c>
      <c r="L366" t="s">
        <v>1838</v>
      </c>
      <c r="M366" t="s">
        <v>1838</v>
      </c>
      <c r="N366" t="s">
        <v>1838</v>
      </c>
      <c r="O366" t="s">
        <v>1838</v>
      </c>
    </row>
    <row r="367" spans="1:15" x14ac:dyDescent="0.25">
      <c r="A367" t="s">
        <v>1838</v>
      </c>
      <c r="B367" t="s">
        <v>1838</v>
      </c>
      <c r="C367" t="s">
        <v>1189</v>
      </c>
      <c r="D367" t="s">
        <v>1741</v>
      </c>
      <c r="E367" t="s">
        <v>1190</v>
      </c>
      <c r="F367" t="s">
        <v>1191</v>
      </c>
      <c r="G367" t="s">
        <v>1192</v>
      </c>
      <c r="H367" t="s">
        <v>15</v>
      </c>
      <c r="I367">
        <v>60440</v>
      </c>
      <c r="J367" t="s">
        <v>1838</v>
      </c>
      <c r="K367" t="s">
        <v>1838</v>
      </c>
      <c r="L367" t="s">
        <v>1838</v>
      </c>
      <c r="M367" t="s">
        <v>1838</v>
      </c>
      <c r="N367" t="s">
        <v>1838</v>
      </c>
      <c r="O367" t="s">
        <v>1838</v>
      </c>
    </row>
    <row r="368" spans="1:15" x14ac:dyDescent="0.25">
      <c r="A368" t="s">
        <v>1838</v>
      </c>
      <c r="B368" t="s">
        <v>1838</v>
      </c>
      <c r="C368" t="s">
        <v>1217</v>
      </c>
      <c r="D368" t="s">
        <v>1745</v>
      </c>
      <c r="E368" t="s">
        <v>1218</v>
      </c>
      <c r="F368" t="s">
        <v>1219</v>
      </c>
      <c r="G368" t="s">
        <v>1220</v>
      </c>
      <c r="H368" t="s">
        <v>58</v>
      </c>
      <c r="I368">
        <v>91423</v>
      </c>
      <c r="J368" t="s">
        <v>1838</v>
      </c>
      <c r="K368" t="s">
        <v>1838</v>
      </c>
      <c r="L368" t="s">
        <v>1838</v>
      </c>
      <c r="M368" t="s">
        <v>1838</v>
      </c>
      <c r="N368" t="s">
        <v>1838</v>
      </c>
      <c r="O368" t="s">
        <v>1838</v>
      </c>
    </row>
    <row r="369" spans="1:15" x14ac:dyDescent="0.25">
      <c r="A369" t="s">
        <v>1838</v>
      </c>
      <c r="B369" t="s">
        <v>1838</v>
      </c>
      <c r="C369" t="s">
        <v>1229</v>
      </c>
      <c r="D369" t="s">
        <v>1809</v>
      </c>
      <c r="E369" t="s">
        <v>1230</v>
      </c>
      <c r="F369" t="s">
        <v>1231</v>
      </c>
      <c r="G369" t="s">
        <v>1232</v>
      </c>
      <c r="H369" t="s">
        <v>58</v>
      </c>
      <c r="I369">
        <v>90810</v>
      </c>
      <c r="J369" t="s">
        <v>1838</v>
      </c>
      <c r="K369" t="s">
        <v>1838</v>
      </c>
      <c r="L369" t="s">
        <v>1838</v>
      </c>
      <c r="M369" t="s">
        <v>1838</v>
      </c>
      <c r="N369" t="s">
        <v>1838</v>
      </c>
      <c r="O369" t="s">
        <v>1838</v>
      </c>
    </row>
    <row r="370" spans="1:15" x14ac:dyDescent="0.25">
      <c r="A370" t="s">
        <v>1838</v>
      </c>
      <c r="B370" t="s">
        <v>1838</v>
      </c>
      <c r="C370" t="s">
        <v>1233</v>
      </c>
      <c r="D370" t="s">
        <v>1815</v>
      </c>
      <c r="E370" t="s">
        <v>1234</v>
      </c>
      <c r="F370" t="s">
        <v>1235</v>
      </c>
      <c r="G370" t="s">
        <v>52</v>
      </c>
      <c r="H370" t="s">
        <v>53</v>
      </c>
      <c r="I370">
        <v>20015</v>
      </c>
      <c r="J370" t="s">
        <v>1838</v>
      </c>
      <c r="K370" t="s">
        <v>1838</v>
      </c>
      <c r="L370" t="s">
        <v>1838</v>
      </c>
      <c r="M370" t="s">
        <v>1838</v>
      </c>
      <c r="N370" t="s">
        <v>1838</v>
      </c>
      <c r="O370" t="s">
        <v>1838</v>
      </c>
    </row>
    <row r="371" spans="1:15" x14ac:dyDescent="0.25">
      <c r="A371" t="s">
        <v>1838</v>
      </c>
      <c r="B371" t="s">
        <v>1838</v>
      </c>
      <c r="C371" t="s">
        <v>1236</v>
      </c>
      <c r="D371" t="s">
        <v>1802</v>
      </c>
      <c r="E371" t="s">
        <v>1237</v>
      </c>
      <c r="F371" t="s">
        <v>1238</v>
      </c>
      <c r="G371" t="s">
        <v>1042</v>
      </c>
      <c r="H371" t="s">
        <v>58</v>
      </c>
      <c r="I371">
        <v>95820</v>
      </c>
      <c r="J371" t="s">
        <v>1838</v>
      </c>
      <c r="K371" t="s">
        <v>1838</v>
      </c>
      <c r="L371" t="s">
        <v>1838</v>
      </c>
      <c r="M371" t="s">
        <v>1838</v>
      </c>
      <c r="N371" t="s">
        <v>1838</v>
      </c>
      <c r="O371" t="s">
        <v>1838</v>
      </c>
    </row>
    <row r="372" spans="1:15" x14ac:dyDescent="0.25">
      <c r="A372" t="s">
        <v>1838</v>
      </c>
      <c r="B372" t="s">
        <v>1838</v>
      </c>
      <c r="C372" t="s">
        <v>1275</v>
      </c>
      <c r="D372" t="s">
        <v>1782</v>
      </c>
      <c r="E372" t="s">
        <v>1276</v>
      </c>
      <c r="F372" t="s">
        <v>1277</v>
      </c>
      <c r="G372" t="s">
        <v>1278</v>
      </c>
      <c r="H372" t="s">
        <v>133</v>
      </c>
      <c r="I372" t="s">
        <v>1279</v>
      </c>
      <c r="J372" t="s">
        <v>1838</v>
      </c>
      <c r="K372" t="s">
        <v>1838</v>
      </c>
      <c r="L372" t="s">
        <v>1838</v>
      </c>
      <c r="M372" t="s">
        <v>1838</v>
      </c>
      <c r="N372" t="s">
        <v>1838</v>
      </c>
      <c r="O372" t="s">
        <v>1838</v>
      </c>
    </row>
    <row r="373" spans="1:15" x14ac:dyDescent="0.25">
      <c r="A373" t="s">
        <v>1838</v>
      </c>
      <c r="B373" t="s">
        <v>1838</v>
      </c>
      <c r="C373" t="s">
        <v>1303</v>
      </c>
      <c r="D373" t="s">
        <v>1526</v>
      </c>
      <c r="E373" t="s">
        <v>1304</v>
      </c>
      <c r="F373" t="s">
        <v>1305</v>
      </c>
      <c r="G373" t="s">
        <v>1306</v>
      </c>
      <c r="H373" t="s">
        <v>319</v>
      </c>
      <c r="I373">
        <v>22203</v>
      </c>
      <c r="J373" t="s">
        <v>1838</v>
      </c>
      <c r="K373" t="s">
        <v>1838</v>
      </c>
      <c r="L373" t="s">
        <v>1838</v>
      </c>
      <c r="M373" t="s">
        <v>1838</v>
      </c>
      <c r="N373" t="s">
        <v>1838</v>
      </c>
      <c r="O373" t="s">
        <v>1838</v>
      </c>
    </row>
    <row r="374" spans="1:15" x14ac:dyDescent="0.25">
      <c r="A374" t="s">
        <v>1838</v>
      </c>
      <c r="B374" t="s">
        <v>1838</v>
      </c>
      <c r="C374" t="s">
        <v>1307</v>
      </c>
      <c r="D374" t="s">
        <v>1804</v>
      </c>
      <c r="E374" t="s">
        <v>1308</v>
      </c>
      <c r="F374" t="s">
        <v>1309</v>
      </c>
      <c r="G374" t="s">
        <v>1310</v>
      </c>
      <c r="H374" t="s">
        <v>233</v>
      </c>
      <c r="I374">
        <v>65265</v>
      </c>
      <c r="J374" t="s">
        <v>1838</v>
      </c>
      <c r="K374" t="s">
        <v>1838</v>
      </c>
      <c r="L374" t="s">
        <v>1838</v>
      </c>
      <c r="M374" t="s">
        <v>1838</v>
      </c>
      <c r="N374" t="s">
        <v>1838</v>
      </c>
      <c r="O374" t="s">
        <v>1838</v>
      </c>
    </row>
    <row r="375" spans="1:15" x14ac:dyDescent="0.25">
      <c r="A375" t="s">
        <v>1838</v>
      </c>
      <c r="B375" t="s">
        <v>1838</v>
      </c>
      <c r="C375" t="s">
        <v>1321</v>
      </c>
      <c r="D375" t="s">
        <v>1753</v>
      </c>
      <c r="E375" t="s">
        <v>1322</v>
      </c>
      <c r="F375" t="s">
        <v>1323</v>
      </c>
      <c r="G375" t="s">
        <v>1324</v>
      </c>
      <c r="H375" t="s">
        <v>549</v>
      </c>
      <c r="I375">
        <v>6610</v>
      </c>
      <c r="J375" t="s">
        <v>1838</v>
      </c>
      <c r="K375" t="s">
        <v>1838</v>
      </c>
      <c r="L375" t="s">
        <v>1838</v>
      </c>
      <c r="M375" t="s">
        <v>1838</v>
      </c>
      <c r="N375" t="s">
        <v>1838</v>
      </c>
      <c r="O375" t="s">
        <v>1838</v>
      </c>
    </row>
    <row r="376" spans="1:15" x14ac:dyDescent="0.25">
      <c r="A376" t="s">
        <v>1838</v>
      </c>
      <c r="B376" t="s">
        <v>1838</v>
      </c>
      <c r="C376" t="s">
        <v>1333</v>
      </c>
      <c r="D376" t="s">
        <v>1754</v>
      </c>
      <c r="E376" t="s">
        <v>1334</v>
      </c>
      <c r="F376" t="s">
        <v>1335</v>
      </c>
      <c r="G376" t="s">
        <v>1336</v>
      </c>
      <c r="H376" t="s">
        <v>319</v>
      </c>
      <c r="I376">
        <v>22003</v>
      </c>
      <c r="J376" t="s">
        <v>1838</v>
      </c>
      <c r="K376" t="s">
        <v>1838</v>
      </c>
      <c r="L376" t="s">
        <v>1838</v>
      </c>
      <c r="M376" t="s">
        <v>1838</v>
      </c>
      <c r="N376" t="s">
        <v>1838</v>
      </c>
      <c r="O376" t="s">
        <v>1838</v>
      </c>
    </row>
    <row r="377" spans="1:15" x14ac:dyDescent="0.25">
      <c r="A377" t="s">
        <v>1838</v>
      </c>
      <c r="B377" t="s">
        <v>1838</v>
      </c>
      <c r="C377" t="s">
        <v>1337</v>
      </c>
      <c r="D377" t="s">
        <v>1755</v>
      </c>
      <c r="E377" t="s">
        <v>1338</v>
      </c>
      <c r="F377" t="s">
        <v>1339</v>
      </c>
      <c r="G377" t="s">
        <v>1340</v>
      </c>
      <c r="H377" t="s">
        <v>1341</v>
      </c>
      <c r="I377">
        <v>9016</v>
      </c>
      <c r="J377" t="s">
        <v>1838</v>
      </c>
      <c r="K377" t="s">
        <v>1838</v>
      </c>
      <c r="L377" t="s">
        <v>1838</v>
      </c>
      <c r="M377" t="s">
        <v>1838</v>
      </c>
      <c r="N377" t="s">
        <v>1838</v>
      </c>
      <c r="O377" t="s">
        <v>1838</v>
      </c>
    </row>
    <row r="378" spans="1:15" x14ac:dyDescent="0.25">
      <c r="A378" t="s">
        <v>1838</v>
      </c>
      <c r="B378" t="s">
        <v>1838</v>
      </c>
      <c r="C378" t="s">
        <v>1342</v>
      </c>
      <c r="D378" t="s">
        <v>1816</v>
      </c>
      <c r="E378" t="s">
        <v>1343</v>
      </c>
      <c r="F378" t="s">
        <v>1344</v>
      </c>
      <c r="G378" t="s">
        <v>1345</v>
      </c>
      <c r="H378" t="s">
        <v>124</v>
      </c>
      <c r="I378">
        <v>73013</v>
      </c>
      <c r="J378" t="s">
        <v>1838</v>
      </c>
      <c r="K378" t="s">
        <v>1838</v>
      </c>
      <c r="L378" t="s">
        <v>1838</v>
      </c>
      <c r="M378" t="s">
        <v>1838</v>
      </c>
      <c r="N378" t="s">
        <v>1838</v>
      </c>
      <c r="O378" t="s">
        <v>1838</v>
      </c>
    </row>
    <row r="379" spans="1:15" x14ac:dyDescent="0.25">
      <c r="A379" t="s">
        <v>1838</v>
      </c>
      <c r="B379" t="s">
        <v>1838</v>
      </c>
      <c r="C379" t="s">
        <v>129</v>
      </c>
      <c r="D379" t="s">
        <v>1359</v>
      </c>
      <c r="E379" t="s">
        <v>1360</v>
      </c>
      <c r="F379" t="s">
        <v>1361</v>
      </c>
      <c r="G379" t="s">
        <v>1362</v>
      </c>
      <c r="H379" t="s">
        <v>1363</v>
      </c>
      <c r="I379">
        <v>28315</v>
      </c>
      <c r="J379" t="s">
        <v>1838</v>
      </c>
      <c r="K379" t="s">
        <v>1838</v>
      </c>
      <c r="L379" t="s">
        <v>1838</v>
      </c>
      <c r="M379" t="s">
        <v>1838</v>
      </c>
      <c r="N379" t="s">
        <v>1838</v>
      </c>
      <c r="O379" t="s">
        <v>1838</v>
      </c>
    </row>
    <row r="380" spans="1:15" x14ac:dyDescent="0.25">
      <c r="A380" t="s">
        <v>1838</v>
      </c>
      <c r="B380" t="s">
        <v>1838</v>
      </c>
      <c r="C380" t="s">
        <v>1373</v>
      </c>
      <c r="D380" t="s">
        <v>1758</v>
      </c>
      <c r="E380" t="s">
        <v>1374</v>
      </c>
      <c r="F380" t="s">
        <v>1375</v>
      </c>
      <c r="G380" t="s">
        <v>1376</v>
      </c>
      <c r="H380" t="s">
        <v>15</v>
      </c>
      <c r="I380">
        <v>60035</v>
      </c>
      <c r="J380" t="s">
        <v>1838</v>
      </c>
      <c r="K380" t="s">
        <v>1838</v>
      </c>
      <c r="L380" t="s">
        <v>1838</v>
      </c>
      <c r="M380" t="s">
        <v>1838</v>
      </c>
      <c r="N380" t="s">
        <v>1838</v>
      </c>
      <c r="O380" t="s">
        <v>1838</v>
      </c>
    </row>
    <row r="381" spans="1:15" x14ac:dyDescent="0.25">
      <c r="A381" t="s">
        <v>1838</v>
      </c>
      <c r="B381" t="s">
        <v>1838</v>
      </c>
      <c r="C381" t="s">
        <v>1381</v>
      </c>
      <c r="D381" t="s">
        <v>1807</v>
      </c>
      <c r="E381" t="s">
        <v>1382</v>
      </c>
      <c r="F381" t="s">
        <v>1383</v>
      </c>
      <c r="G381" t="s">
        <v>1384</v>
      </c>
      <c r="H381" t="s">
        <v>332</v>
      </c>
      <c r="I381">
        <v>72034</v>
      </c>
      <c r="J381" t="s">
        <v>1838</v>
      </c>
      <c r="K381" t="s">
        <v>1838</v>
      </c>
      <c r="L381" t="s">
        <v>1838</v>
      </c>
      <c r="M381" t="s">
        <v>1838</v>
      </c>
      <c r="N381" t="s">
        <v>1838</v>
      </c>
      <c r="O381" t="s">
        <v>1838</v>
      </c>
    </row>
    <row r="382" spans="1:15" x14ac:dyDescent="0.25">
      <c r="A382" t="s">
        <v>1838</v>
      </c>
      <c r="B382" t="s">
        <v>1838</v>
      </c>
      <c r="C382" t="s">
        <v>1411</v>
      </c>
      <c r="D382" t="s">
        <v>1530</v>
      </c>
      <c r="E382" t="s">
        <v>1412</v>
      </c>
      <c r="F382" t="s">
        <v>1413</v>
      </c>
      <c r="G382" t="s">
        <v>1414</v>
      </c>
      <c r="H382" t="s">
        <v>58</v>
      </c>
      <c r="I382">
        <v>93312</v>
      </c>
      <c r="J382" t="s">
        <v>1838</v>
      </c>
      <c r="K382" t="s">
        <v>1838</v>
      </c>
      <c r="L382" t="s">
        <v>1838</v>
      </c>
      <c r="M382" t="s">
        <v>1838</v>
      </c>
      <c r="N382" t="s">
        <v>1838</v>
      </c>
      <c r="O382" t="s">
        <v>1838</v>
      </c>
    </row>
    <row r="383" spans="1:15" x14ac:dyDescent="0.25">
      <c r="A383" t="s">
        <v>1838</v>
      </c>
      <c r="B383" t="s">
        <v>1838</v>
      </c>
      <c r="C383" t="s">
        <v>1415</v>
      </c>
      <c r="D383" t="s">
        <v>1762</v>
      </c>
      <c r="F383" t="s">
        <v>1416</v>
      </c>
      <c r="G383" t="s">
        <v>1417</v>
      </c>
      <c r="H383" t="s">
        <v>1418</v>
      </c>
      <c r="J383" t="s">
        <v>1838</v>
      </c>
      <c r="K383" t="s">
        <v>1838</v>
      </c>
      <c r="L383" t="s">
        <v>1838</v>
      </c>
      <c r="M383" t="s">
        <v>1838</v>
      </c>
      <c r="N383" t="s">
        <v>1838</v>
      </c>
      <c r="O383" t="s">
        <v>1838</v>
      </c>
    </row>
    <row r="384" spans="1:15" x14ac:dyDescent="0.25">
      <c r="A384" t="s">
        <v>1838</v>
      </c>
      <c r="B384" t="s">
        <v>1838</v>
      </c>
      <c r="C384" t="s">
        <v>1427</v>
      </c>
      <c r="D384" t="s">
        <v>1821</v>
      </c>
      <c r="E384" t="s">
        <v>1428</v>
      </c>
      <c r="F384" t="s">
        <v>1429</v>
      </c>
      <c r="G384" t="s">
        <v>1430</v>
      </c>
      <c r="H384" t="s">
        <v>927</v>
      </c>
      <c r="I384" t="s">
        <v>1431</v>
      </c>
      <c r="J384" t="s">
        <v>1838</v>
      </c>
      <c r="K384" t="s">
        <v>1838</v>
      </c>
      <c r="L384" t="s">
        <v>1838</v>
      </c>
      <c r="M384" t="s">
        <v>1838</v>
      </c>
      <c r="N384" t="s">
        <v>1838</v>
      </c>
      <c r="O384" t="s">
        <v>1838</v>
      </c>
    </row>
    <row r="385" spans="1:15" x14ac:dyDescent="0.25">
      <c r="A385" t="s">
        <v>1838</v>
      </c>
      <c r="B385" t="s">
        <v>1838</v>
      </c>
      <c r="C385" t="s">
        <v>1436</v>
      </c>
      <c r="D385" t="s">
        <v>1764</v>
      </c>
      <c r="E385" t="s">
        <v>1437</v>
      </c>
      <c r="F385" t="s">
        <v>1438</v>
      </c>
      <c r="G385" t="s">
        <v>106</v>
      </c>
      <c r="H385" t="s">
        <v>107</v>
      </c>
      <c r="I385">
        <v>40207</v>
      </c>
      <c r="J385" t="s">
        <v>1838</v>
      </c>
      <c r="K385" t="s">
        <v>1838</v>
      </c>
      <c r="L385" t="s">
        <v>1838</v>
      </c>
      <c r="M385" t="s">
        <v>1838</v>
      </c>
      <c r="N385" t="s">
        <v>1838</v>
      </c>
      <c r="O385" t="s">
        <v>1838</v>
      </c>
    </row>
    <row r="386" spans="1:15" x14ac:dyDescent="0.25">
      <c r="A386" t="s">
        <v>1838</v>
      </c>
      <c r="B386" t="s">
        <v>1838</v>
      </c>
      <c r="C386" t="s">
        <v>1439</v>
      </c>
      <c r="D386" t="s">
        <v>1765</v>
      </c>
      <c r="E386" t="s">
        <v>1440</v>
      </c>
      <c r="F386" t="s">
        <v>1441</v>
      </c>
      <c r="G386" t="s">
        <v>132</v>
      </c>
      <c r="H386" t="s">
        <v>133</v>
      </c>
      <c r="I386" t="s">
        <v>1442</v>
      </c>
      <c r="J386" t="s">
        <v>1838</v>
      </c>
      <c r="K386" t="s">
        <v>1838</v>
      </c>
      <c r="L386" t="s">
        <v>1838</v>
      </c>
      <c r="M386" t="s">
        <v>1838</v>
      </c>
      <c r="N386" t="s">
        <v>1838</v>
      </c>
      <c r="O386" t="s">
        <v>1838</v>
      </c>
    </row>
    <row r="387" spans="1:15" x14ac:dyDescent="0.25">
      <c r="A387" t="s">
        <v>1838</v>
      </c>
      <c r="B387" t="s">
        <v>1838</v>
      </c>
      <c r="C387" t="s">
        <v>1451</v>
      </c>
      <c r="D387" t="s">
        <v>1532</v>
      </c>
      <c r="E387" t="s">
        <v>1452</v>
      </c>
      <c r="F387" t="s">
        <v>1453</v>
      </c>
      <c r="G387" t="s">
        <v>1454</v>
      </c>
      <c r="H387" t="s">
        <v>664</v>
      </c>
      <c r="I387">
        <v>99801</v>
      </c>
      <c r="J387" t="s">
        <v>1838</v>
      </c>
      <c r="K387" t="s">
        <v>1838</v>
      </c>
      <c r="L387" t="s">
        <v>1838</v>
      </c>
      <c r="M387" t="s">
        <v>1838</v>
      </c>
      <c r="N387" t="s">
        <v>1838</v>
      </c>
      <c r="O387" t="s">
        <v>1838</v>
      </c>
    </row>
    <row r="388" spans="1:15" x14ac:dyDescent="0.25">
      <c r="A388" t="s">
        <v>1838</v>
      </c>
      <c r="B388" t="s">
        <v>1838</v>
      </c>
      <c r="C388" t="s">
        <v>1477</v>
      </c>
      <c r="D388" t="s">
        <v>1769</v>
      </c>
      <c r="E388" t="s">
        <v>1478</v>
      </c>
      <c r="F388" t="s">
        <v>1479</v>
      </c>
      <c r="G388" t="s">
        <v>1480</v>
      </c>
      <c r="H388" t="s">
        <v>133</v>
      </c>
      <c r="I388" t="s">
        <v>1481</v>
      </c>
      <c r="J388" t="s">
        <v>1838</v>
      </c>
      <c r="K388" t="s">
        <v>1838</v>
      </c>
      <c r="L388" t="s">
        <v>1838</v>
      </c>
      <c r="M388" t="s">
        <v>1838</v>
      </c>
      <c r="N388" t="s">
        <v>1838</v>
      </c>
      <c r="O388" t="s">
        <v>1838</v>
      </c>
    </row>
  </sheetData>
  <autoFilter ref="A1:P1">
    <sortState ref="A2:P372">
      <sortCondition descending="1" ref="A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R372"/>
  <sheetViews>
    <sheetView zoomScale="70" zoomScaleNormal="70" workbookViewId="0"/>
  </sheetViews>
  <sheetFormatPr defaultRowHeight="15" x14ac:dyDescent="0.25"/>
  <cols>
    <col min="1" max="1" width="57.85546875" bestFit="1" customWidth="1"/>
    <col min="2" max="2" width="46.7109375" customWidth="1"/>
    <col min="3" max="3" width="29.140625" customWidth="1"/>
    <col min="4" max="4" width="25.7109375" bestFit="1" customWidth="1"/>
    <col min="5" max="5" width="29" customWidth="1"/>
    <col min="6" max="6" width="18.5703125" bestFit="1" customWidth="1"/>
    <col min="7" max="7" width="14" bestFit="1" customWidth="1"/>
    <col min="8" max="8" width="11.42578125" bestFit="1" customWidth="1"/>
    <col min="9" max="9" width="61" bestFit="1" customWidth="1"/>
  </cols>
  <sheetData>
    <row r="1" spans="1:18" x14ac:dyDescent="0.25">
      <c r="A1" t="s">
        <v>0</v>
      </c>
      <c r="B1" t="s">
        <v>1</v>
      </c>
      <c r="C1" t="s">
        <v>1485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1827</v>
      </c>
      <c r="J1" t="s">
        <v>1828</v>
      </c>
      <c r="K1" t="s">
        <v>1829</v>
      </c>
      <c r="L1" t="s">
        <v>1830</v>
      </c>
      <c r="M1" t="s">
        <v>1831</v>
      </c>
      <c r="N1" t="s">
        <v>1832</v>
      </c>
      <c r="O1" t="s">
        <v>1833</v>
      </c>
      <c r="P1" t="s">
        <v>1834</v>
      </c>
      <c r="Q1" t="s">
        <v>1835</v>
      </c>
      <c r="R1" t="s">
        <v>1836</v>
      </c>
    </row>
    <row r="2" spans="1:18" x14ac:dyDescent="0.25">
      <c r="A2" t="s">
        <v>897</v>
      </c>
      <c r="B2" t="s">
        <v>1547</v>
      </c>
      <c r="C2" t="str">
        <f>VLOOKUP(B2,[1]complete!$A:$B,2,FALSE)</f>
        <v>4EverGrowingKids@gmail.com</v>
      </c>
      <c r="D2" t="s">
        <v>898</v>
      </c>
      <c r="E2" t="s">
        <v>899</v>
      </c>
      <c r="F2" t="s">
        <v>900</v>
      </c>
      <c r="G2" t="s">
        <v>612</v>
      </c>
      <c r="H2">
        <v>98607</v>
      </c>
      <c r="I2" t="str">
        <f>IF(ISERROR(VLOOKUP(A2,'[2]Contacts - All contacts (2)'!$A:$D,1,FALSE)),"",VLOOKUP(A2,'[2]Contacts - All contacts (2)'!$A:$D,1,FALSE))</f>
        <v/>
      </c>
      <c r="J2" t="str">
        <f>IF(ISERROR(VLOOKUP(A2,'[2]Contacts - All contacts (2)'!$A:$D,2,FALSE)),"",VLOOKUP(A2,'[2]Contacts - All contacts (2)'!$A:$D,2,FALSE))</f>
        <v/>
      </c>
      <c r="K2" t="str">
        <f>IF(ISERROR(VLOOKUP($A2,'[2]Contacts - All contacts (2)'!$A:$D,4,FALSE)),"",VLOOKUP($A2,'[2]Contacts - All contacts (2)'!$A:$D,4,FALSE))</f>
        <v/>
      </c>
      <c r="L2" t="str">
        <f>VLOOKUP($B2,'[1]complete (2)'!$A$2:$G$111,2,FALSE)</f>
        <v>4EverGrowingKids@gmail.com</v>
      </c>
      <c r="M2" t="str">
        <f>VLOOKUP($B2,'[1]complete (2)'!$A$2:$G$111,3,FALSE)</f>
        <v/>
      </c>
      <c r="N2" t="str">
        <f>VLOOKUP($B2,'[1]complete (2)'!$A$2:$G$111,4,FALSE)</f>
        <v/>
      </c>
      <c r="O2" t="str">
        <f>VLOOKUP($B2,'[1]complete (2)'!$A$2:$G$111,5,FALSE)</f>
        <v/>
      </c>
      <c r="P2" t="str">
        <f>VLOOKUP($B2,'[1]complete (2)'!$A$2:$G$111,6,FALSE)</f>
        <v/>
      </c>
      <c r="Q2" t="str">
        <f>VLOOKUP($B2,'[1]complete (2)'!$A$2:$G$111,7,FALSE)</f>
        <v/>
      </c>
    </row>
    <row r="3" spans="1:18" x14ac:dyDescent="0.25">
      <c r="A3" t="s">
        <v>1271</v>
      </c>
      <c r="B3" t="s">
        <v>1548</v>
      </c>
      <c r="C3" t="str">
        <f>VLOOKUP(B3,[1]complete!$A:$B,2,FALSE)</f>
        <v>99centsonlystore@gmail.com</v>
      </c>
      <c r="D3" t="s">
        <v>1272</v>
      </c>
      <c r="E3" t="s">
        <v>1273</v>
      </c>
      <c r="F3" t="s">
        <v>1274</v>
      </c>
      <c r="G3" t="s">
        <v>58</v>
      </c>
      <c r="H3">
        <v>90048</v>
      </c>
      <c r="I3" t="str">
        <f>VLOOKUP(A3,'[2]Contacts - All contacts (2)'!$A:$D,1,FALSE)</f>
        <v>99 Cents Only Stores</v>
      </c>
      <c r="J3" t="str">
        <f>VLOOKUP(A3,'[2]Contacts - All contacts (2)'!$A:$D,2,FALSE)</f>
        <v>Martha</v>
      </c>
      <c r="K3" t="str">
        <f>VLOOKUP(A3,'[2]Contacts - All contacts (2)'!$A:$D,3,FALSE)</f>
        <v>Lopez</v>
      </c>
      <c r="L3" t="str">
        <f>VLOOKUP($B3,'[1]complete (2)'!$A$2:$G$111,2,FALSE)</f>
        <v>99centsonlystore@gmail.com</v>
      </c>
      <c r="M3" t="str">
        <f>VLOOKUP($B3,'[1]complete (2)'!$A$2:$G$111,3,FALSE)</f>
        <v/>
      </c>
      <c r="N3" t="str">
        <f>VLOOKUP($B3,'[1]complete (2)'!$A$2:$G$111,4,FALSE)</f>
        <v/>
      </c>
      <c r="O3" t="str">
        <f>VLOOKUP($B3,'[1]complete (2)'!$A$2:$G$111,5,FALSE)</f>
        <v/>
      </c>
      <c r="P3" t="str">
        <f>VLOOKUP($B3,'[1]complete (2)'!$A$2:$G$111,6,FALSE)</f>
        <v/>
      </c>
      <c r="Q3" t="str">
        <f>VLOOKUP($B3,'[1]complete (2)'!$A$2:$G$111,7,FALSE)</f>
        <v/>
      </c>
    </row>
    <row r="4" spans="1:18" x14ac:dyDescent="0.25">
      <c r="A4" t="s">
        <v>229</v>
      </c>
      <c r="B4" t="s">
        <v>1549</v>
      </c>
      <c r="C4" t="str">
        <f>VLOOKUP(B4,[1]complete!$A:$B,2,FALSE)</f>
        <v>ada@chalktv.com</v>
      </c>
      <c r="D4" t="s">
        <v>230</v>
      </c>
      <c r="E4" t="s">
        <v>231</v>
      </c>
      <c r="F4" t="s">
        <v>232</v>
      </c>
      <c r="G4" t="s">
        <v>233</v>
      </c>
      <c r="H4">
        <v>63755</v>
      </c>
      <c r="I4" t="str">
        <f>IF(ISERROR(VLOOKUP(A4,'[2]Contacts - All contacts (2)'!$A:$D,1,FALSE)),"",VLOOKUP(A4,'[2]Contacts - All contacts (2)'!$A:$D,1,FALSE))</f>
        <v/>
      </c>
      <c r="J4" t="str">
        <f>IF(ISERROR(VLOOKUP(A4,'[2]Contacts - All contacts (2)'!$A:$D,2,FALSE)),"",VLOOKUP(A4,'[2]Contacts - All contacts (2)'!$A:$D,2,FALSE))</f>
        <v/>
      </c>
      <c r="K4" t="str">
        <f>IF(ISERROR(VLOOKUP(A4,'[2]Contacts - All contacts (2)'!$A:$D,3,FALSE)),"",VLOOKUP(A4,'[2]Contacts - All contacts (2)'!$A:$D,3,FALSE))</f>
        <v/>
      </c>
      <c r="L4" t="str">
        <f>VLOOKUP($B4,'[1]complete (2)'!$A$2:$G$111,2,FALSE)</f>
        <v>ada@chalktv.com</v>
      </c>
      <c r="M4" t="str">
        <f>VLOOKUP($B4,'[1]complete (2)'!$A$2:$G$111,3,FALSE)</f>
        <v/>
      </c>
      <c r="N4" t="str">
        <f>VLOOKUP($B4,'[1]complete (2)'!$A$2:$G$111,4,FALSE)</f>
        <v/>
      </c>
      <c r="O4" t="str">
        <f>VLOOKUP($B4,'[1]complete (2)'!$A$2:$G$111,5,FALSE)</f>
        <v/>
      </c>
      <c r="P4" t="str">
        <f>VLOOKUP($B4,'[1]complete (2)'!$A$2:$G$111,6,FALSE)</f>
        <v/>
      </c>
      <c r="Q4" t="str">
        <f>VLOOKUP($B4,'[1]complete (2)'!$A$2:$G$111,7,FALSE)</f>
        <v/>
      </c>
    </row>
    <row r="5" spans="1:18" x14ac:dyDescent="0.25">
      <c r="A5" t="s">
        <v>1328</v>
      </c>
      <c r="B5" t="s">
        <v>1550</v>
      </c>
      <c r="C5" t="str">
        <f>VLOOKUP(B5,[1]complete!$A:$B,2,FALSE)</f>
        <v>ahsc@aarons.com</v>
      </c>
      <c r="D5" t="s">
        <v>1329</v>
      </c>
      <c r="E5" t="s">
        <v>1330</v>
      </c>
      <c r="F5" t="s">
        <v>1331</v>
      </c>
      <c r="G5" t="s">
        <v>927</v>
      </c>
      <c r="H5" t="s">
        <v>1332</v>
      </c>
      <c r="I5" t="str">
        <f>VLOOKUP(A5,'[2]Contacts - All contacts (2)'!$A:$D,1,FALSE)</f>
        <v>Aaron's</v>
      </c>
      <c r="J5" t="str">
        <f>VLOOKUP(A5,'[2]Contacts - All contacts (2)'!$A:$D,2,FALSE)</f>
        <v>Kirby</v>
      </c>
      <c r="K5" t="str">
        <f>VLOOKUP(A5,'[2]Contacts - All contacts (2)'!$A:$D,3,FALSE)</f>
        <v>Salgado</v>
      </c>
      <c r="L5" t="str">
        <f>VLOOKUP($B5,'[1]complete (2)'!$A$2:$G$111,2,FALSE)</f>
        <v>ahsc@aarons.com</v>
      </c>
      <c r="M5" t="str">
        <f>VLOOKUP($B5,'[1]complete (2)'!$A$2:$G$111,3,FALSE)</f>
        <v/>
      </c>
      <c r="N5" t="str">
        <f>VLOOKUP($B5,'[1]complete (2)'!$A$2:$G$111,4,FALSE)</f>
        <v/>
      </c>
      <c r="O5" t="str">
        <f>VLOOKUP($B5,'[1]complete (2)'!$A$2:$G$111,5,FALSE)</f>
        <v/>
      </c>
      <c r="P5" t="str">
        <f>VLOOKUP($B5,'[1]complete (2)'!$A$2:$G$111,6,FALSE)</f>
        <v/>
      </c>
      <c r="Q5" t="str">
        <f>VLOOKUP($B5,'[1]complete (2)'!$A$2:$G$111,7,FALSE)</f>
        <v/>
      </c>
    </row>
    <row r="6" spans="1:18" x14ac:dyDescent="0.25">
      <c r="A6" t="s">
        <v>937</v>
      </c>
      <c r="B6" t="s">
        <v>1551</v>
      </c>
      <c r="C6" t="str">
        <f>VLOOKUP(B6,[1]complete!$A:$B,2,FALSE)</f>
        <v>bdempsey7914@yahoo.com</v>
      </c>
      <c r="D6" t="s">
        <v>938</v>
      </c>
      <c r="E6" t="s">
        <v>939</v>
      </c>
      <c r="F6" t="s">
        <v>940</v>
      </c>
      <c r="G6" t="s">
        <v>441</v>
      </c>
      <c r="H6">
        <v>32308</v>
      </c>
      <c r="I6" t="str">
        <f>VLOOKUP(A6,'[2]Contacts - All contacts (2)'!$A:$D,1,FALSE)</f>
        <v>Our New Baby</v>
      </c>
      <c r="J6" t="str">
        <f>VLOOKUP(A6,'[2]Contacts - All contacts (2)'!$A:$D,2,FALSE)</f>
        <v/>
      </c>
      <c r="K6" t="str">
        <f>VLOOKUP(A6,'[2]Contacts - All contacts (2)'!$A:$D,3,FALSE)</f>
        <v/>
      </c>
      <c r="L6" t="str">
        <f>VLOOKUP($B6,'[1]complete (2)'!$A$2:$G$111,2,FALSE)</f>
        <v>bdempsey7914@yahoo.com</v>
      </c>
      <c r="M6" t="str">
        <f>VLOOKUP($B6,'[1]complete (2)'!$A$2:$G$111,3,FALSE)</f>
        <v/>
      </c>
      <c r="N6" t="str">
        <f>VLOOKUP($B6,'[1]complete (2)'!$A$2:$G$111,4,FALSE)</f>
        <v/>
      </c>
      <c r="O6" t="str">
        <f>VLOOKUP($B6,'[1]complete (2)'!$A$2:$G$111,5,FALSE)</f>
        <v/>
      </c>
      <c r="P6" t="str">
        <f>VLOOKUP($B6,'[1]complete (2)'!$A$2:$G$111,6,FALSE)</f>
        <v/>
      </c>
      <c r="Q6" t="str">
        <f>VLOOKUP($B6,'[1]complete (2)'!$A$2:$G$111,7,FALSE)</f>
        <v/>
      </c>
    </row>
    <row r="7" spans="1:18" x14ac:dyDescent="0.25">
      <c r="A7" t="s">
        <v>99</v>
      </c>
      <c r="B7" t="s">
        <v>1552</v>
      </c>
      <c r="C7" t="str">
        <f>VLOOKUP(B7,[1]complete!$A:$B,2,FALSE)</f>
        <v>bellesandbeausoxford@gmail.com</v>
      </c>
      <c r="D7" t="s">
        <v>100</v>
      </c>
      <c r="E7" t="s">
        <v>101</v>
      </c>
      <c r="F7" t="s">
        <v>102</v>
      </c>
      <c r="G7" t="s">
        <v>44</v>
      </c>
      <c r="H7">
        <v>38655</v>
      </c>
      <c r="I7" t="str">
        <f>IF(ISERROR(VLOOKUP(A7,'[2]Contacts - All contacts (2)'!$A:$D,1,FALSE)),"",VLOOKUP(A7,'[2]Contacts - All contacts (2)'!$A:$D,1,FALSE))</f>
        <v/>
      </c>
      <c r="J7" t="str">
        <f>IF(ISERROR(VLOOKUP(A7,'[2]Contacts - All contacts (2)'!$A:$D,2,FALSE)),"",VLOOKUP(A7,'[2]Contacts - All contacts (2)'!$A:$D,2,FALSE))</f>
        <v/>
      </c>
      <c r="K7" t="str">
        <f>IF(ISERROR(VLOOKUP(A7,'[2]Contacts - All contacts (2)'!$A:$D,3,FALSE)),"",VLOOKUP(A7,'[2]Contacts - All contacts (2)'!$A:$D,3,FALSE))</f>
        <v/>
      </c>
      <c r="L7" t="str">
        <f>VLOOKUP($B7,'[1]complete (2)'!$A$2:$G$111,2,FALSE)</f>
        <v>bellesandbeausoxford@gmail.com</v>
      </c>
      <c r="M7" t="str">
        <f>VLOOKUP($B7,'[1]complete (2)'!$A$2:$G$111,3,FALSE)</f>
        <v/>
      </c>
      <c r="N7" t="str">
        <f>VLOOKUP($B7,'[1]complete (2)'!$A$2:$G$111,4,FALSE)</f>
        <v/>
      </c>
      <c r="O7" t="str">
        <f>VLOOKUP($B7,'[1]complete (2)'!$A$2:$G$111,5,FALSE)</f>
        <v/>
      </c>
      <c r="P7" t="str">
        <f>VLOOKUP($B7,'[1]complete (2)'!$A$2:$G$111,6,FALSE)</f>
        <v/>
      </c>
      <c r="Q7" t="str">
        <f>VLOOKUP($B7,'[1]complete (2)'!$A$2:$G$111,7,FALSE)</f>
        <v/>
      </c>
    </row>
    <row r="8" spans="1:18" x14ac:dyDescent="0.25">
      <c r="A8" t="s">
        <v>618</v>
      </c>
      <c r="B8" t="s">
        <v>1553</v>
      </c>
      <c r="C8" t="str">
        <f>VLOOKUP(B8,[1]complete!$A:$B,2,FALSE)</f>
        <v>books@bankstreet.edu</v>
      </c>
      <c r="D8" t="s">
        <v>619</v>
      </c>
      <c r="E8" t="s">
        <v>620</v>
      </c>
      <c r="F8" t="s">
        <v>621</v>
      </c>
      <c r="G8" t="s">
        <v>622</v>
      </c>
      <c r="H8">
        <v>10025</v>
      </c>
      <c r="I8" t="str">
        <f>IF(ISERROR(VLOOKUP(A8,'[2]Contacts - All contacts (2)'!$A:$D,1,FALSE)),"",VLOOKUP(A8,'[2]Contacts - All contacts (2)'!$A:$D,1,FALSE))</f>
        <v/>
      </c>
      <c r="J8" t="str">
        <f>IF(ISERROR(VLOOKUP(A8,'[2]Contacts - All contacts (2)'!$A:$D,2,FALSE)),"",VLOOKUP(A8,'[2]Contacts - All contacts (2)'!$A:$D,2,FALSE))</f>
        <v/>
      </c>
      <c r="K8" t="str">
        <f>IF(ISERROR(VLOOKUP(A8,'[2]Contacts - All contacts (2)'!$A:$D,3,FALSE)),"",VLOOKUP(A8,'[2]Contacts - All contacts (2)'!$A:$D,3,FALSE))</f>
        <v/>
      </c>
      <c r="L8" t="str">
        <f>VLOOKUP($B8,'[1]complete (2)'!$A$2:$G$111,2,FALSE)</f>
        <v>books@bankstreet.edu</v>
      </c>
      <c r="M8" t="str">
        <f>VLOOKUP($B8,'[1]complete (2)'!$A$2:$G$111,3,FALSE)</f>
        <v/>
      </c>
      <c r="N8" t="str">
        <f>VLOOKUP($B8,'[1]complete (2)'!$A$2:$G$111,4,FALSE)</f>
        <v/>
      </c>
      <c r="O8" t="str">
        <f>VLOOKUP($B8,'[1]complete (2)'!$A$2:$G$111,5,FALSE)</f>
        <v/>
      </c>
      <c r="P8" t="str">
        <f>VLOOKUP($B8,'[1]complete (2)'!$A$2:$G$111,6,FALSE)</f>
        <v/>
      </c>
      <c r="Q8" t="str">
        <f>VLOOKUP($B8,'[1]complete (2)'!$A$2:$G$111,7,FALSE)</f>
        <v/>
      </c>
    </row>
    <row r="9" spans="1:18" x14ac:dyDescent="0.25">
      <c r="A9" t="s">
        <v>586</v>
      </c>
      <c r="B9" t="s">
        <v>1495</v>
      </c>
      <c r="C9" t="str">
        <f>VLOOKUP(B9,[1]complete!$A:$B,2,FALSE)</f>
        <v>bvau2000@aol.com</v>
      </c>
      <c r="D9" t="s">
        <v>587</v>
      </c>
      <c r="E9" t="s">
        <v>588</v>
      </c>
      <c r="F9" t="s">
        <v>589</v>
      </c>
      <c r="G9" t="s">
        <v>25</v>
      </c>
      <c r="H9">
        <v>79705</v>
      </c>
      <c r="I9" t="str">
        <f>IF(ISERROR(VLOOKUP(A9,'[2]Contacts - All contacts (2)'!$A:$D,1,FALSE)),"",VLOOKUP(A9,'[2]Contacts - All contacts (2)'!$A:$D,1,FALSE))</f>
        <v/>
      </c>
      <c r="J9" t="str">
        <f>IF(ISERROR(VLOOKUP(A9,'[2]Contacts - All contacts (2)'!$A:$D,2,FALSE)),"",VLOOKUP(A9,'[2]Contacts - All contacts (2)'!$A:$D,2,FALSE))</f>
        <v/>
      </c>
      <c r="K9" t="str">
        <f>IF(ISERROR(VLOOKUP(A9,'[2]Contacts - All contacts (2)'!$A:$D,3,FALSE)),"",VLOOKUP(A9,'[2]Contacts - All contacts (2)'!$A:$D,3,FALSE))</f>
        <v/>
      </c>
      <c r="L9" t="str">
        <f>VLOOKUP($B9,'[1]complete (2)'!$A$2:$G$111,2,FALSE)</f>
        <v>bvau2000@aol.com</v>
      </c>
      <c r="M9" t="str">
        <f>VLOOKUP($B9,'[1]complete (2)'!$A$2:$G$111,3,FALSE)</f>
        <v/>
      </c>
      <c r="N9" t="str">
        <f>VLOOKUP($B9,'[1]complete (2)'!$A$2:$G$111,4,FALSE)</f>
        <v/>
      </c>
      <c r="O9" t="str">
        <f>VLOOKUP($B9,'[1]complete (2)'!$A$2:$G$111,5,FALSE)</f>
        <v/>
      </c>
      <c r="P9" t="str">
        <f>VLOOKUP($B9,'[1]complete (2)'!$A$2:$G$111,6,FALSE)</f>
        <v/>
      </c>
      <c r="Q9" t="str">
        <f>VLOOKUP($B9,'[1]complete (2)'!$A$2:$G$111,7,FALSE)</f>
        <v/>
      </c>
    </row>
    <row r="10" spans="1:18" x14ac:dyDescent="0.25">
      <c r="A10" t="s">
        <v>969</v>
      </c>
      <c r="B10" t="s">
        <v>1517</v>
      </c>
      <c r="C10" t="str">
        <f>VLOOKUP(B10,[1]complete!$A:$B,2,FALSE)</f>
        <v>cheeseandpiemongers@gmail.com</v>
      </c>
      <c r="D10" t="s">
        <v>970</v>
      </c>
      <c r="E10" t="s">
        <v>971</v>
      </c>
      <c r="F10" t="s">
        <v>972</v>
      </c>
      <c r="G10" t="s">
        <v>715</v>
      </c>
      <c r="H10">
        <v>56082</v>
      </c>
      <c r="I10" t="str">
        <f>VLOOKUP(A10,'[2]Contacts - All contacts (2)'!$A:$D,1,FALSE)</f>
        <v>The Cheese &amp; Pie Mongers</v>
      </c>
      <c r="J10" t="str">
        <f>VLOOKUP(A10,'[2]Contacts - All contacts (2)'!$A:$D,2,FALSE)</f>
        <v/>
      </c>
      <c r="K10" t="str">
        <f>VLOOKUP(A10,'[2]Contacts - All contacts (2)'!$A:$D,3,FALSE)</f>
        <v/>
      </c>
      <c r="L10" t="str">
        <f>VLOOKUP($B10,'[1]complete (2)'!$A$2:$G$111,2,FALSE)</f>
        <v>cheeseandpiemongers@gmail.com</v>
      </c>
      <c r="M10" t="str">
        <f>VLOOKUP($B10,'[1]complete (2)'!$A$2:$G$111,3,FALSE)</f>
        <v/>
      </c>
      <c r="N10" t="str">
        <f>VLOOKUP($B10,'[1]complete (2)'!$A$2:$G$111,4,FALSE)</f>
        <v/>
      </c>
      <c r="O10" t="str">
        <f>VLOOKUP($B10,'[1]complete (2)'!$A$2:$G$111,5,FALSE)</f>
        <v/>
      </c>
      <c r="P10" t="str">
        <f>VLOOKUP($B10,'[1]complete (2)'!$A$2:$G$111,6,FALSE)</f>
        <v/>
      </c>
      <c r="Q10" t="str">
        <f>VLOOKUP($B10,'[1]complete (2)'!$A$2:$G$111,7,FALSE)</f>
        <v/>
      </c>
    </row>
    <row r="11" spans="1:18" x14ac:dyDescent="0.25">
      <c r="A11" t="s">
        <v>320</v>
      </c>
      <c r="B11" t="s">
        <v>1803</v>
      </c>
      <c r="C11" t="str">
        <f>VLOOKUP(B11,[1]complete!$A:$B,2,FALSE)</f>
        <v>CherylRicks@msn.com</v>
      </c>
      <c r="D11" t="s">
        <v>321</v>
      </c>
      <c r="E11" t="s">
        <v>322</v>
      </c>
      <c r="F11" t="s">
        <v>323</v>
      </c>
      <c r="G11" t="s">
        <v>124</v>
      </c>
      <c r="H11">
        <v>73750</v>
      </c>
      <c r="I11" t="str">
        <f>IF(ISERROR(VLOOKUP(A11,'[2]Contacts - All contacts (2)'!$A:$D,1,FALSE)),"",VLOOKUP(A11,'[2]Contacts - All contacts (2)'!$A:$D,1,FALSE))</f>
        <v/>
      </c>
      <c r="J11" t="str">
        <f>IF(ISERROR(VLOOKUP(A11,'[2]Contacts - All contacts (2)'!$A:$D,2,FALSE)),"",VLOOKUP(A11,'[2]Contacts - All contacts (2)'!$A:$D,2,FALSE))</f>
        <v/>
      </c>
      <c r="K11" t="str">
        <f>IF(ISERROR(VLOOKUP(A11,'[2]Contacts - All contacts (2)'!$A:$D,3,FALSE)),"",VLOOKUP(A11,'[2]Contacts - All contacts (2)'!$A:$D,3,FALSE))</f>
        <v/>
      </c>
      <c r="L11" t="str">
        <f>VLOOKUP($B11,'[1]complete (2)'!$A$2:$G$111,2,FALSE)</f>
        <v>CherylRicks@msn.com</v>
      </c>
      <c r="M11" t="str">
        <f>VLOOKUP($B11,'[1]complete (2)'!$A$2:$G$111,3,FALSE)</f>
        <v/>
      </c>
      <c r="N11" t="str">
        <f>VLOOKUP($B11,'[1]complete (2)'!$A$2:$G$111,4,FALSE)</f>
        <v/>
      </c>
      <c r="O11" t="str">
        <f>VLOOKUP($B11,'[1]complete (2)'!$A$2:$G$111,5,FALSE)</f>
        <v/>
      </c>
      <c r="P11" t="str">
        <f>VLOOKUP($B11,'[1]complete (2)'!$A$2:$G$111,6,FALSE)</f>
        <v/>
      </c>
      <c r="Q11" t="str">
        <f>VLOOKUP($B11,'[1]complete (2)'!$A$2:$G$111,7,FALSE)</f>
        <v/>
      </c>
    </row>
    <row r="12" spans="1:18" x14ac:dyDescent="0.25">
      <c r="A12" t="s">
        <v>1205</v>
      </c>
      <c r="B12" t="s">
        <v>1803</v>
      </c>
      <c r="C12" t="str">
        <f>VLOOKUP(B12,[1]complete!$A:$B,2,FALSE)</f>
        <v>CherylRicks@msn.com</v>
      </c>
      <c r="D12" t="s">
        <v>1206</v>
      </c>
      <c r="E12" t="s">
        <v>1207</v>
      </c>
      <c r="F12" t="s">
        <v>1208</v>
      </c>
      <c r="G12" t="s">
        <v>112</v>
      </c>
      <c r="H12">
        <v>35801</v>
      </c>
      <c r="I12" t="str">
        <f>VLOOKUP(A12,'[2]Contacts - All contacts (2)'!$A:$D,1,FALSE)</f>
        <v>All About Baby Inc</v>
      </c>
      <c r="J12" t="str">
        <f>VLOOKUP(A12,'[2]Contacts - All contacts (2)'!$A:$D,2,FALSE)</f>
        <v/>
      </c>
      <c r="K12" t="str">
        <f>VLOOKUP(A12,'[2]Contacts - All contacts (2)'!$A:$D,3,FALSE)</f>
        <v/>
      </c>
      <c r="L12" t="str">
        <f>VLOOKUP($B12,'[1]complete (2)'!$A$2:$G$111,2,FALSE)</f>
        <v>CherylRicks@msn.com</v>
      </c>
      <c r="M12" t="str">
        <f>VLOOKUP($B12,'[1]complete (2)'!$A$2:$G$111,3,FALSE)</f>
        <v/>
      </c>
      <c r="N12" t="str">
        <f>VLOOKUP($B12,'[1]complete (2)'!$A$2:$G$111,4,FALSE)</f>
        <v/>
      </c>
      <c r="O12" t="str">
        <f>VLOOKUP($B12,'[1]complete (2)'!$A$2:$G$111,5,FALSE)</f>
        <v/>
      </c>
      <c r="P12" t="str">
        <f>VLOOKUP($B12,'[1]complete (2)'!$A$2:$G$111,6,FALSE)</f>
        <v/>
      </c>
      <c r="Q12" t="str">
        <f>VLOOKUP($B12,'[1]complete (2)'!$A$2:$G$111,7,FALSE)</f>
        <v/>
      </c>
    </row>
    <row r="13" spans="1:18" x14ac:dyDescent="0.25">
      <c r="A13" t="s">
        <v>1469</v>
      </c>
      <c r="B13" t="s">
        <v>1803</v>
      </c>
      <c r="C13" t="str">
        <f>VLOOKUP(B13,[1]complete!$A:$B,2,FALSE)</f>
        <v>CherylRicks@msn.com</v>
      </c>
      <c r="D13" t="s">
        <v>1470</v>
      </c>
      <c r="E13" t="s">
        <v>1471</v>
      </c>
      <c r="F13" t="s">
        <v>1472</v>
      </c>
      <c r="G13" t="s">
        <v>202</v>
      </c>
      <c r="H13">
        <v>28144</v>
      </c>
      <c r="I13" t="str">
        <f>VLOOKUP(A13,'[2]Contacts - All contacts (2)'!$A:$D,1,FALSE)</f>
        <v>Lora Belle Baby</v>
      </c>
      <c r="J13" t="str">
        <f>VLOOKUP(A13,'[2]Contacts - All contacts (2)'!$A:$D,2,FALSE)</f>
        <v>Michelle</v>
      </c>
      <c r="K13" t="str">
        <f>VLOOKUP(A13,'[2]Contacts - All contacts (2)'!$A:$D,3,FALSE)</f>
        <v>Frick</v>
      </c>
      <c r="L13" t="str">
        <f>VLOOKUP($B13,'[1]complete (2)'!$A$2:$G$111,2,FALSE)</f>
        <v>CherylRicks@msn.com</v>
      </c>
      <c r="M13" t="str">
        <f>VLOOKUP($B13,'[1]complete (2)'!$A$2:$G$111,3,FALSE)</f>
        <v/>
      </c>
      <c r="N13" t="str">
        <f>VLOOKUP($B13,'[1]complete (2)'!$A$2:$G$111,4,FALSE)</f>
        <v/>
      </c>
      <c r="O13" t="str">
        <f>VLOOKUP($B13,'[1]complete (2)'!$A$2:$G$111,5,FALSE)</f>
        <v/>
      </c>
      <c r="P13" t="str">
        <f>VLOOKUP($B13,'[1]complete (2)'!$A$2:$G$111,6,FALSE)</f>
        <v/>
      </c>
      <c r="Q13" t="str">
        <f>VLOOKUP($B13,'[1]complete (2)'!$A$2:$G$111,7,FALSE)</f>
        <v/>
      </c>
    </row>
    <row r="14" spans="1:18" x14ac:dyDescent="0.25">
      <c r="A14" t="s">
        <v>1260</v>
      </c>
      <c r="B14" t="s">
        <v>1554</v>
      </c>
      <c r="C14" t="str">
        <f>VLOOKUP(B14,[1]complete!$A:$B,2,FALSE)</f>
        <v>chris@pitkinstearns.com</v>
      </c>
      <c r="D14" t="s">
        <v>1261</v>
      </c>
      <c r="E14" t="s">
        <v>1262</v>
      </c>
      <c r="F14" t="s">
        <v>436</v>
      </c>
      <c r="G14" t="s">
        <v>208</v>
      </c>
      <c r="H14">
        <v>80120</v>
      </c>
      <c r="I14" t="str">
        <f>VLOOKUP(A14,'[2]Contacts - All contacts (2)'!$A:$D,1,FALSE)</f>
        <v>Pitkin Stearns International</v>
      </c>
      <c r="J14" t="str">
        <f>VLOOKUP(A14,'[2]Contacts - All contacts (2)'!$A:$D,2,FALSE)</f>
        <v>Jessica</v>
      </c>
      <c r="K14" t="str">
        <f>VLOOKUP(A14,'[2]Contacts - All contacts (2)'!$A:$D,3,FALSE)</f>
        <v>Denio</v>
      </c>
      <c r="L14" t="str">
        <f>VLOOKUP($B14,'[1]complete (2)'!$A$2:$G$111,2,FALSE)</f>
        <v>chris@pitkinstearns.com</v>
      </c>
      <c r="M14" t="str">
        <f>VLOOKUP($B14,'[1]complete (2)'!$A$2:$G$111,3,FALSE)</f>
        <v/>
      </c>
      <c r="N14" t="str">
        <f>VLOOKUP($B14,'[1]complete (2)'!$A$2:$G$111,4,FALSE)</f>
        <v/>
      </c>
      <c r="O14" t="str">
        <f>VLOOKUP($B14,'[1]complete (2)'!$A$2:$G$111,5,FALSE)</f>
        <v/>
      </c>
      <c r="P14" t="str">
        <f>VLOOKUP($B14,'[1]complete (2)'!$A$2:$G$111,6,FALSE)</f>
        <v/>
      </c>
      <c r="Q14" t="str">
        <f>VLOOKUP($B14,'[1]complete (2)'!$A$2:$G$111,7,FALSE)</f>
        <v/>
      </c>
    </row>
    <row r="15" spans="1:18" x14ac:dyDescent="0.25">
      <c r="A15" t="s">
        <v>868</v>
      </c>
      <c r="B15" t="s">
        <v>1826</v>
      </c>
      <c r="C15" t="str">
        <f>VLOOKUP(B15,[1]complete!$A:$B,2,FALSE)</f>
        <v>collectiveskate@gmail.com</v>
      </c>
      <c r="D15" t="s">
        <v>869</v>
      </c>
      <c r="E15" t="s">
        <v>870</v>
      </c>
      <c r="F15" t="s">
        <v>871</v>
      </c>
      <c r="G15" t="s">
        <v>58</v>
      </c>
      <c r="H15">
        <v>92507</v>
      </c>
      <c r="I15" t="str">
        <f>IF(ISERROR(VLOOKUP(A15,'[2]Contacts - All contacts (2)'!$A:$D,1,FALSE)),"",VLOOKUP(A15,'[2]Contacts - All contacts (2)'!$A:$D,1,FALSE))</f>
        <v/>
      </c>
      <c r="J15" t="str">
        <f>IF(ISERROR(VLOOKUP(A15,'[2]Contacts - All contacts (2)'!$A:$D,2,FALSE)),"",VLOOKUP(A15,'[2]Contacts - All contacts (2)'!$A:$D,2,FALSE))</f>
        <v/>
      </c>
      <c r="K15" t="str">
        <f>IF(ISERROR(VLOOKUP(A15,'[2]Contacts - All contacts (2)'!$A:$D,3,FALSE)),"",VLOOKUP(A15,'[2]Contacts - All contacts (2)'!$A:$D,3,FALSE))</f>
        <v/>
      </c>
      <c r="L15" t="str">
        <f>VLOOKUP($B15,'[1]complete (2)'!$A$2:$G$111,2,FALSE)</f>
        <v>collectiveskate@gmail.com</v>
      </c>
      <c r="M15" t="str">
        <f>VLOOKUP($B15,'[1]complete (2)'!$A$2:$G$111,3,FALSE)</f>
        <v/>
      </c>
      <c r="N15" t="str">
        <f>VLOOKUP($B15,'[1]complete (2)'!$A$2:$G$111,4,FALSE)</f>
        <v/>
      </c>
      <c r="O15" t="str">
        <f>VLOOKUP($B15,'[1]complete (2)'!$A$2:$G$111,5,FALSE)</f>
        <v/>
      </c>
      <c r="P15" t="str">
        <f>VLOOKUP($B15,'[1]complete (2)'!$A$2:$G$111,6,FALSE)</f>
        <v/>
      </c>
      <c r="Q15" t="str">
        <f>VLOOKUP($B15,'[1]complete (2)'!$A$2:$G$111,7,FALSE)</f>
        <v/>
      </c>
    </row>
    <row r="16" spans="1:18" x14ac:dyDescent="0.25">
      <c r="A16" t="s">
        <v>1318</v>
      </c>
      <c r="B16" t="s">
        <v>1555</v>
      </c>
      <c r="C16" t="str">
        <f>VLOOKUP(B16,[1]complete!$A:$B,2,FALSE)</f>
        <v>Columbia@bfpk.com</v>
      </c>
      <c r="D16" t="s">
        <v>1319</v>
      </c>
      <c r="E16" t="s">
        <v>1320</v>
      </c>
      <c r="F16" t="s">
        <v>706</v>
      </c>
      <c r="G16" t="s">
        <v>202</v>
      </c>
      <c r="H16">
        <v>28217</v>
      </c>
      <c r="I16" t="str">
        <f>VLOOKUP(A16,'[2]Contacts - All contacts (2)'!$A:$D,1,FALSE)</f>
        <v>Baby Furniture Plus Kids</v>
      </c>
      <c r="J16" t="str">
        <f>VLOOKUP(A16,'[2]Contacts - All contacts (2)'!$A:$D,2,FALSE)</f>
        <v>Ken</v>
      </c>
      <c r="K16" t="str">
        <f>VLOOKUP(A16,'[2]Contacts - All contacts (2)'!$A:$D,3,FALSE)</f>
        <v/>
      </c>
      <c r="L16" t="str">
        <f>VLOOKUP($B16,'[1]complete (2)'!$A$2:$G$111,2,FALSE)</f>
        <v>Columbia@bfpk.com</v>
      </c>
      <c r="M16" t="str">
        <f>VLOOKUP($B16,'[1]complete (2)'!$A$2:$G$111,3,FALSE)</f>
        <v>Charlotte@bfpk.com</v>
      </c>
      <c r="N16" t="str">
        <f>VLOOKUP($B16,'[1]complete (2)'!$A$2:$G$111,4,FALSE)</f>
        <v/>
      </c>
      <c r="O16" t="str">
        <f>VLOOKUP($B16,'[1]complete (2)'!$A$2:$G$111,5,FALSE)</f>
        <v/>
      </c>
      <c r="P16" t="str">
        <f>VLOOKUP($B16,'[1]complete (2)'!$A$2:$G$111,6,FALSE)</f>
        <v/>
      </c>
      <c r="Q16" t="str">
        <f>VLOOKUP($B16,'[1]complete (2)'!$A$2:$G$111,7,FALSE)</f>
        <v/>
      </c>
    </row>
    <row r="17" spans="1:17" x14ac:dyDescent="0.25">
      <c r="A17" t="s">
        <v>699</v>
      </c>
      <c r="B17" t="s">
        <v>1697</v>
      </c>
      <c r="C17" t="str">
        <f>VLOOKUP(B17,[1]complete!$A:$B,2,FALSE)</f>
        <v>contact@yourstore.com</v>
      </c>
      <c r="D17" t="s">
        <v>700</v>
      </c>
      <c r="E17" t="s">
        <v>701</v>
      </c>
      <c r="F17" t="s">
        <v>702</v>
      </c>
      <c r="G17" t="s">
        <v>233</v>
      </c>
      <c r="H17">
        <v>63103</v>
      </c>
      <c r="I17" t="str">
        <f>IF(ISERROR(VLOOKUP(A17,'[2]Contacts - All contacts (2)'!$A:$D,1,FALSE)),"",VLOOKUP(A17,'[2]Contacts - All contacts (2)'!$A:$D,1,FALSE))</f>
        <v/>
      </c>
      <c r="J17" t="str">
        <f>IF(ISERROR(VLOOKUP(A17,'[2]Contacts - All contacts (2)'!$A:$D,2,FALSE)),"",VLOOKUP(A17,'[2]Contacts - All contacts (2)'!$A:$D,2,FALSE))</f>
        <v/>
      </c>
      <c r="K17" t="str">
        <f>IF(ISERROR(VLOOKUP(A17,'[2]Contacts - All contacts (2)'!$A:$D,3,FALSE)),"",VLOOKUP(A17,'[2]Contacts - All contacts (2)'!$A:$D,3,FALSE))</f>
        <v/>
      </c>
      <c r="L17" t="str">
        <f>VLOOKUP($B17,'[1]complete (2)'!$A$2:$G$111,2,FALSE)</f>
        <v>contact@yourstore.com</v>
      </c>
      <c r="M17" t="str">
        <f>VLOOKUP($B17,'[1]complete (2)'!$A$2:$G$111,3,FALSE)</f>
        <v/>
      </c>
      <c r="N17" t="str">
        <f>VLOOKUP($B17,'[1]complete (2)'!$A$2:$G$111,4,FALSE)</f>
        <v/>
      </c>
      <c r="O17" t="str">
        <f>VLOOKUP($B17,'[1]complete (2)'!$A$2:$G$111,5,FALSE)</f>
        <v/>
      </c>
      <c r="P17" t="str">
        <f>VLOOKUP($B17,'[1]complete (2)'!$A$2:$G$111,6,FALSE)</f>
        <v/>
      </c>
      <c r="Q17" t="str">
        <f>VLOOKUP($B17,'[1]complete (2)'!$A$2:$G$111,7,FALSE)</f>
        <v/>
      </c>
    </row>
    <row r="18" spans="1:17" x14ac:dyDescent="0.25">
      <c r="A18" t="s">
        <v>857</v>
      </c>
      <c r="B18" t="s">
        <v>1511</v>
      </c>
      <c r="C18" t="str">
        <f>VLOOKUP(B18,[1]complete!$A:$B,2,FALSE)</f>
        <v>cooperc@genesishealth.com</v>
      </c>
      <c r="D18" t="s">
        <v>858</v>
      </c>
      <c r="E18" t="s">
        <v>859</v>
      </c>
      <c r="F18" t="s">
        <v>791</v>
      </c>
      <c r="G18" t="s">
        <v>25</v>
      </c>
      <c r="H18">
        <v>76104</v>
      </c>
      <c r="I18" t="str">
        <f>IF(ISERROR(VLOOKUP(A18,'[2]Contacts - All contacts (2)'!$A:$D,1,FALSE)),"",VLOOKUP(A18,'[2]Contacts - All contacts (2)'!$A:$D,1,FALSE))</f>
        <v/>
      </c>
      <c r="J18" t="str">
        <f>IF(ISERROR(VLOOKUP(A18,'[2]Contacts - All contacts (2)'!$A:$D,2,FALSE)),"",VLOOKUP(A18,'[2]Contacts - All contacts (2)'!$A:$D,2,FALSE))</f>
        <v/>
      </c>
      <c r="K18" t="str">
        <f>IF(ISERROR(VLOOKUP(A18,'[2]Contacts - All contacts (2)'!$A:$D,3,FALSE)),"",VLOOKUP(A18,'[2]Contacts - All contacts (2)'!$A:$D,3,FALSE))</f>
        <v/>
      </c>
      <c r="L18" t="str">
        <f>VLOOKUP($B18,'[1]complete (2)'!$A$2:$G$111,2,FALSE)</f>
        <v>cooperc@genesishealth.com</v>
      </c>
      <c r="M18" t="str">
        <f>VLOOKUP($B18,'[1]complete (2)'!$A$2:$G$111,3,FALSE)</f>
        <v/>
      </c>
      <c r="N18" t="str">
        <f>VLOOKUP($B18,'[1]complete (2)'!$A$2:$G$111,4,FALSE)</f>
        <v/>
      </c>
      <c r="O18" t="str">
        <f>VLOOKUP($B18,'[1]complete (2)'!$A$2:$G$111,5,FALSE)</f>
        <v/>
      </c>
      <c r="P18" t="str">
        <f>VLOOKUP($B18,'[1]complete (2)'!$A$2:$G$111,6,FALSE)</f>
        <v/>
      </c>
      <c r="Q18" t="str">
        <f>VLOOKUP($B18,'[1]complete (2)'!$A$2:$G$111,7,FALSE)</f>
        <v/>
      </c>
    </row>
    <row r="19" spans="1:17" x14ac:dyDescent="0.25">
      <c r="A19" t="s">
        <v>1209</v>
      </c>
      <c r="B19" t="s">
        <v>1810</v>
      </c>
      <c r="C19" t="str">
        <f>VLOOKUP(B19,[1]complete!$A:$B,2,FALSE)</f>
        <v>CostcoNews@online.costco</v>
      </c>
      <c r="D19" t="s">
        <v>1210</v>
      </c>
      <c r="E19" t="s">
        <v>1211</v>
      </c>
      <c r="F19" t="s">
        <v>1212</v>
      </c>
      <c r="G19" t="s">
        <v>1213</v>
      </c>
      <c r="H19">
        <v>59901</v>
      </c>
      <c r="I19" t="str">
        <f>VLOOKUP(A19,'[2]Contacts - All contacts (2)'!$A:$D,1,FALSE)</f>
        <v>Costco Wholesale</v>
      </c>
      <c r="J19" t="str">
        <f>VLOOKUP(A19,'[2]Contacts - All contacts (2)'!$A:$D,2,FALSE)</f>
        <v/>
      </c>
      <c r="K19" t="str">
        <f>VLOOKUP(A19,'[2]Contacts - All contacts (2)'!$A:$D,3,FALSE)</f>
        <v/>
      </c>
      <c r="L19" t="str">
        <f>VLOOKUP($B19,'[1]complete (2)'!$A$2:$G$111,2,FALSE)</f>
        <v>CostcoNews@online.costco</v>
      </c>
      <c r="M19" t="str">
        <f>VLOOKUP($B19,'[1]complete (2)'!$A$2:$G$111,3,FALSE)</f>
        <v/>
      </c>
      <c r="N19" t="str">
        <f>VLOOKUP($B19,'[1]complete (2)'!$A$2:$G$111,4,FALSE)</f>
        <v/>
      </c>
      <c r="O19" t="str">
        <f>VLOOKUP($B19,'[1]complete (2)'!$A$2:$G$111,5,FALSE)</f>
        <v/>
      </c>
      <c r="P19" t="str">
        <f>VLOOKUP($B19,'[1]complete (2)'!$A$2:$G$111,6,FALSE)</f>
        <v/>
      </c>
      <c r="Q19" t="str">
        <f>VLOOKUP($B19,'[1]complete (2)'!$A$2:$G$111,7,FALSE)</f>
        <v/>
      </c>
    </row>
    <row r="20" spans="1:17" x14ac:dyDescent="0.25">
      <c r="A20" t="s">
        <v>849</v>
      </c>
      <c r="B20" t="s">
        <v>1556</v>
      </c>
      <c r="C20" t="str">
        <f>VLOOKUP(B20,[1]complete!$A:$B,2,FALSE)</f>
        <v>crunchybabyboutique@yahoo.com</v>
      </c>
      <c r="D20" t="s">
        <v>850</v>
      </c>
      <c r="E20" t="s">
        <v>851</v>
      </c>
      <c r="F20" t="s">
        <v>852</v>
      </c>
      <c r="G20" t="s">
        <v>58</v>
      </c>
      <c r="H20">
        <v>95678</v>
      </c>
      <c r="I20" t="str">
        <f>IF(ISERROR(VLOOKUP(A20,'[2]Contacts - All contacts (2)'!$A:$D,1,FALSE)),"",VLOOKUP(A20,'[2]Contacts - All contacts (2)'!$A:$D,1,FALSE))</f>
        <v/>
      </c>
      <c r="J20" t="str">
        <f>IF(ISERROR(VLOOKUP(A20,'[2]Contacts - All contacts (2)'!$A:$D,2,FALSE)),"",VLOOKUP(A20,'[2]Contacts - All contacts (2)'!$A:$D,2,FALSE))</f>
        <v/>
      </c>
      <c r="K20" t="str">
        <f>IF(ISERROR(VLOOKUP(A20,'[2]Contacts - All contacts (2)'!$A:$D,3,FALSE)),"",VLOOKUP(A20,'[2]Contacts - All contacts (2)'!$A:$D,3,FALSE))</f>
        <v/>
      </c>
      <c r="L20" t="str">
        <f>VLOOKUP($B20,'[1]complete (2)'!$A$2:$G$111,2,FALSE)</f>
        <v>crunchybabyboutique@yahoo.com</v>
      </c>
      <c r="M20" t="str">
        <f>VLOOKUP($B20,'[1]complete (2)'!$A$2:$G$111,3,FALSE)</f>
        <v/>
      </c>
      <c r="N20" t="str">
        <f>VLOOKUP($B20,'[1]complete (2)'!$A$2:$G$111,4,FALSE)</f>
        <v/>
      </c>
      <c r="O20" t="str">
        <f>VLOOKUP($B20,'[1]complete (2)'!$A$2:$G$111,5,FALSE)</f>
        <v/>
      </c>
      <c r="P20" t="str">
        <f>VLOOKUP($B20,'[1]complete (2)'!$A$2:$G$111,6,FALSE)</f>
        <v/>
      </c>
      <c r="Q20" t="str">
        <f>VLOOKUP($B20,'[1]complete (2)'!$A$2:$G$111,7,FALSE)</f>
        <v/>
      </c>
    </row>
    <row r="21" spans="1:17" x14ac:dyDescent="0.25">
      <c r="A21" t="s">
        <v>1246</v>
      </c>
      <c r="B21" t="s">
        <v>1781</v>
      </c>
      <c r="C21" t="str">
        <f>VLOOKUP(B21,[1]complete!$A:$B,2,FALSE)</f>
        <v>cs@babysupermarket.com</v>
      </c>
      <c r="D21" t="s">
        <v>1247</v>
      </c>
      <c r="E21" t="s">
        <v>1248</v>
      </c>
      <c r="F21" t="s">
        <v>856</v>
      </c>
      <c r="G21" t="s">
        <v>44</v>
      </c>
      <c r="H21">
        <v>39211</v>
      </c>
      <c r="I21" t="str">
        <f>VLOOKUP(A21,'[2]Contacts - All contacts (2)'!$A:$D,1,FALSE)</f>
        <v>Baby Supermarket</v>
      </c>
      <c r="J21" t="str">
        <f>VLOOKUP(A21,'[2]Contacts - All contacts (2)'!$A:$D,2,FALSE)</f>
        <v>Phillip</v>
      </c>
      <c r="K21" t="str">
        <f>VLOOKUP(A21,'[2]Contacts - All contacts (2)'!$A:$D,3,FALSE)</f>
        <v>Gangi</v>
      </c>
      <c r="L21" t="str">
        <f>VLOOKUP($B21,'[1]complete (2)'!$A$2:$G$111,2,FALSE)</f>
        <v>cs@babysupermarket.com</v>
      </c>
      <c r="M21" t="str">
        <f>VLOOKUP($B21,'[1]complete (2)'!$A$2:$G$111,3,FALSE)</f>
        <v/>
      </c>
      <c r="N21" t="str">
        <f>VLOOKUP($B21,'[1]complete (2)'!$A$2:$G$111,4,FALSE)</f>
        <v/>
      </c>
      <c r="O21" t="str">
        <f>VLOOKUP($B21,'[1]complete (2)'!$A$2:$G$111,5,FALSE)</f>
        <v/>
      </c>
      <c r="P21" t="str">
        <f>VLOOKUP($B21,'[1]complete (2)'!$A$2:$G$111,6,FALSE)</f>
        <v/>
      </c>
      <c r="Q21" t="str">
        <f>VLOOKUP($B21,'[1]complete (2)'!$A$2:$G$111,7,FALSE)</f>
        <v/>
      </c>
    </row>
    <row r="22" spans="1:17" x14ac:dyDescent="0.25">
      <c r="A22" t="s">
        <v>1482</v>
      </c>
      <c r="B22" t="s">
        <v>1557</v>
      </c>
      <c r="C22" t="str">
        <f>VLOOKUP(B22,[1]complete!$A:$B,2,FALSE)</f>
        <v>cs@echildstore.com</v>
      </c>
      <c r="D22" t="s">
        <v>1483</v>
      </c>
      <c r="E22" t="s">
        <v>1484</v>
      </c>
      <c r="F22" t="s">
        <v>782</v>
      </c>
      <c r="G22" t="s">
        <v>783</v>
      </c>
      <c r="H22">
        <v>57106</v>
      </c>
      <c r="I22" t="str">
        <f>VLOOKUP(A22,'[2]Contacts - All contacts (2)'!$A:$D,1,FALSE)</f>
        <v>Kids Stuff Superstore Babytown</v>
      </c>
      <c r="J22" t="str">
        <f>VLOOKUP(A22,'[2]Contacts - All contacts (2)'!$A:$D,2,FALSE)</f>
        <v>Karla</v>
      </c>
      <c r="K22" t="str">
        <f>VLOOKUP(A22,'[2]Contacts - All contacts (2)'!$A:$D,3,FALSE)</f>
        <v/>
      </c>
      <c r="L22" t="str">
        <f>VLOOKUP($B22,'[1]complete (2)'!$A$2:$G$111,2,FALSE)</f>
        <v>cs@echildstore.com</v>
      </c>
      <c r="M22" t="str">
        <f>VLOOKUP($B22,'[1]complete (2)'!$A$2:$G$111,3,FALSE)</f>
        <v/>
      </c>
      <c r="N22" t="str">
        <f>VLOOKUP($B22,'[1]complete (2)'!$A$2:$G$111,4,FALSE)</f>
        <v/>
      </c>
      <c r="O22" t="str">
        <f>VLOOKUP($B22,'[1]complete (2)'!$A$2:$G$111,5,FALSE)</f>
        <v/>
      </c>
      <c r="P22" t="str">
        <f>VLOOKUP($B22,'[1]complete (2)'!$A$2:$G$111,6,FALSE)</f>
        <v/>
      </c>
      <c r="Q22" t="str">
        <f>VLOOKUP($B22,'[1]complete (2)'!$A$2:$G$111,7,FALSE)</f>
        <v/>
      </c>
    </row>
    <row r="23" spans="1:17" x14ac:dyDescent="0.25">
      <c r="A23" t="s">
        <v>190</v>
      </c>
      <c r="B23" t="s">
        <v>1558</v>
      </c>
      <c r="C23" t="str">
        <f>VLOOKUP(B23,[1]complete!$A:$B,2,FALSE)</f>
        <v>cs_depotgifts@att.net</v>
      </c>
      <c r="D23" t="s">
        <v>191</v>
      </c>
      <c r="E23" t="s">
        <v>192</v>
      </c>
      <c r="F23" t="s">
        <v>193</v>
      </c>
      <c r="G23" t="s">
        <v>107</v>
      </c>
      <c r="H23">
        <v>42345</v>
      </c>
      <c r="I23" t="str">
        <f>IF(ISERROR(VLOOKUP(A23,'[2]Contacts - All contacts (2)'!$A:$D,1,FALSE)),"",VLOOKUP(A23,'[2]Contacts - All contacts (2)'!$A:$D,1,FALSE))</f>
        <v/>
      </c>
      <c r="J23" t="str">
        <f>IF(ISERROR(VLOOKUP(A23,'[2]Contacts - All contacts (2)'!$A:$D,2,FALSE)),"",VLOOKUP(A23,'[2]Contacts - All contacts (2)'!$A:$D,2,FALSE))</f>
        <v/>
      </c>
      <c r="K23" t="str">
        <f>IF(ISERROR(VLOOKUP(A23,'[2]Contacts - All contacts (2)'!$A:$D,3,FALSE)),"",VLOOKUP(A23,'[2]Contacts - All contacts (2)'!$A:$D,3,FALSE))</f>
        <v/>
      </c>
      <c r="L23" t="str">
        <f>VLOOKUP($B23,'[1]complete (2)'!$A$2:$G$111,2,FALSE)</f>
        <v>cs_depotgifts@att.net</v>
      </c>
      <c r="M23" t="str">
        <f>VLOOKUP($B23,'[1]complete (2)'!$A$2:$G$111,3,FALSE)</f>
        <v/>
      </c>
      <c r="N23" t="str">
        <f>VLOOKUP($B23,'[1]complete (2)'!$A$2:$G$111,4,FALSE)</f>
        <v/>
      </c>
      <c r="O23" t="str">
        <f>VLOOKUP($B23,'[1]complete (2)'!$A$2:$G$111,5,FALSE)</f>
        <v/>
      </c>
      <c r="P23" t="str">
        <f>VLOOKUP($B23,'[1]complete (2)'!$A$2:$G$111,6,FALSE)</f>
        <v/>
      </c>
      <c r="Q23" t="str">
        <f>VLOOKUP($B23,'[1]complete (2)'!$A$2:$G$111,7,FALSE)</f>
        <v/>
      </c>
    </row>
    <row r="24" spans="1:17" x14ac:dyDescent="0.25">
      <c r="A24" t="s">
        <v>89</v>
      </c>
      <c r="B24" t="s">
        <v>1559</v>
      </c>
      <c r="C24" t="str">
        <f>VLOOKUP(B24,[1]complete!$A:$B,2,FALSE)</f>
        <v>cservice@thisistheplace.org</v>
      </c>
      <c r="D24" t="s">
        <v>90</v>
      </c>
      <c r="E24" t="s">
        <v>91</v>
      </c>
      <c r="F24" t="s">
        <v>92</v>
      </c>
      <c r="G24" t="s">
        <v>93</v>
      </c>
      <c r="H24">
        <v>84108</v>
      </c>
      <c r="I24" t="str">
        <f>IF(ISERROR(VLOOKUP(A24,'[2]Contacts - All contacts (2)'!$A:$D,1,FALSE)),"",VLOOKUP(A24,'[2]Contacts - All contacts (2)'!$A:$D,1,FALSE))</f>
        <v/>
      </c>
      <c r="J24" t="str">
        <f>IF(ISERROR(VLOOKUP(A24,'[2]Contacts - All contacts (2)'!$A:$D,2,FALSE)),"",VLOOKUP(A24,'[2]Contacts - All contacts (2)'!$A:$D,2,FALSE))</f>
        <v/>
      </c>
      <c r="K24" t="str">
        <f>IF(ISERROR(VLOOKUP(A24,'[2]Contacts - All contacts (2)'!$A:$D,3,FALSE)),"",VLOOKUP(A24,'[2]Contacts - All contacts (2)'!$A:$D,3,FALSE))</f>
        <v/>
      </c>
      <c r="L24" t="str">
        <f>VLOOKUP($B24,'[1]complete (2)'!$A$2:$G$111,2,FALSE)</f>
        <v>cservice@thisistheplace.org</v>
      </c>
      <c r="M24" t="str">
        <f>VLOOKUP($B24,'[1]complete (2)'!$A$2:$G$111,3,FALSE)</f>
        <v/>
      </c>
      <c r="N24" t="str">
        <f>VLOOKUP($B24,'[1]complete (2)'!$A$2:$G$111,4,FALSE)</f>
        <v/>
      </c>
      <c r="O24" t="str">
        <f>VLOOKUP($B24,'[1]complete (2)'!$A$2:$G$111,5,FALSE)</f>
        <v/>
      </c>
      <c r="P24" t="str">
        <f>VLOOKUP($B24,'[1]complete (2)'!$A$2:$G$111,6,FALSE)</f>
        <v/>
      </c>
      <c r="Q24" t="str">
        <f>VLOOKUP($B24,'[1]complete (2)'!$A$2:$G$111,7,FALSE)</f>
        <v/>
      </c>
    </row>
    <row r="25" spans="1:17" x14ac:dyDescent="0.25">
      <c r="A25" t="s">
        <v>506</v>
      </c>
      <c r="B25" t="s">
        <v>1560</v>
      </c>
      <c r="C25" t="str">
        <f>VLOOKUP(B25,[1]complete!$A:$B,2,FALSE)</f>
        <v>customercare@poshbaby.com</v>
      </c>
      <c r="D25" t="s">
        <v>507</v>
      </c>
      <c r="E25" t="s">
        <v>508</v>
      </c>
      <c r="F25" t="s">
        <v>509</v>
      </c>
      <c r="G25" t="s">
        <v>20</v>
      </c>
      <c r="H25">
        <v>97209</v>
      </c>
      <c r="I25" t="str">
        <f>IF(ISERROR(VLOOKUP(A25,'[2]Contacts - All contacts (2)'!$A:$D,1,FALSE)),"",VLOOKUP(A25,'[2]Contacts - All contacts (2)'!$A:$D,1,FALSE))</f>
        <v/>
      </c>
      <c r="J25" t="str">
        <f>IF(ISERROR(VLOOKUP(A25,'[2]Contacts - All contacts (2)'!$A:$D,2,FALSE)),"",VLOOKUP(A25,'[2]Contacts - All contacts (2)'!$A:$D,2,FALSE))</f>
        <v/>
      </c>
      <c r="K25" t="str">
        <f>IF(ISERROR(VLOOKUP(A25,'[2]Contacts - All contacts (2)'!$A:$D,3,FALSE)),"",VLOOKUP(A25,'[2]Contacts - All contacts (2)'!$A:$D,3,FALSE))</f>
        <v/>
      </c>
      <c r="L25" t="str">
        <f>VLOOKUP($B25,'[1]complete (2)'!$A$2:$G$111,2,FALSE)</f>
        <v>customercare@poshbaby.com</v>
      </c>
      <c r="M25" t="str">
        <f>VLOOKUP($B25,'[1]complete (2)'!$A$2:$G$111,3,FALSE)</f>
        <v/>
      </c>
      <c r="N25" t="str">
        <f>VLOOKUP($B25,'[1]complete (2)'!$A$2:$G$111,4,FALSE)</f>
        <v/>
      </c>
      <c r="O25" t="str">
        <f>VLOOKUP($B25,'[1]complete (2)'!$A$2:$G$111,5,FALSE)</f>
        <v/>
      </c>
      <c r="P25" t="str">
        <f>VLOOKUP($B25,'[1]complete (2)'!$A$2:$G$111,6,FALSE)</f>
        <v/>
      </c>
      <c r="Q25" t="str">
        <f>VLOOKUP($B25,'[1]complete (2)'!$A$2:$G$111,7,FALSE)</f>
        <v/>
      </c>
    </row>
    <row r="26" spans="1:17" x14ac:dyDescent="0.25">
      <c r="A26" t="s">
        <v>1419</v>
      </c>
      <c r="B26" t="s">
        <v>1561</v>
      </c>
      <c r="C26" t="str">
        <f>VLOOKUP(B26,[1]complete!$A:$B,2,FALSE)</f>
        <v>customerservice@bellini.com</v>
      </c>
      <c r="D26" t="s">
        <v>1420</v>
      </c>
      <c r="E26" t="s">
        <v>1421</v>
      </c>
      <c r="F26" t="s">
        <v>1422</v>
      </c>
      <c r="G26" t="s">
        <v>633</v>
      </c>
      <c r="H26">
        <v>7652</v>
      </c>
      <c r="I26" t="str">
        <f>VLOOKUP(A26,'[2]Contacts - All contacts (2)'!$A:$D,1,FALSE)</f>
        <v>Bellini Baby &amp; Teen Furniture</v>
      </c>
      <c r="J26" t="str">
        <f>VLOOKUP(A26,'[2]Contacts - All contacts (2)'!$A:$D,2,FALSE)</f>
        <v>Alicia</v>
      </c>
      <c r="K26" t="str">
        <f>VLOOKUP(A26,'[2]Contacts - All contacts (2)'!$A:$D,3,FALSE)</f>
        <v/>
      </c>
      <c r="L26" t="str">
        <f>VLOOKUP($B26,'[1]complete (2)'!$A$2:$G$111,2,FALSE)</f>
        <v>customerservice@bellini.com</v>
      </c>
      <c r="M26" t="str">
        <f>VLOOKUP($B26,'[1]complete (2)'!$A$2:$G$111,3,FALSE)</f>
        <v/>
      </c>
      <c r="N26" t="str">
        <f>VLOOKUP($B26,'[1]complete (2)'!$A$2:$G$111,4,FALSE)</f>
        <v/>
      </c>
      <c r="O26" t="str">
        <f>VLOOKUP($B26,'[1]complete (2)'!$A$2:$G$111,5,FALSE)</f>
        <v/>
      </c>
      <c r="P26" t="str">
        <f>VLOOKUP($B26,'[1]complete (2)'!$A$2:$G$111,6,FALSE)</f>
        <v/>
      </c>
      <c r="Q26" t="str">
        <f>VLOOKUP($B26,'[1]complete (2)'!$A$2:$G$111,7,FALSE)</f>
        <v/>
      </c>
    </row>
    <row r="27" spans="1:17" x14ac:dyDescent="0.25">
      <c r="A27" t="s">
        <v>805</v>
      </c>
      <c r="B27" t="s">
        <v>1562</v>
      </c>
      <c r="C27" t="str">
        <f>VLOOKUP(B27,[1]complete!$A:$B,2,FALSE)</f>
        <v>customerservice@combiusa.com</v>
      </c>
      <c r="D27" t="s">
        <v>806</v>
      </c>
      <c r="E27" t="s">
        <v>807</v>
      </c>
      <c r="F27" t="s">
        <v>706</v>
      </c>
      <c r="G27" t="s">
        <v>202</v>
      </c>
      <c r="H27">
        <v>28273</v>
      </c>
      <c r="I27" t="str">
        <f>IF(ISERROR(VLOOKUP(A27,'[2]Contacts - All contacts (2)'!$A:$D,1,FALSE)),"",VLOOKUP(A27,'[2]Contacts - All contacts (2)'!$A:$D,1,FALSE))</f>
        <v/>
      </c>
      <c r="J27" t="str">
        <f>IF(ISERROR(VLOOKUP(A27,'[2]Contacts - All contacts (2)'!$A:$D,2,FALSE)),"",VLOOKUP(A27,'[2]Contacts - All contacts (2)'!$A:$D,2,FALSE))</f>
        <v/>
      </c>
      <c r="K27" t="str">
        <f>IF(ISERROR(VLOOKUP(A27,'[2]Contacts - All contacts (2)'!$A:$D,3,FALSE)),"",VLOOKUP(A27,'[2]Contacts - All contacts (2)'!$A:$D,3,FALSE))</f>
        <v/>
      </c>
      <c r="L27" t="str">
        <f>VLOOKUP($B27,'[1]complete (2)'!$A$2:$G$111,2,FALSE)</f>
        <v>customerservice@combiusa.com</v>
      </c>
      <c r="M27" t="str">
        <f>VLOOKUP($B27,'[1]complete (2)'!$A$2:$G$111,3,FALSE)</f>
        <v/>
      </c>
      <c r="N27" t="str">
        <f>VLOOKUP($B27,'[1]complete (2)'!$A$2:$G$111,4,FALSE)</f>
        <v/>
      </c>
      <c r="O27" t="str">
        <f>VLOOKUP($B27,'[1]complete (2)'!$A$2:$G$111,5,FALSE)</f>
        <v/>
      </c>
      <c r="P27" t="str">
        <f>VLOOKUP($B27,'[1]complete (2)'!$A$2:$G$111,6,FALSE)</f>
        <v/>
      </c>
      <c r="Q27" t="str">
        <f>VLOOKUP($B27,'[1]complete (2)'!$A$2:$G$111,7,FALSE)</f>
        <v/>
      </c>
    </row>
    <row r="28" spans="1:17" x14ac:dyDescent="0.25">
      <c r="A28" t="s">
        <v>716</v>
      </c>
      <c r="B28" t="s">
        <v>1498</v>
      </c>
      <c r="C28" t="str">
        <f>VLOOKUP(B28,[1]complete!$A:$B,2,FALSE)</f>
        <v>customerservice@lambsivy.com</v>
      </c>
      <c r="D28" t="s">
        <v>717</v>
      </c>
      <c r="E28" t="s">
        <v>718</v>
      </c>
      <c r="F28" t="s">
        <v>719</v>
      </c>
      <c r="G28" t="s">
        <v>58</v>
      </c>
      <c r="H28">
        <v>90245</v>
      </c>
      <c r="I28" t="str">
        <f>IF(ISERROR(VLOOKUP(A28,'[2]Contacts - All contacts (2)'!$A:$D,1,FALSE)),"",VLOOKUP(A28,'[2]Contacts - All contacts (2)'!$A:$D,1,FALSE))</f>
        <v/>
      </c>
      <c r="J28" t="str">
        <f>IF(ISERROR(VLOOKUP(A28,'[2]Contacts - All contacts (2)'!$A:$D,2,FALSE)),"",VLOOKUP(A28,'[2]Contacts - All contacts (2)'!$A:$D,2,FALSE))</f>
        <v/>
      </c>
      <c r="K28" t="str">
        <f>IF(ISERROR(VLOOKUP(A28,'[2]Contacts - All contacts (2)'!$A:$D,3,FALSE)),"",VLOOKUP(A28,'[2]Contacts - All contacts (2)'!$A:$D,3,FALSE))</f>
        <v/>
      </c>
      <c r="L28" t="str">
        <f>VLOOKUP($B28,'[1]complete (2)'!$A$2:$G$111,2,FALSE)</f>
        <v>customerservice@lambsivy.com</v>
      </c>
      <c r="M28" t="str">
        <f>VLOOKUP($B28,'[1]complete (2)'!$A$2:$G$111,3,FALSE)</f>
        <v/>
      </c>
      <c r="N28" t="str">
        <f>VLOOKUP($B28,'[1]complete (2)'!$A$2:$G$111,4,FALSE)</f>
        <v/>
      </c>
      <c r="O28" t="str">
        <f>VLOOKUP($B28,'[1]complete (2)'!$A$2:$G$111,5,FALSE)</f>
        <v/>
      </c>
      <c r="P28" t="str">
        <f>VLOOKUP($B28,'[1]complete (2)'!$A$2:$G$111,6,FALSE)</f>
        <v/>
      </c>
      <c r="Q28" t="str">
        <f>VLOOKUP($B28,'[1]complete (2)'!$A$2:$G$111,7,FALSE)</f>
        <v/>
      </c>
    </row>
    <row r="29" spans="1:17" x14ac:dyDescent="0.25">
      <c r="A29" t="s">
        <v>243</v>
      </c>
      <c r="B29" t="s">
        <v>1563</v>
      </c>
      <c r="C29" t="str">
        <f>VLOOKUP(B29,[1]complete!$A:$B,2,FALSE)</f>
        <v>customerservice@strollerdepot.com</v>
      </c>
      <c r="D29" t="s">
        <v>244</v>
      </c>
      <c r="F29" t="s">
        <v>245</v>
      </c>
      <c r="G29" t="s">
        <v>93</v>
      </c>
      <c r="H29">
        <v>84020</v>
      </c>
      <c r="I29" t="str">
        <f>VLOOKUP(A29,'[2]Contacts - All contacts (2)'!$A:$D,1,FALSE)</f>
        <v>Stroller Depot</v>
      </c>
      <c r="J29" t="str">
        <f>VLOOKUP(A29,'[2]Contacts - All contacts (2)'!$A:$D,2,FALSE)</f>
        <v>Meagan</v>
      </c>
      <c r="K29" t="str">
        <f>VLOOKUP(A29,'[2]Contacts - All contacts (2)'!$A:$D,3,FALSE)</f>
        <v>Christensen</v>
      </c>
      <c r="L29" t="str">
        <f>VLOOKUP($B29,'[1]complete (2)'!$A$2:$G$111,2,FALSE)</f>
        <v>customerservice@strollerdepot.com</v>
      </c>
      <c r="M29" t="str">
        <f>VLOOKUP($B29,'[1]complete (2)'!$A$2:$G$111,3,FALSE)</f>
        <v/>
      </c>
      <c r="N29" t="str">
        <f>VLOOKUP($B29,'[1]complete (2)'!$A$2:$G$111,4,FALSE)</f>
        <v/>
      </c>
      <c r="O29" t="str">
        <f>VLOOKUP($B29,'[1]complete (2)'!$A$2:$G$111,5,FALSE)</f>
        <v/>
      </c>
      <c r="P29" t="str">
        <f>VLOOKUP($B29,'[1]complete (2)'!$A$2:$G$111,6,FALSE)</f>
        <v/>
      </c>
      <c r="Q29" t="str">
        <f>VLOOKUP($B29,'[1]complete (2)'!$A$2:$G$111,7,FALSE)</f>
        <v/>
      </c>
    </row>
    <row r="30" spans="1:17" x14ac:dyDescent="0.25">
      <c r="A30" t="s">
        <v>243</v>
      </c>
      <c r="B30" t="s">
        <v>1563</v>
      </c>
      <c r="C30" t="str">
        <f>VLOOKUP(B30,[1]complete!$A:$B,2,FALSE)</f>
        <v>customerservice@strollerdepot.com</v>
      </c>
      <c r="D30" t="s">
        <v>1397</v>
      </c>
      <c r="E30" t="s">
        <v>1398</v>
      </c>
      <c r="F30" t="s">
        <v>436</v>
      </c>
      <c r="G30" t="s">
        <v>208</v>
      </c>
      <c r="H30">
        <v>80122</v>
      </c>
      <c r="I30" t="str">
        <f>VLOOKUP(A30,'[2]Contacts - All contacts (2)'!$A:$D,1,FALSE)</f>
        <v>Stroller Depot</v>
      </c>
      <c r="J30" t="str">
        <f>VLOOKUP(A30,'[2]Contacts - All contacts (2)'!$A:$D,2,FALSE)</f>
        <v>Meagan</v>
      </c>
      <c r="K30" t="str">
        <f>VLOOKUP(A30,'[2]Contacts - All contacts (2)'!$A:$D,3,FALSE)</f>
        <v>Christensen</v>
      </c>
      <c r="L30" t="str">
        <f>VLOOKUP($B30,'[1]complete (2)'!$A$2:$G$111,2,FALSE)</f>
        <v>customerservice@strollerdepot.com</v>
      </c>
      <c r="M30" t="str">
        <f>VLOOKUP($B30,'[1]complete (2)'!$A$2:$G$111,3,FALSE)</f>
        <v/>
      </c>
      <c r="N30" t="str">
        <f>VLOOKUP($B30,'[1]complete (2)'!$A$2:$G$111,4,FALSE)</f>
        <v/>
      </c>
      <c r="O30" t="str">
        <f>VLOOKUP($B30,'[1]complete (2)'!$A$2:$G$111,5,FALSE)</f>
        <v/>
      </c>
      <c r="P30" t="str">
        <f>VLOOKUP($B30,'[1]complete (2)'!$A$2:$G$111,6,FALSE)</f>
        <v/>
      </c>
      <c r="Q30" t="str">
        <f>VLOOKUP($B30,'[1]complete (2)'!$A$2:$G$111,7,FALSE)</f>
        <v/>
      </c>
    </row>
    <row r="31" spans="1:17" x14ac:dyDescent="0.25">
      <c r="A31" t="s">
        <v>414</v>
      </c>
      <c r="B31" t="s">
        <v>1564</v>
      </c>
      <c r="C31" t="str">
        <f>VLOOKUP(B31,[1]complete!$A:$B,2,FALSE)</f>
        <v>dalessouthlakepharmacy@gmail.com</v>
      </c>
      <c r="D31" t="s">
        <v>415</v>
      </c>
      <c r="E31" t="s">
        <v>416</v>
      </c>
      <c r="F31" t="s">
        <v>417</v>
      </c>
      <c r="G31" t="s">
        <v>15</v>
      </c>
      <c r="H31">
        <v>62521</v>
      </c>
      <c r="I31" t="str">
        <f>IF(ISERROR(VLOOKUP(A31,'[2]Contacts - All contacts (2)'!$A:$D,1,FALSE)),"",VLOOKUP(A31,'[2]Contacts - All contacts (2)'!$A:$D,1,FALSE))</f>
        <v/>
      </c>
      <c r="J31" t="str">
        <f>IF(ISERROR(VLOOKUP(A31,'[2]Contacts - All contacts (2)'!$A:$D,2,FALSE)),"",VLOOKUP(A31,'[2]Contacts - All contacts (2)'!$A:$D,2,FALSE))</f>
        <v/>
      </c>
      <c r="K31" t="str">
        <f>IF(ISERROR(VLOOKUP(A31,'[2]Contacts - All contacts (2)'!$A:$D,3,FALSE)),"",VLOOKUP(A31,'[2]Contacts - All contacts (2)'!$A:$D,3,FALSE))</f>
        <v/>
      </c>
      <c r="L31" t="str">
        <f>VLOOKUP($B31,'[1]complete (2)'!$A$2:$G$111,2,FALSE)</f>
        <v>dalessouthlakepharmacy@gmail.com</v>
      </c>
      <c r="M31" t="str">
        <f>VLOOKUP($B31,'[1]complete (2)'!$A$2:$G$111,3,FALSE)</f>
        <v/>
      </c>
      <c r="N31" t="str">
        <f>VLOOKUP($B31,'[1]complete (2)'!$A$2:$G$111,4,FALSE)</f>
        <v/>
      </c>
      <c r="O31" t="str">
        <f>VLOOKUP($B31,'[1]complete (2)'!$A$2:$G$111,5,FALSE)</f>
        <v/>
      </c>
      <c r="P31" t="str">
        <f>VLOOKUP($B31,'[1]complete (2)'!$A$2:$G$111,6,FALSE)</f>
        <v/>
      </c>
      <c r="Q31" t="str">
        <f>VLOOKUP($B31,'[1]complete (2)'!$A$2:$G$111,7,FALSE)</f>
        <v/>
      </c>
    </row>
    <row r="32" spans="1:17" x14ac:dyDescent="0.25">
      <c r="A32" t="s">
        <v>695</v>
      </c>
      <c r="B32" t="s">
        <v>1497</v>
      </c>
      <c r="C32" t="str">
        <f>VLOOKUP(B32,[1]complete!$A:$B,2,FALSE)</f>
        <v>dawnvargas05@yahoo.com</v>
      </c>
      <c r="D32" t="s">
        <v>696</v>
      </c>
      <c r="E32" t="s">
        <v>697</v>
      </c>
      <c r="F32" t="s">
        <v>698</v>
      </c>
      <c r="G32" t="s">
        <v>58</v>
      </c>
      <c r="H32">
        <v>90007</v>
      </c>
      <c r="I32" t="str">
        <f>IF(ISERROR(VLOOKUP(A32,'[2]Contacts - All contacts (2)'!$A:$D,1,FALSE)),"",VLOOKUP(A32,'[2]Contacts - All contacts (2)'!$A:$D,1,FALSE))</f>
        <v/>
      </c>
      <c r="J32" t="str">
        <f>IF(ISERROR(VLOOKUP(A32,'[2]Contacts - All contacts (2)'!$A:$D,2,FALSE)),"",VLOOKUP(A32,'[2]Contacts - All contacts (2)'!$A:$D,2,FALSE))</f>
        <v/>
      </c>
      <c r="K32" t="str">
        <f>IF(ISERROR(VLOOKUP(A32,'[2]Contacts - All contacts (2)'!$A:$D,3,FALSE)),"",VLOOKUP(A32,'[2]Contacts - All contacts (2)'!$A:$D,3,FALSE))</f>
        <v/>
      </c>
      <c r="L32" t="str">
        <f>VLOOKUP($B32,'[1]complete (2)'!$A$2:$G$111,2,FALSE)</f>
        <v>dawnvargas05@yahoo.com</v>
      </c>
      <c r="M32" t="str">
        <f>VLOOKUP($B32,'[1]complete (2)'!$A$2:$G$111,3,FALSE)</f>
        <v/>
      </c>
      <c r="N32" t="str">
        <f>VLOOKUP($B32,'[1]complete (2)'!$A$2:$G$111,4,FALSE)</f>
        <v/>
      </c>
      <c r="O32" t="str">
        <f>VLOOKUP($B32,'[1]complete (2)'!$A$2:$G$111,5,FALSE)</f>
        <v/>
      </c>
      <c r="P32" t="str">
        <f>VLOOKUP($B32,'[1]complete (2)'!$A$2:$G$111,6,FALSE)</f>
        <v/>
      </c>
      <c r="Q32" t="str">
        <f>VLOOKUP($B32,'[1]complete (2)'!$A$2:$G$111,7,FALSE)</f>
        <v/>
      </c>
    </row>
    <row r="33" spans="1:17" x14ac:dyDescent="0.25">
      <c r="A33" t="s">
        <v>1134</v>
      </c>
      <c r="B33" t="s">
        <v>1566</v>
      </c>
      <c r="C33" t="str">
        <f>VLOOKUP(B33,[1]complete!$A:$B,2,FALSE)</f>
        <v>dillards@dillards.com</v>
      </c>
      <c r="D33" t="s">
        <v>1135</v>
      </c>
      <c r="E33" t="s">
        <v>1136</v>
      </c>
      <c r="F33" t="s">
        <v>1137</v>
      </c>
      <c r="G33" t="s">
        <v>93</v>
      </c>
      <c r="H33">
        <v>84790</v>
      </c>
      <c r="I33" t="str">
        <f>VLOOKUP(A33,'[2]Contacts - All contacts (2)'!$A:$D,1,FALSE)</f>
        <v>Dillard's</v>
      </c>
      <c r="J33" t="str">
        <f>VLOOKUP(A33,'[2]Contacts - All contacts (2)'!$A:$D,2,FALSE)</f>
        <v/>
      </c>
      <c r="K33" t="str">
        <f>VLOOKUP(A33,'[2]Contacts - All contacts (2)'!$A:$D,3,FALSE)</f>
        <v/>
      </c>
      <c r="L33" t="str">
        <f>VLOOKUP($B33,'[1]complete (2)'!$A$2:$G$111,2,FALSE)</f>
        <v>dillards@dillards.com</v>
      </c>
      <c r="M33" t="str">
        <f>VLOOKUP($B33,'[1]complete (2)'!$A$2:$G$111,3,FALSE)</f>
        <v/>
      </c>
      <c r="N33" t="str">
        <f>VLOOKUP($B33,'[1]complete (2)'!$A$2:$G$111,4,FALSE)</f>
        <v/>
      </c>
      <c r="O33" t="str">
        <f>VLOOKUP($B33,'[1]complete (2)'!$A$2:$G$111,5,FALSE)</f>
        <v/>
      </c>
      <c r="P33" t="str">
        <f>VLOOKUP($B33,'[1]complete (2)'!$A$2:$G$111,6,FALSE)</f>
        <v/>
      </c>
      <c r="Q33" t="str">
        <f>VLOOKUP($B33,'[1]complete (2)'!$A$2:$G$111,7,FALSE)</f>
        <v/>
      </c>
    </row>
    <row r="34" spans="1:17" x14ac:dyDescent="0.25">
      <c r="A34" t="s">
        <v>674</v>
      </c>
      <c r="B34" t="s">
        <v>1567</v>
      </c>
      <c r="C34" t="str">
        <f>VLOOKUP(B34,[1]complete!$A:$B,2,FALSE)</f>
        <v>dmcentire@firstumc.org</v>
      </c>
      <c r="D34" t="s">
        <v>675</v>
      </c>
      <c r="E34" t="s">
        <v>676</v>
      </c>
      <c r="F34" t="s">
        <v>677</v>
      </c>
      <c r="G34" t="s">
        <v>441</v>
      </c>
      <c r="H34">
        <v>33801</v>
      </c>
      <c r="I34" t="str">
        <f>IF(ISERROR(VLOOKUP(A34,'[2]Contacts - All contacts (2)'!$A:$D,1,FALSE)),"",VLOOKUP(A34,'[2]Contacts - All contacts (2)'!$A:$D,1,FALSE))</f>
        <v/>
      </c>
      <c r="J34" t="str">
        <f>IF(ISERROR(VLOOKUP(A34,'[2]Contacts - All contacts (2)'!$A:$D,2,FALSE)),"",VLOOKUP(A34,'[2]Contacts - All contacts (2)'!$A:$D,2,FALSE))</f>
        <v/>
      </c>
      <c r="K34" t="str">
        <f>IF(ISERROR(VLOOKUP(A34,'[2]Contacts - All contacts (2)'!$A:$D,3,FALSE)),"",VLOOKUP(A34,'[2]Contacts - All contacts (2)'!$A:$D,3,FALSE))</f>
        <v/>
      </c>
      <c r="L34" t="str">
        <f>VLOOKUP($B34,'[1]complete (2)'!$A$2:$G$111,2,FALSE)</f>
        <v>dmcentire@firstumc.org</v>
      </c>
      <c r="M34" t="str">
        <f>VLOOKUP($B34,'[1]complete (2)'!$A$2:$G$111,3,FALSE)</f>
        <v>webmaster@firstumc.org</v>
      </c>
      <c r="N34" t="str">
        <f>VLOOKUP($B34,'[1]complete (2)'!$A$2:$G$111,4,FALSE)</f>
        <v/>
      </c>
      <c r="O34" t="str">
        <f>VLOOKUP($B34,'[1]complete (2)'!$A$2:$G$111,5,FALSE)</f>
        <v/>
      </c>
      <c r="P34" t="str">
        <f>VLOOKUP($B34,'[1]complete (2)'!$A$2:$G$111,6,FALSE)</f>
        <v/>
      </c>
      <c r="Q34" t="str">
        <f>VLOOKUP($B34,'[1]complete (2)'!$A$2:$G$111,7,FALSE)</f>
        <v/>
      </c>
    </row>
    <row r="35" spans="1:17" x14ac:dyDescent="0.25">
      <c r="A35" t="s">
        <v>1263</v>
      </c>
      <c r="B35" t="s">
        <v>1569</v>
      </c>
      <c r="C35" t="str">
        <f>VLOOKUP(B35,[1]complete!$A:$B,2,FALSE)</f>
        <v>employment@mastermindtoys.com</v>
      </c>
      <c r="D35" t="s">
        <v>1264</v>
      </c>
      <c r="E35" t="s">
        <v>1265</v>
      </c>
      <c r="F35" t="s">
        <v>1266</v>
      </c>
      <c r="G35" t="s">
        <v>133</v>
      </c>
      <c r="H35" t="s">
        <v>1267</v>
      </c>
      <c r="I35" t="str">
        <f>VLOOKUP(A35,'[2]Contacts - All contacts (2)'!$A:$D,1,FALSE)</f>
        <v>Mastermind Toys Mississauga - Hurontario</v>
      </c>
      <c r="J35" t="str">
        <f>VLOOKUP(A35,'[2]Contacts - All contacts (2)'!$A:$D,2,FALSE)</f>
        <v/>
      </c>
      <c r="K35" t="str">
        <f>VLOOKUP(A35,'[2]Contacts - All contacts (2)'!$A:$D,3,FALSE)</f>
        <v/>
      </c>
      <c r="L35" t="str">
        <f>VLOOKUP($B35,'[1]complete (2)'!$A$2:$G$111,2,FALSE)</f>
        <v>employment@mastermindtoys.com</v>
      </c>
      <c r="M35" t="str">
        <f>VLOOKUP($B35,'[1]complete (2)'!$A$2:$G$111,3,FALSE)</f>
        <v/>
      </c>
      <c r="N35" t="str">
        <f>VLOOKUP($B35,'[1]complete (2)'!$A$2:$G$111,4,FALSE)</f>
        <v/>
      </c>
      <c r="O35" t="str">
        <f>VLOOKUP($B35,'[1]complete (2)'!$A$2:$G$111,5,FALSE)</f>
        <v/>
      </c>
      <c r="P35" t="str">
        <f>VLOOKUP($B35,'[1]complete (2)'!$A$2:$G$111,6,FALSE)</f>
        <v/>
      </c>
      <c r="Q35" t="str">
        <f>VLOOKUP($B35,'[1]complete (2)'!$A$2:$G$111,7,FALSE)</f>
        <v/>
      </c>
    </row>
    <row r="36" spans="1:17" x14ac:dyDescent="0.25">
      <c r="A36" t="s">
        <v>1096</v>
      </c>
      <c r="B36" t="s">
        <v>1570</v>
      </c>
      <c r="C36" t="str">
        <f>VLOOKUP(B36,[1]complete!$A:$B,2,FALSE)</f>
        <v>everythingforbabies@hotmail.com</v>
      </c>
      <c r="D36" t="s">
        <v>1097</v>
      </c>
      <c r="E36" t="s">
        <v>1098</v>
      </c>
      <c r="F36" t="s">
        <v>1099</v>
      </c>
      <c r="G36" t="s">
        <v>133</v>
      </c>
      <c r="H36" t="s">
        <v>1100</v>
      </c>
      <c r="I36" t="str">
        <f>VLOOKUP(A36,'[2]Contacts - All contacts (2)'!$A:$D,1,FALSE)</f>
        <v>Everything For Babies</v>
      </c>
      <c r="J36" t="str">
        <f>VLOOKUP(A36,'[2]Contacts - All contacts (2)'!$A:$D,2,FALSE)</f>
        <v>Ruth</v>
      </c>
      <c r="K36" t="str">
        <f>VLOOKUP(A36,'[2]Contacts - All contacts (2)'!$A:$D,3,FALSE)</f>
        <v>Wolfe</v>
      </c>
      <c r="L36" t="str">
        <f>VLOOKUP($B36,'[1]complete (2)'!$A$2:$G$111,2,FALSE)</f>
        <v>everythingforbabies@hotmail.com</v>
      </c>
      <c r="M36" t="str">
        <f>VLOOKUP($B36,'[1]complete (2)'!$A$2:$G$111,3,FALSE)</f>
        <v/>
      </c>
      <c r="N36" t="str">
        <f>VLOOKUP($B36,'[1]complete (2)'!$A$2:$G$111,4,FALSE)</f>
        <v/>
      </c>
      <c r="O36" t="str">
        <f>VLOOKUP($B36,'[1]complete (2)'!$A$2:$G$111,5,FALSE)</f>
        <v/>
      </c>
      <c r="P36" t="str">
        <f>VLOOKUP($B36,'[1]complete (2)'!$A$2:$G$111,6,FALSE)</f>
        <v/>
      </c>
      <c r="Q36" t="str">
        <f>VLOOKUP($B36,'[1]complete (2)'!$A$2:$G$111,7,FALSE)</f>
        <v/>
      </c>
    </row>
    <row r="37" spans="1:17" x14ac:dyDescent="0.25">
      <c r="A37" t="s">
        <v>1268</v>
      </c>
      <c r="B37" t="s">
        <v>1571</v>
      </c>
      <c r="C37" t="str">
        <f>VLOOKUP(B37,[1]complete!$A:$B,2,FALSE)</f>
        <v>frontierathens@gmail.com</v>
      </c>
      <c r="D37" t="s">
        <v>1269</v>
      </c>
      <c r="E37" t="s">
        <v>1270</v>
      </c>
      <c r="F37" t="s">
        <v>154</v>
      </c>
      <c r="G37" t="s">
        <v>72</v>
      </c>
      <c r="H37">
        <v>30601</v>
      </c>
      <c r="I37" t="str">
        <f>VLOOKUP(A37,'[2]Contacts - All contacts (2)'!$A:$D,1,FALSE)</f>
        <v>Frontier</v>
      </c>
      <c r="J37" t="str">
        <f>VLOOKUP(A37,'[2]Contacts - All contacts (2)'!$A:$D,2,FALSE)</f>
        <v/>
      </c>
      <c r="K37" t="str">
        <f>VLOOKUP(A37,'[2]Contacts - All contacts (2)'!$A:$D,3,FALSE)</f>
        <v/>
      </c>
      <c r="L37" t="str">
        <f>VLOOKUP($B37,'[1]complete (2)'!$A$2:$G$111,2,FALSE)</f>
        <v>frontierathens@gmail.com</v>
      </c>
      <c r="M37" t="str">
        <f>VLOOKUP($B37,'[1]complete (2)'!$A$2:$G$111,3,FALSE)</f>
        <v/>
      </c>
      <c r="N37" t="str">
        <f>VLOOKUP($B37,'[1]complete (2)'!$A$2:$G$111,4,FALSE)</f>
        <v/>
      </c>
      <c r="O37" t="str">
        <f>VLOOKUP($B37,'[1]complete (2)'!$A$2:$G$111,5,FALSE)</f>
        <v/>
      </c>
      <c r="P37" t="str">
        <f>VLOOKUP($B37,'[1]complete (2)'!$A$2:$G$111,6,FALSE)</f>
        <v/>
      </c>
      <c r="Q37" t="str">
        <f>VLOOKUP($B37,'[1]complete (2)'!$A$2:$G$111,7,FALSE)</f>
        <v/>
      </c>
    </row>
    <row r="38" spans="1:17" x14ac:dyDescent="0.25">
      <c r="A38" t="s">
        <v>510</v>
      </c>
      <c r="B38" t="s">
        <v>1668</v>
      </c>
      <c r="C38" t="str">
        <f>VLOOKUP(B38,[1]complete!$A:$B,2,FALSE)</f>
        <v>gallantfarms@gmail.com</v>
      </c>
      <c r="D38" t="s">
        <v>511</v>
      </c>
      <c r="E38" t="s">
        <v>512</v>
      </c>
      <c r="H38">
        <v>1803</v>
      </c>
      <c r="I38" t="str">
        <f>IF(ISERROR(VLOOKUP(A38,'[2]Contacts - All contacts (2)'!$A:$D,1,FALSE)),"",VLOOKUP(A38,'[2]Contacts - All contacts (2)'!$A:$D,1,FALSE))</f>
        <v/>
      </c>
      <c r="J38" t="str">
        <f>IF(ISERROR(VLOOKUP(A38,'[2]Contacts - All contacts (2)'!$A:$D,2,FALSE)),"",VLOOKUP(A38,'[2]Contacts - All contacts (2)'!$A:$D,2,FALSE))</f>
        <v/>
      </c>
      <c r="K38" t="str">
        <f>IF(ISERROR(VLOOKUP(A38,'[2]Contacts - All contacts (2)'!$A:$D,3,FALSE)),"",VLOOKUP(A38,'[2]Contacts - All contacts (2)'!$A:$D,3,FALSE))</f>
        <v/>
      </c>
      <c r="L38" t="str">
        <f>VLOOKUP($B38,'[1]complete (2)'!$A$2:$G$111,2,FALSE)</f>
        <v>gallantfarms@gmail.com</v>
      </c>
      <c r="M38" t="str">
        <f>VLOOKUP($B38,'[1]complete (2)'!$A$2:$G$111,3,FALSE)</f>
        <v/>
      </c>
      <c r="N38" t="str">
        <f>VLOOKUP($B38,'[1]complete (2)'!$A$2:$G$111,4,FALSE)</f>
        <v/>
      </c>
      <c r="O38" t="str">
        <f>VLOOKUP($B38,'[1]complete (2)'!$A$2:$G$111,5,FALSE)</f>
        <v/>
      </c>
      <c r="P38" t="str">
        <f>VLOOKUP($B38,'[1]complete (2)'!$A$2:$G$111,6,FALSE)</f>
        <v/>
      </c>
      <c r="Q38" t="str">
        <f>VLOOKUP($B38,'[1]complete (2)'!$A$2:$G$111,7,FALSE)</f>
        <v/>
      </c>
    </row>
    <row r="39" spans="1:17" x14ac:dyDescent="0.25">
      <c r="A39" t="s">
        <v>1249</v>
      </c>
      <c r="B39" t="s">
        <v>1572</v>
      </c>
      <c r="C39" t="str">
        <f>VLOOKUP(B39,[1]complete!$A:$B,2,FALSE)</f>
        <v>giftshop@producerspeanut.com</v>
      </c>
      <c r="D39" t="s">
        <v>1250</v>
      </c>
      <c r="E39" t="s">
        <v>1251</v>
      </c>
      <c r="F39" t="s">
        <v>1252</v>
      </c>
      <c r="G39" t="s">
        <v>319</v>
      </c>
      <c r="H39">
        <v>23434</v>
      </c>
      <c r="I39" t="str">
        <f>VLOOKUP(A39,'[2]Contacts - All contacts (2)'!$A:$D,1,FALSE)</f>
        <v>The Peanut Kids Company Store</v>
      </c>
      <c r="J39" t="str">
        <f>VLOOKUP(A39,'[2]Contacts - All contacts (2)'!$A:$D,2,FALSE)</f>
        <v/>
      </c>
      <c r="K39" t="str">
        <f>VLOOKUP(A39,'[2]Contacts - All contacts (2)'!$A:$D,3,FALSE)</f>
        <v/>
      </c>
      <c r="L39" t="str">
        <f>VLOOKUP($B39,'[1]complete (2)'!$A$2:$G$111,2,FALSE)</f>
        <v>giftshop@producerspeanut.com</v>
      </c>
      <c r="M39" t="str">
        <f>VLOOKUP($B39,'[1]complete (2)'!$A$2:$G$111,3,FALSE)</f>
        <v/>
      </c>
      <c r="N39" t="str">
        <f>VLOOKUP($B39,'[1]complete (2)'!$A$2:$G$111,4,FALSE)</f>
        <v/>
      </c>
      <c r="O39" t="str">
        <f>VLOOKUP($B39,'[1]complete (2)'!$A$2:$G$111,5,FALSE)</f>
        <v/>
      </c>
      <c r="P39" t="str">
        <f>VLOOKUP($B39,'[1]complete (2)'!$A$2:$G$111,6,FALSE)</f>
        <v/>
      </c>
      <c r="Q39" t="str">
        <f>VLOOKUP($B39,'[1]complete (2)'!$A$2:$G$111,7,FALSE)</f>
        <v/>
      </c>
    </row>
    <row r="40" spans="1:17" x14ac:dyDescent="0.25">
      <c r="A40" t="s">
        <v>63</v>
      </c>
      <c r="B40" t="s">
        <v>1487</v>
      </c>
      <c r="C40" t="str">
        <f>VLOOKUP(B40,[1]complete!$A:$B,2,FALSE)</f>
        <v>grecianpools@verizon.net</v>
      </c>
      <c r="D40" t="s">
        <v>64</v>
      </c>
      <c r="E40" t="s">
        <v>65</v>
      </c>
      <c r="F40" t="s">
        <v>66</v>
      </c>
      <c r="G40" t="s">
        <v>67</v>
      </c>
      <c r="H40">
        <v>10312</v>
      </c>
      <c r="I40" t="str">
        <f>IF(ISERROR(VLOOKUP(A40,'[2]Contacts - All contacts (2)'!$A:$D,1,FALSE)),"",VLOOKUP(A40,'[2]Contacts - All contacts (2)'!$A:$D,1,FALSE))</f>
        <v/>
      </c>
      <c r="J40" t="str">
        <f>IF(ISERROR(VLOOKUP(A40,'[2]Contacts - All contacts (2)'!$A:$D,2,FALSE)),"",VLOOKUP(A40,'[2]Contacts - All contacts (2)'!$A:$D,2,FALSE))</f>
        <v/>
      </c>
      <c r="K40" t="str">
        <f>IF(ISERROR(VLOOKUP(A40,'[2]Contacts - All contacts (2)'!$A:$D,3,FALSE)),"",VLOOKUP(A40,'[2]Contacts - All contacts (2)'!$A:$D,3,FALSE))</f>
        <v/>
      </c>
      <c r="L40" t="str">
        <f>VLOOKUP($B40,'[1]complete (2)'!$A$2:$G$111,2,FALSE)</f>
        <v>grecianpools@verizon.net</v>
      </c>
      <c r="M40" t="str">
        <f>VLOOKUP($B40,'[1]complete (2)'!$A$2:$G$111,3,FALSE)</f>
        <v/>
      </c>
      <c r="N40" t="str">
        <f>VLOOKUP($B40,'[1]complete (2)'!$A$2:$G$111,4,FALSE)</f>
        <v/>
      </c>
      <c r="O40" t="str">
        <f>VLOOKUP($B40,'[1]complete (2)'!$A$2:$G$111,5,FALSE)</f>
        <v/>
      </c>
      <c r="P40" t="str">
        <f>VLOOKUP($B40,'[1]complete (2)'!$A$2:$G$111,6,FALSE)</f>
        <v/>
      </c>
      <c r="Q40" t="str">
        <f>VLOOKUP($B40,'[1]complete (2)'!$A$2:$G$111,7,FALSE)</f>
        <v/>
      </c>
    </row>
    <row r="41" spans="1:17" x14ac:dyDescent="0.25">
      <c r="A41" t="s">
        <v>125</v>
      </c>
      <c r="B41" t="s">
        <v>1573</v>
      </c>
      <c r="C41" t="str">
        <f>VLOOKUP(B41,[1]complete!$A:$B,2,FALSE)</f>
        <v>Greg@altonmarina.com</v>
      </c>
      <c r="D41" t="s">
        <v>126</v>
      </c>
      <c r="E41" t="s">
        <v>127</v>
      </c>
      <c r="F41" t="s">
        <v>128</v>
      </c>
      <c r="G41" t="s">
        <v>15</v>
      </c>
      <c r="H41">
        <v>62002</v>
      </c>
      <c r="I41" t="str">
        <f>IF(ISERROR(VLOOKUP(A41,'[2]Contacts - All contacts (2)'!$A:$D,1,FALSE)),"",VLOOKUP(A41,'[2]Contacts - All contacts (2)'!$A:$D,1,FALSE))</f>
        <v/>
      </c>
      <c r="J41" t="str">
        <f>IF(ISERROR(VLOOKUP(A41,'[2]Contacts - All contacts (2)'!$A:$D,2,FALSE)),"",VLOOKUP(A41,'[2]Contacts - All contacts (2)'!$A:$D,2,FALSE))</f>
        <v/>
      </c>
      <c r="K41" t="str">
        <f>IF(ISERROR(VLOOKUP(A41,'[2]Contacts - All contacts (2)'!$A:$D,3,FALSE)),"",VLOOKUP(A41,'[2]Contacts - All contacts (2)'!$A:$D,3,FALSE))</f>
        <v/>
      </c>
      <c r="L41" t="str">
        <f>VLOOKUP($B41,'[1]complete (2)'!$A$2:$G$111,2,FALSE)</f>
        <v>Greg@altonmarina.com</v>
      </c>
      <c r="M41" t="str">
        <f>VLOOKUP($B41,'[1]complete (2)'!$A$2:$G$111,3,FALSE)</f>
        <v/>
      </c>
      <c r="N41" t="str">
        <f>VLOOKUP($B41,'[1]complete (2)'!$A$2:$G$111,4,FALSE)</f>
        <v/>
      </c>
      <c r="O41" t="str">
        <f>VLOOKUP($B41,'[1]complete (2)'!$A$2:$G$111,5,FALSE)</f>
        <v/>
      </c>
      <c r="P41" t="str">
        <f>VLOOKUP($B41,'[1]complete (2)'!$A$2:$G$111,6,FALSE)</f>
        <v/>
      </c>
      <c r="Q41" t="str">
        <f>VLOOKUP($B41,'[1]complete (2)'!$A$2:$G$111,7,FALSE)</f>
        <v/>
      </c>
    </row>
    <row r="42" spans="1:17" x14ac:dyDescent="0.25">
      <c r="A42" t="s">
        <v>171</v>
      </c>
      <c r="B42" t="s">
        <v>1601</v>
      </c>
      <c r="C42" t="str">
        <f>VLOOKUP(B42,[1]complete!$A:$B,2,FALSE)</f>
        <v>guestservices@lpzoo.org</v>
      </c>
      <c r="D42" t="s">
        <v>172</v>
      </c>
      <c r="E42" t="s">
        <v>173</v>
      </c>
      <c r="F42" t="s">
        <v>174</v>
      </c>
      <c r="G42" t="s">
        <v>15</v>
      </c>
      <c r="H42">
        <v>60614</v>
      </c>
      <c r="I42" t="str">
        <f>IF(ISERROR(VLOOKUP(A42,'[2]Contacts - All contacts (2)'!$A:$D,1,FALSE)),"",VLOOKUP(A42,'[2]Contacts - All contacts (2)'!$A:$D,1,FALSE))</f>
        <v/>
      </c>
      <c r="J42" t="str">
        <f>IF(ISERROR(VLOOKUP(A42,'[2]Contacts - All contacts (2)'!$A:$D,2,FALSE)),"",VLOOKUP(A42,'[2]Contacts - All contacts (2)'!$A:$D,2,FALSE))</f>
        <v/>
      </c>
      <c r="K42" t="str">
        <f>IF(ISERROR(VLOOKUP(A42,'[2]Contacts - All contacts (2)'!$A:$D,3,FALSE)),"",VLOOKUP(A42,'[2]Contacts - All contacts (2)'!$A:$D,3,FALSE))</f>
        <v/>
      </c>
      <c r="L42" t="str">
        <f>VLOOKUP($B42,'[1]complete (2)'!$A$2:$G$111,2,FALSE)</f>
        <v>guestservices@lpzoo.org</v>
      </c>
      <c r="M42" t="str">
        <f>VLOOKUP($B42,'[1]complete (2)'!$A$2:$G$111,3,FALSE)</f>
        <v>srobbins@lpzoo.org</v>
      </c>
      <c r="N42" t="str">
        <f>VLOOKUP($B42,'[1]complete (2)'!$A$2:$G$111,4,FALSE)</f>
        <v>hgibbon@lpzoo.org</v>
      </c>
      <c r="O42" t="str">
        <f>VLOOKUP($B42,'[1]complete (2)'!$A$2:$G$111,5,FALSE)</f>
        <v>acottrell@lpzoo.org</v>
      </c>
      <c r="P42" t="str">
        <f>VLOOKUP($B42,'[1]complete (2)'!$A$2:$G$111,6,FALSE)</f>
        <v>cwoods@lpzoo.org</v>
      </c>
      <c r="Q42" t="str">
        <f>VLOOKUP($B42,'[1]complete (2)'!$A$2:$G$111,7,FALSE)</f>
        <v>webmaster@lpzoo.org</v>
      </c>
    </row>
    <row r="43" spans="1:17" x14ac:dyDescent="0.25">
      <c r="A43" t="s">
        <v>1399</v>
      </c>
      <c r="B43" t="s">
        <v>1574</v>
      </c>
      <c r="C43" t="str">
        <f>VLOOKUP(B43,[1]complete!$A:$B,2,FALSE)</f>
        <v>hello@gofiddleheads.com</v>
      </c>
      <c r="D43" t="s">
        <v>1400</v>
      </c>
      <c r="E43" t="s">
        <v>1401</v>
      </c>
      <c r="F43" t="s">
        <v>478</v>
      </c>
      <c r="G43" t="s">
        <v>992</v>
      </c>
      <c r="H43" t="s">
        <v>1402</v>
      </c>
      <c r="I43" t="str">
        <f>VLOOKUP(A43,'[2]Contacts - All contacts (2)'!$A:$D,1,FALSE)</f>
        <v>Fiddleheads Kids Shop - Halifax / Bedford</v>
      </c>
      <c r="J43" t="str">
        <f>VLOOKUP(A43,'[2]Contacts - All contacts (2)'!$A:$D,2,FALSE)</f>
        <v>Nancy</v>
      </c>
      <c r="K43" t="str">
        <f>VLOOKUP(A43,'[2]Contacts - All contacts (2)'!$A:$D,3,FALSE)</f>
        <v>Rector</v>
      </c>
      <c r="L43" t="str">
        <f>VLOOKUP($B43,'[1]complete (2)'!$A$2:$G$111,2,FALSE)</f>
        <v>hello@gofiddleheads.com</v>
      </c>
      <c r="M43" t="str">
        <f>VLOOKUP($B43,'[1]complete (2)'!$A$2:$G$111,3,FALSE)</f>
        <v/>
      </c>
      <c r="N43" t="str">
        <f>VLOOKUP($B43,'[1]complete (2)'!$A$2:$G$111,4,FALSE)</f>
        <v/>
      </c>
      <c r="O43" t="str">
        <f>VLOOKUP($B43,'[1]complete (2)'!$A$2:$G$111,5,FALSE)</f>
        <v/>
      </c>
      <c r="P43" t="str">
        <f>VLOOKUP($B43,'[1]complete (2)'!$A$2:$G$111,6,FALSE)</f>
        <v/>
      </c>
      <c r="Q43" t="str">
        <f>VLOOKUP($B43,'[1]complete (2)'!$A$2:$G$111,7,FALSE)</f>
        <v/>
      </c>
    </row>
    <row r="44" spans="1:17" x14ac:dyDescent="0.25">
      <c r="A44" t="s">
        <v>1239</v>
      </c>
      <c r="B44" t="s">
        <v>1746</v>
      </c>
      <c r="C44" t="str">
        <f>VLOOKUP(B44,[1]complete!$A:$B,2,FALSE)</f>
        <v>hello@kaboodleboutique.com</v>
      </c>
      <c r="D44" t="s">
        <v>1240</v>
      </c>
      <c r="E44" t="s">
        <v>1241</v>
      </c>
      <c r="F44" t="s">
        <v>1242</v>
      </c>
      <c r="G44" t="s">
        <v>1112</v>
      </c>
      <c r="I44" t="str">
        <f>VLOOKUP(A44,'[2]Contacts - All contacts (2)'!$A:$D,1,FALSE)</f>
        <v>PART TWO - The Kit &amp; Kaboodle Trading Company</v>
      </c>
      <c r="J44" t="str">
        <f>VLOOKUP(A44,'[2]Contacts - All contacts (2)'!$A:$D,2,FALSE)</f>
        <v/>
      </c>
      <c r="K44" t="str">
        <f>VLOOKUP(A44,'[2]Contacts - All contacts (2)'!$A:$D,3,FALSE)</f>
        <v/>
      </c>
      <c r="L44" t="str">
        <f>VLOOKUP($B44,'[1]complete (2)'!$A$2:$G$111,2,FALSE)</f>
        <v>hello@kaboodleboutique.com</v>
      </c>
      <c r="M44" t="str">
        <f>VLOOKUP($B44,'[1]complete (2)'!$A$2:$G$111,3,FALSE)</f>
        <v/>
      </c>
      <c r="N44" t="str">
        <f>VLOOKUP($B44,'[1]complete (2)'!$A$2:$G$111,4,FALSE)</f>
        <v/>
      </c>
      <c r="O44" t="str">
        <f>VLOOKUP($B44,'[1]complete (2)'!$A$2:$G$111,5,FALSE)</f>
        <v/>
      </c>
      <c r="P44" t="str">
        <f>VLOOKUP($B44,'[1]complete (2)'!$A$2:$G$111,6,FALSE)</f>
        <v/>
      </c>
      <c r="Q44" t="str">
        <f>VLOOKUP($B44,'[1]complete (2)'!$A$2:$G$111,7,FALSE)</f>
        <v/>
      </c>
    </row>
    <row r="45" spans="1:17" x14ac:dyDescent="0.25">
      <c r="A45" t="s">
        <v>1126</v>
      </c>
      <c r="B45" t="s">
        <v>1575</v>
      </c>
      <c r="C45" t="str">
        <f>VLOOKUP(B45,[1]complete!$A:$B,2,FALSE)</f>
        <v>hello@trendnation.com</v>
      </c>
      <c r="D45" t="s">
        <v>1127</v>
      </c>
      <c r="E45" t="s">
        <v>1128</v>
      </c>
      <c r="F45" t="s">
        <v>545</v>
      </c>
      <c r="G45" t="s">
        <v>546</v>
      </c>
      <c r="H45">
        <v>89115</v>
      </c>
      <c r="I45" t="str">
        <f>VLOOKUP(A45,'[2]Contacts - All contacts (2)'!$A:$D,1,FALSE)</f>
        <v>Trend Nation LLC</v>
      </c>
      <c r="J45" t="str">
        <f>VLOOKUP(A45,'[2]Contacts - All contacts (2)'!$A:$D,2,FALSE)</f>
        <v>Erika</v>
      </c>
      <c r="K45" t="str">
        <f>VLOOKUP(A45,'[2]Contacts - All contacts (2)'!$A:$D,3,FALSE)</f>
        <v>Szymanowski</v>
      </c>
      <c r="L45" t="str">
        <f>VLOOKUP($B45,'[1]complete (2)'!$A$2:$G$111,2,FALSE)</f>
        <v>hello@trendnation.com</v>
      </c>
      <c r="M45" t="str">
        <f>VLOOKUP($B45,'[1]complete (2)'!$A$2:$G$111,3,FALSE)</f>
        <v/>
      </c>
      <c r="N45" t="str">
        <f>VLOOKUP($B45,'[1]complete (2)'!$A$2:$G$111,4,FALSE)</f>
        <v/>
      </c>
      <c r="O45" t="str">
        <f>VLOOKUP($B45,'[1]complete (2)'!$A$2:$G$111,5,FALSE)</f>
        <v/>
      </c>
      <c r="P45" t="str">
        <f>VLOOKUP($B45,'[1]complete (2)'!$A$2:$G$111,6,FALSE)</f>
        <v/>
      </c>
      <c r="Q45" t="str">
        <f>VLOOKUP($B45,'[1]complete (2)'!$A$2:$G$111,7,FALSE)</f>
        <v/>
      </c>
    </row>
    <row r="46" spans="1:17" x14ac:dyDescent="0.25">
      <c r="A46" t="s">
        <v>1065</v>
      </c>
      <c r="B46" t="s">
        <v>1576</v>
      </c>
      <c r="C46" t="str">
        <f>VLOOKUP(B46,[1]complete!$A:$B,2,FALSE)</f>
        <v>help@carls.com</v>
      </c>
      <c r="D46" t="s">
        <v>1066</v>
      </c>
      <c r="E46" t="s">
        <v>1067</v>
      </c>
      <c r="F46" t="s">
        <v>452</v>
      </c>
      <c r="G46" t="s">
        <v>441</v>
      </c>
      <c r="H46">
        <v>33169</v>
      </c>
      <c r="I46" t="str">
        <f>VLOOKUP(A46,'[2]Contacts - All contacts (2)'!$A:$D,1,FALSE)</f>
        <v>Carls Furniture - Miami/Palmetto Showroom</v>
      </c>
      <c r="J46" t="str">
        <f>VLOOKUP(A46,'[2]Contacts - All contacts (2)'!$A:$D,2,FALSE)</f>
        <v/>
      </c>
      <c r="K46" t="str">
        <f>VLOOKUP(A46,'[2]Contacts - All contacts (2)'!$A:$D,3,FALSE)</f>
        <v/>
      </c>
      <c r="L46" t="str">
        <f>VLOOKUP($B46,'[1]complete (2)'!$A$2:$G$111,2,FALSE)</f>
        <v>help@carls.com</v>
      </c>
      <c r="M46" t="str">
        <f>VLOOKUP($B46,'[1]complete (2)'!$A$2:$G$111,3,FALSE)</f>
        <v/>
      </c>
      <c r="N46" t="str">
        <f>VLOOKUP($B46,'[1]complete (2)'!$A$2:$G$111,4,FALSE)</f>
        <v/>
      </c>
      <c r="O46" t="str">
        <f>VLOOKUP($B46,'[1]complete (2)'!$A$2:$G$111,5,FALSE)</f>
        <v/>
      </c>
      <c r="P46" t="str">
        <f>VLOOKUP($B46,'[1]complete (2)'!$A$2:$G$111,6,FALSE)</f>
        <v/>
      </c>
      <c r="Q46" t="str">
        <f>VLOOKUP($B46,'[1]complete (2)'!$A$2:$G$111,7,FALSE)</f>
        <v/>
      </c>
    </row>
    <row r="47" spans="1:17" x14ac:dyDescent="0.25">
      <c r="A47" t="s">
        <v>307</v>
      </c>
      <c r="B47" t="s">
        <v>1577</v>
      </c>
      <c r="C47" t="str">
        <f>VLOOKUP(B47,[1]complete!$A:$B,2,FALSE)</f>
        <v>horserides@rubysinn.com</v>
      </c>
      <c r="D47" t="s">
        <v>308</v>
      </c>
      <c r="E47" t="s">
        <v>309</v>
      </c>
      <c r="F47" t="s">
        <v>310</v>
      </c>
      <c r="G47" t="s">
        <v>93</v>
      </c>
      <c r="H47">
        <v>84764</v>
      </c>
      <c r="I47" t="str">
        <f>IF(ISERROR(VLOOKUP(A47,'[2]Contacts - All contacts (2)'!$A:$D,1,FALSE)),"",VLOOKUP(A47,'[2]Contacts - All contacts (2)'!$A:$D,1,FALSE))</f>
        <v/>
      </c>
      <c r="J47" t="str">
        <f>IF(ISERROR(VLOOKUP(A47,'[2]Contacts - All contacts (2)'!$A:$D,2,FALSE)),"",VLOOKUP(A47,'[2]Contacts - All contacts (2)'!$A:$D,2,FALSE))</f>
        <v/>
      </c>
      <c r="K47" t="str">
        <f>IF(ISERROR(VLOOKUP(A47,'[2]Contacts - All contacts (2)'!$A:$D,3,FALSE)),"",VLOOKUP(A47,'[2]Contacts - All contacts (2)'!$A:$D,3,FALSE))</f>
        <v/>
      </c>
      <c r="L47" t="str">
        <f>VLOOKUP($B47,'[1]complete (2)'!$A$2:$G$111,2,FALSE)</f>
        <v>horserides@rubysinn.com</v>
      </c>
      <c r="M47" t="str">
        <f>VLOOKUP($B47,'[1]complete (2)'!$A$2:$G$111,3,FALSE)</f>
        <v/>
      </c>
      <c r="N47" t="str">
        <f>VLOOKUP($B47,'[1]complete (2)'!$A$2:$G$111,4,FALSE)</f>
        <v/>
      </c>
      <c r="O47" t="str">
        <f>VLOOKUP($B47,'[1]complete (2)'!$A$2:$G$111,5,FALSE)</f>
        <v/>
      </c>
      <c r="P47" t="str">
        <f>VLOOKUP($B47,'[1]complete (2)'!$A$2:$G$111,6,FALSE)</f>
        <v/>
      </c>
      <c r="Q47" t="str">
        <f>VLOOKUP($B47,'[1]complete (2)'!$A$2:$G$111,7,FALSE)</f>
        <v/>
      </c>
    </row>
    <row r="48" spans="1:17" x14ac:dyDescent="0.25">
      <c r="A48" t="s">
        <v>824</v>
      </c>
      <c r="B48" t="s">
        <v>1508</v>
      </c>
      <c r="C48" t="str">
        <f>VLOOKUP(B48,[1]complete!$A:$B,2,FALSE)</f>
        <v>icare@benefitnetwork.org</v>
      </c>
      <c r="D48" t="s">
        <v>825</v>
      </c>
      <c r="E48" t="s">
        <v>826</v>
      </c>
      <c r="F48" t="s">
        <v>827</v>
      </c>
      <c r="G48" t="s">
        <v>15</v>
      </c>
      <c r="H48">
        <v>60410</v>
      </c>
      <c r="I48" t="str">
        <f>IF(ISERROR(VLOOKUP(A48,'[2]Contacts - All contacts (2)'!$A:$D,1,FALSE)),"",VLOOKUP(A48,'[2]Contacts - All contacts (2)'!$A:$D,1,FALSE))</f>
        <v/>
      </c>
      <c r="J48" t="str">
        <f>IF(ISERROR(VLOOKUP(A48,'[2]Contacts - All contacts (2)'!$A:$D,2,FALSE)),"",VLOOKUP(A48,'[2]Contacts - All contacts (2)'!$A:$D,2,FALSE))</f>
        <v/>
      </c>
      <c r="K48" t="str">
        <f>IF(ISERROR(VLOOKUP(A48,'[2]Contacts - All contacts (2)'!$A:$D,3,FALSE)),"",VLOOKUP(A48,'[2]Contacts - All contacts (2)'!$A:$D,3,FALSE))</f>
        <v/>
      </c>
      <c r="L48" t="str">
        <f>VLOOKUP($B48,'[1]complete (2)'!$A$2:$G$111,2,FALSE)</f>
        <v>icare@benefitnetwork.org</v>
      </c>
      <c r="M48" t="str">
        <f>VLOOKUP($B48,'[1]complete (2)'!$A$2:$G$111,3,FALSE)</f>
        <v/>
      </c>
      <c r="N48" t="str">
        <f>VLOOKUP($B48,'[1]complete (2)'!$A$2:$G$111,4,FALSE)</f>
        <v/>
      </c>
      <c r="O48" t="str">
        <f>VLOOKUP($B48,'[1]complete (2)'!$A$2:$G$111,5,FALSE)</f>
        <v/>
      </c>
      <c r="P48" t="str">
        <f>VLOOKUP($B48,'[1]complete (2)'!$A$2:$G$111,6,FALSE)</f>
        <v/>
      </c>
      <c r="Q48" t="str">
        <f>VLOOKUP($B48,'[1]complete (2)'!$A$2:$G$111,7,FALSE)</f>
        <v/>
      </c>
    </row>
    <row r="49" spans="1:17" x14ac:dyDescent="0.25">
      <c r="A49" t="s">
        <v>1076</v>
      </c>
      <c r="B49" t="s">
        <v>1733</v>
      </c>
      <c r="C49" t="str">
        <f>VLOOKUP(B49,[1]complete!$A:$B,2,FALSE)</f>
        <v>info@babeegreens.com</v>
      </c>
      <c r="D49" t="s">
        <v>1077</v>
      </c>
      <c r="E49" t="s">
        <v>1078</v>
      </c>
      <c r="F49" t="s">
        <v>1079</v>
      </c>
      <c r="G49" t="s">
        <v>202</v>
      </c>
      <c r="H49">
        <v>28804</v>
      </c>
      <c r="I49" t="str">
        <f>VLOOKUP(A49,'[2]Contacts - All contacts (2)'!$A:$D,1,FALSE)</f>
        <v>Babee Green's</v>
      </c>
      <c r="J49" t="str">
        <f>VLOOKUP(A49,'[2]Contacts - All contacts (2)'!$A:$D,2,FALSE)</f>
        <v/>
      </c>
      <c r="K49" t="str">
        <f>VLOOKUP(A49,'[2]Contacts - All contacts (2)'!$A:$D,3,FALSE)</f>
        <v/>
      </c>
      <c r="L49" t="str">
        <f>VLOOKUP($B49,'[1]complete (2)'!$A$2:$G$111,2,FALSE)</f>
        <v>info@babeegreens.com</v>
      </c>
      <c r="M49" t="str">
        <f>VLOOKUP($B49,'[1]complete (2)'!$A$2:$G$111,3,FALSE)</f>
        <v/>
      </c>
      <c r="N49" t="str">
        <f>VLOOKUP($B49,'[1]complete (2)'!$A$2:$G$111,4,FALSE)</f>
        <v/>
      </c>
      <c r="O49" t="str">
        <f>VLOOKUP($B49,'[1]complete (2)'!$A$2:$G$111,5,FALSE)</f>
        <v/>
      </c>
      <c r="P49" t="str">
        <f>VLOOKUP($B49,'[1]complete (2)'!$A$2:$G$111,6,FALSE)</f>
        <v/>
      </c>
      <c r="Q49" t="str">
        <f>VLOOKUP($B49,'[1]complete (2)'!$A$2:$G$111,7,FALSE)</f>
        <v/>
      </c>
    </row>
    <row r="50" spans="1:17" x14ac:dyDescent="0.25">
      <c r="A50" t="s">
        <v>114</v>
      </c>
      <c r="B50" t="s">
        <v>1772</v>
      </c>
      <c r="C50" t="str">
        <f>VLOOKUP(B50,[1]complete!$A:$B,2,FALSE)</f>
        <v>info@babybuzzr.com</v>
      </c>
      <c r="D50" t="s">
        <v>115</v>
      </c>
      <c r="F50" t="s">
        <v>116</v>
      </c>
      <c r="G50" t="s">
        <v>93</v>
      </c>
      <c r="H50">
        <v>84092</v>
      </c>
      <c r="I50" t="str">
        <f>IF(ISERROR(VLOOKUP(A50,'[2]Contacts - All contacts (2)'!$A:$D,1,FALSE)),"",VLOOKUP(A50,'[2]Contacts - All contacts (2)'!$A:$D,1,FALSE))</f>
        <v/>
      </c>
      <c r="J50" t="str">
        <f>IF(ISERROR(VLOOKUP(A50,'[2]Contacts - All contacts (2)'!$A:$D,2,FALSE)),"",VLOOKUP(A50,'[2]Contacts - All contacts (2)'!$A:$D,2,FALSE))</f>
        <v/>
      </c>
      <c r="K50" t="str">
        <f>IF(ISERROR(VLOOKUP(A50,'[2]Contacts - All contacts (2)'!$A:$D,3,FALSE)),"",VLOOKUP(A50,'[2]Contacts - All contacts (2)'!$A:$D,3,FALSE))</f>
        <v/>
      </c>
      <c r="L50" t="str">
        <f>VLOOKUP($B50,'[1]complete (2)'!$A$2:$G$111,2,FALSE)</f>
        <v>info@babybuzzr.com</v>
      </c>
      <c r="M50" t="str">
        <f>VLOOKUP($B50,'[1]complete (2)'!$A$2:$G$111,3,FALSE)</f>
        <v/>
      </c>
      <c r="N50" t="str">
        <f>VLOOKUP($B50,'[1]complete (2)'!$A$2:$G$111,4,FALSE)</f>
        <v/>
      </c>
      <c r="O50" t="str">
        <f>VLOOKUP($B50,'[1]complete (2)'!$A$2:$G$111,5,FALSE)</f>
        <v/>
      </c>
      <c r="P50" t="str">
        <f>VLOOKUP($B50,'[1]complete (2)'!$A$2:$G$111,6,FALSE)</f>
        <v/>
      </c>
      <c r="Q50" t="str">
        <f>VLOOKUP($B50,'[1]complete (2)'!$A$2:$G$111,7,FALSE)</f>
        <v/>
      </c>
    </row>
    <row r="51" spans="1:17" x14ac:dyDescent="0.25">
      <c r="A51" t="s">
        <v>834</v>
      </c>
      <c r="B51" t="s">
        <v>1509</v>
      </c>
      <c r="C51" t="str">
        <f>VLOOKUP(B51,[1]complete!$A:$B,2,FALSE)</f>
        <v>info@babystepsweb.com</v>
      </c>
      <c r="D51" t="s">
        <v>835</v>
      </c>
      <c r="E51" t="s">
        <v>836</v>
      </c>
      <c r="F51" t="s">
        <v>837</v>
      </c>
      <c r="G51" t="s">
        <v>58</v>
      </c>
      <c r="H51">
        <v>91355</v>
      </c>
      <c r="I51" t="str">
        <f>IF(ISERROR(VLOOKUP(A51,'[2]Contacts - All contacts (2)'!$A:$D,1,FALSE)),"",VLOOKUP(A51,'[2]Contacts - All contacts (2)'!$A:$D,1,FALSE))</f>
        <v/>
      </c>
      <c r="J51" t="str">
        <f>IF(ISERROR(VLOOKUP(A51,'[2]Contacts - All contacts (2)'!$A:$D,2,FALSE)),"",VLOOKUP(A51,'[2]Contacts - All contacts (2)'!$A:$D,2,FALSE))</f>
        <v/>
      </c>
      <c r="K51" t="str">
        <f>IF(ISERROR(VLOOKUP(A51,'[2]Contacts - All contacts (2)'!$A:$D,3,FALSE)),"",VLOOKUP(A51,'[2]Contacts - All contacts (2)'!$A:$D,3,FALSE))</f>
        <v/>
      </c>
      <c r="L51" t="str">
        <f>VLOOKUP($B51,'[1]complete (2)'!$A$2:$G$111,2,FALSE)</f>
        <v>info@babystepsweb.com</v>
      </c>
      <c r="M51" t="str">
        <f>VLOOKUP($B51,'[1]complete (2)'!$A$2:$G$111,3,FALSE)</f>
        <v/>
      </c>
      <c r="N51" t="str">
        <f>VLOOKUP($B51,'[1]complete (2)'!$A$2:$G$111,4,FALSE)</f>
        <v/>
      </c>
      <c r="O51" t="str">
        <f>VLOOKUP($B51,'[1]complete (2)'!$A$2:$G$111,5,FALSE)</f>
        <v/>
      </c>
      <c r="P51" t="str">
        <f>VLOOKUP($B51,'[1]complete (2)'!$A$2:$G$111,6,FALSE)</f>
        <v/>
      </c>
      <c r="Q51" t="str">
        <f>VLOOKUP($B51,'[1]complete (2)'!$A$2:$G$111,7,FALSE)</f>
        <v/>
      </c>
    </row>
    <row r="52" spans="1:17" x14ac:dyDescent="0.25">
      <c r="A52" t="s">
        <v>665</v>
      </c>
      <c r="B52" t="s">
        <v>1496</v>
      </c>
      <c r="C52" t="str">
        <f>VLOOKUP(B52,[1]complete!$A:$B,2,FALSE)</f>
        <v>info@booninc.com</v>
      </c>
      <c r="D52" t="s">
        <v>666</v>
      </c>
      <c r="E52" t="s">
        <v>667</v>
      </c>
      <c r="F52" t="s">
        <v>668</v>
      </c>
      <c r="G52" t="s">
        <v>189</v>
      </c>
      <c r="H52">
        <v>85284</v>
      </c>
      <c r="I52" t="str">
        <f>IF(ISERROR(VLOOKUP(A52,'[2]Contacts - All contacts (2)'!$A:$D,1,FALSE)),"",VLOOKUP(A52,'[2]Contacts - All contacts (2)'!$A:$D,1,FALSE))</f>
        <v/>
      </c>
      <c r="J52" t="str">
        <f>IF(ISERROR(VLOOKUP(A52,'[2]Contacts - All contacts (2)'!$A:$D,2,FALSE)),"",VLOOKUP(A52,'[2]Contacts - All contacts (2)'!$A:$D,2,FALSE))</f>
        <v/>
      </c>
      <c r="K52" t="str">
        <f>IF(ISERROR(VLOOKUP(A52,'[2]Contacts - All contacts (2)'!$A:$D,3,FALSE)),"",VLOOKUP(A52,'[2]Contacts - All contacts (2)'!$A:$D,3,FALSE))</f>
        <v/>
      </c>
      <c r="L52" t="str">
        <f>VLOOKUP($B52,'[1]complete (2)'!$A$2:$G$111,2,FALSE)</f>
        <v>info@booninc.com</v>
      </c>
      <c r="M52" t="str">
        <f>VLOOKUP($B52,'[1]complete (2)'!$A$2:$G$111,3,FALSE)</f>
        <v>alyssa@salmonborre.com</v>
      </c>
      <c r="N52" t="str">
        <f>VLOOKUP($B52,'[1]complete (2)'!$A$2:$G$111,4,FALSE)</f>
        <v/>
      </c>
      <c r="O52" t="str">
        <f>VLOOKUP($B52,'[1]complete (2)'!$A$2:$G$111,5,FALSE)</f>
        <v/>
      </c>
      <c r="P52" t="str">
        <f>VLOOKUP($B52,'[1]complete (2)'!$A$2:$G$111,6,FALSE)</f>
        <v/>
      </c>
      <c r="Q52" t="str">
        <f>VLOOKUP($B52,'[1]complete (2)'!$A$2:$G$111,7,FALSE)</f>
        <v/>
      </c>
    </row>
    <row r="53" spans="1:17" x14ac:dyDescent="0.25">
      <c r="A53" t="s">
        <v>765</v>
      </c>
      <c r="B53" t="s">
        <v>1578</v>
      </c>
      <c r="C53" t="str">
        <f>VLOOKUP(B53,[1]complete!$A:$B,2,FALSE)</f>
        <v>info@boppy.com</v>
      </c>
      <c r="D53" t="s">
        <v>766</v>
      </c>
      <c r="E53" t="s">
        <v>767</v>
      </c>
      <c r="F53" t="s">
        <v>768</v>
      </c>
      <c r="G53" t="s">
        <v>208</v>
      </c>
      <c r="H53">
        <v>80401</v>
      </c>
      <c r="I53" t="str">
        <f>IF(ISERROR(VLOOKUP(A53,'[2]Contacts - All contacts (2)'!$A:$D,1,FALSE)),"",VLOOKUP(A53,'[2]Contacts - All contacts (2)'!$A:$D,1,FALSE))</f>
        <v/>
      </c>
      <c r="J53" t="str">
        <f>IF(ISERROR(VLOOKUP(A53,'[2]Contacts - All contacts (2)'!$A:$D,2,FALSE)),"",VLOOKUP(A53,'[2]Contacts - All contacts (2)'!$A:$D,2,FALSE))</f>
        <v/>
      </c>
      <c r="K53" t="str">
        <f>IF(ISERROR(VLOOKUP(A53,'[2]Contacts - All contacts (2)'!$A:$D,3,FALSE)),"",VLOOKUP(A53,'[2]Contacts - All contacts (2)'!$A:$D,3,FALSE))</f>
        <v/>
      </c>
      <c r="L53" t="str">
        <f>VLOOKUP($B53,'[1]complete (2)'!$A$2:$G$111,2,FALSE)</f>
        <v>info@boppy.com</v>
      </c>
      <c r="M53" t="str">
        <f>VLOOKUP($B53,'[1]complete (2)'!$A$2:$G$111,3,FALSE)</f>
        <v>media@boppy.com</v>
      </c>
      <c r="N53" t="str">
        <f>VLOOKUP($B53,'[1]complete (2)'!$A$2:$G$111,4,FALSE)</f>
        <v>healthcare@boppy.com</v>
      </c>
      <c r="O53" t="str">
        <f>VLOOKUP($B53,'[1]complete (2)'!$A$2:$G$111,5,FALSE)</f>
        <v/>
      </c>
      <c r="P53" t="str">
        <f>VLOOKUP($B53,'[1]complete (2)'!$A$2:$G$111,6,FALSE)</f>
        <v/>
      </c>
      <c r="Q53" t="str">
        <f>VLOOKUP($B53,'[1]complete (2)'!$A$2:$G$111,7,FALSE)</f>
        <v/>
      </c>
    </row>
    <row r="54" spans="1:17" x14ac:dyDescent="0.25">
      <c r="A54" t="s">
        <v>962</v>
      </c>
      <c r="B54" t="s">
        <v>1579</v>
      </c>
      <c r="C54" t="str">
        <f>VLOOKUP(B54,[1]complete!$A:$B,2,FALSE)</f>
        <v>info@bumwear.com</v>
      </c>
      <c r="D54" t="s">
        <v>963</v>
      </c>
      <c r="E54" t="s">
        <v>964</v>
      </c>
      <c r="H54">
        <v>39594</v>
      </c>
      <c r="I54" t="str">
        <f>VLOOKUP(A54,'[2]Contacts - All contacts (2)'!$A:$D,1,FALSE)</f>
        <v>Bumwear @ Marina Square</v>
      </c>
      <c r="J54" t="str">
        <f>VLOOKUP(A54,'[2]Contacts - All contacts (2)'!$A:$D,2,FALSE)</f>
        <v/>
      </c>
      <c r="K54" t="str">
        <f>VLOOKUP(A54,'[2]Contacts - All contacts (2)'!$A:$D,3,FALSE)</f>
        <v/>
      </c>
      <c r="L54" t="str">
        <f>VLOOKUP($B54,'[1]complete (2)'!$A$2:$G$111,2,FALSE)</f>
        <v>info@bumwear.com</v>
      </c>
      <c r="M54" t="str">
        <f>VLOOKUP($B54,'[1]complete (2)'!$A$2:$G$111,3,FALSE)</f>
        <v/>
      </c>
      <c r="N54" t="str">
        <f>VLOOKUP($B54,'[1]complete (2)'!$A$2:$G$111,4,FALSE)</f>
        <v/>
      </c>
      <c r="O54" t="str">
        <f>VLOOKUP($B54,'[1]complete (2)'!$A$2:$G$111,5,FALSE)</f>
        <v/>
      </c>
      <c r="P54" t="str">
        <f>VLOOKUP($B54,'[1]complete (2)'!$A$2:$G$111,6,FALSE)</f>
        <v/>
      </c>
      <c r="Q54" t="str">
        <f>VLOOKUP($B54,'[1]complete (2)'!$A$2:$G$111,7,FALSE)</f>
        <v/>
      </c>
    </row>
    <row r="55" spans="1:17" x14ac:dyDescent="0.25">
      <c r="A55" t="s">
        <v>828</v>
      </c>
      <c r="B55" t="s">
        <v>1711</v>
      </c>
      <c r="C55" t="str">
        <f>VLOOKUP(B55,[1]complete!$A:$B,2,FALSE)</f>
        <v>info@capitolkids.com</v>
      </c>
      <c r="D55" t="s">
        <v>829</v>
      </c>
      <c r="E55" t="s">
        <v>830</v>
      </c>
      <c r="F55" t="s">
        <v>753</v>
      </c>
      <c r="G55" t="s">
        <v>754</v>
      </c>
      <c r="H55">
        <v>53703</v>
      </c>
      <c r="I55" t="str">
        <f>IF(ISERROR(VLOOKUP(A55,'[2]Contacts - All contacts (2)'!$A:$D,1,FALSE)),"",VLOOKUP(A55,'[2]Contacts - All contacts (2)'!$A:$D,1,FALSE))</f>
        <v/>
      </c>
      <c r="J55" t="str">
        <f>IF(ISERROR(VLOOKUP(A55,'[2]Contacts - All contacts (2)'!$A:$D,2,FALSE)),"",VLOOKUP(A55,'[2]Contacts - All contacts (2)'!$A:$D,2,FALSE))</f>
        <v/>
      </c>
      <c r="K55" t="str">
        <f>IF(ISERROR(VLOOKUP(A55,'[2]Contacts - All contacts (2)'!$A:$D,3,FALSE)),"",VLOOKUP(A55,'[2]Contacts - All contacts (2)'!$A:$D,3,FALSE))</f>
        <v/>
      </c>
      <c r="L55" t="str">
        <f>VLOOKUP($B55,'[1]complete (2)'!$A$2:$G$111,2,FALSE)</f>
        <v>info@capitolkids.com</v>
      </c>
      <c r="M55" t="str">
        <f>VLOOKUP($B55,'[1]complete (2)'!$A$2:$G$111,3,FALSE)</f>
        <v>Jenna@capitolkids.com</v>
      </c>
      <c r="N55" t="str">
        <f>VLOOKUP($B55,'[1]complete (2)'!$A$2:$G$111,4,FALSE)</f>
        <v/>
      </c>
      <c r="O55" t="str">
        <f>VLOOKUP($B55,'[1]complete (2)'!$A$2:$G$111,5,FALSE)</f>
        <v/>
      </c>
      <c r="P55" t="str">
        <f>VLOOKUP($B55,'[1]complete (2)'!$A$2:$G$111,6,FALSE)</f>
        <v/>
      </c>
      <c r="Q55" t="str">
        <f>VLOOKUP($B55,'[1]complete (2)'!$A$2:$G$111,7,FALSE)</f>
        <v/>
      </c>
    </row>
    <row r="56" spans="1:17" x14ac:dyDescent="0.25">
      <c r="A56" t="s">
        <v>784</v>
      </c>
      <c r="B56" t="s">
        <v>1707</v>
      </c>
      <c r="C56" t="str">
        <f>VLOOKUP(B56,[1]complete!$A:$B,2,FALSE)</f>
        <v>info@childrensplacenola.com</v>
      </c>
      <c r="D56" t="s">
        <v>785</v>
      </c>
      <c r="E56" t="s">
        <v>786</v>
      </c>
      <c r="F56" t="s">
        <v>787</v>
      </c>
      <c r="G56" t="s">
        <v>266</v>
      </c>
      <c r="H56">
        <v>70124</v>
      </c>
      <c r="I56" t="str">
        <f>IF(ISERROR(VLOOKUP(A56,'[2]Contacts - All contacts (2)'!$A:$D,1,FALSE)),"",VLOOKUP(A56,'[2]Contacts - All contacts (2)'!$A:$D,1,FALSE))</f>
        <v/>
      </c>
      <c r="J56" t="str">
        <f>IF(ISERROR(VLOOKUP(A56,'[2]Contacts - All contacts (2)'!$A:$D,2,FALSE)),"",VLOOKUP(A56,'[2]Contacts - All contacts (2)'!$A:$D,2,FALSE))</f>
        <v/>
      </c>
      <c r="K56" t="str">
        <f>IF(ISERROR(VLOOKUP(A56,'[2]Contacts - All contacts (2)'!$A:$D,3,FALSE)),"",VLOOKUP(A56,'[2]Contacts - All contacts (2)'!$A:$D,3,FALSE))</f>
        <v/>
      </c>
      <c r="L56" t="str">
        <f>VLOOKUP($B56,'[1]complete (2)'!$A$2:$G$111,2,FALSE)</f>
        <v>info@childrensplacenola.com</v>
      </c>
      <c r="M56" t="str">
        <f>VLOOKUP($B56,'[1]complete (2)'!$A$2:$G$111,3,FALSE)</f>
        <v/>
      </c>
      <c r="N56" t="str">
        <f>VLOOKUP($B56,'[1]complete (2)'!$A$2:$G$111,4,FALSE)</f>
        <v/>
      </c>
      <c r="O56" t="str">
        <f>VLOOKUP($B56,'[1]complete (2)'!$A$2:$G$111,5,FALSE)</f>
        <v/>
      </c>
      <c r="P56" t="str">
        <f>VLOOKUP($B56,'[1]complete (2)'!$A$2:$G$111,6,FALSE)</f>
        <v/>
      </c>
      <c r="Q56" t="str">
        <f>VLOOKUP($B56,'[1]complete (2)'!$A$2:$G$111,7,FALSE)</f>
        <v/>
      </c>
    </row>
    <row r="57" spans="1:17" x14ac:dyDescent="0.25">
      <c r="A57" t="s">
        <v>860</v>
      </c>
      <c r="B57" t="s">
        <v>1714</v>
      </c>
      <c r="C57" t="str">
        <f>VLOOKUP(B57,[1]complete!$A:$B,2,FALSE)</f>
        <v>info@clothestokidsdenver.org</v>
      </c>
      <c r="D57" t="s">
        <v>861</v>
      </c>
      <c r="E57" t="s">
        <v>862</v>
      </c>
      <c r="F57" t="s">
        <v>726</v>
      </c>
      <c r="G57" t="s">
        <v>208</v>
      </c>
      <c r="H57">
        <v>80222</v>
      </c>
      <c r="I57" t="str">
        <f>IF(ISERROR(VLOOKUP(A57,'[2]Contacts - All contacts (2)'!$A:$D,1,FALSE)),"",VLOOKUP(A57,'[2]Contacts - All contacts (2)'!$A:$D,1,FALSE))</f>
        <v/>
      </c>
      <c r="J57" t="str">
        <f>IF(ISERROR(VLOOKUP(A57,'[2]Contacts - All contacts (2)'!$A:$D,2,FALSE)),"",VLOOKUP(A57,'[2]Contacts - All contacts (2)'!$A:$D,2,FALSE))</f>
        <v/>
      </c>
      <c r="K57" t="str">
        <f>IF(ISERROR(VLOOKUP(A57,'[2]Contacts - All contacts (2)'!$A:$D,3,FALSE)),"",VLOOKUP(A57,'[2]Contacts - All contacts (2)'!$A:$D,3,FALSE))</f>
        <v/>
      </c>
      <c r="L57" t="str">
        <f>VLOOKUP($B57,'[1]complete (2)'!$A$2:$G$111,2,FALSE)</f>
        <v>info@clothestokidsdenver.org</v>
      </c>
      <c r="M57" t="str">
        <f>VLOOKUP($B57,'[1]complete (2)'!$A$2:$G$111,3,FALSE)</f>
        <v/>
      </c>
      <c r="N57" t="str">
        <f>VLOOKUP($B57,'[1]complete (2)'!$A$2:$G$111,4,FALSE)</f>
        <v/>
      </c>
      <c r="O57" t="str">
        <f>VLOOKUP($B57,'[1]complete (2)'!$A$2:$G$111,5,FALSE)</f>
        <v/>
      </c>
      <c r="P57" t="str">
        <f>VLOOKUP($B57,'[1]complete (2)'!$A$2:$G$111,6,FALSE)</f>
        <v/>
      </c>
      <c r="Q57" t="str">
        <f>VLOOKUP($B57,'[1]complete (2)'!$A$2:$G$111,7,FALSE)</f>
        <v/>
      </c>
    </row>
    <row r="58" spans="1:17" x14ac:dyDescent="0.25">
      <c r="A58" t="s">
        <v>811</v>
      </c>
      <c r="B58" t="s">
        <v>1580</v>
      </c>
      <c r="C58" t="str">
        <f>VLOOKUP(B58,[1]complete!$A:$B,2,FALSE)</f>
        <v>info@crazyneighbor.biz</v>
      </c>
      <c r="D58" t="s">
        <v>812</v>
      </c>
      <c r="E58" t="s">
        <v>813</v>
      </c>
      <c r="F58" t="s">
        <v>814</v>
      </c>
      <c r="G58" t="s">
        <v>815</v>
      </c>
      <c r="H58">
        <v>83702</v>
      </c>
      <c r="I58" t="str">
        <f>IF(ISERROR(VLOOKUP(A58,'[2]Contacts - All contacts (2)'!$A:$D,1,FALSE)),"",VLOOKUP(A58,'[2]Contacts - All contacts (2)'!$A:$D,1,FALSE))</f>
        <v/>
      </c>
      <c r="J58" t="str">
        <f>IF(ISERROR(VLOOKUP(A58,'[2]Contacts - All contacts (2)'!$A:$D,2,FALSE)),"",VLOOKUP(A58,'[2]Contacts - All contacts (2)'!$A:$D,2,FALSE))</f>
        <v/>
      </c>
      <c r="K58" t="str">
        <f>IF(ISERROR(VLOOKUP(A58,'[2]Contacts - All contacts (2)'!$A:$D,3,FALSE)),"",VLOOKUP(A58,'[2]Contacts - All contacts (2)'!$A:$D,3,FALSE))</f>
        <v/>
      </c>
      <c r="L58" t="str">
        <f>VLOOKUP($B58,'[1]complete (2)'!$A$2:$G$111,2,FALSE)</f>
        <v>info@crazyneighbor.biz</v>
      </c>
      <c r="M58" t="str">
        <f>VLOOKUP($B58,'[1]complete (2)'!$A$2:$G$111,3,FALSE)</f>
        <v/>
      </c>
      <c r="N58" t="str">
        <f>VLOOKUP($B58,'[1]complete (2)'!$A$2:$G$111,4,FALSE)</f>
        <v/>
      </c>
      <c r="O58" t="str">
        <f>VLOOKUP($B58,'[1]complete (2)'!$A$2:$G$111,5,FALSE)</f>
        <v/>
      </c>
      <c r="P58" t="str">
        <f>VLOOKUP($B58,'[1]complete (2)'!$A$2:$G$111,6,FALSE)</f>
        <v/>
      </c>
      <c r="Q58" t="str">
        <f>VLOOKUP($B58,'[1]complete (2)'!$A$2:$G$111,7,FALSE)</f>
        <v/>
      </c>
    </row>
    <row r="59" spans="1:17" x14ac:dyDescent="0.25">
      <c r="A59" t="s">
        <v>954</v>
      </c>
      <c r="B59" t="s">
        <v>1581</v>
      </c>
      <c r="C59" t="str">
        <f>VLOOKUP(B59,[1]complete!$A:$B,2,FALSE)</f>
        <v>info@cschbc.com</v>
      </c>
      <c r="D59" t="s">
        <v>955</v>
      </c>
      <c r="E59" t="s">
        <v>956</v>
      </c>
      <c r="F59" t="s">
        <v>957</v>
      </c>
      <c r="G59" t="s">
        <v>958</v>
      </c>
      <c r="H59">
        <v>25705</v>
      </c>
      <c r="I59" t="str">
        <f>VLOOKUP(A59,'[2]Contacts - All contacts (2)'!$A:$D,1,FALSE)</f>
        <v>Central Sales Co</v>
      </c>
      <c r="J59" t="str">
        <f>VLOOKUP(A59,'[2]Contacts - All contacts (2)'!$A:$D,2,FALSE)</f>
        <v/>
      </c>
      <c r="K59" t="str">
        <f>VLOOKUP(A59,'[2]Contacts - All contacts (2)'!$A:$D,3,FALSE)</f>
        <v/>
      </c>
      <c r="L59" t="str">
        <f>VLOOKUP($B59,'[1]complete (2)'!$A$2:$G$111,2,FALSE)</f>
        <v>info@cschbc.com</v>
      </c>
      <c r="M59" t="str">
        <f>VLOOKUP($B59,'[1]complete (2)'!$A$2:$G$111,3,FALSE)</f>
        <v/>
      </c>
      <c r="N59" t="str">
        <f>VLOOKUP($B59,'[1]complete (2)'!$A$2:$G$111,4,FALSE)</f>
        <v/>
      </c>
      <c r="O59" t="str">
        <f>VLOOKUP($B59,'[1]complete (2)'!$A$2:$G$111,5,FALSE)</f>
        <v/>
      </c>
      <c r="P59" t="str">
        <f>VLOOKUP($B59,'[1]complete (2)'!$A$2:$G$111,6,FALSE)</f>
        <v/>
      </c>
      <c r="Q59" t="str">
        <f>VLOOKUP($B59,'[1]complete (2)'!$A$2:$G$111,7,FALSE)</f>
        <v/>
      </c>
    </row>
    <row r="60" spans="1:17" x14ac:dyDescent="0.25">
      <c r="A60" t="s">
        <v>1181</v>
      </c>
      <c r="B60" t="s">
        <v>1524</v>
      </c>
      <c r="C60" t="str">
        <f>VLOOKUP(B60,[1]complete!$A:$B,2,FALSE)</f>
        <v>info@dita.com</v>
      </c>
      <c r="D60" t="s">
        <v>1182</v>
      </c>
      <c r="E60" t="s">
        <v>1183</v>
      </c>
      <c r="F60" t="s">
        <v>1184</v>
      </c>
      <c r="G60" t="s">
        <v>67</v>
      </c>
      <c r="H60">
        <v>10012</v>
      </c>
      <c r="I60" t="str">
        <f>VLOOKUP(A60,'[2]Contacts - All contacts (2)'!$A:$D,1,FALSE)</f>
        <v>DITA</v>
      </c>
      <c r="J60" t="str">
        <f>VLOOKUP(A60,'[2]Contacts - All contacts (2)'!$A:$D,2,FALSE)</f>
        <v/>
      </c>
      <c r="K60" t="str">
        <f>VLOOKUP(A60,'[2]Contacts - All contacts (2)'!$A:$D,3,FALSE)</f>
        <v/>
      </c>
      <c r="L60" t="str">
        <f>VLOOKUP($B60,'[1]complete (2)'!$A$2:$G$111,2,FALSE)</f>
        <v>info@dita.com</v>
      </c>
      <c r="M60" t="str">
        <f>VLOOKUP($B60,'[1]complete (2)'!$A$2:$G$111,3,FALSE)</f>
        <v/>
      </c>
      <c r="N60" t="str">
        <f>VLOOKUP($B60,'[1]complete (2)'!$A$2:$G$111,4,FALSE)</f>
        <v/>
      </c>
      <c r="O60" t="str">
        <f>VLOOKUP($B60,'[1]complete (2)'!$A$2:$G$111,5,FALSE)</f>
        <v/>
      </c>
      <c r="P60" t="str">
        <f>VLOOKUP($B60,'[1]complete (2)'!$A$2:$G$111,6,FALSE)</f>
        <v/>
      </c>
      <c r="Q60" t="str">
        <f>VLOOKUP($B60,'[1]complete (2)'!$A$2:$G$111,7,FALSE)</f>
        <v/>
      </c>
    </row>
    <row r="61" spans="1:17" x14ac:dyDescent="0.25">
      <c r="A61" t="s">
        <v>682</v>
      </c>
      <c r="B61" t="s">
        <v>1824</v>
      </c>
      <c r="C61" t="str">
        <f>VLOOKUP(B61,[1]complete!$A:$B,2,FALSE)</f>
        <v>info@goldbuginc.com</v>
      </c>
      <c r="D61" t="s">
        <v>683</v>
      </c>
      <c r="E61" t="s">
        <v>684</v>
      </c>
      <c r="F61" t="s">
        <v>685</v>
      </c>
      <c r="G61" t="s">
        <v>208</v>
      </c>
      <c r="H61">
        <v>80011</v>
      </c>
      <c r="I61" t="str">
        <f>IF(ISERROR(VLOOKUP(A61,'[2]Contacts - All contacts (2)'!$A:$D,1,FALSE)),"",VLOOKUP(A61,'[2]Contacts - All contacts (2)'!$A:$D,1,FALSE))</f>
        <v/>
      </c>
      <c r="J61" t="str">
        <f>IF(ISERROR(VLOOKUP(A61,'[2]Contacts - All contacts (2)'!$A:$D,2,FALSE)),"",VLOOKUP(A61,'[2]Contacts - All contacts (2)'!$A:$D,2,FALSE))</f>
        <v/>
      </c>
      <c r="K61" t="str">
        <f>IF(ISERROR(VLOOKUP(A61,'[2]Contacts - All contacts (2)'!$A:$D,3,FALSE)),"",VLOOKUP(A61,'[2]Contacts - All contacts (2)'!$A:$D,3,FALSE))</f>
        <v/>
      </c>
      <c r="L61" t="str">
        <f>VLOOKUP($B61,'[1]complete (2)'!$A$2:$G$111,2,FALSE)</f>
        <v>info@goldbuginc.com</v>
      </c>
      <c r="M61" t="str">
        <f>VLOOKUP($B61,'[1]complete (2)'!$A$2:$G$111,3,FALSE)</f>
        <v/>
      </c>
      <c r="N61" t="str">
        <f>VLOOKUP($B61,'[1]complete (2)'!$A$2:$G$111,4,FALSE)</f>
        <v/>
      </c>
      <c r="O61" t="str">
        <f>VLOOKUP($B61,'[1]complete (2)'!$A$2:$G$111,5,FALSE)</f>
        <v/>
      </c>
      <c r="P61" t="str">
        <f>VLOOKUP($B61,'[1]complete (2)'!$A$2:$G$111,6,FALSE)</f>
        <v/>
      </c>
      <c r="Q61" t="str">
        <f>VLOOKUP($B61,'[1]complete (2)'!$A$2:$G$111,7,FALSE)</f>
        <v/>
      </c>
    </row>
    <row r="62" spans="1:17" x14ac:dyDescent="0.25">
      <c r="A62" t="s">
        <v>1018</v>
      </c>
      <c r="B62" t="s">
        <v>1582</v>
      </c>
      <c r="C62" t="str">
        <f>VLOOKUP(B62,[1]complete!$A:$B,2,FALSE)</f>
        <v>info@hellobaby.ca</v>
      </c>
      <c r="D62" t="s">
        <v>1019</v>
      </c>
      <c r="E62" t="s">
        <v>1020</v>
      </c>
      <c r="F62" t="s">
        <v>1021</v>
      </c>
      <c r="G62" t="s">
        <v>1022</v>
      </c>
      <c r="H62" t="s">
        <v>1023</v>
      </c>
      <c r="I62" t="str">
        <f>VLOOKUP(A62,'[2]Contacts - All contacts (2)'!$A:$D,1,FALSE)</f>
        <v>Hello Baby</v>
      </c>
      <c r="J62" t="str">
        <f>VLOOKUP(A62,'[2]Contacts - All contacts (2)'!$A:$D,2,FALSE)</f>
        <v>Sharolyn</v>
      </c>
      <c r="K62" t="str">
        <f>VLOOKUP(A62,'[2]Contacts - All contacts (2)'!$A:$D,3,FALSE)</f>
        <v>Renwick</v>
      </c>
      <c r="L62" t="str">
        <f>VLOOKUP($B62,'[1]complete (2)'!$A$2:$G$111,2,FALSE)</f>
        <v>info@hellobaby.ca</v>
      </c>
      <c r="M62" t="str">
        <f>VLOOKUP($B62,'[1]complete (2)'!$A$2:$G$111,3,FALSE)</f>
        <v/>
      </c>
      <c r="N62" t="str">
        <f>VLOOKUP($B62,'[1]complete (2)'!$A$2:$G$111,4,FALSE)</f>
        <v/>
      </c>
      <c r="O62" t="str">
        <f>VLOOKUP($B62,'[1]complete (2)'!$A$2:$G$111,5,FALSE)</f>
        <v/>
      </c>
      <c r="P62" t="str">
        <f>VLOOKUP($B62,'[1]complete (2)'!$A$2:$G$111,6,FALSE)</f>
        <v/>
      </c>
      <c r="Q62" t="str">
        <f>VLOOKUP($B62,'[1]complete (2)'!$A$2:$G$111,7,FALSE)</f>
        <v/>
      </c>
    </row>
    <row r="63" spans="1:17" x14ac:dyDescent="0.25">
      <c r="A63" t="s">
        <v>324</v>
      </c>
      <c r="B63" t="s">
        <v>1644</v>
      </c>
      <c r="C63" t="str">
        <f>VLOOKUP(B63,[1]complete!$A:$B,2,FALSE)</f>
        <v>info@holidayboutique.org</v>
      </c>
      <c r="D63" t="s">
        <v>325</v>
      </c>
      <c r="E63" t="s">
        <v>326</v>
      </c>
      <c r="F63" t="s">
        <v>327</v>
      </c>
      <c r="G63" t="s">
        <v>58</v>
      </c>
      <c r="H63">
        <v>93711</v>
      </c>
      <c r="I63" t="str">
        <f>IF(ISERROR(VLOOKUP(A63,'[2]Contacts - All contacts (2)'!$A:$D,1,FALSE)),"",VLOOKUP(A63,'[2]Contacts - All contacts (2)'!$A:$D,1,FALSE))</f>
        <v/>
      </c>
      <c r="J63" t="str">
        <f>IF(ISERROR(VLOOKUP(A63,'[2]Contacts - All contacts (2)'!$A:$D,2,FALSE)),"",VLOOKUP(A63,'[2]Contacts - All contacts (2)'!$A:$D,2,FALSE))</f>
        <v/>
      </c>
      <c r="K63" t="str">
        <f>IF(ISERROR(VLOOKUP(A63,'[2]Contacts - All contacts (2)'!$A:$D,3,FALSE)),"",VLOOKUP(A63,'[2]Contacts - All contacts (2)'!$A:$D,3,FALSE))</f>
        <v/>
      </c>
      <c r="L63" t="str">
        <f>VLOOKUP($B63,'[1]complete (2)'!$A$2:$G$111,2,FALSE)</f>
        <v>info@holidayboutique.org</v>
      </c>
      <c r="M63" t="str">
        <f>VLOOKUP($B63,'[1]complete (2)'!$A$2:$G$111,3,FALSE)</f>
        <v>corporatesales@holidayboutique.org</v>
      </c>
      <c r="N63" t="str">
        <f>VLOOKUP($B63,'[1]complete (2)'!$A$2:$G$111,4,FALSE)</f>
        <v/>
      </c>
      <c r="O63" t="str">
        <f>VLOOKUP($B63,'[1]complete (2)'!$A$2:$G$111,5,FALSE)</f>
        <v/>
      </c>
      <c r="P63" t="str">
        <f>VLOOKUP($B63,'[1]complete (2)'!$A$2:$G$111,6,FALSE)</f>
        <v/>
      </c>
      <c r="Q63" t="str">
        <f>VLOOKUP($B63,'[1]complete (2)'!$A$2:$G$111,7,FALSE)</f>
        <v/>
      </c>
    </row>
    <row r="64" spans="1:17" x14ac:dyDescent="0.25">
      <c r="A64" t="s">
        <v>863</v>
      </c>
      <c r="B64" t="s">
        <v>1583</v>
      </c>
      <c r="C64" t="str">
        <f>VLOOKUP(B64,[1]complete!$A:$B,2,FALSE)</f>
        <v>info@islandteaparty.com</v>
      </c>
      <c r="D64" t="s">
        <v>864</v>
      </c>
      <c r="E64" t="s">
        <v>865</v>
      </c>
      <c r="F64" t="s">
        <v>866</v>
      </c>
      <c r="G64" t="s">
        <v>867</v>
      </c>
      <c r="H64">
        <v>96822</v>
      </c>
      <c r="I64" t="str">
        <f>IF(ISERROR(VLOOKUP(A64,'[2]Contacts - All contacts (2)'!$A:$D,1,FALSE)),"",VLOOKUP(A64,'[2]Contacts - All contacts (2)'!$A:$D,1,FALSE))</f>
        <v/>
      </c>
      <c r="J64" t="str">
        <f>IF(ISERROR(VLOOKUP(A64,'[2]Contacts - All contacts (2)'!$A:$D,2,FALSE)),"",VLOOKUP(A64,'[2]Contacts - All contacts (2)'!$A:$D,2,FALSE))</f>
        <v/>
      </c>
      <c r="K64" t="str">
        <f>IF(ISERROR(VLOOKUP(A64,'[2]Contacts - All contacts (2)'!$A:$D,3,FALSE)),"",VLOOKUP(A64,'[2]Contacts - All contacts (2)'!$A:$D,3,FALSE))</f>
        <v/>
      </c>
      <c r="L64" t="str">
        <f>VLOOKUP($B64,'[1]complete (2)'!$A$2:$G$111,2,FALSE)</f>
        <v>info@islandteaparty.com</v>
      </c>
      <c r="M64" t="str">
        <f>VLOOKUP($B64,'[1]complete (2)'!$A$2:$G$111,3,FALSE)</f>
        <v/>
      </c>
      <c r="N64" t="str">
        <f>VLOOKUP($B64,'[1]complete (2)'!$A$2:$G$111,4,FALSE)</f>
        <v/>
      </c>
      <c r="O64" t="str">
        <f>VLOOKUP($B64,'[1]complete (2)'!$A$2:$G$111,5,FALSE)</f>
        <v/>
      </c>
      <c r="P64" t="str">
        <f>VLOOKUP($B64,'[1]complete (2)'!$A$2:$G$111,6,FALSE)</f>
        <v/>
      </c>
      <c r="Q64" t="str">
        <f>VLOOKUP($B64,'[1]complete (2)'!$A$2:$G$111,7,FALSE)</f>
        <v/>
      </c>
    </row>
    <row r="65" spans="1:17" x14ac:dyDescent="0.25">
      <c r="A65" t="s">
        <v>1177</v>
      </c>
      <c r="B65" t="s">
        <v>1584</v>
      </c>
      <c r="C65" t="str">
        <f>VLOOKUP(B65,[1]complete!$A:$B,2,FALSE)</f>
        <v>info@kaplanco.com</v>
      </c>
      <c r="D65" t="s">
        <v>1178</v>
      </c>
      <c r="E65" t="s">
        <v>1179</v>
      </c>
      <c r="F65" t="s">
        <v>1180</v>
      </c>
      <c r="G65" t="s">
        <v>202</v>
      </c>
      <c r="H65">
        <v>27023</v>
      </c>
      <c r="I65" t="str">
        <f>VLOOKUP(A65,'[2]Contacts - All contacts (2)'!$A:$D,1,FALSE)</f>
        <v>Kaplan Early Learning Company</v>
      </c>
      <c r="J65" t="str">
        <f>VLOOKUP(A65,'[2]Contacts - All contacts (2)'!$A:$D,2,FALSE)</f>
        <v>Mary</v>
      </c>
      <c r="K65" t="str">
        <f>VLOOKUP(A65,'[2]Contacts - All contacts (2)'!$A:$D,3,FALSE)</f>
        <v>Hauck</v>
      </c>
      <c r="L65" t="str">
        <f>VLOOKUP($B65,'[1]complete (2)'!$A$2:$G$111,2,FALSE)</f>
        <v>info@kaplanco.com</v>
      </c>
      <c r="M65" t="str">
        <f>VLOOKUP($B65,'[1]complete (2)'!$A$2:$G$111,3,FALSE)</f>
        <v/>
      </c>
      <c r="N65" t="str">
        <f>VLOOKUP($B65,'[1]complete (2)'!$A$2:$G$111,4,FALSE)</f>
        <v/>
      </c>
      <c r="O65" t="str">
        <f>VLOOKUP($B65,'[1]complete (2)'!$A$2:$G$111,5,FALSE)</f>
        <v/>
      </c>
      <c r="P65" t="str">
        <f>VLOOKUP($B65,'[1]complete (2)'!$A$2:$G$111,6,FALSE)</f>
        <v/>
      </c>
      <c r="Q65" t="str">
        <f>VLOOKUP($B65,'[1]complete (2)'!$A$2:$G$111,7,FALSE)</f>
        <v/>
      </c>
    </row>
    <row r="66" spans="1:17" x14ac:dyDescent="0.25">
      <c r="A66" t="s">
        <v>217</v>
      </c>
      <c r="B66" t="s">
        <v>1775</v>
      </c>
      <c r="C66" t="str">
        <f>VLOOKUP(B66,[1]complete!$A:$B,2,FALSE)</f>
        <v>info@maineclothdiaper.com</v>
      </c>
      <c r="D66" t="s">
        <v>218</v>
      </c>
      <c r="E66" t="s">
        <v>219</v>
      </c>
      <c r="F66" t="s">
        <v>220</v>
      </c>
      <c r="G66" t="s">
        <v>221</v>
      </c>
      <c r="H66">
        <v>4543</v>
      </c>
      <c r="I66" t="str">
        <f>IF(ISERROR(VLOOKUP(A66,'[2]Contacts - All contacts (2)'!$A:$D,1,FALSE)),"",VLOOKUP(A66,'[2]Contacts - All contacts (2)'!$A:$D,1,FALSE))</f>
        <v/>
      </c>
      <c r="J66" t="str">
        <f>IF(ISERROR(VLOOKUP(A66,'[2]Contacts - All contacts (2)'!$A:$D,2,FALSE)),"",VLOOKUP(A66,'[2]Contacts - All contacts (2)'!$A:$D,2,FALSE))</f>
        <v/>
      </c>
      <c r="K66" t="str">
        <f>IF(ISERROR(VLOOKUP(A66,'[2]Contacts - All contacts (2)'!$A:$D,3,FALSE)),"",VLOOKUP(A66,'[2]Contacts - All contacts (2)'!$A:$D,3,FALSE))</f>
        <v/>
      </c>
      <c r="L66" t="str">
        <f>VLOOKUP($B66,'[1]complete (2)'!$A$2:$G$111,2,FALSE)</f>
        <v>info@maineclothdiaper.com</v>
      </c>
      <c r="M66" t="str">
        <f>VLOOKUP($B66,'[1]complete (2)'!$A$2:$G$111,3,FALSE)</f>
        <v/>
      </c>
      <c r="N66" t="str">
        <f>VLOOKUP($B66,'[1]complete (2)'!$A$2:$G$111,4,FALSE)</f>
        <v/>
      </c>
      <c r="O66" t="str">
        <f>VLOOKUP($B66,'[1]complete (2)'!$A$2:$G$111,5,FALSE)</f>
        <v/>
      </c>
      <c r="P66" t="str">
        <f>VLOOKUP($B66,'[1]complete (2)'!$A$2:$G$111,6,FALSE)</f>
        <v/>
      </c>
      <c r="Q66" t="str">
        <f>VLOOKUP($B66,'[1]complete (2)'!$A$2:$G$111,7,FALSE)</f>
        <v/>
      </c>
    </row>
    <row r="67" spans="1:17" x14ac:dyDescent="0.25">
      <c r="A67" t="s">
        <v>68</v>
      </c>
      <c r="B67" t="s">
        <v>1585</v>
      </c>
      <c r="C67" t="str">
        <f>VLOOKUP(B67,[1]complete!$A:$B,2,FALSE)</f>
        <v>info@modernprovisionsatlanta.com</v>
      </c>
      <c r="D67" t="s">
        <v>69</v>
      </c>
      <c r="E67" t="s">
        <v>70</v>
      </c>
      <c r="F67" t="s">
        <v>71</v>
      </c>
      <c r="G67" t="s">
        <v>72</v>
      </c>
      <c r="H67">
        <v>30318</v>
      </c>
      <c r="I67" t="str">
        <f>IF(ISERROR(VLOOKUP(A67,'[2]Contacts - All contacts (2)'!$A:$D,1,FALSE)),"",VLOOKUP(A67,'[2]Contacts - All contacts (2)'!$A:$D,1,FALSE))</f>
        <v/>
      </c>
      <c r="J67" t="str">
        <f>IF(ISERROR(VLOOKUP(A67,'[2]Contacts - All contacts (2)'!$A:$D,2,FALSE)),"",VLOOKUP(A67,'[2]Contacts - All contacts (2)'!$A:$D,2,FALSE))</f>
        <v/>
      </c>
      <c r="K67" t="str">
        <f>IF(ISERROR(VLOOKUP(A67,'[2]Contacts - All contacts (2)'!$A:$D,3,FALSE)),"",VLOOKUP(A67,'[2]Contacts - All contacts (2)'!$A:$D,3,FALSE))</f>
        <v/>
      </c>
      <c r="L67" t="str">
        <f>VLOOKUP($B67,'[1]complete (2)'!$A$2:$G$111,2,FALSE)</f>
        <v>info@modernprovisionsatlanta.com</v>
      </c>
      <c r="M67" t="str">
        <f>VLOOKUP($B67,'[1]complete (2)'!$A$2:$G$111,3,FALSE)</f>
        <v/>
      </c>
      <c r="N67" t="str">
        <f>VLOOKUP($B67,'[1]complete (2)'!$A$2:$G$111,4,FALSE)</f>
        <v/>
      </c>
      <c r="O67" t="str">
        <f>VLOOKUP($B67,'[1]complete (2)'!$A$2:$G$111,5,FALSE)</f>
        <v/>
      </c>
      <c r="P67" t="str">
        <f>VLOOKUP($B67,'[1]complete (2)'!$A$2:$G$111,6,FALSE)</f>
        <v/>
      </c>
      <c r="Q67" t="str">
        <f>VLOOKUP($B67,'[1]complete (2)'!$A$2:$G$111,7,FALSE)</f>
        <v/>
      </c>
    </row>
    <row r="68" spans="1:17" x14ac:dyDescent="0.25">
      <c r="A68" t="s">
        <v>959</v>
      </c>
      <c r="B68" t="s">
        <v>1586</v>
      </c>
      <c r="C68" t="str">
        <f>VLOOKUP(B68,[1]complete!$A:$B,2,FALSE)</f>
        <v>info@nurturingnestreno.com</v>
      </c>
      <c r="D68" t="s">
        <v>960</v>
      </c>
      <c r="E68" t="s">
        <v>961</v>
      </c>
      <c r="F68" t="s">
        <v>953</v>
      </c>
      <c r="G68" t="s">
        <v>546</v>
      </c>
      <c r="H68">
        <v>89511</v>
      </c>
      <c r="I68" t="str">
        <f>VLOOKUP(A68,'[2]Contacts - All contacts (2)'!$A:$D,1,FALSE)</f>
        <v>The Nurturing Nest</v>
      </c>
      <c r="J68" t="str">
        <f>VLOOKUP(A68,'[2]Contacts - All contacts (2)'!$A:$D,2,FALSE)</f>
        <v>Laurie</v>
      </c>
      <c r="K68" t="str">
        <f>VLOOKUP(A68,'[2]Contacts - All contacts (2)'!$A:$D,3,FALSE)</f>
        <v>Skiles</v>
      </c>
      <c r="L68" t="str">
        <f>VLOOKUP($B68,'[1]complete (2)'!$A$2:$G$111,2,FALSE)</f>
        <v>info@nurturingnestreno.com</v>
      </c>
      <c r="M68" t="str">
        <f>VLOOKUP($B68,'[1]complete (2)'!$A$2:$G$111,3,FALSE)</f>
        <v/>
      </c>
      <c r="N68" t="str">
        <f>VLOOKUP($B68,'[1]complete (2)'!$A$2:$G$111,4,FALSE)</f>
        <v/>
      </c>
      <c r="O68" t="str">
        <f>VLOOKUP($B68,'[1]complete (2)'!$A$2:$G$111,5,FALSE)</f>
        <v/>
      </c>
      <c r="P68" t="str">
        <f>VLOOKUP($B68,'[1]complete (2)'!$A$2:$G$111,6,FALSE)</f>
        <v/>
      </c>
      <c r="Q68" t="str">
        <f>VLOOKUP($B68,'[1]complete (2)'!$A$2:$G$111,7,FALSE)</f>
        <v/>
      </c>
    </row>
    <row r="69" spans="1:17" x14ac:dyDescent="0.25">
      <c r="A69" t="s">
        <v>1062</v>
      </c>
      <c r="B69" t="s">
        <v>1521</v>
      </c>
      <c r="C69" t="str">
        <f>VLOOKUP(B69,[1]complete!$A:$B,2,FALSE)</f>
        <v>info@poshbabyusa.com</v>
      </c>
      <c r="D69" t="s">
        <v>1063</v>
      </c>
      <c r="E69" t="s">
        <v>1064</v>
      </c>
      <c r="F69" t="s">
        <v>66</v>
      </c>
      <c r="G69" t="s">
        <v>67</v>
      </c>
      <c r="H69">
        <v>10309</v>
      </c>
      <c r="I69" t="str">
        <f>VLOOKUP(A69,'[2]Contacts - All contacts (2)'!$A:$D,1,FALSE)</f>
        <v>Posh Baby &amp; Teen Furniture</v>
      </c>
      <c r="J69" t="str">
        <f>VLOOKUP(A69,'[2]Contacts - All contacts (2)'!$A:$D,2,FALSE)</f>
        <v/>
      </c>
      <c r="K69" t="str">
        <f>VLOOKUP(A69,'[2]Contacts - All contacts (2)'!$A:$D,3,FALSE)</f>
        <v/>
      </c>
      <c r="L69" t="str">
        <f>VLOOKUP($B69,'[1]complete (2)'!$A$2:$G$111,2,FALSE)</f>
        <v>info@poshbabyusa.com</v>
      </c>
      <c r="M69" t="str">
        <f>VLOOKUP($B69,'[1]complete (2)'!$A$2:$G$111,3,FALSE)</f>
        <v/>
      </c>
      <c r="N69" t="str">
        <f>VLOOKUP($B69,'[1]complete (2)'!$A$2:$G$111,4,FALSE)</f>
        <v/>
      </c>
      <c r="O69" t="str">
        <f>VLOOKUP($B69,'[1]complete (2)'!$A$2:$G$111,5,FALSE)</f>
        <v/>
      </c>
      <c r="P69" t="str">
        <f>VLOOKUP($B69,'[1]complete (2)'!$A$2:$G$111,6,FALSE)</f>
        <v/>
      </c>
      <c r="Q69" t="str">
        <f>VLOOKUP($B69,'[1]complete (2)'!$A$2:$G$111,7,FALSE)</f>
        <v/>
      </c>
    </row>
    <row r="70" spans="1:17" x14ac:dyDescent="0.25">
      <c r="A70" t="s">
        <v>1138</v>
      </c>
      <c r="B70" t="s">
        <v>1587</v>
      </c>
      <c r="C70" t="str">
        <f>VLOOKUP(B70,[1]complete!$A:$B,2,FALSE)</f>
        <v>info@possumrungreenhouse.com</v>
      </c>
      <c r="D70" t="s">
        <v>1139</v>
      </c>
      <c r="E70" t="s">
        <v>1140</v>
      </c>
      <c r="F70" t="s">
        <v>1141</v>
      </c>
      <c r="G70" t="s">
        <v>88</v>
      </c>
      <c r="H70">
        <v>44813</v>
      </c>
      <c r="I70" t="str">
        <f>VLOOKUP(A70,'[2]Contacts - All contacts (2)'!$A:$D,1,FALSE)</f>
        <v>Possum Run Plants &amp; Provisions</v>
      </c>
      <c r="J70" t="str">
        <f>VLOOKUP(A70,'[2]Contacts - All contacts (2)'!$A:$D,2,FALSE)</f>
        <v/>
      </c>
      <c r="K70" t="str">
        <f>VLOOKUP(A70,'[2]Contacts - All contacts (2)'!$A:$D,3,FALSE)</f>
        <v/>
      </c>
      <c r="L70" t="str">
        <f>VLOOKUP($B70,'[1]complete (2)'!$A$2:$G$111,2,FALSE)</f>
        <v>info@possumrungreenhouse.com</v>
      </c>
      <c r="M70" t="str">
        <f>VLOOKUP($B70,'[1]complete (2)'!$A$2:$G$111,3,FALSE)</f>
        <v/>
      </c>
      <c r="N70" t="str">
        <f>VLOOKUP($B70,'[1]complete (2)'!$A$2:$G$111,4,FALSE)</f>
        <v/>
      </c>
      <c r="O70" t="str">
        <f>VLOOKUP($B70,'[1]complete (2)'!$A$2:$G$111,5,FALSE)</f>
        <v/>
      </c>
      <c r="P70" t="str">
        <f>VLOOKUP($B70,'[1]complete (2)'!$A$2:$G$111,6,FALSE)</f>
        <v/>
      </c>
      <c r="Q70" t="str">
        <f>VLOOKUP($B70,'[1]complete (2)'!$A$2:$G$111,7,FALSE)</f>
        <v/>
      </c>
    </row>
    <row r="71" spans="1:17" x14ac:dyDescent="0.25">
      <c r="A71" t="s">
        <v>40</v>
      </c>
      <c r="B71" t="s">
        <v>1588</v>
      </c>
      <c r="C71" t="str">
        <f>VLOOKUP(B71,[1]complete!$A:$B,2,FALSE)</f>
        <v>info@puddleduckskids.com</v>
      </c>
      <c r="D71" t="s">
        <v>41</v>
      </c>
      <c r="E71" t="s">
        <v>42</v>
      </c>
      <c r="F71" t="s">
        <v>43</v>
      </c>
      <c r="G71" t="s">
        <v>44</v>
      </c>
      <c r="H71">
        <v>38901</v>
      </c>
      <c r="I71" t="str">
        <f>IF(ISERROR(VLOOKUP(A71,'[2]Contacts - All contacts (2)'!$A:$D,1,FALSE)),"",VLOOKUP(A71,'[2]Contacts - All contacts (2)'!$A:$D,1,FALSE))</f>
        <v/>
      </c>
      <c r="J71" t="str">
        <f>IF(ISERROR(VLOOKUP(A71,'[2]Contacts - All contacts (2)'!$A:$D,2,FALSE)),"",VLOOKUP(A71,'[2]Contacts - All contacts (2)'!$A:$D,2,FALSE))</f>
        <v/>
      </c>
      <c r="K71" t="str">
        <f>IF(ISERROR(VLOOKUP(A71,'[2]Contacts - All contacts (2)'!$A:$D,3,FALSE)),"",VLOOKUP(A71,'[2]Contacts - All contacts (2)'!$A:$D,3,FALSE))</f>
        <v/>
      </c>
      <c r="L71" t="str">
        <f>VLOOKUP($B71,'[1]complete (2)'!$A$2:$G$111,2,FALSE)</f>
        <v>info@puddleduckskids.com</v>
      </c>
      <c r="M71" t="str">
        <f>VLOOKUP($B71,'[1]complete (2)'!$A$2:$G$111,3,FALSE)</f>
        <v/>
      </c>
      <c r="N71" t="str">
        <f>VLOOKUP($B71,'[1]complete (2)'!$A$2:$G$111,4,FALSE)</f>
        <v/>
      </c>
      <c r="O71" t="str">
        <f>VLOOKUP($B71,'[1]complete (2)'!$A$2:$G$111,5,FALSE)</f>
        <v/>
      </c>
      <c r="P71" t="str">
        <f>VLOOKUP($B71,'[1]complete (2)'!$A$2:$G$111,6,FALSE)</f>
        <v/>
      </c>
      <c r="Q71" t="str">
        <f>VLOOKUP($B71,'[1]complete (2)'!$A$2:$G$111,7,FALSE)</f>
        <v/>
      </c>
    </row>
    <row r="72" spans="1:17" x14ac:dyDescent="0.25">
      <c r="A72" t="s">
        <v>234</v>
      </c>
      <c r="B72" t="s">
        <v>1823</v>
      </c>
      <c r="C72" t="str">
        <f>VLOOKUP(B72,[1]complete!$A:$B,2,FALSE)</f>
        <v>info@riverbendnaturecenter.org</v>
      </c>
      <c r="D72" t="s">
        <v>235</v>
      </c>
      <c r="E72" t="s">
        <v>236</v>
      </c>
      <c r="F72" t="s">
        <v>237</v>
      </c>
      <c r="G72" t="s">
        <v>25</v>
      </c>
      <c r="H72">
        <v>76301</v>
      </c>
      <c r="I72" t="str">
        <f>IF(ISERROR(VLOOKUP(A72,'[2]Contacts - All contacts (2)'!$A:$D,1,FALSE)),"",VLOOKUP(A72,'[2]Contacts - All contacts (2)'!$A:$D,1,FALSE))</f>
        <v/>
      </c>
      <c r="J72" t="str">
        <f>IF(ISERROR(VLOOKUP(A72,'[2]Contacts - All contacts (2)'!$A:$D,2,FALSE)),"",VLOOKUP(A72,'[2]Contacts - All contacts (2)'!$A:$D,2,FALSE))</f>
        <v/>
      </c>
      <c r="K72" t="str">
        <f>IF(ISERROR(VLOOKUP(A72,'[2]Contacts - All contacts (2)'!$A:$D,3,FALSE)),"",VLOOKUP(A72,'[2]Contacts - All contacts (2)'!$A:$D,3,FALSE))</f>
        <v/>
      </c>
      <c r="L72" t="str">
        <f>VLOOKUP($B72,'[1]complete (2)'!$A$2:$G$111,2,FALSE)</f>
        <v>info@riverbendnaturecenter.org</v>
      </c>
      <c r="M72" t="str">
        <f>VLOOKUP($B72,'[1]complete (2)'!$A$2:$G$111,3,FALSE)</f>
        <v/>
      </c>
      <c r="N72" t="str">
        <f>VLOOKUP($B72,'[1]complete (2)'!$A$2:$G$111,4,FALSE)</f>
        <v/>
      </c>
      <c r="O72" t="str">
        <f>VLOOKUP($B72,'[1]complete (2)'!$A$2:$G$111,5,FALSE)</f>
        <v/>
      </c>
      <c r="P72" t="str">
        <f>VLOOKUP($B72,'[1]complete (2)'!$A$2:$G$111,6,FALSE)</f>
        <v/>
      </c>
      <c r="Q72" t="str">
        <f>VLOOKUP($B72,'[1]complete (2)'!$A$2:$G$111,7,FALSE)</f>
        <v/>
      </c>
    </row>
    <row r="73" spans="1:17" x14ac:dyDescent="0.25">
      <c r="A73" t="s">
        <v>1346</v>
      </c>
      <c r="B73" t="s">
        <v>1589</v>
      </c>
      <c r="C73" t="str">
        <f>VLOOKUP(B73,[1]complete!$A:$B,2,FALSE)</f>
        <v>info@roseoubleu.com</v>
      </c>
      <c r="D73" t="s">
        <v>1347</v>
      </c>
      <c r="E73" t="s">
        <v>1348</v>
      </c>
      <c r="F73" t="s">
        <v>931</v>
      </c>
      <c r="G73" t="s">
        <v>524</v>
      </c>
      <c r="H73" t="s">
        <v>1349</v>
      </c>
      <c r="I73" t="str">
        <f>VLOOKUP(A73,'[2]Contacts - All contacts (2)'!$A:$D,1,FALSE)</f>
        <v>Rose ou Bleu</v>
      </c>
      <c r="J73" t="str">
        <f>VLOOKUP(A73,'[2]Contacts - All contacts (2)'!$A:$D,2,FALSE)</f>
        <v>Fanny</v>
      </c>
      <c r="K73" t="str">
        <f>VLOOKUP(A73,'[2]Contacts - All contacts (2)'!$A:$D,3,FALSE)</f>
        <v>Jean</v>
      </c>
      <c r="L73" t="str">
        <f>VLOOKUP($B73,'[1]complete (2)'!$A$2:$G$111,2,FALSE)</f>
        <v>info@roseoubleu.com</v>
      </c>
      <c r="M73" t="str">
        <f>VLOOKUP($B73,'[1]complete (2)'!$A$2:$G$111,3,FALSE)</f>
        <v/>
      </c>
      <c r="N73" t="str">
        <f>VLOOKUP($B73,'[1]complete (2)'!$A$2:$G$111,4,FALSE)</f>
        <v/>
      </c>
      <c r="O73" t="str">
        <f>VLOOKUP($B73,'[1]complete (2)'!$A$2:$G$111,5,FALSE)</f>
        <v/>
      </c>
      <c r="P73" t="str">
        <f>VLOOKUP($B73,'[1]complete (2)'!$A$2:$G$111,6,FALSE)</f>
        <v/>
      </c>
      <c r="Q73" t="str">
        <f>VLOOKUP($B73,'[1]complete (2)'!$A$2:$G$111,7,FALSE)</f>
        <v/>
      </c>
    </row>
    <row r="74" spans="1:17" x14ac:dyDescent="0.25">
      <c r="A74" t="s">
        <v>497</v>
      </c>
      <c r="B74" t="s">
        <v>1590</v>
      </c>
      <c r="C74" t="str">
        <f>VLOOKUP(B74,[1]complete!$A:$B,2,FALSE)</f>
        <v>info@shoptadpole.com</v>
      </c>
      <c r="D74" t="s">
        <v>498</v>
      </c>
      <c r="E74" t="s">
        <v>499</v>
      </c>
      <c r="F74" t="s">
        <v>500</v>
      </c>
      <c r="G74" t="s">
        <v>184</v>
      </c>
      <c r="H74">
        <v>2116</v>
      </c>
      <c r="I74" t="str">
        <f>IF(ISERROR(VLOOKUP(A74,'[2]Contacts - All contacts (2)'!$A:$D,1,FALSE)),"",VLOOKUP(A74,'[2]Contacts - All contacts (2)'!$A:$D,1,FALSE))</f>
        <v/>
      </c>
      <c r="J74" t="str">
        <f>IF(ISERROR(VLOOKUP(A74,'[2]Contacts - All contacts (2)'!$A:$D,2,FALSE)),"",VLOOKUP(A74,'[2]Contacts - All contacts (2)'!$A:$D,2,FALSE))</f>
        <v/>
      </c>
      <c r="K74" t="str">
        <f>IF(ISERROR(VLOOKUP(A74,'[2]Contacts - All contacts (2)'!$A:$D,3,FALSE)),"",VLOOKUP(A74,'[2]Contacts - All contacts (2)'!$A:$D,3,FALSE))</f>
        <v/>
      </c>
      <c r="L74" t="str">
        <f>VLOOKUP($B74,'[1]complete (2)'!$A$2:$G$111,2,FALSE)</f>
        <v>info@shoptadpole.com</v>
      </c>
      <c r="M74" t="str">
        <f>VLOOKUP($B74,'[1]complete (2)'!$A$2:$G$111,3,FALSE)</f>
        <v/>
      </c>
      <c r="N74" t="str">
        <f>VLOOKUP($B74,'[1]complete (2)'!$A$2:$G$111,4,FALSE)</f>
        <v/>
      </c>
      <c r="O74" t="str">
        <f>VLOOKUP($B74,'[1]complete (2)'!$A$2:$G$111,5,FALSE)</f>
        <v/>
      </c>
      <c r="P74" t="str">
        <f>VLOOKUP($B74,'[1]complete (2)'!$A$2:$G$111,6,FALSE)</f>
        <v/>
      </c>
      <c r="Q74" t="str">
        <f>VLOOKUP($B74,'[1]complete (2)'!$A$2:$G$111,7,FALSE)</f>
        <v/>
      </c>
    </row>
    <row r="75" spans="1:17" x14ac:dyDescent="0.25">
      <c r="A75" t="s">
        <v>933</v>
      </c>
      <c r="B75" t="s">
        <v>1591</v>
      </c>
      <c r="C75" t="str">
        <f>VLOOKUP(B75,[1]complete!$A:$B,2,FALSE)</f>
        <v>info@theglassbabybottle.com</v>
      </c>
      <c r="D75" t="s">
        <v>934</v>
      </c>
      <c r="E75" t="s">
        <v>935</v>
      </c>
      <c r="F75" t="s">
        <v>936</v>
      </c>
      <c r="G75" t="s">
        <v>189</v>
      </c>
      <c r="H75">
        <v>86336</v>
      </c>
      <c r="I75" t="str">
        <f>VLOOKUP(A75,'[2]Contacts - All contacts (2)'!$A:$D,1,FALSE)</f>
        <v>The Glass Baby Bottle</v>
      </c>
      <c r="J75" t="str">
        <f>VLOOKUP(A75,'[2]Contacts - All contacts (2)'!$A:$D,2,FALSE)</f>
        <v>Kristie</v>
      </c>
      <c r="K75" t="str">
        <f>VLOOKUP(A75,'[2]Contacts - All contacts (2)'!$A:$D,3,FALSE)</f>
        <v>Turck</v>
      </c>
      <c r="L75" t="str">
        <f>VLOOKUP($B75,'[1]complete (2)'!$A$2:$G$111,2,FALSE)</f>
        <v>info@theglassbabybottle.com</v>
      </c>
      <c r="M75" t="str">
        <f>VLOOKUP($B75,'[1]complete (2)'!$A$2:$G$111,3,FALSE)</f>
        <v/>
      </c>
      <c r="N75" t="str">
        <f>VLOOKUP($B75,'[1]complete (2)'!$A$2:$G$111,4,FALSE)</f>
        <v/>
      </c>
      <c r="O75" t="str">
        <f>VLOOKUP($B75,'[1]complete (2)'!$A$2:$G$111,5,FALSE)</f>
        <v/>
      </c>
      <c r="P75" t="str">
        <f>VLOOKUP($B75,'[1]complete (2)'!$A$2:$G$111,6,FALSE)</f>
        <v/>
      </c>
      <c r="Q75" t="str">
        <f>VLOOKUP($B75,'[1]complete (2)'!$A$2:$G$111,7,FALSE)</f>
        <v/>
      </c>
    </row>
    <row r="76" spans="1:17" x14ac:dyDescent="0.25">
      <c r="A76" t="s">
        <v>350</v>
      </c>
      <c r="B76" t="s">
        <v>1650</v>
      </c>
      <c r="C76" t="str">
        <f>VLOOKUP(B76,[1]complete!$A:$B,2,FALSE)</f>
        <v>info@themixmercantile.com</v>
      </c>
      <c r="D76" t="s">
        <v>351</v>
      </c>
      <c r="E76" t="s">
        <v>352</v>
      </c>
      <c r="F76" t="s">
        <v>353</v>
      </c>
      <c r="G76" t="s">
        <v>124</v>
      </c>
      <c r="H76">
        <v>73086</v>
      </c>
      <c r="I76" t="str">
        <f>IF(ISERROR(VLOOKUP(A76,'[2]Contacts - All contacts (2)'!$A:$D,1,FALSE)),"",VLOOKUP(A76,'[2]Contacts - All contacts (2)'!$A:$D,1,FALSE))</f>
        <v/>
      </c>
      <c r="J76" t="str">
        <f>IF(ISERROR(VLOOKUP(A76,'[2]Contacts - All contacts (2)'!$A:$D,2,FALSE)),"",VLOOKUP(A76,'[2]Contacts - All contacts (2)'!$A:$D,2,FALSE))</f>
        <v/>
      </c>
      <c r="K76" t="str">
        <f>IF(ISERROR(VLOOKUP(A76,'[2]Contacts - All contacts (2)'!$A:$D,3,FALSE)),"",VLOOKUP(A76,'[2]Contacts - All contacts (2)'!$A:$D,3,FALSE))</f>
        <v/>
      </c>
      <c r="L76" t="str">
        <f>VLOOKUP($B76,'[1]complete (2)'!$A$2:$G$111,2,FALSE)</f>
        <v>info@themixmercantile.com</v>
      </c>
      <c r="M76" t="str">
        <f>VLOOKUP($B76,'[1]complete (2)'!$A$2:$G$111,3,FALSE)</f>
        <v/>
      </c>
      <c r="N76" t="str">
        <f>VLOOKUP($B76,'[1]complete (2)'!$A$2:$G$111,4,FALSE)</f>
        <v/>
      </c>
      <c r="O76" t="str">
        <f>VLOOKUP($B76,'[1]complete (2)'!$A$2:$G$111,5,FALSE)</f>
        <v/>
      </c>
      <c r="P76" t="str">
        <f>VLOOKUP($B76,'[1]complete (2)'!$A$2:$G$111,6,FALSE)</f>
        <v/>
      </c>
      <c r="Q76" t="str">
        <f>VLOOKUP($B76,'[1]complete (2)'!$A$2:$G$111,7,FALSE)</f>
        <v/>
      </c>
    </row>
    <row r="77" spans="1:17" x14ac:dyDescent="0.25">
      <c r="A77" t="s">
        <v>1047</v>
      </c>
      <c r="B77" t="s">
        <v>1592</v>
      </c>
      <c r="C77" t="str">
        <f>VLOOKUP(B77,[1]complete!$A:$B,2,FALSE)</f>
        <v>info@thepureparentingshop.com</v>
      </c>
      <c r="D77" t="s">
        <v>1048</v>
      </c>
      <c r="E77" t="s">
        <v>1049</v>
      </c>
      <c r="F77" t="s">
        <v>565</v>
      </c>
      <c r="G77" t="s">
        <v>25</v>
      </c>
      <c r="H77">
        <v>77008</v>
      </c>
      <c r="I77" t="str">
        <f>VLOOKUP(A77,'[2]Contacts - All contacts (2)'!$A:$D,1,FALSE)</f>
        <v>The Pure Parenting Shop</v>
      </c>
      <c r="J77" t="str">
        <f>VLOOKUP(A77,'[2]Contacts - All contacts (2)'!$A:$D,2,FALSE)</f>
        <v>Sarah</v>
      </c>
      <c r="K77" t="str">
        <f>VLOOKUP(A77,'[2]Contacts - All contacts (2)'!$A:$D,3,FALSE)</f>
        <v>Godwin</v>
      </c>
      <c r="L77" t="str">
        <f>VLOOKUP($B77,'[1]complete (2)'!$A$2:$G$111,2,FALSE)</f>
        <v>info@thepureparentingshop.com</v>
      </c>
      <c r="M77" t="str">
        <f>VLOOKUP($B77,'[1]complete (2)'!$A$2:$G$111,3,FALSE)</f>
        <v/>
      </c>
      <c r="N77" t="str">
        <f>VLOOKUP($B77,'[1]complete (2)'!$A$2:$G$111,4,FALSE)</f>
        <v/>
      </c>
      <c r="O77" t="str">
        <f>VLOOKUP($B77,'[1]complete (2)'!$A$2:$G$111,5,FALSE)</f>
        <v/>
      </c>
      <c r="P77" t="str">
        <f>VLOOKUP($B77,'[1]complete (2)'!$A$2:$G$111,6,FALSE)</f>
        <v/>
      </c>
      <c r="Q77" t="str">
        <f>VLOOKUP($B77,'[1]complete (2)'!$A$2:$G$111,7,FALSE)</f>
        <v/>
      </c>
    </row>
    <row r="78" spans="1:17" x14ac:dyDescent="0.25">
      <c r="A78" t="s">
        <v>1389</v>
      </c>
      <c r="B78" t="s">
        <v>1529</v>
      </c>
      <c r="C78" t="str">
        <f>VLOOKUP(B78,[1]complete!$A:$B,2,FALSE)</f>
        <v>Info@treehousekidsco.com</v>
      </c>
      <c r="D78" t="s">
        <v>1390</v>
      </c>
      <c r="E78" t="s">
        <v>1391</v>
      </c>
      <c r="F78" t="s">
        <v>1392</v>
      </c>
      <c r="G78" t="s">
        <v>88</v>
      </c>
      <c r="H78">
        <v>45246</v>
      </c>
      <c r="I78" t="str">
        <f>VLOOKUP(A78,'[2]Contacts - All contacts (2)'!$A:$D,1,FALSE)</f>
        <v>TreeHouse Kids Co.</v>
      </c>
      <c r="J78" t="str">
        <f>VLOOKUP(A78,'[2]Contacts - All contacts (2)'!$A:$D,2,FALSE)</f>
        <v/>
      </c>
      <c r="K78" t="str">
        <f>VLOOKUP(A78,'[2]Contacts - All contacts (2)'!$A:$D,3,FALSE)</f>
        <v/>
      </c>
      <c r="L78" t="str">
        <f>VLOOKUP($B78,'[1]complete (2)'!$A$2:$G$111,2,FALSE)</f>
        <v>Info@treehousekidsco.com</v>
      </c>
      <c r="M78" t="str">
        <f>VLOOKUP($B78,'[1]complete (2)'!$A$2:$G$111,3,FALSE)</f>
        <v>parts@treehousekidsco.com</v>
      </c>
      <c r="N78" t="str">
        <f>VLOOKUP($B78,'[1]complete (2)'!$A$2:$G$111,4,FALSE)</f>
        <v/>
      </c>
      <c r="O78" t="str">
        <f>VLOOKUP($B78,'[1]complete (2)'!$A$2:$G$111,5,FALSE)</f>
        <v/>
      </c>
      <c r="P78" t="str">
        <f>VLOOKUP($B78,'[1]complete (2)'!$A$2:$G$111,6,FALSE)</f>
        <v/>
      </c>
      <c r="Q78" t="str">
        <f>VLOOKUP($B78,'[1]complete (2)'!$A$2:$G$111,7,FALSE)</f>
        <v/>
      </c>
    </row>
    <row r="79" spans="1:17" x14ac:dyDescent="0.25">
      <c r="A79" t="s">
        <v>547</v>
      </c>
      <c r="B79" t="s">
        <v>1543</v>
      </c>
      <c r="C79" t="str">
        <f>VLOOKUP(B79,[1]complete!$A:$B,2,FALSE)</f>
        <v>info@wigglesandgigglesshop.com</v>
      </c>
      <c r="D79" t="s">
        <v>548</v>
      </c>
      <c r="G79" t="s">
        <v>549</v>
      </c>
      <c r="H79">
        <v>6820</v>
      </c>
      <c r="I79" t="str">
        <f>IF(ISERROR(VLOOKUP(A79,'[2]Contacts - All contacts (2)'!$A:$D,1,FALSE)),"",VLOOKUP(A79,'[2]Contacts - All contacts (2)'!$A:$D,1,FALSE))</f>
        <v/>
      </c>
      <c r="J79" t="str">
        <f>IF(ISERROR(VLOOKUP(A79,'[2]Contacts - All contacts (2)'!$A:$D,2,FALSE)),"",VLOOKUP(A79,'[2]Contacts - All contacts (2)'!$A:$D,2,FALSE))</f>
        <v/>
      </c>
      <c r="K79" t="str">
        <f>IF(ISERROR(VLOOKUP(A79,'[2]Contacts - All contacts (2)'!$A:$D,3,FALSE)),"",VLOOKUP(A79,'[2]Contacts - All contacts (2)'!$A:$D,3,FALSE))</f>
        <v/>
      </c>
      <c r="L79" t="str">
        <f>VLOOKUP($B79,'[1]complete (2)'!$A$2:$G$111,2,FALSE)</f>
        <v>info@wigglesandgigglesshop.com</v>
      </c>
      <c r="M79" t="str">
        <f>VLOOKUP($B79,'[1]complete (2)'!$A$2:$G$111,3,FALSE)</f>
        <v/>
      </c>
      <c r="N79" t="str">
        <f>VLOOKUP($B79,'[1]complete (2)'!$A$2:$G$111,4,FALSE)</f>
        <v/>
      </c>
      <c r="O79" t="str">
        <f>VLOOKUP($B79,'[1]complete (2)'!$A$2:$G$111,5,FALSE)</f>
        <v/>
      </c>
      <c r="P79" t="str">
        <f>VLOOKUP($B79,'[1]complete (2)'!$A$2:$G$111,6,FALSE)</f>
        <v/>
      </c>
      <c r="Q79" t="str">
        <f>VLOOKUP($B79,'[1]complete (2)'!$A$2:$G$111,7,FALSE)</f>
        <v/>
      </c>
    </row>
    <row r="80" spans="1:17" x14ac:dyDescent="0.25">
      <c r="A80" t="s">
        <v>1142</v>
      </c>
      <c r="B80" t="s">
        <v>1814</v>
      </c>
      <c r="C80" t="str">
        <f>VLOOKUP(B80,[1]complete!$A:$B,2,FALSE)</f>
        <v>internetSalesSupport@roomstogo.com</v>
      </c>
      <c r="D80" t="s">
        <v>1143</v>
      </c>
      <c r="E80" t="s">
        <v>1144</v>
      </c>
      <c r="F80" t="s">
        <v>403</v>
      </c>
      <c r="G80" t="s">
        <v>25</v>
      </c>
      <c r="H80">
        <v>75240</v>
      </c>
      <c r="I80" t="str">
        <f>VLOOKUP(A80,'[2]Contacts - All contacts (2)'!$A:$D,1,FALSE)</f>
        <v>Rooms To Go Furniture Store - L.B.J. Freeway (Dallas)</v>
      </c>
      <c r="J80" t="str">
        <f>VLOOKUP(A80,'[2]Contacts - All contacts (2)'!$A:$D,2,FALSE)</f>
        <v>Suzanne</v>
      </c>
      <c r="K80" t="str">
        <f>VLOOKUP(A80,'[2]Contacts - All contacts (2)'!$A:$D,3,FALSE)</f>
        <v>Tschop</v>
      </c>
      <c r="L80" t="str">
        <f>VLOOKUP($B80,'[1]complete (2)'!$A$2:$G$111,2,FALSE)</f>
        <v>internetSalesSupport@roomstogo.com</v>
      </c>
      <c r="M80" t="str">
        <f>VLOOKUP($B80,'[1]complete (2)'!$A$2:$G$111,3,FALSE)</f>
        <v/>
      </c>
      <c r="N80" t="str">
        <f>VLOOKUP($B80,'[1]complete (2)'!$A$2:$G$111,4,FALSE)</f>
        <v/>
      </c>
      <c r="O80" t="str">
        <f>VLOOKUP($B80,'[1]complete (2)'!$A$2:$G$111,5,FALSE)</f>
        <v/>
      </c>
      <c r="P80" t="str">
        <f>VLOOKUP($B80,'[1]complete (2)'!$A$2:$G$111,6,FALSE)</f>
        <v/>
      </c>
      <c r="Q80" t="str">
        <f>VLOOKUP($B80,'[1]complete (2)'!$A$2:$G$111,7,FALSE)</f>
        <v/>
      </c>
    </row>
    <row r="81" spans="1:17" x14ac:dyDescent="0.25">
      <c r="A81" t="s">
        <v>1297</v>
      </c>
      <c r="B81" t="s">
        <v>1794</v>
      </c>
      <c r="C81" t="str">
        <f>VLOOKUP(B81,[1]complete!$A:$B,2,FALSE)</f>
        <v>ir@overstock.com</v>
      </c>
      <c r="D81" t="s">
        <v>1298</v>
      </c>
      <c r="E81" t="s">
        <v>1299</v>
      </c>
      <c r="F81" t="s">
        <v>4</v>
      </c>
      <c r="G81" t="s">
        <v>93</v>
      </c>
      <c r="H81">
        <v>84101</v>
      </c>
      <c r="I81" t="str">
        <f>VLOOKUP(A81,'[2]Contacts - All contacts (2)'!$A:$D,1,FALSE)</f>
        <v>Overstock Outlet</v>
      </c>
      <c r="J81" t="str">
        <f>VLOOKUP(A81,'[2]Contacts - All contacts (2)'!$A:$D,2,FALSE)</f>
        <v>Nathan</v>
      </c>
      <c r="K81" t="str">
        <f>VLOOKUP(A81,'[2]Contacts - All contacts (2)'!$A:$D,3,FALSE)</f>
        <v>Xu</v>
      </c>
      <c r="L81" t="str">
        <f>VLOOKUP($B81,'[1]complete (2)'!$A$2:$G$111,2,FALSE)</f>
        <v>ir@overstock.com</v>
      </c>
      <c r="M81" t="str">
        <f>VLOOKUP($B81,'[1]complete (2)'!$A$2:$G$111,3,FALSE)</f>
        <v>shareholder@computershare.com</v>
      </c>
      <c r="N81" t="str">
        <f>VLOOKUP($B81,'[1]complete (2)'!$A$2:$G$111,4,FALSE)</f>
        <v/>
      </c>
      <c r="O81" t="str">
        <f>VLOOKUP($B81,'[1]complete (2)'!$A$2:$G$111,5,FALSE)</f>
        <v/>
      </c>
      <c r="P81" t="str">
        <f>VLOOKUP($B81,'[1]complete (2)'!$A$2:$G$111,6,FALSE)</f>
        <v/>
      </c>
      <c r="Q81" t="str">
        <f>VLOOKUP($B81,'[1]complete (2)'!$A$2:$G$111,7,FALSE)</f>
        <v/>
      </c>
    </row>
    <row r="82" spans="1:17" x14ac:dyDescent="0.25">
      <c r="A82" t="s">
        <v>769</v>
      </c>
      <c r="B82" t="s">
        <v>1503</v>
      </c>
      <c r="C82" t="str">
        <f>VLOOKUP(B82,[1]complete!$A:$B,2,FALSE)</f>
        <v>jellybeans@tinytotstweens.com</v>
      </c>
      <c r="D82" t="s">
        <v>770</v>
      </c>
      <c r="E82" t="s">
        <v>771</v>
      </c>
      <c r="F82" t="s">
        <v>772</v>
      </c>
      <c r="G82" t="s">
        <v>233</v>
      </c>
      <c r="H82">
        <v>65804</v>
      </c>
      <c r="I82" t="str">
        <f>IF(ISERROR(VLOOKUP(A82,'[2]Contacts - All contacts (2)'!$A:$D,1,FALSE)),"",VLOOKUP(A82,'[2]Contacts - All contacts (2)'!$A:$D,1,FALSE))</f>
        <v/>
      </c>
      <c r="J82" t="str">
        <f>IF(ISERROR(VLOOKUP(A82,'[2]Contacts - All contacts (2)'!$A:$D,2,FALSE)),"",VLOOKUP(A82,'[2]Contacts - All contacts (2)'!$A:$D,2,FALSE))</f>
        <v/>
      </c>
      <c r="K82" t="str">
        <f>IF(ISERROR(VLOOKUP(A82,'[2]Contacts - All contacts (2)'!$A:$D,3,FALSE)),"",VLOOKUP(A82,'[2]Contacts - All contacts (2)'!$A:$D,3,FALSE))</f>
        <v/>
      </c>
      <c r="L82" t="str">
        <f>VLOOKUP($B82,'[1]complete (2)'!$A$2:$G$111,2,FALSE)</f>
        <v>jellybeans@tinytotstweens.com</v>
      </c>
      <c r="M82" t="str">
        <f>VLOOKUP($B82,'[1]complete (2)'!$A$2:$G$111,3,FALSE)</f>
        <v/>
      </c>
      <c r="N82" t="str">
        <f>VLOOKUP($B82,'[1]complete (2)'!$A$2:$G$111,4,FALSE)</f>
        <v/>
      </c>
      <c r="O82" t="str">
        <f>VLOOKUP($B82,'[1]complete (2)'!$A$2:$G$111,5,FALSE)</f>
        <v/>
      </c>
      <c r="P82" t="str">
        <f>VLOOKUP($B82,'[1]complete (2)'!$A$2:$G$111,6,FALSE)</f>
        <v/>
      </c>
      <c r="Q82" t="str">
        <f>VLOOKUP($B82,'[1]complete (2)'!$A$2:$G$111,7,FALSE)</f>
        <v/>
      </c>
    </row>
    <row r="83" spans="1:17" x14ac:dyDescent="0.25">
      <c r="A83" t="s">
        <v>838</v>
      </c>
      <c r="B83" t="s">
        <v>1596</v>
      </c>
      <c r="C83" t="str">
        <f>VLOOKUP(B83,[1]complete!$A:$B,2,FALSE)</f>
        <v>laura@shopcrushboutique.com</v>
      </c>
      <c r="D83" t="s">
        <v>839</v>
      </c>
      <c r="E83" t="s">
        <v>840</v>
      </c>
      <c r="F83" t="s">
        <v>841</v>
      </c>
      <c r="G83" t="s">
        <v>184</v>
      </c>
      <c r="H83">
        <v>2114</v>
      </c>
      <c r="I83" t="str">
        <f>IF(ISERROR(VLOOKUP(A83,'[2]Contacts - All contacts (2)'!$A:$D,1,FALSE)),"",VLOOKUP(A83,'[2]Contacts - All contacts (2)'!$A:$D,1,FALSE))</f>
        <v/>
      </c>
      <c r="J83" t="str">
        <f>IF(ISERROR(VLOOKUP(A83,'[2]Contacts - All contacts (2)'!$A:$D,2,FALSE)),"",VLOOKUP(A83,'[2]Contacts - All contacts (2)'!$A:$D,2,FALSE))</f>
        <v/>
      </c>
      <c r="K83" t="str">
        <f>IF(ISERROR(VLOOKUP(A83,'[2]Contacts - All contacts (2)'!$A:$D,3,FALSE)),"",VLOOKUP(A83,'[2]Contacts - All contacts (2)'!$A:$D,3,FALSE))</f>
        <v/>
      </c>
      <c r="L83" t="str">
        <f>VLOOKUP($B83,'[1]complete (2)'!$A$2:$G$111,2,FALSE)</f>
        <v>laura@shopcrushboutique.com</v>
      </c>
      <c r="M83" t="str">
        <f>VLOOKUP($B83,'[1]complete (2)'!$A$2:$G$111,3,FALSE)</f>
        <v/>
      </c>
      <c r="N83" t="str">
        <f>VLOOKUP($B83,'[1]complete (2)'!$A$2:$G$111,4,FALSE)</f>
        <v/>
      </c>
      <c r="O83" t="str">
        <f>VLOOKUP($B83,'[1]complete (2)'!$A$2:$G$111,5,FALSE)</f>
        <v/>
      </c>
      <c r="P83" t="str">
        <f>VLOOKUP($B83,'[1]complete (2)'!$A$2:$G$111,6,FALSE)</f>
        <v/>
      </c>
      <c r="Q83" t="str">
        <f>VLOOKUP($B83,'[1]complete (2)'!$A$2:$G$111,7,FALSE)</f>
        <v/>
      </c>
    </row>
    <row r="84" spans="1:17" x14ac:dyDescent="0.25">
      <c r="A84" t="s">
        <v>315</v>
      </c>
      <c r="B84" t="s">
        <v>1597</v>
      </c>
      <c r="C84" t="str">
        <f>VLOOKUP(B84,[1]complete!$A:$B,2,FALSE)</f>
        <v>lindsay@peacefrogstravel.com</v>
      </c>
      <c r="D84" t="s">
        <v>316</v>
      </c>
      <c r="E84" t="s">
        <v>317</v>
      </c>
      <c r="F84" t="s">
        <v>318</v>
      </c>
      <c r="G84" t="s">
        <v>319</v>
      </c>
      <c r="H84">
        <v>22903</v>
      </c>
      <c r="I84" t="str">
        <f>IF(ISERROR(VLOOKUP(A84,'[2]Contacts - All contacts (2)'!$A:$D,1,FALSE)),"",VLOOKUP(A84,'[2]Contacts - All contacts (2)'!$A:$D,1,FALSE))</f>
        <v/>
      </c>
      <c r="J84" t="str">
        <f>IF(ISERROR(VLOOKUP(A84,'[2]Contacts - All contacts (2)'!$A:$D,2,FALSE)),"",VLOOKUP(A84,'[2]Contacts - All contacts (2)'!$A:$D,2,FALSE))</f>
        <v/>
      </c>
      <c r="K84" t="str">
        <f>IF(ISERROR(VLOOKUP(A84,'[2]Contacts - All contacts (2)'!$A:$D,3,FALSE)),"",VLOOKUP(A84,'[2]Contacts - All contacts (2)'!$A:$D,3,FALSE))</f>
        <v/>
      </c>
      <c r="L84" t="str">
        <f>VLOOKUP($B84,'[1]complete (2)'!$A$2:$G$111,2,FALSE)</f>
        <v>lindsay@peacefrogstravel.com</v>
      </c>
      <c r="M84" t="str">
        <f>VLOOKUP($B84,'[1]complete (2)'!$A$2:$G$111,3,FALSE)</f>
        <v/>
      </c>
      <c r="N84" t="str">
        <f>VLOOKUP($B84,'[1]complete (2)'!$A$2:$G$111,4,FALSE)</f>
        <v/>
      </c>
      <c r="O84" t="str">
        <f>VLOOKUP($B84,'[1]complete (2)'!$A$2:$G$111,5,FALSE)</f>
        <v/>
      </c>
      <c r="P84" t="str">
        <f>VLOOKUP($B84,'[1]complete (2)'!$A$2:$G$111,6,FALSE)</f>
        <v/>
      </c>
      <c r="Q84" t="str">
        <f>VLOOKUP($B84,'[1]complete (2)'!$A$2:$G$111,7,FALSE)</f>
        <v/>
      </c>
    </row>
    <row r="85" spans="1:17" x14ac:dyDescent="0.25">
      <c r="A85" t="s">
        <v>433</v>
      </c>
      <c r="B85" t="s">
        <v>1493</v>
      </c>
      <c r="C85" t="str">
        <f>VLOOKUP(B85,[1]complete!$A:$B,2,FALSE)</f>
        <v>lovedbeforekidsstore@yahoo.com</v>
      </c>
      <c r="D85" t="s">
        <v>434</v>
      </c>
      <c r="E85" t="s">
        <v>435</v>
      </c>
      <c r="F85" t="s">
        <v>436</v>
      </c>
      <c r="G85" t="s">
        <v>208</v>
      </c>
      <c r="H85">
        <v>80127</v>
      </c>
      <c r="I85" t="str">
        <f>IF(ISERROR(VLOOKUP(A85,'[2]Contacts - All contacts (2)'!$A:$D,1,FALSE)),"",VLOOKUP(A85,'[2]Contacts - All contacts (2)'!$A:$D,1,FALSE))</f>
        <v/>
      </c>
      <c r="J85" t="str">
        <f>IF(ISERROR(VLOOKUP(A85,'[2]Contacts - All contacts (2)'!$A:$D,2,FALSE)),"",VLOOKUP(A85,'[2]Contacts - All contacts (2)'!$A:$D,2,FALSE))</f>
        <v/>
      </c>
      <c r="K85" t="str">
        <f>IF(ISERROR(VLOOKUP(A85,'[2]Contacts - All contacts (2)'!$A:$D,3,FALSE)),"",VLOOKUP(A85,'[2]Contacts - All contacts (2)'!$A:$D,3,FALSE))</f>
        <v/>
      </c>
      <c r="L85" t="str">
        <f>VLOOKUP($B85,'[1]complete (2)'!$A$2:$G$111,2,FALSE)</f>
        <v>lovedbeforekidsstore@yahoo.com</v>
      </c>
      <c r="M85" t="str">
        <f>VLOOKUP($B85,'[1]complete (2)'!$A$2:$G$111,3,FALSE)</f>
        <v/>
      </c>
      <c r="N85" t="str">
        <f>VLOOKUP($B85,'[1]complete (2)'!$A$2:$G$111,4,FALSE)</f>
        <v/>
      </c>
      <c r="O85" t="str">
        <f>VLOOKUP($B85,'[1]complete (2)'!$A$2:$G$111,5,FALSE)</f>
        <v/>
      </c>
      <c r="P85" t="str">
        <f>VLOOKUP($B85,'[1]complete (2)'!$A$2:$G$111,6,FALSE)</f>
        <v/>
      </c>
      <c r="Q85" t="str">
        <f>VLOOKUP($B85,'[1]complete (2)'!$A$2:$G$111,7,FALSE)</f>
        <v/>
      </c>
    </row>
    <row r="86" spans="1:17" x14ac:dyDescent="0.25">
      <c r="A86" t="s">
        <v>924</v>
      </c>
      <c r="B86" t="s">
        <v>1546</v>
      </c>
      <c r="C86" t="str">
        <f>VLOOKUP(B86,[1]complete!$A:$B,2,FALSE)</f>
        <v>magnoliababy3@gmail.com</v>
      </c>
      <c r="D86" t="s">
        <v>925</v>
      </c>
      <c r="F86" t="s">
        <v>926</v>
      </c>
      <c r="G86" t="s">
        <v>927</v>
      </c>
      <c r="I86" t="str">
        <f>VLOOKUP(A86,'[2]Contacts - All contacts (2)'!$A:$D,1,FALSE)</f>
        <v>Magnolia Baby and Kids Boutique</v>
      </c>
      <c r="J86" t="str">
        <f>VLOOKUP(A86,'[2]Contacts - All contacts (2)'!$A:$D,2,FALSE)</f>
        <v>Emily</v>
      </c>
      <c r="K86" t="str">
        <f>VLOOKUP(A86,'[2]Contacts - All contacts (2)'!$A:$D,3,FALSE)</f>
        <v>Boutland</v>
      </c>
      <c r="L86" t="str">
        <f>VLOOKUP($B86,'[1]complete (2)'!$A$2:$G$111,2,FALSE)</f>
        <v>magnoliababy3@gmail.com</v>
      </c>
      <c r="M86" t="str">
        <f>VLOOKUP($B86,'[1]complete (2)'!$A$2:$G$111,3,FALSE)</f>
        <v/>
      </c>
      <c r="N86" t="str">
        <f>VLOOKUP($B86,'[1]complete (2)'!$A$2:$G$111,4,FALSE)</f>
        <v/>
      </c>
      <c r="O86" t="str">
        <f>VLOOKUP($B86,'[1]complete (2)'!$A$2:$G$111,5,FALSE)</f>
        <v/>
      </c>
      <c r="P86" t="str">
        <f>VLOOKUP($B86,'[1]complete (2)'!$A$2:$G$111,6,FALSE)</f>
        <v/>
      </c>
      <c r="Q86" t="str">
        <f>VLOOKUP($B86,'[1]complete (2)'!$A$2:$G$111,7,FALSE)</f>
        <v/>
      </c>
    </row>
    <row r="87" spans="1:17" x14ac:dyDescent="0.25">
      <c r="A87" t="s">
        <v>727</v>
      </c>
      <c r="B87" t="s">
        <v>1795</v>
      </c>
      <c r="C87" t="str">
        <f>VLOOKUP(B87,[1]complete!$A:$B,2,FALSE)</f>
        <v>me@mywixsite.com</v>
      </c>
      <c r="D87" t="s">
        <v>728</v>
      </c>
      <c r="E87" t="s">
        <v>729</v>
      </c>
      <c r="F87" t="s">
        <v>730</v>
      </c>
      <c r="G87" t="s">
        <v>25</v>
      </c>
      <c r="H87">
        <v>79109</v>
      </c>
      <c r="I87" t="str">
        <f>IF(ISERROR(VLOOKUP(A87,'[2]Contacts - All contacts (2)'!$A:$D,1,FALSE)),"",VLOOKUP(A87,'[2]Contacts - All contacts (2)'!$A:$D,1,FALSE))</f>
        <v/>
      </c>
      <c r="J87" t="str">
        <f>IF(ISERROR(VLOOKUP(A87,'[2]Contacts - All contacts (2)'!$A:$D,2,FALSE)),"",VLOOKUP(A87,'[2]Contacts - All contacts (2)'!$A:$D,2,FALSE))</f>
        <v/>
      </c>
      <c r="K87" t="str">
        <f>IF(ISERROR(VLOOKUP(A87,'[2]Contacts - All contacts (2)'!$A:$D,3,FALSE)),"",VLOOKUP(A87,'[2]Contacts - All contacts (2)'!$A:$D,3,FALSE))</f>
        <v/>
      </c>
      <c r="L87" t="str">
        <f>VLOOKUP($B87,'[1]complete (2)'!$A$2:$G$111,2,FALSE)</f>
        <v>me@mywixsite.com</v>
      </c>
      <c r="M87" t="str">
        <f>VLOOKUP($B87,'[1]complete (2)'!$A$2:$G$111,3,FALSE)</f>
        <v/>
      </c>
      <c r="N87" t="str">
        <f>VLOOKUP($B87,'[1]complete (2)'!$A$2:$G$111,4,FALSE)</f>
        <v/>
      </c>
      <c r="O87" t="str">
        <f>VLOOKUP($B87,'[1]complete (2)'!$A$2:$G$111,5,FALSE)</f>
        <v/>
      </c>
      <c r="P87" t="str">
        <f>VLOOKUP($B87,'[1]complete (2)'!$A$2:$G$111,6,FALSE)</f>
        <v/>
      </c>
      <c r="Q87" t="str">
        <f>VLOOKUP($B87,'[1]complete (2)'!$A$2:$G$111,7,FALSE)</f>
        <v/>
      </c>
    </row>
    <row r="88" spans="1:17" x14ac:dyDescent="0.25">
      <c r="A88" t="s">
        <v>1145</v>
      </c>
      <c r="B88" t="s">
        <v>1598</v>
      </c>
      <c r="C88" t="str">
        <f>VLOOKUP(B88,[1]complete!$A:$B,2,FALSE)</f>
        <v>milconline@gmail.com</v>
      </c>
      <c r="D88" t="s">
        <v>1146</v>
      </c>
      <c r="E88" t="s">
        <v>1147</v>
      </c>
      <c r="F88" t="s">
        <v>1148</v>
      </c>
      <c r="G88" t="s">
        <v>58</v>
      </c>
      <c r="H88">
        <v>91042</v>
      </c>
      <c r="I88" t="str">
        <f>VLOOKUP(A88,'[2]Contacts - All contacts (2)'!$A:$D,1,FALSE)</f>
        <v>MILC Mother Infant Lactation Center</v>
      </c>
      <c r="J88" t="str">
        <f>VLOOKUP(A88,'[2]Contacts - All contacts (2)'!$A:$D,2,FALSE)</f>
        <v/>
      </c>
      <c r="K88" t="str">
        <f>VLOOKUP(A88,'[2]Contacts - All contacts (2)'!$A:$D,3,FALSE)</f>
        <v/>
      </c>
      <c r="L88" t="str">
        <f>VLOOKUP($B88,'[1]complete (2)'!$A$2:$G$111,2,FALSE)</f>
        <v>milconline@gmail.com</v>
      </c>
      <c r="M88" t="str">
        <f>VLOOKUP($B88,'[1]complete (2)'!$A$2:$G$111,3,FALSE)</f>
        <v/>
      </c>
      <c r="N88" t="str">
        <f>VLOOKUP($B88,'[1]complete (2)'!$A$2:$G$111,4,FALSE)</f>
        <v/>
      </c>
      <c r="O88" t="str">
        <f>VLOOKUP($B88,'[1]complete (2)'!$A$2:$G$111,5,FALSE)</f>
        <v/>
      </c>
      <c r="P88" t="str">
        <f>VLOOKUP($B88,'[1]complete (2)'!$A$2:$G$111,6,FALSE)</f>
        <v/>
      </c>
      <c r="Q88" t="str">
        <f>VLOOKUP($B88,'[1]complete (2)'!$A$2:$G$111,7,FALSE)</f>
        <v/>
      </c>
    </row>
    <row r="89" spans="1:17" x14ac:dyDescent="0.25">
      <c r="A89" t="s">
        <v>84</v>
      </c>
      <c r="B89" t="s">
        <v>1771</v>
      </c>
      <c r="C89" t="str">
        <f>VLOOKUP(B89,[1]complete!$A:$B,2,FALSE)</f>
        <v>mllegeorgesand@gmail.com</v>
      </c>
      <c r="D89" t="s">
        <v>85</v>
      </c>
      <c r="E89" t="s">
        <v>86</v>
      </c>
      <c r="F89" t="s">
        <v>87</v>
      </c>
      <c r="G89" t="s">
        <v>88</v>
      </c>
      <c r="H89">
        <v>43085</v>
      </c>
      <c r="I89" t="str">
        <f>IF(ISERROR(VLOOKUP(A89,'[2]Contacts - All contacts (2)'!$A:$D,1,FALSE)),"",VLOOKUP(A89,'[2]Contacts - All contacts (2)'!$A:$D,1,FALSE))</f>
        <v/>
      </c>
      <c r="J89" t="str">
        <f>IF(ISERROR(VLOOKUP(A89,'[2]Contacts - All contacts (2)'!$A:$D,2,FALSE)),"",VLOOKUP(A89,'[2]Contacts - All contacts (2)'!$A:$D,2,FALSE))</f>
        <v/>
      </c>
      <c r="K89" t="str">
        <f>IF(ISERROR(VLOOKUP(A89,'[2]Contacts - All contacts (2)'!$A:$D,3,FALSE)),"",VLOOKUP(A89,'[2]Contacts - All contacts (2)'!$A:$D,3,FALSE))</f>
        <v/>
      </c>
      <c r="L89" t="str">
        <f>VLOOKUP($B89,'[1]complete (2)'!$A$2:$G$111,2,FALSE)</f>
        <v>mllegeorgesand@gmail.com</v>
      </c>
      <c r="M89" t="str">
        <f>VLOOKUP($B89,'[1]complete (2)'!$A$2:$G$111,3,FALSE)</f>
        <v/>
      </c>
      <c r="N89" t="str">
        <f>VLOOKUP($B89,'[1]complete (2)'!$A$2:$G$111,4,FALSE)</f>
        <v/>
      </c>
      <c r="O89" t="str">
        <f>VLOOKUP($B89,'[1]complete (2)'!$A$2:$G$111,5,FALSE)</f>
        <v/>
      </c>
      <c r="P89" t="str">
        <f>VLOOKUP($B89,'[1]complete (2)'!$A$2:$G$111,6,FALSE)</f>
        <v/>
      </c>
      <c r="Q89" t="str">
        <f>VLOOKUP($B89,'[1]complete (2)'!$A$2:$G$111,7,FALSE)</f>
        <v/>
      </c>
    </row>
    <row r="90" spans="1:17" x14ac:dyDescent="0.25">
      <c r="A90" t="s">
        <v>1377</v>
      </c>
      <c r="B90" t="s">
        <v>1599</v>
      </c>
      <c r="C90" t="str">
        <f>VLOOKUP(B90,[1]complete!$A:$B,2,FALSE)</f>
        <v>molly_laudenbach@yahoo.com</v>
      </c>
      <c r="D90" t="s">
        <v>1378</v>
      </c>
      <c r="E90" t="s">
        <v>1379</v>
      </c>
      <c r="F90" t="s">
        <v>1380</v>
      </c>
      <c r="G90" t="s">
        <v>715</v>
      </c>
      <c r="H90">
        <v>56468</v>
      </c>
      <c r="I90" t="str">
        <f>VLOOKUP(A90,'[2]Contacts - All contacts (2)'!$A:$D,1,FALSE)</f>
        <v>The Dock Panther</v>
      </c>
      <c r="J90" t="str">
        <f>VLOOKUP(A90,'[2]Contacts - All contacts (2)'!$A:$D,2,FALSE)</f>
        <v>Molly</v>
      </c>
      <c r="K90" t="str">
        <f>VLOOKUP(A90,'[2]Contacts - All contacts (2)'!$A:$D,3,FALSE)</f>
        <v>Laudenbach</v>
      </c>
      <c r="L90" t="str">
        <f>VLOOKUP($B90,'[1]complete (2)'!$A$2:$G$111,2,FALSE)</f>
        <v>molly_laudenbach@yahoo.com</v>
      </c>
      <c r="M90" t="str">
        <f>VLOOKUP($B90,'[1]complete (2)'!$A$2:$G$111,3,FALSE)</f>
        <v/>
      </c>
      <c r="N90" t="str">
        <f>VLOOKUP($B90,'[1]complete (2)'!$A$2:$G$111,4,FALSE)</f>
        <v/>
      </c>
      <c r="O90" t="str">
        <f>VLOOKUP($B90,'[1]complete (2)'!$A$2:$G$111,5,FALSE)</f>
        <v/>
      </c>
      <c r="P90" t="str">
        <f>VLOOKUP($B90,'[1]complete (2)'!$A$2:$G$111,6,FALSE)</f>
        <v/>
      </c>
      <c r="Q90" t="str">
        <f>VLOOKUP($B90,'[1]complete (2)'!$A$2:$G$111,7,FALSE)</f>
        <v/>
      </c>
    </row>
    <row r="91" spans="1:17" x14ac:dyDescent="0.25">
      <c r="A91" t="s">
        <v>534</v>
      </c>
      <c r="B91" t="s">
        <v>1600</v>
      </c>
      <c r="C91" t="str">
        <f>VLOOKUP(B91,[1]complete!$A:$B,2,FALSE)</f>
        <v>mommiechicandme@sbcglobal.net</v>
      </c>
      <c r="D91" t="s">
        <v>535</v>
      </c>
      <c r="F91" t="s">
        <v>536</v>
      </c>
      <c r="H91">
        <v>77573</v>
      </c>
      <c r="I91" t="str">
        <f>IF(ISERROR(VLOOKUP(A91,'[2]Contacts - All contacts (2)'!$A:$D,1,FALSE)),"",VLOOKUP(A91,'[2]Contacts - All contacts (2)'!$A:$D,1,FALSE))</f>
        <v/>
      </c>
      <c r="J91" t="str">
        <f>IF(ISERROR(VLOOKUP(A91,'[2]Contacts - All contacts (2)'!$A:$D,2,FALSE)),"",VLOOKUP(A91,'[2]Contacts - All contacts (2)'!$A:$D,2,FALSE))</f>
        <v/>
      </c>
      <c r="K91" t="str">
        <f>IF(ISERROR(VLOOKUP(A91,'[2]Contacts - All contacts (2)'!$A:$D,3,FALSE)),"",VLOOKUP(A91,'[2]Contacts - All contacts (2)'!$A:$D,3,FALSE))</f>
        <v/>
      </c>
      <c r="L91" t="str">
        <f>VLOOKUP($B91,'[1]complete (2)'!$A$2:$G$111,2,FALSE)</f>
        <v>mommiechicandme@sbcglobal.net</v>
      </c>
      <c r="M91" t="str">
        <f>VLOOKUP($B91,'[1]complete (2)'!$A$2:$G$111,3,FALSE)</f>
        <v/>
      </c>
      <c r="N91" t="str">
        <f>VLOOKUP($B91,'[1]complete (2)'!$A$2:$G$111,4,FALSE)</f>
        <v/>
      </c>
      <c r="O91" t="str">
        <f>VLOOKUP($B91,'[1]complete (2)'!$A$2:$G$111,5,FALSE)</f>
        <v/>
      </c>
      <c r="P91" t="str">
        <f>VLOOKUP($B91,'[1]complete (2)'!$A$2:$G$111,6,FALSE)</f>
        <v/>
      </c>
      <c r="Q91" t="str">
        <f>VLOOKUP($B91,'[1]complete (2)'!$A$2:$G$111,7,FALSE)</f>
        <v/>
      </c>
    </row>
    <row r="92" spans="1:17" x14ac:dyDescent="0.25">
      <c r="A92" t="s">
        <v>11</v>
      </c>
      <c r="B92" t="s">
        <v>1603</v>
      </c>
      <c r="C92" t="str">
        <f>VLOOKUP(B92,[1]complete!$A:$B,2,FALSE)</f>
        <v>nsales@hubdubltd.com</v>
      </c>
      <c r="D92" t="s">
        <v>12</v>
      </c>
      <c r="E92" t="s">
        <v>13</v>
      </c>
      <c r="F92" t="s">
        <v>14</v>
      </c>
      <c r="G92" t="s">
        <v>15</v>
      </c>
      <c r="H92">
        <v>60084</v>
      </c>
      <c r="I92" t="str">
        <f>IF(ISERROR(VLOOKUP(A92,'[2]Contacts - All contacts (2)'!$A:$D,1,FALSE)),"",VLOOKUP(A92,'[2]Contacts - All contacts (2)'!$A:$D,1,FALSE))</f>
        <v/>
      </c>
      <c r="J92" t="str">
        <f>IF(ISERROR(VLOOKUP(A92,'[2]Contacts - All contacts (2)'!$A:$D,2,FALSE)),"",VLOOKUP(A92,'[2]Contacts - All contacts (2)'!$A:$D,2,FALSE))</f>
        <v/>
      </c>
      <c r="K92" t="str">
        <f>IF(ISERROR(VLOOKUP(A92,'[2]Contacts - All contacts (2)'!$A:$D,3,FALSE)),"",VLOOKUP(A92,'[2]Contacts - All contacts (2)'!$A:$D,3,FALSE))</f>
        <v/>
      </c>
      <c r="L92" t="str">
        <f>VLOOKUP($B92,'[1]complete (2)'!$A$2:$G$111,2,FALSE)</f>
        <v>nsales@hubdubltd.com</v>
      </c>
      <c r="M92" t="str">
        <f>VLOOKUP($B92,'[1]complete (2)'!$A$2:$G$111,3,FALSE)</f>
        <v/>
      </c>
      <c r="N92" t="str">
        <f>VLOOKUP($B92,'[1]complete (2)'!$A$2:$G$111,4,FALSE)</f>
        <v/>
      </c>
      <c r="O92" t="str">
        <f>VLOOKUP($B92,'[1]complete (2)'!$A$2:$G$111,5,FALSE)</f>
        <v/>
      </c>
      <c r="P92" t="str">
        <f>VLOOKUP($B92,'[1]complete (2)'!$A$2:$G$111,6,FALSE)</f>
        <v/>
      </c>
      <c r="Q92" t="str">
        <f>VLOOKUP($B92,'[1]complete (2)'!$A$2:$G$111,7,FALSE)</f>
        <v/>
      </c>
    </row>
    <row r="93" spans="1:17" x14ac:dyDescent="0.25">
      <c r="A93" t="s">
        <v>1280</v>
      </c>
      <c r="B93" t="s">
        <v>1604</v>
      </c>
      <c r="C93" t="str">
        <f>VLOOKUP(B93,[1]complete!$A:$B,2,FALSE)</f>
        <v>nurturenestllc@gmail.com</v>
      </c>
      <c r="D93" t="s">
        <v>1281</v>
      </c>
      <c r="E93" t="s">
        <v>1282</v>
      </c>
      <c r="F93" t="s">
        <v>1283</v>
      </c>
      <c r="G93" t="s">
        <v>549</v>
      </c>
      <c r="H93">
        <v>6357</v>
      </c>
      <c r="I93" t="str">
        <f>VLOOKUP(A93,'[2]Contacts - All contacts (2)'!$A:$D,1,FALSE)</f>
        <v>Nurture Nest</v>
      </c>
      <c r="J93" t="str">
        <f>VLOOKUP(A93,'[2]Contacts - All contacts (2)'!$A:$D,2,FALSE)</f>
        <v>Korie</v>
      </c>
      <c r="K93" t="str">
        <f>VLOOKUP(A93,'[2]Contacts - All contacts (2)'!$A:$D,3,FALSE)</f>
        <v>Witcraft</v>
      </c>
      <c r="L93" t="str">
        <f>VLOOKUP($B93,'[1]complete (2)'!$A$2:$G$111,2,FALSE)</f>
        <v>nurturenestllc@gmail.com</v>
      </c>
      <c r="M93" t="str">
        <f>VLOOKUP($B93,'[1]complete (2)'!$A$2:$G$111,3,FALSE)</f>
        <v/>
      </c>
      <c r="N93" t="str">
        <f>VLOOKUP($B93,'[1]complete (2)'!$A$2:$G$111,4,FALSE)</f>
        <v/>
      </c>
      <c r="O93" t="str">
        <f>VLOOKUP($B93,'[1]complete (2)'!$A$2:$G$111,5,FALSE)</f>
        <v/>
      </c>
      <c r="P93" t="str">
        <f>VLOOKUP($B93,'[1]complete (2)'!$A$2:$G$111,6,FALSE)</f>
        <v/>
      </c>
      <c r="Q93" t="str">
        <f>VLOOKUP($B93,'[1]complete (2)'!$A$2:$G$111,7,FALSE)</f>
        <v/>
      </c>
    </row>
    <row r="94" spans="1:17" x14ac:dyDescent="0.25">
      <c r="A94" t="s">
        <v>1458</v>
      </c>
      <c r="B94" t="s">
        <v>1822</v>
      </c>
      <c r="C94" t="str">
        <f>VLOOKUP(B94,[1]complete!$A:$B,2,FALSE)</f>
        <v>nzoffice@britax.com</v>
      </c>
      <c r="D94" t="s">
        <v>1459</v>
      </c>
      <c r="E94" t="s">
        <v>1460</v>
      </c>
      <c r="G94" t="s">
        <v>1461</v>
      </c>
      <c r="H94">
        <v>2013</v>
      </c>
      <c r="I94" t="str">
        <f>VLOOKUP(A94,'[2]Contacts - All contacts (2)'!$A:$D,1,FALSE)</f>
        <v>Tas Baby Holdings</v>
      </c>
      <c r="J94" t="str">
        <f>VLOOKUP(A94,'[2]Contacts - All contacts (2)'!$A:$D,2,FALSE)</f>
        <v/>
      </c>
      <c r="K94" t="str">
        <f>VLOOKUP(A94,'[2]Contacts - All contacts (2)'!$A:$D,3,FALSE)</f>
        <v/>
      </c>
      <c r="L94" t="str">
        <f>VLOOKUP($B94,'[1]complete (2)'!$A$2:$G$111,2,FALSE)</f>
        <v>nzoffice@britax.com</v>
      </c>
      <c r="M94" t="str">
        <f>VLOOKUP($B94,'[1]complete (2)'!$A$2:$G$111,3,FALSE)</f>
        <v>roger@planetfun.co</v>
      </c>
      <c r="N94" t="str">
        <f>VLOOKUP($B94,'[1]complete (2)'!$A$2:$G$111,4,FALSE)</f>
        <v>customerservice@igc.co</v>
      </c>
      <c r="O94" t="str">
        <f>VLOOKUP($B94,'[1]complete (2)'!$A$2:$G$111,5,FALSE)</f>
        <v>NZ-custserv@britax.com</v>
      </c>
      <c r="P94" t="str">
        <f>VLOOKUP($B94,'[1]complete (2)'!$A$2:$G$111,6,FALSE)</f>
        <v>contact@exactus.co</v>
      </c>
      <c r="Q94" t="str">
        <f>VLOOKUP($B94,'[1]complete (2)'!$A$2:$G$111,7,FALSE)</f>
        <v>info@hurphydurphy.com</v>
      </c>
    </row>
    <row r="95" spans="1:17" x14ac:dyDescent="0.25">
      <c r="A95" t="s">
        <v>1028</v>
      </c>
      <c r="B95" t="s">
        <v>1605</v>
      </c>
      <c r="C95" t="str">
        <f>VLOOKUP(B95,[1]complete!$A:$B,2,FALSE)</f>
        <v>order@angelogifts.com</v>
      </c>
      <c r="D95" t="s">
        <v>1029</v>
      </c>
      <c r="E95" t="s">
        <v>1030</v>
      </c>
      <c r="F95" t="s">
        <v>1031</v>
      </c>
      <c r="G95" t="s">
        <v>15</v>
      </c>
      <c r="H95">
        <v>60468</v>
      </c>
      <c r="I95" t="str">
        <f>VLOOKUP(A95,'[2]Contacts - All contacts (2)'!$A:$D,1,FALSE)</f>
        <v>Angelo Gifts-Il</v>
      </c>
      <c r="J95" t="str">
        <f>VLOOKUP(A95,'[2]Contacts - All contacts (2)'!$A:$D,2,FALSE)</f>
        <v>Dolores</v>
      </c>
      <c r="K95" t="str">
        <f>VLOOKUP(A95,'[2]Contacts - All contacts (2)'!$A:$D,3,FALSE)</f>
        <v>Regal</v>
      </c>
      <c r="L95" t="str">
        <f>VLOOKUP($B95,'[1]complete (2)'!$A$2:$G$111,2,FALSE)</f>
        <v>order@angelogifts.com</v>
      </c>
      <c r="M95" t="str">
        <f>VLOOKUP($B95,'[1]complete (2)'!$A$2:$G$111,3,FALSE)</f>
        <v/>
      </c>
      <c r="N95" t="str">
        <f>VLOOKUP($B95,'[1]complete (2)'!$A$2:$G$111,4,FALSE)</f>
        <v/>
      </c>
      <c r="O95" t="str">
        <f>VLOOKUP($B95,'[1]complete (2)'!$A$2:$G$111,5,FALSE)</f>
        <v/>
      </c>
      <c r="P95" t="str">
        <f>VLOOKUP($B95,'[1]complete (2)'!$A$2:$G$111,6,FALSE)</f>
        <v/>
      </c>
      <c r="Q95" t="str">
        <f>VLOOKUP($B95,'[1]complete (2)'!$A$2:$G$111,7,FALSE)</f>
        <v/>
      </c>
    </row>
    <row r="96" spans="1:17" x14ac:dyDescent="0.25">
      <c r="A96" t="s">
        <v>853</v>
      </c>
      <c r="B96" t="s">
        <v>1825</v>
      </c>
      <c r="C96" t="str">
        <f>VLOOKUP(B96,[1]complete!$A:$B,2,FALSE)</f>
        <v>orders@greenoakflorist.com</v>
      </c>
      <c r="D96" t="s">
        <v>854</v>
      </c>
      <c r="E96" t="s">
        <v>855</v>
      </c>
      <c r="F96" t="s">
        <v>856</v>
      </c>
      <c r="G96" t="s">
        <v>44</v>
      </c>
      <c r="H96">
        <v>39211</v>
      </c>
      <c r="I96" t="str">
        <f>IF(ISERROR(VLOOKUP(A96,'[2]Contacts - All contacts (2)'!$A:$D,1,FALSE)),"",VLOOKUP(A96,'[2]Contacts - All contacts (2)'!$A:$D,1,FALSE))</f>
        <v/>
      </c>
      <c r="J96" t="str">
        <f>IF(ISERROR(VLOOKUP(A96,'[2]Contacts - All contacts (2)'!$A:$D,2,FALSE)),"",VLOOKUP(A96,'[2]Contacts - All contacts (2)'!$A:$D,2,FALSE))</f>
        <v/>
      </c>
      <c r="K96" t="str">
        <f>IF(ISERROR(VLOOKUP(A96,'[2]Contacts - All contacts (2)'!$A:$D,3,FALSE)),"",VLOOKUP(A96,'[2]Contacts - All contacts (2)'!$A:$D,3,FALSE))</f>
        <v/>
      </c>
      <c r="L96" t="str">
        <f>VLOOKUP($B96,'[1]complete (2)'!$A$2:$G$111,2,FALSE)</f>
        <v>orders@greenoakflorist.com</v>
      </c>
      <c r="M96" t="str">
        <f>VLOOKUP($B96,'[1]complete (2)'!$A$2:$G$111,3,FALSE)</f>
        <v/>
      </c>
      <c r="N96" t="str">
        <f>VLOOKUP($B96,'[1]complete (2)'!$A$2:$G$111,4,FALSE)</f>
        <v/>
      </c>
      <c r="O96" t="str">
        <f>VLOOKUP($B96,'[1]complete (2)'!$A$2:$G$111,5,FALSE)</f>
        <v/>
      </c>
      <c r="P96" t="str">
        <f>VLOOKUP($B96,'[1]complete (2)'!$A$2:$G$111,6,FALSE)</f>
        <v/>
      </c>
      <c r="Q96" t="str">
        <f>VLOOKUP($B96,'[1]complete (2)'!$A$2:$G$111,7,FALSE)</f>
        <v/>
      </c>
    </row>
    <row r="97" spans="1:17" x14ac:dyDescent="0.25">
      <c r="A97" t="s">
        <v>16</v>
      </c>
      <c r="B97" t="s">
        <v>1606</v>
      </c>
      <c r="C97" t="str">
        <f>VLOOKUP(B97,[1]complete!$A:$B,2,FALSE)</f>
        <v>orders@mypreciouskid.com</v>
      </c>
      <c r="D97" t="s">
        <v>17</v>
      </c>
      <c r="E97" t="s">
        <v>18</v>
      </c>
      <c r="F97" t="s">
        <v>19</v>
      </c>
      <c r="G97" t="s">
        <v>20</v>
      </c>
      <c r="H97">
        <v>97123</v>
      </c>
      <c r="I97" t="str">
        <f>IF(ISERROR(VLOOKUP(A97,'[2]Contacts - All contacts (2)'!$A:$D,1,FALSE)),"",VLOOKUP(A97,'[2]Contacts - All contacts (2)'!$A:$D,1,FALSE))</f>
        <v/>
      </c>
      <c r="J97" t="str">
        <f>IF(ISERROR(VLOOKUP(A97,'[2]Contacts - All contacts (2)'!$A:$D,2,FALSE)),"",VLOOKUP(A97,'[2]Contacts - All contacts (2)'!$A:$D,2,FALSE))</f>
        <v/>
      </c>
      <c r="K97" t="str">
        <f>IF(ISERROR(VLOOKUP(A97,'[2]Contacts - All contacts (2)'!$A:$D,3,FALSE)),"",VLOOKUP(A97,'[2]Contacts - All contacts (2)'!$A:$D,3,FALSE))</f>
        <v/>
      </c>
      <c r="L97" t="str">
        <f>VLOOKUP($B97,'[1]complete (2)'!$A$2:$G$111,2,FALSE)</f>
        <v>orders@mypreciouskid.com</v>
      </c>
      <c r="M97" t="str">
        <f>VLOOKUP($B97,'[1]complete (2)'!$A$2:$G$111,3,FALSE)</f>
        <v/>
      </c>
      <c r="N97" t="str">
        <f>VLOOKUP($B97,'[1]complete (2)'!$A$2:$G$111,4,FALSE)</f>
        <v/>
      </c>
      <c r="O97" t="str">
        <f>VLOOKUP($B97,'[1]complete (2)'!$A$2:$G$111,5,FALSE)</f>
        <v/>
      </c>
      <c r="P97" t="str">
        <f>VLOOKUP($B97,'[1]complete (2)'!$A$2:$G$111,6,FALSE)</f>
        <v/>
      </c>
      <c r="Q97" t="str">
        <f>VLOOKUP($B97,'[1]complete (2)'!$A$2:$G$111,7,FALSE)</f>
        <v/>
      </c>
    </row>
    <row r="98" spans="1:17" x14ac:dyDescent="0.25">
      <c r="A98" t="s">
        <v>1292</v>
      </c>
      <c r="B98" t="s">
        <v>1749</v>
      </c>
      <c r="C98" t="str">
        <f>VLOOKUP(B98,[1]complete!$A:$B,2,FALSE)</f>
        <v>preciouscargo@bellnet.ca</v>
      </c>
      <c r="D98" t="s">
        <v>1293</v>
      </c>
      <c r="E98" t="s">
        <v>1294</v>
      </c>
      <c r="F98" t="s">
        <v>1295</v>
      </c>
      <c r="G98" t="s">
        <v>133</v>
      </c>
      <c r="H98" t="s">
        <v>1296</v>
      </c>
      <c r="I98" t="str">
        <f>VLOOKUP(A98,'[2]Contacts - All contacts (2)'!$A:$D,1,FALSE)</f>
        <v>Precious Cargo and Mom2</v>
      </c>
      <c r="J98" t="str">
        <f>VLOOKUP(A98,'[2]Contacts - All contacts (2)'!$A:$D,2,FALSE)</f>
        <v/>
      </c>
      <c r="K98" t="str">
        <f>VLOOKUP(A98,'[2]Contacts - All contacts (2)'!$A:$D,3,FALSE)</f>
        <v/>
      </c>
      <c r="L98" t="str">
        <f>VLOOKUP($B98,'[1]complete (2)'!$A$2:$G$111,2,FALSE)</f>
        <v>preciouscargo@bellnet.ca</v>
      </c>
      <c r="M98" t="str">
        <f>VLOOKUP($B98,'[1]complete (2)'!$A$2:$G$111,3,FALSE)</f>
        <v/>
      </c>
      <c r="N98" t="str">
        <f>VLOOKUP($B98,'[1]complete (2)'!$A$2:$G$111,4,FALSE)</f>
        <v/>
      </c>
      <c r="O98" t="str">
        <f>VLOOKUP($B98,'[1]complete (2)'!$A$2:$G$111,5,FALSE)</f>
        <v/>
      </c>
      <c r="P98" t="str">
        <f>VLOOKUP($B98,'[1]complete (2)'!$A$2:$G$111,6,FALSE)</f>
        <v/>
      </c>
      <c r="Q98" t="str">
        <f>VLOOKUP($B98,'[1]complete (2)'!$A$2:$G$111,7,FALSE)</f>
        <v/>
      </c>
    </row>
    <row r="99" spans="1:17" x14ac:dyDescent="0.25">
      <c r="A99" t="s">
        <v>1325</v>
      </c>
      <c r="B99" t="s">
        <v>1607</v>
      </c>
      <c r="C99" t="str">
        <f>VLOOKUP(B99,[1]complete!$A:$B,2,FALSE)</f>
        <v>questions@peoplespharmacy.com</v>
      </c>
      <c r="D99" t="s">
        <v>1326</v>
      </c>
      <c r="E99" t="s">
        <v>1327</v>
      </c>
      <c r="F99" t="s">
        <v>565</v>
      </c>
      <c r="G99" t="s">
        <v>25</v>
      </c>
      <c r="H99">
        <v>77017</v>
      </c>
      <c r="I99" t="str">
        <f>VLOOKUP(A99,'[2]Contacts - All contacts (2)'!$A:$D,1,FALSE)</f>
        <v>People's Pharmacy</v>
      </c>
      <c r="J99" t="str">
        <f>VLOOKUP(A99,'[2]Contacts - All contacts (2)'!$A:$D,2,FALSE)</f>
        <v>Tamara</v>
      </c>
      <c r="K99" t="str">
        <f>VLOOKUP(A99,'[2]Contacts - All contacts (2)'!$A:$D,3,FALSE)</f>
        <v>Richardson</v>
      </c>
      <c r="L99" t="str">
        <f>VLOOKUP($B99,'[1]complete (2)'!$A$2:$G$111,2,FALSE)</f>
        <v>questions@peoplespharmacy.com</v>
      </c>
      <c r="M99" t="str">
        <f>VLOOKUP($B99,'[1]complete (2)'!$A$2:$G$111,3,FALSE)</f>
        <v/>
      </c>
      <c r="N99" t="str">
        <f>VLOOKUP($B99,'[1]complete (2)'!$A$2:$G$111,4,FALSE)</f>
        <v/>
      </c>
      <c r="O99" t="str">
        <f>VLOOKUP($B99,'[1]complete (2)'!$A$2:$G$111,5,FALSE)</f>
        <v/>
      </c>
      <c r="P99" t="str">
        <f>VLOOKUP($B99,'[1]complete (2)'!$A$2:$G$111,6,FALSE)</f>
        <v/>
      </c>
      <c r="Q99" t="str">
        <f>VLOOKUP($B99,'[1]complete (2)'!$A$2:$G$111,7,FALSE)</f>
        <v/>
      </c>
    </row>
    <row r="100" spans="1:17" x14ac:dyDescent="0.25">
      <c r="A100" t="s">
        <v>390</v>
      </c>
      <c r="B100" t="s">
        <v>1805</v>
      </c>
      <c r="C100" t="str">
        <f>VLOOKUP(B100,[1]complete!$A:$B,2,FALSE)</f>
        <v>richardmillett@inhaweb.com</v>
      </c>
      <c r="D100" t="s">
        <v>391</v>
      </c>
      <c r="E100" t="s">
        <v>392</v>
      </c>
      <c r="F100" t="s">
        <v>393</v>
      </c>
      <c r="G100" t="s">
        <v>58</v>
      </c>
      <c r="H100">
        <v>95971</v>
      </c>
      <c r="I100" t="str">
        <f>IF(ISERROR(VLOOKUP(A100,'[2]Contacts - All contacts (2)'!$A:$D,1,FALSE)),"",VLOOKUP(A100,'[2]Contacts - All contacts (2)'!$A:$D,1,FALSE))</f>
        <v/>
      </c>
      <c r="J100" t="str">
        <f>IF(ISERROR(VLOOKUP(A100,'[2]Contacts - All contacts (2)'!$A:$D,2,FALSE)),"",VLOOKUP(A100,'[2]Contacts - All contacts (2)'!$A:$D,2,FALSE))</f>
        <v/>
      </c>
      <c r="K100" t="str">
        <f>IF(ISERROR(VLOOKUP(A100,'[2]Contacts - All contacts (2)'!$A:$D,3,FALSE)),"",VLOOKUP(A100,'[2]Contacts - All contacts (2)'!$A:$D,3,FALSE))</f>
        <v/>
      </c>
      <c r="L100" t="str">
        <f>VLOOKUP($B100,'[1]complete (2)'!$A$2:$G$111,2,FALSE)</f>
        <v>richardmillett@inhaweb.com</v>
      </c>
      <c r="M100" t="str">
        <f>VLOOKUP($B100,'[1]complete (2)'!$A$2:$G$111,3,FALSE)</f>
        <v/>
      </c>
      <c r="N100" t="str">
        <f>VLOOKUP($B100,'[1]complete (2)'!$A$2:$G$111,4,FALSE)</f>
        <v/>
      </c>
      <c r="O100" t="str">
        <f>VLOOKUP($B100,'[1]complete (2)'!$A$2:$G$111,5,FALSE)</f>
        <v/>
      </c>
      <c r="P100" t="str">
        <f>VLOOKUP($B100,'[1]complete (2)'!$A$2:$G$111,6,FALSE)</f>
        <v/>
      </c>
      <c r="Q100" t="str">
        <f>VLOOKUP($B100,'[1]complete (2)'!$A$2:$G$111,7,FALSE)</f>
        <v/>
      </c>
    </row>
    <row r="101" spans="1:17" x14ac:dyDescent="0.25">
      <c r="A101" t="s">
        <v>984</v>
      </c>
      <c r="B101" t="s">
        <v>1608</v>
      </c>
      <c r="C101" t="str">
        <f>VLOOKUP(B101,[1]complete!$A:$B,2,FALSE)</f>
        <v>robertgelles@globalneckwear.com</v>
      </c>
      <c r="D101" t="s">
        <v>985</v>
      </c>
      <c r="E101" t="s">
        <v>986</v>
      </c>
      <c r="F101" t="s">
        <v>987</v>
      </c>
      <c r="G101" t="s">
        <v>184</v>
      </c>
      <c r="H101">
        <v>2122</v>
      </c>
      <c r="I101" t="str">
        <f>VLOOKUP(A101,'[2]Contacts - All contacts (2)'!$A:$D,1,FALSE)</f>
        <v>Global Neckwear Marketing Inc</v>
      </c>
      <c r="J101" t="str">
        <f>VLOOKUP(A101,'[2]Contacts - All contacts (2)'!$A:$D,2,FALSE)</f>
        <v/>
      </c>
      <c r="K101" t="str">
        <f>VLOOKUP(A101,'[2]Contacts - All contacts (2)'!$A:$D,3,FALSE)</f>
        <v/>
      </c>
      <c r="L101" t="str">
        <f>VLOOKUP($B101,'[1]complete (2)'!$A$2:$G$111,2,FALSE)</f>
        <v>robertgelles@globalneckwear.com</v>
      </c>
      <c r="M101" t="str">
        <f>VLOOKUP($B101,'[1]complete (2)'!$A$2:$G$111,3,FALSE)</f>
        <v/>
      </c>
      <c r="N101" t="str">
        <f>VLOOKUP($B101,'[1]complete (2)'!$A$2:$G$111,4,FALSE)</f>
        <v/>
      </c>
      <c r="O101" t="str">
        <f>VLOOKUP($B101,'[1]complete (2)'!$A$2:$G$111,5,FALSE)</f>
        <v/>
      </c>
      <c r="P101" t="str">
        <f>VLOOKUP($B101,'[1]complete (2)'!$A$2:$G$111,6,FALSE)</f>
        <v/>
      </c>
      <c r="Q101" t="str">
        <f>VLOOKUP($B101,'[1]complete (2)'!$A$2:$G$111,7,FALSE)</f>
        <v/>
      </c>
    </row>
    <row r="102" spans="1:17" x14ac:dyDescent="0.25">
      <c r="A102" t="s">
        <v>1104</v>
      </c>
      <c r="B102" t="s">
        <v>1735</v>
      </c>
      <c r="C102" t="str">
        <f>VLOOKUP(B102,[1]complete!$A:$B,2,FALSE)</f>
        <v>sales@eatapping.com</v>
      </c>
      <c r="D102" t="s">
        <v>1105</v>
      </c>
      <c r="E102" t="s">
        <v>1106</v>
      </c>
      <c r="F102" t="s">
        <v>1107</v>
      </c>
      <c r="G102" t="s">
        <v>441</v>
      </c>
      <c r="H102">
        <v>32703</v>
      </c>
      <c r="I102" t="str">
        <f>VLOOKUP(A102,'[2]Contacts - All contacts (2)'!$A:$D,1,FALSE)</f>
        <v>E A Tapping Services LLC</v>
      </c>
      <c r="J102" t="str">
        <f>VLOOKUP(A102,'[2]Contacts - All contacts (2)'!$A:$D,2,FALSE)</f>
        <v/>
      </c>
      <c r="K102" t="str">
        <f>VLOOKUP(A102,'[2]Contacts - All contacts (2)'!$A:$D,3,FALSE)</f>
        <v/>
      </c>
      <c r="L102" t="str">
        <f>VLOOKUP($B102,'[1]complete (2)'!$A$2:$G$111,2,FALSE)</f>
        <v>sales@eatapping.com</v>
      </c>
      <c r="M102" t="str">
        <f>VLOOKUP($B102,'[1]complete (2)'!$A$2:$G$111,3,FALSE)</f>
        <v/>
      </c>
      <c r="N102" t="str">
        <f>VLOOKUP($B102,'[1]complete (2)'!$A$2:$G$111,4,FALSE)</f>
        <v/>
      </c>
      <c r="O102" t="str">
        <f>VLOOKUP($B102,'[1]complete (2)'!$A$2:$G$111,5,FALSE)</f>
        <v/>
      </c>
      <c r="P102" t="str">
        <f>VLOOKUP($B102,'[1]complete (2)'!$A$2:$G$111,6,FALSE)</f>
        <v/>
      </c>
      <c r="Q102" t="str">
        <f>VLOOKUP($B102,'[1]complete (2)'!$A$2:$G$111,7,FALSE)</f>
        <v/>
      </c>
    </row>
    <row r="103" spans="1:17" x14ac:dyDescent="0.25">
      <c r="A103" t="s">
        <v>1288</v>
      </c>
      <c r="B103" t="s">
        <v>1609</v>
      </c>
      <c r="C103" t="str">
        <f>VLOOKUP(B103,[1]complete!$A:$B,2,FALSE)</f>
        <v>sales@uniinternational.com</v>
      </c>
      <c r="D103" t="s">
        <v>1289</v>
      </c>
      <c r="E103" t="s">
        <v>1290</v>
      </c>
      <c r="F103" t="s">
        <v>1291</v>
      </c>
      <c r="G103" t="s">
        <v>441</v>
      </c>
      <c r="H103">
        <v>33706</v>
      </c>
      <c r="I103" t="str">
        <f>VLOOKUP(A103,'[2]Contacts - All contacts (2)'!$A:$D,1,FALSE)</f>
        <v>UNI International</v>
      </c>
      <c r="J103" t="str">
        <f>VLOOKUP(A103,'[2]Contacts - All contacts (2)'!$A:$D,2,FALSE)</f>
        <v/>
      </c>
      <c r="K103" t="str">
        <f>VLOOKUP(A103,'[2]Contacts - All contacts (2)'!$A:$D,3,FALSE)</f>
        <v/>
      </c>
      <c r="L103" t="str">
        <f>VLOOKUP($B103,'[1]complete (2)'!$A$2:$G$111,2,FALSE)</f>
        <v>sales@uniinternational.com</v>
      </c>
      <c r="M103" t="str">
        <f>VLOOKUP($B103,'[1]complete (2)'!$A$2:$G$111,3,FALSE)</f>
        <v>panama@uniinternational.com</v>
      </c>
      <c r="N103" t="str">
        <f>VLOOKUP($B103,'[1]complete (2)'!$A$2:$G$111,4,FALSE)</f>
        <v/>
      </c>
      <c r="O103" t="str">
        <f>VLOOKUP($B103,'[1]complete (2)'!$A$2:$G$111,5,FALSE)</f>
        <v/>
      </c>
      <c r="P103" t="str">
        <f>VLOOKUP($B103,'[1]complete (2)'!$A$2:$G$111,6,FALSE)</f>
        <v/>
      </c>
      <c r="Q103" t="str">
        <f>VLOOKUP($B103,'[1]complete (2)'!$A$2:$G$111,7,FALSE)</f>
        <v/>
      </c>
    </row>
    <row r="104" spans="1:17" x14ac:dyDescent="0.25">
      <c r="A104" t="s">
        <v>396</v>
      </c>
      <c r="B104" t="s">
        <v>1657</v>
      </c>
      <c r="C104" t="str">
        <f>VLOOKUP(B104,[1]complete!$A:$B,2,FALSE)</f>
        <v>sarah@millerswimschool.com</v>
      </c>
      <c r="D104" t="s">
        <v>397</v>
      </c>
      <c r="E104" t="s">
        <v>398</v>
      </c>
      <c r="F104" t="s">
        <v>399</v>
      </c>
      <c r="G104" t="s">
        <v>124</v>
      </c>
      <c r="H104">
        <v>74133</v>
      </c>
      <c r="I104" t="str">
        <f>IF(ISERROR(VLOOKUP(A104,'[2]Contacts - All contacts (2)'!$A:$D,1,FALSE)),"",VLOOKUP(A104,'[2]Contacts - All contacts (2)'!$A:$D,1,FALSE))</f>
        <v/>
      </c>
      <c r="J104" t="str">
        <f>IF(ISERROR(VLOOKUP(A104,'[2]Contacts - All contacts (2)'!$A:$D,2,FALSE)),"",VLOOKUP(A104,'[2]Contacts - All contacts (2)'!$A:$D,2,FALSE))</f>
        <v/>
      </c>
      <c r="K104" t="str">
        <f>IF(ISERROR(VLOOKUP(A104,'[2]Contacts - All contacts (2)'!$A:$D,3,FALSE)),"",VLOOKUP(A104,'[2]Contacts - All contacts (2)'!$A:$D,3,FALSE))</f>
        <v/>
      </c>
      <c r="L104" t="str">
        <f>VLOOKUP($B104,'[1]complete (2)'!$A$2:$G$111,2,FALSE)</f>
        <v>sarah@millerswimschool.com</v>
      </c>
      <c r="M104" t="str">
        <f>VLOOKUP($B104,'[1]complete (2)'!$A$2:$G$111,3,FALSE)</f>
        <v/>
      </c>
      <c r="N104" t="str">
        <f>VLOOKUP($B104,'[1]complete (2)'!$A$2:$G$111,4,FALSE)</f>
        <v/>
      </c>
      <c r="O104" t="str">
        <f>VLOOKUP($B104,'[1]complete (2)'!$A$2:$G$111,5,FALSE)</f>
        <v/>
      </c>
      <c r="P104" t="str">
        <f>VLOOKUP($B104,'[1]complete (2)'!$A$2:$G$111,6,FALSE)</f>
        <v/>
      </c>
      <c r="Q104" t="str">
        <f>VLOOKUP($B104,'[1]complete (2)'!$A$2:$G$111,7,FALSE)</f>
        <v/>
      </c>
    </row>
    <row r="105" spans="1:17" x14ac:dyDescent="0.25">
      <c r="A105" t="s">
        <v>404</v>
      </c>
      <c r="B105" t="s">
        <v>1610</v>
      </c>
      <c r="C105" t="str">
        <f>VLOOKUP(B105,[1]complete!$A:$B,2,FALSE)</f>
        <v>signatureboutique@att.net</v>
      </c>
      <c r="D105" t="s">
        <v>405</v>
      </c>
      <c r="E105" t="s">
        <v>406</v>
      </c>
      <c r="F105" t="s">
        <v>357</v>
      </c>
      <c r="G105" t="s">
        <v>107</v>
      </c>
      <c r="H105">
        <v>42064</v>
      </c>
      <c r="I105" t="str">
        <f>IF(ISERROR(VLOOKUP(A105,'[2]Contacts - All contacts (2)'!$A:$D,1,FALSE)),"",VLOOKUP(A105,'[2]Contacts - All contacts (2)'!$A:$D,1,FALSE))</f>
        <v/>
      </c>
      <c r="J105" t="str">
        <f>IF(ISERROR(VLOOKUP(A105,'[2]Contacts - All contacts (2)'!$A:$D,2,FALSE)),"",VLOOKUP(A105,'[2]Contacts - All contacts (2)'!$A:$D,2,FALSE))</f>
        <v/>
      </c>
      <c r="K105" t="str">
        <f>IF(ISERROR(VLOOKUP(A105,'[2]Contacts - All contacts (2)'!$A:$D,3,FALSE)),"",VLOOKUP(A105,'[2]Contacts - All contacts (2)'!$A:$D,3,FALSE))</f>
        <v/>
      </c>
      <c r="L105" t="str">
        <f>VLOOKUP($B105,'[1]complete (2)'!$A$2:$G$111,2,FALSE)</f>
        <v>signatureboutique@att.net</v>
      </c>
      <c r="M105" t="str">
        <f>VLOOKUP($B105,'[1]complete (2)'!$A$2:$G$111,3,FALSE)</f>
        <v/>
      </c>
      <c r="N105" t="str">
        <f>VLOOKUP($B105,'[1]complete (2)'!$A$2:$G$111,4,FALSE)</f>
        <v/>
      </c>
      <c r="O105" t="str">
        <f>VLOOKUP($B105,'[1]complete (2)'!$A$2:$G$111,5,FALSE)</f>
        <v/>
      </c>
      <c r="P105" t="str">
        <f>VLOOKUP($B105,'[1]complete (2)'!$A$2:$G$111,6,FALSE)</f>
        <v/>
      </c>
      <c r="Q105" t="str">
        <f>VLOOKUP($B105,'[1]complete (2)'!$A$2:$G$111,7,FALSE)</f>
        <v/>
      </c>
    </row>
    <row r="106" spans="1:17" x14ac:dyDescent="0.25">
      <c r="A106" t="s">
        <v>950</v>
      </c>
      <c r="B106" t="s">
        <v>1611</v>
      </c>
      <c r="C106" t="str">
        <f>VLOOKUP(B106,[1]complete!$A:$B,2,FALSE)</f>
        <v>sippeesreno@yahoo.com</v>
      </c>
      <c r="D106" t="s">
        <v>951</v>
      </c>
      <c r="E106" t="s">
        <v>952</v>
      </c>
      <c r="F106" t="s">
        <v>953</v>
      </c>
      <c r="G106" t="s">
        <v>546</v>
      </c>
      <c r="H106">
        <v>89502</v>
      </c>
      <c r="I106" t="str">
        <f>VLOOKUP(A106,'[2]Contacts - All contacts (2)'!$A:$D,1,FALSE)</f>
        <v>Sippees New &amp; Used Kids Clths</v>
      </c>
      <c r="J106" t="str">
        <f>VLOOKUP(A106,'[2]Contacts - All contacts (2)'!$A:$D,2,FALSE)</f>
        <v/>
      </c>
      <c r="K106" t="str">
        <f>VLOOKUP(A106,'[2]Contacts - All contacts (2)'!$A:$D,3,FALSE)</f>
        <v/>
      </c>
      <c r="L106" t="str">
        <f>VLOOKUP($B106,'[1]complete (2)'!$A$2:$G$111,2,FALSE)</f>
        <v>sippeesreno@yahoo.com</v>
      </c>
      <c r="M106" t="str">
        <f>VLOOKUP($B106,'[1]complete (2)'!$A$2:$G$111,3,FALSE)</f>
        <v/>
      </c>
      <c r="N106" t="str">
        <f>VLOOKUP($B106,'[1]complete (2)'!$A$2:$G$111,4,FALSE)</f>
        <v/>
      </c>
      <c r="O106" t="str">
        <f>VLOOKUP($B106,'[1]complete (2)'!$A$2:$G$111,5,FALSE)</f>
        <v/>
      </c>
      <c r="P106" t="str">
        <f>VLOOKUP($B106,'[1]complete (2)'!$A$2:$G$111,6,FALSE)</f>
        <v/>
      </c>
      <c r="Q106" t="str">
        <f>VLOOKUP($B106,'[1]complete (2)'!$A$2:$G$111,7,FALSE)</f>
        <v/>
      </c>
    </row>
    <row r="107" spans="1:17" x14ac:dyDescent="0.25">
      <c r="A107" t="s">
        <v>73</v>
      </c>
      <c r="B107" t="s">
        <v>1488</v>
      </c>
      <c r="C107" t="str">
        <f>VLOOKUP(B107,[1]complete!$A:$B,2,FALSE)</f>
        <v>sprout@stevesace.com</v>
      </c>
      <c r="D107" t="s">
        <v>74</v>
      </c>
      <c r="E107" t="s">
        <v>75</v>
      </c>
      <c r="F107" t="s">
        <v>76</v>
      </c>
      <c r="G107" t="s">
        <v>77</v>
      </c>
      <c r="H107">
        <v>52002</v>
      </c>
      <c r="I107" t="str">
        <f>IF(ISERROR(VLOOKUP(A107,'[2]Contacts - All contacts (2)'!$A:$D,1,FALSE)),"",VLOOKUP(A107,'[2]Contacts - All contacts (2)'!$A:$D,1,FALSE))</f>
        <v/>
      </c>
      <c r="J107" t="str">
        <f>IF(ISERROR(VLOOKUP(A107,'[2]Contacts - All contacts (2)'!$A:$D,2,FALSE)),"",VLOOKUP(A107,'[2]Contacts - All contacts (2)'!$A:$D,2,FALSE))</f>
        <v/>
      </c>
      <c r="K107" t="str">
        <f>IF(ISERROR(VLOOKUP(A107,'[2]Contacts - All contacts (2)'!$A:$D,3,FALSE)),"",VLOOKUP(A107,'[2]Contacts - All contacts (2)'!$A:$D,3,FALSE))</f>
        <v/>
      </c>
      <c r="L107" t="str">
        <f>VLOOKUP($B107,'[1]complete (2)'!$A$2:$G$111,2,FALSE)</f>
        <v>sprout@stevesace.com</v>
      </c>
      <c r="M107" t="str">
        <f>VLOOKUP($B107,'[1]complete (2)'!$A$2:$G$111,3,FALSE)</f>
        <v/>
      </c>
      <c r="N107" t="str">
        <f>VLOOKUP($B107,'[1]complete (2)'!$A$2:$G$111,4,FALSE)</f>
        <v/>
      </c>
      <c r="O107" t="str">
        <f>VLOOKUP($B107,'[1]complete (2)'!$A$2:$G$111,5,FALSE)</f>
        <v/>
      </c>
      <c r="P107" t="str">
        <f>VLOOKUP($B107,'[1]complete (2)'!$A$2:$G$111,6,FALSE)</f>
        <v/>
      </c>
      <c r="Q107" t="str">
        <f>VLOOKUP($B107,'[1]complete (2)'!$A$2:$G$111,7,FALSE)</f>
        <v/>
      </c>
    </row>
    <row r="108" spans="1:17" x14ac:dyDescent="0.25">
      <c r="A108" t="s">
        <v>342</v>
      </c>
      <c r="B108" t="s">
        <v>1648</v>
      </c>
      <c r="C108" t="str">
        <f>VLOOKUP(B108,[1]complete!$A:$B,2,FALSE)</f>
        <v>trmurphy@ipa.net</v>
      </c>
      <c r="D108" t="s">
        <v>343</v>
      </c>
      <c r="E108" t="s">
        <v>344</v>
      </c>
      <c r="F108" t="s">
        <v>345</v>
      </c>
      <c r="G108" t="s">
        <v>332</v>
      </c>
      <c r="H108">
        <v>71730</v>
      </c>
      <c r="I108" t="str">
        <f>IF(ISERROR(VLOOKUP(A108,'[2]Contacts - All contacts (2)'!$A:$D,1,FALSE)),"",VLOOKUP(A108,'[2]Contacts - All contacts (2)'!$A:$D,1,FALSE))</f>
        <v/>
      </c>
      <c r="J108" t="str">
        <f>IF(ISERROR(VLOOKUP(A108,'[2]Contacts - All contacts (2)'!$A:$D,2,FALSE)),"",VLOOKUP(A108,'[2]Contacts - All contacts (2)'!$A:$D,2,FALSE))</f>
        <v/>
      </c>
      <c r="K108" t="str">
        <f>IF(ISERROR(VLOOKUP(A108,'[2]Contacts - All contacts (2)'!$A:$D,3,FALSE)),"",VLOOKUP(A108,'[2]Contacts - All contacts (2)'!$A:$D,3,FALSE))</f>
        <v/>
      </c>
      <c r="L108" t="str">
        <f>VLOOKUP($B108,'[1]complete (2)'!$A$2:$G$111,2,FALSE)</f>
        <v>trmurphy@ipa.net</v>
      </c>
      <c r="M108" t="str">
        <f>VLOOKUP($B108,'[1]complete (2)'!$A$2:$G$111,3,FALSE)</f>
        <v/>
      </c>
      <c r="N108" t="str">
        <f>VLOOKUP($B108,'[1]complete (2)'!$A$2:$G$111,4,FALSE)</f>
        <v/>
      </c>
      <c r="O108" t="str">
        <f>VLOOKUP($B108,'[1]complete (2)'!$A$2:$G$111,5,FALSE)</f>
        <v/>
      </c>
      <c r="P108" t="str">
        <f>VLOOKUP($B108,'[1]complete (2)'!$A$2:$G$111,6,FALSE)</f>
        <v/>
      </c>
      <c r="Q108" t="str">
        <f>VLOOKUP($B108,'[1]complete (2)'!$A$2:$G$111,7,FALSE)</f>
        <v/>
      </c>
    </row>
    <row r="109" spans="1:17" x14ac:dyDescent="0.25">
      <c r="A109" t="s">
        <v>45</v>
      </c>
      <c r="B109" t="s">
        <v>1613</v>
      </c>
      <c r="C109" t="str">
        <f>VLOOKUP(B109,[1]complete!$A:$B,2,FALSE)</f>
        <v>vickiesgifts@sbcglobal.net</v>
      </c>
      <c r="D109" t="s">
        <v>46</v>
      </c>
      <c r="E109" t="s">
        <v>47</v>
      </c>
      <c r="F109" t="s">
        <v>48</v>
      </c>
      <c r="G109" t="s">
        <v>25</v>
      </c>
      <c r="H109">
        <v>79545</v>
      </c>
      <c r="I109" t="str">
        <f>IF(ISERROR(VLOOKUP(A109,'[2]Contacts - All contacts (2)'!$A:$D,1,FALSE)),"",VLOOKUP(A109,'[2]Contacts - All contacts (2)'!$A:$D,1,FALSE))</f>
        <v/>
      </c>
      <c r="J109" t="str">
        <f>IF(ISERROR(VLOOKUP(A109,'[2]Contacts - All contacts (2)'!$A:$D,2,FALSE)),"",VLOOKUP(A109,'[2]Contacts - All contacts (2)'!$A:$D,2,FALSE))</f>
        <v/>
      </c>
      <c r="K109" t="str">
        <f>IF(ISERROR(VLOOKUP(A109,'[2]Contacts - All contacts (2)'!$A:$D,3,FALSE)),"",VLOOKUP(A109,'[2]Contacts - All contacts (2)'!$A:$D,3,FALSE))</f>
        <v/>
      </c>
      <c r="L109" t="str">
        <f>VLOOKUP($B109,'[1]complete (2)'!$A$2:$G$111,2,FALSE)</f>
        <v>vickiesgifts@sbcglobal.net</v>
      </c>
      <c r="M109" t="str">
        <f>VLOOKUP($B109,'[1]complete (2)'!$A$2:$G$111,3,FALSE)</f>
        <v/>
      </c>
      <c r="N109" t="str">
        <f>VLOOKUP($B109,'[1]complete (2)'!$A$2:$G$111,4,FALSE)</f>
        <v/>
      </c>
      <c r="O109" t="str">
        <f>VLOOKUP($B109,'[1]complete (2)'!$A$2:$G$111,5,FALSE)</f>
        <v/>
      </c>
      <c r="P109" t="str">
        <f>VLOOKUP($B109,'[1]complete (2)'!$A$2:$G$111,6,FALSE)</f>
        <v/>
      </c>
      <c r="Q109" t="str">
        <f>VLOOKUP($B109,'[1]complete (2)'!$A$2:$G$111,7,FALSE)</f>
        <v/>
      </c>
    </row>
    <row r="110" spans="1:17" x14ac:dyDescent="0.25">
      <c r="A110" t="s">
        <v>1160</v>
      </c>
      <c r="B110" t="s">
        <v>1523</v>
      </c>
      <c r="C110" t="str">
        <f>VLOOKUP(B110,[1]complete!$A:$B,2,FALSE)</f>
        <v>waterlilyshop@gmail.com</v>
      </c>
      <c r="D110" t="s">
        <v>1161</v>
      </c>
      <c r="E110" t="s">
        <v>1162</v>
      </c>
      <c r="F110" t="s">
        <v>1163</v>
      </c>
      <c r="G110" t="s">
        <v>633</v>
      </c>
      <c r="H110">
        <v>8736</v>
      </c>
      <c r="I110" t="str">
        <f>VLOOKUP(A110,'[2]Contacts - All contacts (2)'!$A:$D,1,FALSE)</f>
        <v>Waterlily Manasquan</v>
      </c>
      <c r="J110" t="str">
        <f>VLOOKUP(A110,'[2]Contacts - All contacts (2)'!$A:$D,2,FALSE)</f>
        <v/>
      </c>
      <c r="K110" t="str">
        <f>VLOOKUP(A110,'[2]Contacts - All contacts (2)'!$A:$D,3,FALSE)</f>
        <v/>
      </c>
      <c r="L110" t="str">
        <f>VLOOKUP($B110,'[1]complete (2)'!$A$2:$G$111,2,FALSE)</f>
        <v>waterlilyshop@gmail.com</v>
      </c>
      <c r="M110" t="str">
        <f>VLOOKUP($B110,'[1]complete (2)'!$A$2:$G$111,3,FALSE)</f>
        <v/>
      </c>
      <c r="N110" t="str">
        <f>VLOOKUP($B110,'[1]complete (2)'!$A$2:$G$111,4,FALSE)</f>
        <v/>
      </c>
      <c r="O110" t="str">
        <f>VLOOKUP($B110,'[1]complete (2)'!$A$2:$G$111,5,FALSE)</f>
        <v/>
      </c>
      <c r="P110" t="str">
        <f>VLOOKUP($B110,'[1]complete (2)'!$A$2:$G$111,6,FALSE)</f>
        <v/>
      </c>
      <c r="Q110" t="str">
        <f>VLOOKUP($B110,'[1]complete (2)'!$A$2:$G$111,7,FALSE)</f>
        <v/>
      </c>
    </row>
    <row r="111" spans="1:17" x14ac:dyDescent="0.25">
      <c r="A111" t="s">
        <v>1473</v>
      </c>
      <c r="B111" t="s">
        <v>1614</v>
      </c>
      <c r="C111" t="str">
        <f>VLOOKUP(B111,[1]complete!$A:$B,2,FALSE)</f>
        <v>web@dogree.com</v>
      </c>
      <c r="D111" t="s">
        <v>1474</v>
      </c>
      <c r="E111" t="s">
        <v>1475</v>
      </c>
      <c r="F111" t="s">
        <v>931</v>
      </c>
      <c r="G111" t="s">
        <v>524</v>
      </c>
      <c r="H111" t="s">
        <v>1476</v>
      </c>
      <c r="I111" t="str">
        <f>VLOOKUP(A111,'[2]Contacts - All contacts (2)'!$A:$D,1,FALSE)</f>
        <v>Do-Gree Fashions Ltd</v>
      </c>
      <c r="J111" t="str">
        <f>VLOOKUP(A111,'[2]Contacts - All contacts (2)'!$A:$D,2,FALSE)</f>
        <v>Sephanie</v>
      </c>
      <c r="K111" t="str">
        <f>VLOOKUP(A111,'[2]Contacts - All contacts (2)'!$A:$D,3,FALSE)</f>
        <v>Tock</v>
      </c>
      <c r="L111" t="str">
        <f>VLOOKUP($B111,'[1]complete (2)'!$A$2:$G$111,2,FALSE)</f>
        <v>web@dogree.com</v>
      </c>
      <c r="M111" t="str">
        <f>VLOOKUP($B111,'[1]complete (2)'!$A$2:$G$111,3,FALSE)</f>
        <v/>
      </c>
      <c r="N111" t="str">
        <f>VLOOKUP($B111,'[1]complete (2)'!$A$2:$G$111,4,FALSE)</f>
        <v/>
      </c>
      <c r="O111" t="str">
        <f>VLOOKUP($B111,'[1]complete (2)'!$A$2:$G$111,5,FALSE)</f>
        <v/>
      </c>
      <c r="P111" t="str">
        <f>VLOOKUP($B111,'[1]complete (2)'!$A$2:$G$111,6,FALSE)</f>
        <v/>
      </c>
      <c r="Q111" t="str">
        <f>VLOOKUP($B111,'[1]complete (2)'!$A$2:$G$111,7,FALSE)</f>
        <v/>
      </c>
    </row>
    <row r="112" spans="1:17" x14ac:dyDescent="0.25">
      <c r="A112" t="s">
        <v>1243</v>
      </c>
      <c r="B112" t="s">
        <v>1615</v>
      </c>
      <c r="C112" t="str">
        <f>VLOOKUP(B112,[1]complete!$A:$B,2,FALSE)</f>
        <v>woodsgrovebrooklyn@gmail.com</v>
      </c>
      <c r="D112" t="s">
        <v>1244</v>
      </c>
      <c r="E112" t="s">
        <v>1245</v>
      </c>
      <c r="F112" t="s">
        <v>1152</v>
      </c>
      <c r="G112" t="s">
        <v>67</v>
      </c>
      <c r="H112">
        <v>11231</v>
      </c>
      <c r="I112" t="str">
        <f>VLOOKUP(A112,'[2]Contacts - All contacts (2)'!$A:$D,1,FALSE)</f>
        <v>Woods Grove</v>
      </c>
      <c r="J112" t="str">
        <f>VLOOKUP(A112,'[2]Contacts - All contacts (2)'!$A:$D,2,FALSE)</f>
        <v/>
      </c>
      <c r="K112" t="str">
        <f>VLOOKUP(A112,'[2]Contacts - All contacts (2)'!$A:$D,3,FALSE)</f>
        <v/>
      </c>
      <c r="L112" t="str">
        <f>VLOOKUP($B112,'[1]complete (2)'!$A$2:$G$111,2,FALSE)</f>
        <v>woodsgrovebrooklyn@gmail.com</v>
      </c>
      <c r="M112" t="str">
        <f>VLOOKUP($B112,'[1]complete (2)'!$A$2:$G$111,3,FALSE)</f>
        <v/>
      </c>
      <c r="N112" t="str">
        <f>VLOOKUP($B112,'[1]complete (2)'!$A$2:$G$111,4,FALSE)</f>
        <v/>
      </c>
      <c r="O112" t="str">
        <f>VLOOKUP($B112,'[1]complete (2)'!$A$2:$G$111,5,FALSE)</f>
        <v/>
      </c>
      <c r="P112" t="str">
        <f>VLOOKUP($B112,'[1]complete (2)'!$A$2:$G$111,6,FALSE)</f>
        <v/>
      </c>
      <c r="Q112" t="str">
        <f>VLOOKUP($B112,'[1]complete (2)'!$A$2:$G$111,7,FALSE)</f>
        <v/>
      </c>
    </row>
    <row r="113" spans="1:17" x14ac:dyDescent="0.25">
      <c r="A113" t="s">
        <v>1225</v>
      </c>
      <c r="B113" t="s">
        <v>1617</v>
      </c>
      <c r="C113" t="str">
        <f>VLOOKUP(B113,[1]complete!$A:$B,2,FALSE)</f>
        <v>youngvoguekids@gmail.com</v>
      </c>
      <c r="D113" t="s">
        <v>1226</v>
      </c>
      <c r="E113" t="s">
        <v>1227</v>
      </c>
      <c r="F113" t="s">
        <v>1228</v>
      </c>
      <c r="G113" t="s">
        <v>441</v>
      </c>
      <c r="H113">
        <v>34470</v>
      </c>
      <c r="I113" t="str">
        <f>VLOOKUP(A113,'[2]Contacts - All contacts (2)'!$A:$D,1,FALSE)</f>
        <v>Young Vogue</v>
      </c>
      <c r="J113" t="str">
        <f>VLOOKUP(A113,'[2]Contacts - All contacts (2)'!$A:$D,2,FALSE)</f>
        <v>Janna</v>
      </c>
      <c r="K113" t="str">
        <f>VLOOKUP(A113,'[2]Contacts - All contacts (2)'!$A:$D,3,FALSE)</f>
        <v>Abbott</v>
      </c>
      <c r="L113" t="str">
        <f>VLOOKUP($B113,'[1]complete (2)'!$A$2:$G$111,2,FALSE)</f>
        <v>youngvoguekids@gmail.com</v>
      </c>
      <c r="M113" t="str">
        <f>VLOOKUP($B113,'[1]complete (2)'!$A$2:$G$111,3,FALSE)</f>
        <v/>
      </c>
      <c r="N113" t="str">
        <f>VLOOKUP($B113,'[1]complete (2)'!$A$2:$G$111,4,FALSE)</f>
        <v/>
      </c>
      <c r="O113" t="str">
        <f>VLOOKUP($B113,'[1]complete (2)'!$A$2:$G$111,5,FALSE)</f>
        <v/>
      </c>
      <c r="P113" t="str">
        <f>VLOOKUP($B113,'[1]complete (2)'!$A$2:$G$111,6,FALSE)</f>
        <v/>
      </c>
      <c r="Q113" t="str">
        <f>VLOOKUP($B113,'[1]complete (2)'!$A$2:$G$111,7,FALSE)</f>
        <v/>
      </c>
    </row>
    <row r="114" spans="1:17" x14ac:dyDescent="0.25">
      <c r="A114" t="s">
        <v>453</v>
      </c>
      <c r="B114" t="s">
        <v>1619</v>
      </c>
      <c r="C114" t="str">
        <f>VLOOKUP(B114,[1]complete!$A:$B,2,FALSE)</f>
        <v>youthshop@bellsouth.net</v>
      </c>
      <c r="D114" t="s">
        <v>454</v>
      </c>
      <c r="E114" t="s">
        <v>455</v>
      </c>
      <c r="F114" t="s">
        <v>456</v>
      </c>
      <c r="G114" t="s">
        <v>266</v>
      </c>
      <c r="H114">
        <v>71483</v>
      </c>
      <c r="I114" t="str">
        <f>IF(ISERROR(VLOOKUP(A114,'[2]Contacts - All contacts (2)'!$A:$D,1,FALSE)),"",VLOOKUP(A114,'[2]Contacts - All contacts (2)'!$A:$D,1,FALSE))</f>
        <v/>
      </c>
      <c r="J114" t="str">
        <f>IF(ISERROR(VLOOKUP(A114,'[2]Contacts - All contacts (2)'!$A:$D,2,FALSE)),"",VLOOKUP(A114,'[2]Contacts - All contacts (2)'!$A:$D,2,FALSE))</f>
        <v/>
      </c>
      <c r="K114" t="str">
        <f>IF(ISERROR(VLOOKUP(A114,'[2]Contacts - All contacts (2)'!$A:$D,3,FALSE)),"",VLOOKUP(A114,'[2]Contacts - All contacts (2)'!$A:$D,3,FALSE))</f>
        <v/>
      </c>
      <c r="L114" t="str">
        <f>VLOOKUP($B114,'[1]complete (2)'!$A$2:$G$111,2,FALSE)</f>
        <v>youthshop@bellsouth.net</v>
      </c>
      <c r="M114" t="str">
        <f>VLOOKUP($B114,'[1]complete (2)'!$A$2:$G$111,3,FALSE)</f>
        <v/>
      </c>
      <c r="N114" t="str">
        <f>VLOOKUP($B114,'[1]complete (2)'!$A$2:$G$111,4,FALSE)</f>
        <v/>
      </c>
      <c r="O114" t="str">
        <f>VLOOKUP($B114,'[1]complete (2)'!$A$2:$G$111,5,FALSE)</f>
        <v/>
      </c>
      <c r="P114" t="str">
        <f>VLOOKUP($B114,'[1]complete (2)'!$A$2:$G$111,6,FALSE)</f>
        <v/>
      </c>
      <c r="Q114" t="str">
        <f>VLOOKUP($B114,'[1]complete (2)'!$A$2:$G$111,7,FALSE)</f>
        <v/>
      </c>
    </row>
    <row r="115" spans="1:17" x14ac:dyDescent="0.25">
      <c r="A115" t="s">
        <v>1455</v>
      </c>
      <c r="B115" t="s">
        <v>1533</v>
      </c>
      <c r="C115" t="str">
        <f>IF(ISERROR(VLOOKUP(B115,[1]complete!$A:$B,2,FALSE)),"",VLOOKUP(B115,[1]complete!$A:$B,2,FALSE))</f>
        <v/>
      </c>
      <c r="D115" t="s">
        <v>1456</v>
      </c>
      <c r="E115" t="s">
        <v>1457</v>
      </c>
      <c r="F115" t="s">
        <v>1376</v>
      </c>
      <c r="G115" t="s">
        <v>557</v>
      </c>
      <c r="H115">
        <v>20740</v>
      </c>
      <c r="I115" t="str">
        <f>VLOOKUP(A115,'[2]Contacts - All contacts (2)'!$A:$D,1,FALSE)</f>
        <v>MOM's Organic Market</v>
      </c>
      <c r="J115" t="str">
        <f>VLOOKUP(A115,'[2]Contacts - All contacts (2)'!$A:$D,2,FALSE)</f>
        <v/>
      </c>
      <c r="K115" t="str">
        <f>VLOOKUP(A115,'[2]Contacts - All contacts (2)'!$A:$D,3,FALSE)</f>
        <v/>
      </c>
      <c r="L115" t="str">
        <f>IF(ISERROR(VLOOKUP($B115,'[1]complete (2)'!$A$2:$G$111,2,FALSE)),"",VLOOKUP($B115,'[1]complete (2)'!$A$2:$G$111,2,FALSE))</f>
        <v/>
      </c>
      <c r="M115" t="str">
        <f>IF(ISERROR(VLOOKUP($B115,'[1]complete (2)'!$A$2:$G$111,3,FALSE)),"",VLOOKUP($B115,'[1]complete (2)'!$A$2:$G$111,3,FALSE))</f>
        <v/>
      </c>
      <c r="N115" t="str">
        <f>IF(ISERROR(VLOOKUP($B115,'[1]complete (2)'!$A$2:$G$111,4,FALSE)),"",VLOOKUP($B115,'[1]complete (2)'!$A$2:$G$111,4,FALSE))</f>
        <v/>
      </c>
      <c r="O115" t="str">
        <f>IF(ISERROR(VLOOKUP($B115,'[1]complete (2)'!$A$2:$G$111,5,FALSE)),"",VLOOKUP($B115,'[1]complete (2)'!$A$2:$G$111,5,FALSE))</f>
        <v/>
      </c>
      <c r="P115" t="str">
        <f>IF(ISERROR(VLOOKUP($B115,'[1]complete (2)'!$A$2:$G$111,6,FALSE)),"",VLOOKUP($B115,'[1]complete (2)'!$A$2:$G$111,6,FALSE))</f>
        <v/>
      </c>
      <c r="Q115" t="str">
        <f>IF(ISERROR(VLOOKUP($B115,'[1]complete (2)'!$A$2:$G$111,7,FALSE)),"",VLOOKUP($B115,'[1]complete (2)'!$A$2:$G$111,7,FALSE))</f>
        <v/>
      </c>
    </row>
    <row r="116" spans="1:17" x14ac:dyDescent="0.25">
      <c r="A116" t="s">
        <v>103</v>
      </c>
      <c r="B116" t="s">
        <v>1799</v>
      </c>
      <c r="C116" t="str">
        <f>IF(ISERROR(VLOOKUP(B116,[1]complete!$A:$B,2,FALSE)),"",VLOOKUP(B116,[1]complete!$A:$B,2,FALSE))</f>
        <v/>
      </c>
      <c r="D116" t="s">
        <v>104</v>
      </c>
      <c r="E116" t="s">
        <v>105</v>
      </c>
      <c r="F116" t="s">
        <v>106</v>
      </c>
      <c r="G116" t="s">
        <v>107</v>
      </c>
      <c r="H116">
        <v>40243</v>
      </c>
      <c r="I116" t="str">
        <f>IF(ISERROR(VLOOKUP(A116,'[2]Contacts - All contacts (2)'!$A:$D,1,FALSE)),"",VLOOKUP(A116,'[2]Contacts - All contacts (2)'!$A:$D,1,FALSE))</f>
        <v/>
      </c>
      <c r="J116" t="str">
        <f>IF(ISERROR(VLOOKUP(A116,'[2]Contacts - All contacts (2)'!$A:$D,2,FALSE)),"",VLOOKUP(A116,'[2]Contacts - All contacts (2)'!$A:$D,2,FALSE))</f>
        <v/>
      </c>
      <c r="K116" t="str">
        <f>IF(ISERROR(VLOOKUP(A116,'[2]Contacts - All contacts (2)'!$A:$D,3,FALSE)),"",VLOOKUP(A116,'[2]Contacts - All contacts (2)'!$A:$D,3,FALSE))</f>
        <v/>
      </c>
      <c r="L116" t="str">
        <f>IF(ISERROR(VLOOKUP($B116,'[1]complete (2)'!$A$2:$G$111,2,FALSE)),"",VLOOKUP($B116,'[1]complete (2)'!$A$2:$G$111,2,FALSE))</f>
        <v/>
      </c>
      <c r="M116" t="str">
        <f>IF(ISERROR(VLOOKUP($B116,'[1]complete (2)'!$A$2:$G$111,3,FALSE)),"",VLOOKUP($B116,'[1]complete (2)'!$A$2:$G$111,3,FALSE))</f>
        <v/>
      </c>
      <c r="N116" t="str">
        <f>IF(ISERROR(VLOOKUP($B116,'[1]complete (2)'!$A$2:$G$111,4,FALSE)),"",VLOOKUP($B116,'[1]complete (2)'!$A$2:$G$111,4,FALSE))</f>
        <v/>
      </c>
      <c r="O116" t="str">
        <f>IF(ISERROR(VLOOKUP($B116,'[1]complete (2)'!$A$2:$G$111,5,FALSE)),"",VLOOKUP($B116,'[1]complete (2)'!$A$2:$G$111,5,FALSE))</f>
        <v/>
      </c>
      <c r="P116" t="str">
        <f>IF(ISERROR(VLOOKUP($B116,'[1]complete (2)'!$A$2:$G$111,6,FALSE)),"",VLOOKUP($B116,'[1]complete (2)'!$A$2:$G$111,6,FALSE))</f>
        <v/>
      </c>
      <c r="Q116" t="str">
        <f>IF(ISERROR(VLOOKUP($B116,'[1]complete (2)'!$A$2:$G$111,7,FALSE)),"",VLOOKUP($B116,'[1]complete (2)'!$A$2:$G$111,7,FALSE))</f>
        <v/>
      </c>
    </row>
    <row r="117" spans="1:17" x14ac:dyDescent="0.25">
      <c r="A117" t="s">
        <v>1092</v>
      </c>
      <c r="B117" t="s">
        <v>1806</v>
      </c>
      <c r="C117" t="str">
        <f>IF(ISERROR(VLOOKUP(B117,[1]complete!$A:$B,2,FALSE)),"",VLOOKUP(B117,[1]complete!$A:$B,2,FALSE))</f>
        <v/>
      </c>
      <c r="D117" t="s">
        <v>1093</v>
      </c>
      <c r="E117" t="s">
        <v>1094</v>
      </c>
      <c r="F117" t="s">
        <v>1095</v>
      </c>
      <c r="G117" t="s">
        <v>20</v>
      </c>
      <c r="H117">
        <v>97224</v>
      </c>
      <c r="I117" t="str">
        <f>VLOOKUP(A117,'[2]Contacts - All contacts (2)'!$A:$D,1,FALSE)</f>
        <v>Destination Maternity</v>
      </c>
      <c r="J117" t="str">
        <f>VLOOKUP(A117,'[2]Contacts - All contacts (2)'!$A:$D,2,FALSE)</f>
        <v>Kristen</v>
      </c>
      <c r="K117" t="str">
        <f>VLOOKUP(A117,'[2]Contacts - All contacts (2)'!$A:$D,3,FALSE)</f>
        <v>Diamond</v>
      </c>
      <c r="L117" t="str">
        <f>IF(ISERROR(VLOOKUP($B117,'[1]complete (2)'!$A$2:$G$111,2,FALSE)),"",VLOOKUP($B117,'[1]complete (2)'!$A$2:$G$111,2,FALSE))</f>
        <v/>
      </c>
      <c r="M117" t="str">
        <f>IF(ISERROR(VLOOKUP($B117,'[1]complete (2)'!$A$2:$G$111,3,FALSE)),"",VLOOKUP($B117,'[1]complete (2)'!$A$2:$G$111,3,FALSE))</f>
        <v/>
      </c>
      <c r="N117" t="str">
        <f>IF(ISERROR(VLOOKUP($B117,'[1]complete (2)'!$A$2:$G$111,4,FALSE)),"",VLOOKUP($B117,'[1]complete (2)'!$A$2:$G$111,4,FALSE))</f>
        <v/>
      </c>
      <c r="O117" t="str">
        <f>IF(ISERROR(VLOOKUP($B117,'[1]complete (2)'!$A$2:$G$111,5,FALSE)),"",VLOOKUP($B117,'[1]complete (2)'!$A$2:$G$111,5,FALSE))</f>
        <v/>
      </c>
      <c r="P117" t="str">
        <f>IF(ISERROR(VLOOKUP($B117,'[1]complete (2)'!$A$2:$G$111,6,FALSE)),"",VLOOKUP($B117,'[1]complete (2)'!$A$2:$G$111,6,FALSE))</f>
        <v/>
      </c>
      <c r="Q117" t="str">
        <f>IF(ISERROR(VLOOKUP($B117,'[1]complete (2)'!$A$2:$G$111,7,FALSE)),"",VLOOKUP($B117,'[1]complete (2)'!$A$2:$G$111,7,FALSE))</f>
        <v/>
      </c>
    </row>
    <row r="118" spans="1:17" x14ac:dyDescent="0.25">
      <c r="A118" t="s">
        <v>463</v>
      </c>
      <c r="B118" t="s">
        <v>1565</v>
      </c>
      <c r="C118" t="str">
        <f>IF(ISERROR(VLOOKUP(B118,[1]complete!$A:$B,2,FALSE)),"",VLOOKUP(B118,[1]complete!$A:$B,2,FALSE))</f>
        <v/>
      </c>
      <c r="D118" t="s">
        <v>464</v>
      </c>
      <c r="E118" t="s">
        <v>465</v>
      </c>
      <c r="F118" t="s">
        <v>466</v>
      </c>
      <c r="G118" t="s">
        <v>39</v>
      </c>
      <c r="H118">
        <v>37722</v>
      </c>
      <c r="I118" t="str">
        <f>IF(ISERROR(VLOOKUP(A118,'[2]Contacts - All contacts (2)'!$A:$D,1,FALSE)),"",VLOOKUP(A118,'[2]Contacts - All contacts (2)'!$A:$D,1,FALSE))</f>
        <v/>
      </c>
      <c r="J118" t="str">
        <f>IF(ISERROR(VLOOKUP(A118,'[2]Contacts - All contacts (2)'!$A:$D,2,FALSE)),"",VLOOKUP(A118,'[2]Contacts - All contacts (2)'!$A:$D,2,FALSE))</f>
        <v/>
      </c>
      <c r="K118" t="str">
        <f>IF(ISERROR(VLOOKUP(A118,'[2]Contacts - All contacts (2)'!$A:$D,3,FALSE)),"",VLOOKUP(A118,'[2]Contacts - All contacts (2)'!$A:$D,3,FALSE))</f>
        <v/>
      </c>
      <c r="L118" t="str">
        <f>IF(ISERROR(VLOOKUP($B118,'[1]complete (2)'!$A$2:$G$111,2,FALSE)),"",VLOOKUP($B118,'[1]complete (2)'!$A$2:$G$111,2,FALSE))</f>
        <v/>
      </c>
      <c r="M118" t="str">
        <f>IF(ISERROR(VLOOKUP($B118,'[1]complete (2)'!$A$2:$G$111,3,FALSE)),"",VLOOKUP($B118,'[1]complete (2)'!$A$2:$G$111,3,FALSE))</f>
        <v/>
      </c>
      <c r="N118" t="str">
        <f>IF(ISERROR(VLOOKUP($B118,'[1]complete (2)'!$A$2:$G$111,4,FALSE)),"",VLOOKUP($B118,'[1]complete (2)'!$A$2:$G$111,4,FALSE))</f>
        <v/>
      </c>
      <c r="O118" t="str">
        <f>IF(ISERROR(VLOOKUP($B118,'[1]complete (2)'!$A$2:$G$111,5,FALSE)),"",VLOOKUP($B118,'[1]complete (2)'!$A$2:$G$111,5,FALSE))</f>
        <v/>
      </c>
      <c r="P118" t="str">
        <f>IF(ISERROR(VLOOKUP($B118,'[1]complete (2)'!$A$2:$G$111,6,FALSE)),"",VLOOKUP($B118,'[1]complete (2)'!$A$2:$G$111,6,FALSE))</f>
        <v/>
      </c>
      <c r="Q118" t="str">
        <f>IF(ISERROR(VLOOKUP($B118,'[1]complete (2)'!$A$2:$G$111,7,FALSE)),"",VLOOKUP($B118,'[1]complete (2)'!$A$2:$G$111,7,FALSE))</f>
        <v/>
      </c>
    </row>
    <row r="119" spans="1:17" x14ac:dyDescent="0.25">
      <c r="A119" t="s">
        <v>407</v>
      </c>
      <c r="B119" t="s">
        <v>1541</v>
      </c>
      <c r="C119" t="str">
        <f>IF(ISERROR(VLOOKUP(B119,[1]complete!$A:$B,2,FALSE)),"",VLOOKUP(B119,[1]complete!$A:$B,2,FALSE))</f>
        <v/>
      </c>
      <c r="D119" t="s">
        <v>408</v>
      </c>
      <c r="E119" t="s">
        <v>409</v>
      </c>
      <c r="F119" t="s">
        <v>410</v>
      </c>
      <c r="G119" t="s">
        <v>25</v>
      </c>
      <c r="H119">
        <v>79705</v>
      </c>
      <c r="I119" t="str">
        <f>IF(ISERROR(VLOOKUP(A119,'[2]Contacts - All contacts (2)'!$A:$D,1,FALSE)),"",VLOOKUP(A119,'[2]Contacts - All contacts (2)'!$A:$D,1,FALSE))</f>
        <v/>
      </c>
      <c r="J119" t="str">
        <f>IF(ISERROR(VLOOKUP(A119,'[2]Contacts - All contacts (2)'!$A:$D,2,FALSE)),"",VLOOKUP(A119,'[2]Contacts - All contacts (2)'!$A:$D,2,FALSE))</f>
        <v/>
      </c>
      <c r="K119" t="str">
        <f>IF(ISERROR(VLOOKUP(A119,'[2]Contacts - All contacts (2)'!$A:$D,3,FALSE)),"",VLOOKUP(A119,'[2]Contacts - All contacts (2)'!$A:$D,3,FALSE))</f>
        <v/>
      </c>
      <c r="L119" t="str">
        <f>IF(ISERROR(VLOOKUP($B119,'[1]complete (2)'!$A$2:$G$111,2,FALSE)),"",VLOOKUP($B119,'[1]complete (2)'!$A$2:$G$111,2,FALSE))</f>
        <v/>
      </c>
      <c r="M119" t="str">
        <f>IF(ISERROR(VLOOKUP($B119,'[1]complete (2)'!$A$2:$G$111,3,FALSE)),"",VLOOKUP($B119,'[1]complete (2)'!$A$2:$G$111,3,FALSE))</f>
        <v/>
      </c>
      <c r="N119" t="str">
        <f>IF(ISERROR(VLOOKUP($B119,'[1]complete (2)'!$A$2:$G$111,4,FALSE)),"",VLOOKUP($B119,'[1]complete (2)'!$A$2:$G$111,4,FALSE))</f>
        <v/>
      </c>
      <c r="O119" t="str">
        <f>IF(ISERROR(VLOOKUP($B119,'[1]complete (2)'!$A$2:$G$111,5,FALSE)),"",VLOOKUP($B119,'[1]complete (2)'!$A$2:$G$111,5,FALSE))</f>
        <v/>
      </c>
      <c r="P119" t="str">
        <f>IF(ISERROR(VLOOKUP($B119,'[1]complete (2)'!$A$2:$G$111,6,FALSE)),"",VLOOKUP($B119,'[1]complete (2)'!$A$2:$G$111,6,FALSE))</f>
        <v/>
      </c>
      <c r="Q119" t="str">
        <f>IF(ISERROR(VLOOKUP($B119,'[1]complete (2)'!$A$2:$G$111,7,FALSE)),"",VLOOKUP($B119,'[1]complete (2)'!$A$2:$G$111,7,FALSE))</f>
        <v/>
      </c>
    </row>
    <row r="120" spans="1:17" x14ac:dyDescent="0.25">
      <c r="A120" t="s">
        <v>634</v>
      </c>
      <c r="B120" t="s">
        <v>1568</v>
      </c>
      <c r="C120" t="str">
        <f>IF(ISERROR(VLOOKUP(B120,[1]complete!$A:$B,2,FALSE)),"",VLOOKUP(B120,[1]complete!$A:$B,2,FALSE))</f>
        <v/>
      </c>
      <c r="D120" t="s">
        <v>635</v>
      </c>
      <c r="F120" t="s">
        <v>636</v>
      </c>
      <c r="I120" t="str">
        <f>IF(ISERROR(VLOOKUP(A120,'[2]Contacts - All contacts (2)'!$A:$D,1,FALSE)),"",VLOOKUP(A120,'[2]Contacts - All contacts (2)'!$A:$D,1,FALSE))</f>
        <v/>
      </c>
      <c r="J120" t="str">
        <f>IF(ISERROR(VLOOKUP(A120,'[2]Contacts - All contacts (2)'!$A:$D,2,FALSE)),"",VLOOKUP(A120,'[2]Contacts - All contacts (2)'!$A:$D,2,FALSE))</f>
        <v/>
      </c>
      <c r="K120" t="str">
        <f>IF(ISERROR(VLOOKUP(A120,'[2]Contacts - All contacts (2)'!$A:$D,3,FALSE)),"",VLOOKUP(A120,'[2]Contacts - All contacts (2)'!$A:$D,3,FALSE))</f>
        <v/>
      </c>
      <c r="L120" t="str">
        <f>IF(ISERROR(VLOOKUP($B120,'[1]complete (2)'!$A$2:$G$111,2,FALSE)),"",VLOOKUP($B120,'[1]complete (2)'!$A$2:$G$111,2,FALSE))</f>
        <v/>
      </c>
      <c r="M120" t="str">
        <f>IF(ISERROR(VLOOKUP($B120,'[1]complete (2)'!$A$2:$G$111,3,FALSE)),"",VLOOKUP($B120,'[1]complete (2)'!$A$2:$G$111,3,FALSE))</f>
        <v/>
      </c>
      <c r="N120" t="str">
        <f>IF(ISERROR(VLOOKUP($B120,'[1]complete (2)'!$A$2:$G$111,4,FALSE)),"",VLOOKUP($B120,'[1]complete (2)'!$A$2:$G$111,4,FALSE))</f>
        <v/>
      </c>
      <c r="O120" t="str">
        <f>IF(ISERROR(VLOOKUP($B120,'[1]complete (2)'!$A$2:$G$111,5,FALSE)),"",VLOOKUP($B120,'[1]complete (2)'!$A$2:$G$111,5,FALSE))</f>
        <v/>
      </c>
      <c r="P120" t="str">
        <f>IF(ISERROR(VLOOKUP($B120,'[1]complete (2)'!$A$2:$G$111,6,FALSE)),"",VLOOKUP($B120,'[1]complete (2)'!$A$2:$G$111,6,FALSE))</f>
        <v/>
      </c>
      <c r="Q120" t="str">
        <f>IF(ISERROR(VLOOKUP($B120,'[1]complete (2)'!$A$2:$G$111,7,FALSE)),"",VLOOKUP($B120,'[1]complete (2)'!$A$2:$G$111,7,FALSE))</f>
        <v/>
      </c>
    </row>
    <row r="121" spans="1:17" x14ac:dyDescent="0.25">
      <c r="A121" t="s">
        <v>647</v>
      </c>
      <c r="B121" t="s">
        <v>1593</v>
      </c>
      <c r="C121" t="str">
        <f>IF(ISERROR(VLOOKUP(B121,[1]complete!$A:$B,2,FALSE)),"",VLOOKUP(B121,[1]complete!$A:$B,2,FALSE))</f>
        <v/>
      </c>
      <c r="D121" t="s">
        <v>648</v>
      </c>
      <c r="E121" t="s">
        <v>649</v>
      </c>
      <c r="F121" t="s">
        <v>650</v>
      </c>
      <c r="G121" t="s">
        <v>15</v>
      </c>
      <c r="H121">
        <v>60657</v>
      </c>
      <c r="I121" t="str">
        <f>IF(ISERROR(VLOOKUP(A121,'[2]Contacts - All contacts (2)'!$A:$D,1,FALSE)),"",VLOOKUP(A121,'[2]Contacts - All contacts (2)'!$A:$D,1,FALSE))</f>
        <v/>
      </c>
      <c r="J121" t="str">
        <f>IF(ISERROR(VLOOKUP(A121,'[2]Contacts - All contacts (2)'!$A:$D,2,FALSE)),"",VLOOKUP(A121,'[2]Contacts - All contacts (2)'!$A:$D,2,FALSE))</f>
        <v/>
      </c>
      <c r="K121" t="str">
        <f>IF(ISERROR(VLOOKUP(A121,'[2]Contacts - All contacts (2)'!$A:$D,3,FALSE)),"",VLOOKUP(A121,'[2]Contacts - All contacts (2)'!$A:$D,3,FALSE))</f>
        <v/>
      </c>
      <c r="L121" t="str">
        <f>IF(ISERROR(VLOOKUP($B121,'[1]complete (2)'!$A$2:$G$111,2,FALSE)),"",VLOOKUP($B121,'[1]complete (2)'!$A$2:$G$111,2,FALSE))</f>
        <v/>
      </c>
      <c r="M121" t="str">
        <f>IF(ISERROR(VLOOKUP($B121,'[1]complete (2)'!$A$2:$G$111,3,FALSE)),"",VLOOKUP($B121,'[1]complete (2)'!$A$2:$G$111,3,FALSE))</f>
        <v/>
      </c>
      <c r="N121" t="str">
        <f>IF(ISERROR(VLOOKUP($B121,'[1]complete (2)'!$A$2:$G$111,4,FALSE)),"",VLOOKUP($B121,'[1]complete (2)'!$A$2:$G$111,4,FALSE))</f>
        <v/>
      </c>
      <c r="O121" t="str">
        <f>IF(ISERROR(VLOOKUP($B121,'[1]complete (2)'!$A$2:$G$111,5,FALSE)),"",VLOOKUP($B121,'[1]complete (2)'!$A$2:$G$111,5,FALSE))</f>
        <v/>
      </c>
      <c r="P121" t="str">
        <f>IF(ISERROR(VLOOKUP($B121,'[1]complete (2)'!$A$2:$G$111,6,FALSE)),"",VLOOKUP($B121,'[1]complete (2)'!$A$2:$G$111,6,FALSE))</f>
        <v/>
      </c>
      <c r="Q121" t="str">
        <f>IF(ISERROR(VLOOKUP($B121,'[1]complete (2)'!$A$2:$G$111,7,FALSE)),"",VLOOKUP($B121,'[1]complete (2)'!$A$2:$G$111,7,FALSE))</f>
        <v/>
      </c>
    </row>
    <row r="122" spans="1:17" x14ac:dyDescent="0.25">
      <c r="A122" t="s">
        <v>1787</v>
      </c>
      <c r="B122" t="s">
        <v>1594</v>
      </c>
      <c r="C122" t="str">
        <f>IF(ISERROR(VLOOKUP(B122,[1]complete!$A:$B,2,FALSE)),"",VLOOKUP(B122,[1]complete!$A:$B,2,FALSE))</f>
        <v/>
      </c>
      <c r="D122" t="s">
        <v>742</v>
      </c>
      <c r="E122" t="s">
        <v>743</v>
      </c>
      <c r="F122" t="s">
        <v>744</v>
      </c>
      <c r="G122" t="s">
        <v>58</v>
      </c>
      <c r="H122">
        <v>92612</v>
      </c>
      <c r="I122" t="str">
        <f>IF(ISERROR(VLOOKUP(A122,'[2]Contacts - All contacts (2)'!$A:$D,1,FALSE)),"",VLOOKUP(A122,'[2]Contacts - All contacts (2)'!$A:$D,1,FALSE))</f>
        <v/>
      </c>
      <c r="J122" t="str">
        <f>IF(ISERROR(VLOOKUP(A122,'[2]Contacts - All contacts (2)'!$A:$D,2,FALSE)),"",VLOOKUP(A122,'[2]Contacts - All contacts (2)'!$A:$D,2,FALSE))</f>
        <v/>
      </c>
      <c r="K122" t="str">
        <f>IF(ISERROR(VLOOKUP(A122,'[2]Contacts - All contacts (2)'!$A:$D,3,FALSE)),"",VLOOKUP(A122,'[2]Contacts - All contacts (2)'!$A:$D,3,FALSE))</f>
        <v/>
      </c>
      <c r="L122" t="str">
        <f>IF(ISERROR(VLOOKUP($B122,'[1]complete (2)'!$A$2:$G$111,2,FALSE)),"",VLOOKUP($B122,'[1]complete (2)'!$A$2:$G$111,2,FALSE))</f>
        <v/>
      </c>
      <c r="M122" t="str">
        <f>IF(ISERROR(VLOOKUP($B122,'[1]complete (2)'!$A$2:$G$111,3,FALSE)),"",VLOOKUP($B122,'[1]complete (2)'!$A$2:$G$111,3,FALSE))</f>
        <v/>
      </c>
      <c r="N122" t="str">
        <f>IF(ISERROR(VLOOKUP($B122,'[1]complete (2)'!$A$2:$G$111,4,FALSE)),"",VLOOKUP($B122,'[1]complete (2)'!$A$2:$G$111,4,FALSE))</f>
        <v/>
      </c>
      <c r="O122" t="str">
        <f>IF(ISERROR(VLOOKUP($B122,'[1]complete (2)'!$A$2:$G$111,5,FALSE)),"",VLOOKUP($B122,'[1]complete (2)'!$A$2:$G$111,5,FALSE))</f>
        <v/>
      </c>
      <c r="P122" t="str">
        <f>IF(ISERROR(VLOOKUP($B122,'[1]complete (2)'!$A$2:$G$111,6,FALSE)),"",VLOOKUP($B122,'[1]complete (2)'!$A$2:$G$111,6,FALSE))</f>
        <v/>
      </c>
      <c r="Q122" t="str">
        <f>IF(ISERROR(VLOOKUP($B122,'[1]complete (2)'!$A$2:$G$111,7,FALSE)),"",VLOOKUP($B122,'[1]complete (2)'!$A$2:$G$111,7,FALSE))</f>
        <v/>
      </c>
    </row>
    <row r="123" spans="1:17" x14ac:dyDescent="0.25">
      <c r="A123" t="s">
        <v>1010</v>
      </c>
      <c r="B123" t="s">
        <v>1595</v>
      </c>
      <c r="C123" t="str">
        <f>IF(ISERROR(VLOOKUP(B123,[1]complete!$A:$B,2,FALSE)),"",VLOOKUP(B123,[1]complete!$A:$B,2,FALSE))</f>
        <v/>
      </c>
      <c r="D123" t="s">
        <v>1011</v>
      </c>
      <c r="E123" t="s">
        <v>1012</v>
      </c>
      <c r="F123" t="s">
        <v>57</v>
      </c>
      <c r="G123" t="s">
        <v>58</v>
      </c>
      <c r="H123">
        <v>94115</v>
      </c>
      <c r="I123" t="str">
        <f>VLOOKUP(A123,'[2]Contacts - All contacts (2)'!$A:$D,1,FALSE)</f>
        <v>Amiko Boutique</v>
      </c>
      <c r="J123" t="str">
        <f>VLOOKUP(A123,'[2]Contacts - All contacts (2)'!$A:$D,2,FALSE)</f>
        <v/>
      </c>
      <c r="K123" t="str">
        <f>VLOOKUP(A123,'[2]Contacts - All contacts (2)'!$A:$D,3,FALSE)</f>
        <v/>
      </c>
      <c r="L123" t="str">
        <f>IF(ISERROR(VLOOKUP($B123,'[1]complete (2)'!$A$2:$G$111,2,FALSE)),"",VLOOKUP($B123,'[1]complete (2)'!$A$2:$G$111,2,FALSE))</f>
        <v/>
      </c>
      <c r="M123" t="str">
        <f>IF(ISERROR(VLOOKUP($B123,'[1]complete (2)'!$A$2:$G$111,3,FALSE)),"",VLOOKUP($B123,'[1]complete (2)'!$A$2:$G$111,3,FALSE))</f>
        <v/>
      </c>
      <c r="N123" t="str">
        <f>IF(ISERROR(VLOOKUP($B123,'[1]complete (2)'!$A$2:$G$111,4,FALSE)),"",VLOOKUP($B123,'[1]complete (2)'!$A$2:$G$111,4,FALSE))</f>
        <v/>
      </c>
      <c r="O123" t="str">
        <f>IF(ISERROR(VLOOKUP($B123,'[1]complete (2)'!$A$2:$G$111,5,FALSE)),"",VLOOKUP($B123,'[1]complete (2)'!$A$2:$G$111,5,FALSE))</f>
        <v/>
      </c>
      <c r="P123" t="str">
        <f>IF(ISERROR(VLOOKUP($B123,'[1]complete (2)'!$A$2:$G$111,6,FALSE)),"",VLOOKUP($B123,'[1]complete (2)'!$A$2:$G$111,6,FALSE))</f>
        <v/>
      </c>
      <c r="Q123" t="str">
        <f>IF(ISERROR(VLOOKUP($B123,'[1]complete (2)'!$A$2:$G$111,7,FALSE)),"",VLOOKUP($B123,'[1]complete (2)'!$A$2:$G$111,7,FALSE))</f>
        <v/>
      </c>
    </row>
    <row r="124" spans="1:17" x14ac:dyDescent="0.25">
      <c r="A124" t="s">
        <v>876</v>
      </c>
      <c r="B124" t="s">
        <v>1513</v>
      </c>
      <c r="C124" t="str">
        <f>IF(ISERROR(VLOOKUP(B124,[1]complete!$A:$B,2,FALSE)),"",VLOOKUP(B124,[1]complete!$A:$B,2,FALSE))</f>
        <v/>
      </c>
      <c r="D124" t="s">
        <v>877</v>
      </c>
      <c r="E124" t="s">
        <v>878</v>
      </c>
      <c r="F124" t="s">
        <v>879</v>
      </c>
      <c r="G124" t="s">
        <v>67</v>
      </c>
      <c r="H124">
        <v>11204</v>
      </c>
      <c r="I124" t="str">
        <f>IF(ISERROR(VLOOKUP(A124,'[2]Contacts - All contacts (2)'!$A:$D,1,FALSE)),"",VLOOKUP(A124,'[2]Contacts - All contacts (2)'!$A:$D,1,FALSE))</f>
        <v/>
      </c>
      <c r="J124" t="str">
        <f>IF(ISERROR(VLOOKUP(A124,'[2]Contacts - All contacts (2)'!$A:$D,2,FALSE)),"",VLOOKUP(A124,'[2]Contacts - All contacts (2)'!$A:$D,2,FALSE))</f>
        <v/>
      </c>
      <c r="K124" t="str">
        <f>IF(ISERROR(VLOOKUP(A124,'[2]Contacts - All contacts (2)'!$A:$D,3,FALSE)),"",VLOOKUP(A124,'[2]Contacts - All contacts (2)'!$A:$D,3,FALSE))</f>
        <v/>
      </c>
      <c r="L124" t="str">
        <f>IF(ISERROR(VLOOKUP($B124,'[1]complete (2)'!$A$2:$G$111,2,FALSE)),"",VLOOKUP($B124,'[1]complete (2)'!$A$2:$G$111,2,FALSE))</f>
        <v/>
      </c>
      <c r="M124" t="str">
        <f>IF(ISERROR(VLOOKUP($B124,'[1]complete (2)'!$A$2:$G$111,3,FALSE)),"",VLOOKUP($B124,'[1]complete (2)'!$A$2:$G$111,3,FALSE))</f>
        <v/>
      </c>
      <c r="N124" t="str">
        <f>IF(ISERROR(VLOOKUP($B124,'[1]complete (2)'!$A$2:$G$111,4,FALSE)),"",VLOOKUP($B124,'[1]complete (2)'!$A$2:$G$111,4,FALSE))</f>
        <v/>
      </c>
      <c r="O124" t="str">
        <f>IF(ISERROR(VLOOKUP($B124,'[1]complete (2)'!$A$2:$G$111,5,FALSE)),"",VLOOKUP($B124,'[1]complete (2)'!$A$2:$G$111,5,FALSE))</f>
        <v/>
      </c>
      <c r="P124" t="str">
        <f>IF(ISERROR(VLOOKUP($B124,'[1]complete (2)'!$A$2:$G$111,6,FALSE)),"",VLOOKUP($B124,'[1]complete (2)'!$A$2:$G$111,6,FALSE))</f>
        <v/>
      </c>
      <c r="Q124" t="str">
        <f>IF(ISERROR(VLOOKUP($B124,'[1]complete (2)'!$A$2:$G$111,7,FALSE)),"",VLOOKUP($B124,'[1]complete (2)'!$A$2:$G$111,7,FALSE))</f>
        <v/>
      </c>
    </row>
    <row r="125" spans="1:17" x14ac:dyDescent="0.25">
      <c r="A125" t="s">
        <v>370</v>
      </c>
      <c r="B125" t="s">
        <v>1602</v>
      </c>
      <c r="C125" t="str">
        <f>IF(ISERROR(VLOOKUP(B125,[1]complete!$A:$B,2,FALSE)),"",VLOOKUP(B125,[1]complete!$A:$B,2,FALSE))</f>
        <v/>
      </c>
      <c r="D125" t="s">
        <v>517</v>
      </c>
      <c r="E125" t="s">
        <v>518</v>
      </c>
      <c r="F125" t="s">
        <v>519</v>
      </c>
      <c r="G125" t="s">
        <v>44</v>
      </c>
      <c r="H125">
        <v>39157</v>
      </c>
      <c r="I125" t="str">
        <f>IF(ISERROR(VLOOKUP(A125,'[2]Contacts - All contacts (2)'!$A:$D,1,FALSE)),"",VLOOKUP(A125,'[2]Contacts - All contacts (2)'!$A:$D,1,FALSE))</f>
        <v/>
      </c>
      <c r="J125" t="str">
        <f>IF(ISERROR(VLOOKUP(A125,'[2]Contacts - All contacts (2)'!$A:$D,2,FALSE)),"",VLOOKUP(A125,'[2]Contacts - All contacts (2)'!$A:$D,2,FALSE))</f>
        <v/>
      </c>
      <c r="K125" t="str">
        <f>IF(ISERROR(VLOOKUP(A125,'[2]Contacts - All contacts (2)'!$A:$D,3,FALSE)),"",VLOOKUP(A125,'[2]Contacts - All contacts (2)'!$A:$D,3,FALSE))</f>
        <v/>
      </c>
      <c r="L125" t="str">
        <f>IF(ISERROR(VLOOKUP($B125,'[1]complete (2)'!$A$2:$G$111,2,FALSE)),"",VLOOKUP($B125,'[1]complete (2)'!$A$2:$G$111,2,FALSE))</f>
        <v/>
      </c>
      <c r="M125" t="str">
        <f>IF(ISERROR(VLOOKUP($B125,'[1]complete (2)'!$A$2:$G$111,3,FALSE)),"",VLOOKUP($B125,'[1]complete (2)'!$A$2:$G$111,3,FALSE))</f>
        <v/>
      </c>
      <c r="N125" t="str">
        <f>IF(ISERROR(VLOOKUP($B125,'[1]complete (2)'!$A$2:$G$111,4,FALSE)),"",VLOOKUP($B125,'[1]complete (2)'!$A$2:$G$111,4,FALSE))</f>
        <v/>
      </c>
      <c r="O125" t="str">
        <f>IF(ISERROR(VLOOKUP($B125,'[1]complete (2)'!$A$2:$G$111,5,FALSE)),"",VLOOKUP($B125,'[1]complete (2)'!$A$2:$G$111,5,FALSE))</f>
        <v/>
      </c>
      <c r="P125" t="str">
        <f>IF(ISERROR(VLOOKUP($B125,'[1]complete (2)'!$A$2:$G$111,6,FALSE)),"",VLOOKUP($B125,'[1]complete (2)'!$A$2:$G$111,6,FALSE))</f>
        <v/>
      </c>
      <c r="Q125" t="str">
        <f>IF(ISERROR(VLOOKUP($B125,'[1]complete (2)'!$A$2:$G$111,7,FALSE)),"",VLOOKUP($B125,'[1]complete (2)'!$A$2:$G$111,7,FALSE))</f>
        <v/>
      </c>
    </row>
    <row r="126" spans="1:17" x14ac:dyDescent="0.25">
      <c r="A126" t="s">
        <v>1072</v>
      </c>
      <c r="B126" t="s">
        <v>1612</v>
      </c>
      <c r="C126" t="str">
        <f>IF(ISERROR(VLOOKUP(B126,[1]complete!$A:$B,2,FALSE)),"",VLOOKUP(B126,[1]complete!$A:$B,2,FALSE))</f>
        <v/>
      </c>
      <c r="D126" t="s">
        <v>1073</v>
      </c>
      <c r="E126" t="s">
        <v>1074</v>
      </c>
      <c r="F126" t="s">
        <v>1075</v>
      </c>
      <c r="G126" t="s">
        <v>58</v>
      </c>
      <c r="H126">
        <v>90505</v>
      </c>
      <c r="I126" t="str">
        <f>VLOOKUP(A126,'[2]Contacts - All contacts (2)'!$A:$D,1,FALSE)</f>
        <v>Best Priced Furniture</v>
      </c>
      <c r="J126" t="str">
        <f>VLOOKUP(A126,'[2]Contacts - All contacts (2)'!$A:$D,2,FALSE)</f>
        <v>Loren</v>
      </c>
      <c r="K126" t="str">
        <f>VLOOKUP(A126,'[2]Contacts - All contacts (2)'!$A:$D,3,FALSE)</f>
        <v>Pleet</v>
      </c>
      <c r="L126" t="str">
        <f>IF(ISERROR(VLOOKUP($B126,'[1]complete (2)'!$A$2:$G$111,2,FALSE)),"",VLOOKUP($B126,'[1]complete (2)'!$A$2:$G$111,2,FALSE))</f>
        <v/>
      </c>
      <c r="M126" t="str">
        <f>IF(ISERROR(VLOOKUP($B126,'[1]complete (2)'!$A$2:$G$111,3,FALSE)),"",VLOOKUP($B126,'[1]complete (2)'!$A$2:$G$111,3,FALSE))</f>
        <v/>
      </c>
      <c r="N126" t="str">
        <f>IF(ISERROR(VLOOKUP($B126,'[1]complete (2)'!$A$2:$G$111,4,FALSE)),"",VLOOKUP($B126,'[1]complete (2)'!$A$2:$G$111,4,FALSE))</f>
        <v/>
      </c>
      <c r="O126" t="str">
        <f>IF(ISERROR(VLOOKUP($B126,'[1]complete (2)'!$A$2:$G$111,5,FALSE)),"",VLOOKUP($B126,'[1]complete (2)'!$A$2:$G$111,5,FALSE))</f>
        <v/>
      </c>
      <c r="P126" t="str">
        <f>IF(ISERROR(VLOOKUP($B126,'[1]complete (2)'!$A$2:$G$111,6,FALSE)),"",VLOOKUP($B126,'[1]complete (2)'!$A$2:$G$111,6,FALSE))</f>
        <v/>
      </c>
      <c r="Q126" t="str">
        <f>IF(ISERROR(VLOOKUP($B126,'[1]complete (2)'!$A$2:$G$111,7,FALSE)),"",VLOOKUP($B126,'[1]complete (2)'!$A$2:$G$111,7,FALSE))</f>
        <v/>
      </c>
    </row>
    <row r="127" spans="1:17" x14ac:dyDescent="0.25">
      <c r="A127" t="s">
        <v>1214</v>
      </c>
      <c r="B127" t="s">
        <v>1616</v>
      </c>
      <c r="C127" t="str">
        <f>IF(ISERROR(VLOOKUP(B127,[1]complete!$A:$B,2,FALSE)),"",VLOOKUP(B127,[1]complete!$A:$B,2,FALSE))</f>
        <v/>
      </c>
      <c r="D127" t="s">
        <v>1215</v>
      </c>
      <c r="E127" t="s">
        <v>1216</v>
      </c>
      <c r="F127" t="s">
        <v>565</v>
      </c>
      <c r="G127" t="s">
        <v>25</v>
      </c>
      <c r="H127">
        <v>77024</v>
      </c>
      <c r="I127" t="str">
        <f>VLOOKUP(A127,'[2]Contacts - All contacts (2)'!$A:$D,1,FALSE)</f>
        <v>Card Smart</v>
      </c>
      <c r="J127" t="str">
        <f>VLOOKUP(A127,'[2]Contacts - All contacts (2)'!$A:$D,2,FALSE)</f>
        <v>Judy</v>
      </c>
      <c r="K127" t="str">
        <f>VLOOKUP(A127,'[2]Contacts - All contacts (2)'!$A:$D,3,FALSE)</f>
        <v/>
      </c>
      <c r="L127" t="str">
        <f>IF(ISERROR(VLOOKUP($B127,'[1]complete (2)'!$A$2:$G$111,2,FALSE)),"",VLOOKUP($B127,'[1]complete (2)'!$A$2:$G$111,2,FALSE))</f>
        <v/>
      </c>
      <c r="M127" t="str">
        <f>IF(ISERROR(VLOOKUP($B127,'[1]complete (2)'!$A$2:$G$111,3,FALSE)),"",VLOOKUP($B127,'[1]complete (2)'!$A$2:$G$111,3,FALSE))</f>
        <v/>
      </c>
      <c r="N127" t="str">
        <f>IF(ISERROR(VLOOKUP($B127,'[1]complete (2)'!$A$2:$G$111,4,FALSE)),"",VLOOKUP($B127,'[1]complete (2)'!$A$2:$G$111,4,FALSE))</f>
        <v/>
      </c>
      <c r="O127" t="str">
        <f>IF(ISERROR(VLOOKUP($B127,'[1]complete (2)'!$A$2:$G$111,5,FALSE)),"",VLOOKUP($B127,'[1]complete (2)'!$A$2:$G$111,5,FALSE))</f>
        <v/>
      </c>
      <c r="P127" t="str">
        <f>IF(ISERROR(VLOOKUP($B127,'[1]complete (2)'!$A$2:$G$111,6,FALSE)),"",VLOOKUP($B127,'[1]complete (2)'!$A$2:$G$111,6,FALSE))</f>
        <v/>
      </c>
      <c r="Q127" t="str">
        <f>IF(ISERROR(VLOOKUP($B127,'[1]complete (2)'!$A$2:$G$111,7,FALSE)),"",VLOOKUP($B127,'[1]complete (2)'!$A$2:$G$111,7,FALSE))</f>
        <v/>
      </c>
    </row>
    <row r="128" spans="1:17" x14ac:dyDescent="0.25">
      <c r="A128" t="s">
        <v>1432</v>
      </c>
      <c r="B128" t="s">
        <v>1531</v>
      </c>
      <c r="C128" t="str">
        <f>IF(ISERROR(VLOOKUP(B128,[1]complete!$A:$B,2,FALSE)),"",VLOOKUP(B128,[1]complete!$A:$B,2,FALSE))</f>
        <v/>
      </c>
      <c r="D128" t="s">
        <v>1433</v>
      </c>
      <c r="E128" t="s">
        <v>1434</v>
      </c>
      <c r="F128" t="s">
        <v>1435</v>
      </c>
      <c r="G128" t="s">
        <v>977</v>
      </c>
      <c r="H128">
        <v>48103</v>
      </c>
      <c r="I128" t="str">
        <f>VLOOKUP(A128,'[2]Contacts - All contacts (2)'!$A:$D,1,FALSE)</f>
        <v>The Little Seedling</v>
      </c>
      <c r="J128" t="str">
        <f>VLOOKUP(A128,'[2]Contacts - All contacts (2)'!$A:$D,2,FALSE)</f>
        <v>Molly</v>
      </c>
      <c r="K128" t="str">
        <f>VLOOKUP(A128,'[2]Contacts - All contacts (2)'!$A:$D,3,FALSE)</f>
        <v>Ging</v>
      </c>
      <c r="L128" t="str">
        <f>IF(ISERROR(VLOOKUP($B128,'[1]complete (2)'!$A$2:$G$111,2,FALSE)),"",VLOOKUP($B128,'[1]complete (2)'!$A$2:$G$111,2,FALSE))</f>
        <v/>
      </c>
      <c r="M128" t="str">
        <f>IF(ISERROR(VLOOKUP($B128,'[1]complete (2)'!$A$2:$G$111,3,FALSE)),"",VLOOKUP($B128,'[1]complete (2)'!$A$2:$G$111,3,FALSE))</f>
        <v/>
      </c>
      <c r="N128" t="str">
        <f>IF(ISERROR(VLOOKUP($B128,'[1]complete (2)'!$A$2:$G$111,4,FALSE)),"",VLOOKUP($B128,'[1]complete (2)'!$A$2:$G$111,4,FALSE))</f>
        <v/>
      </c>
      <c r="O128" t="str">
        <f>IF(ISERROR(VLOOKUP($B128,'[1]complete (2)'!$A$2:$G$111,5,FALSE)),"",VLOOKUP($B128,'[1]complete (2)'!$A$2:$G$111,5,FALSE))</f>
        <v/>
      </c>
      <c r="P128" t="str">
        <f>IF(ISERROR(VLOOKUP($B128,'[1]complete (2)'!$A$2:$G$111,6,FALSE)),"",VLOOKUP($B128,'[1]complete (2)'!$A$2:$G$111,6,FALSE))</f>
        <v/>
      </c>
      <c r="Q128" t="str">
        <f>IF(ISERROR(VLOOKUP($B128,'[1]complete (2)'!$A$2:$G$111,7,FALSE)),"",VLOOKUP($B128,'[1]complete (2)'!$A$2:$G$111,7,FALSE))</f>
        <v/>
      </c>
    </row>
    <row r="129" spans="1:17" x14ac:dyDescent="0.25">
      <c r="A129" t="s">
        <v>1118</v>
      </c>
      <c r="B129" t="s">
        <v>1618</v>
      </c>
      <c r="C129" t="str">
        <f>IF(ISERROR(VLOOKUP(B129,[1]complete!$A:$B,2,FALSE)),"",VLOOKUP(B129,[1]complete!$A:$B,2,FALSE))</f>
        <v/>
      </c>
      <c r="D129" t="s">
        <v>1119</v>
      </c>
      <c r="E129" t="s">
        <v>1120</v>
      </c>
      <c r="F129" t="s">
        <v>1121</v>
      </c>
      <c r="G129" t="s">
        <v>189</v>
      </c>
      <c r="H129">
        <v>85202</v>
      </c>
      <c r="I129" t="str">
        <f>VLOOKUP(A129,'[2]Contacts - All contacts (2)'!$A:$D,1,FALSE)</f>
        <v>Little Panda Boutique LLC</v>
      </c>
      <c r="J129" t="str">
        <f>VLOOKUP(A129,'[2]Contacts - All contacts (2)'!$A:$D,2,FALSE)</f>
        <v/>
      </c>
      <c r="K129" t="str">
        <f>VLOOKUP(A129,'[2]Contacts - All contacts (2)'!$A:$D,3,FALSE)</f>
        <v/>
      </c>
      <c r="L129" t="str">
        <f>IF(ISERROR(VLOOKUP($B129,'[1]complete (2)'!$A$2:$G$111,2,FALSE)),"",VLOOKUP($B129,'[1]complete (2)'!$A$2:$G$111,2,FALSE))</f>
        <v/>
      </c>
      <c r="M129" t="str">
        <f>IF(ISERROR(VLOOKUP($B129,'[1]complete (2)'!$A$2:$G$111,3,FALSE)),"",VLOOKUP($B129,'[1]complete (2)'!$A$2:$G$111,3,FALSE))</f>
        <v/>
      </c>
      <c r="N129" t="str">
        <f>IF(ISERROR(VLOOKUP($B129,'[1]complete (2)'!$A$2:$G$111,4,FALSE)),"",VLOOKUP($B129,'[1]complete (2)'!$A$2:$G$111,4,FALSE))</f>
        <v/>
      </c>
      <c r="O129" t="str">
        <f>IF(ISERROR(VLOOKUP($B129,'[1]complete (2)'!$A$2:$G$111,5,FALSE)),"",VLOOKUP($B129,'[1]complete (2)'!$A$2:$G$111,5,FALSE))</f>
        <v/>
      </c>
      <c r="P129" t="str">
        <f>IF(ISERROR(VLOOKUP($B129,'[1]complete (2)'!$A$2:$G$111,6,FALSE)),"",VLOOKUP($B129,'[1]complete (2)'!$A$2:$G$111,6,FALSE))</f>
        <v/>
      </c>
      <c r="Q129" t="str">
        <f>IF(ISERROR(VLOOKUP($B129,'[1]complete (2)'!$A$2:$G$111,7,FALSE)),"",VLOOKUP($B129,'[1]complete (2)'!$A$2:$G$111,7,FALSE))</f>
        <v/>
      </c>
    </row>
    <row r="130" spans="1:17" x14ac:dyDescent="0.25">
      <c r="A130" t="s">
        <v>7</v>
      </c>
      <c r="B130" t="s">
        <v>1535</v>
      </c>
      <c r="C130" t="str">
        <f>IF(ISERROR(VLOOKUP(B130,[1]complete!$A:$B,2,FALSE)),"",VLOOKUP(B130,[1]complete!$A:$B,2,FALSE))</f>
        <v/>
      </c>
      <c r="E130" t="s">
        <v>8</v>
      </c>
      <c r="F130" t="s">
        <v>9</v>
      </c>
      <c r="G130" t="s">
        <v>10</v>
      </c>
      <c r="H130">
        <v>55401</v>
      </c>
      <c r="I130" t="str">
        <f>IF(ISERROR(VLOOKUP(A130,'[2]Contacts - All contacts (2)'!$A:$D,1,FALSE)),"",VLOOKUP(A130,'[2]Contacts - All contacts (2)'!$A:$D,1,FALSE))</f>
        <v/>
      </c>
      <c r="J130" t="str">
        <f>IF(ISERROR(VLOOKUP(A130,'[2]Contacts - All contacts (2)'!$A:$D,2,FALSE)),"",VLOOKUP(A130,'[2]Contacts - All contacts (2)'!$A:$D,2,FALSE))</f>
        <v/>
      </c>
      <c r="K130" t="str">
        <f>IF(ISERROR(VLOOKUP(A130,'[2]Contacts - All contacts (2)'!$A:$D,3,FALSE)),"",VLOOKUP(A130,'[2]Contacts - All contacts (2)'!$A:$D,3,FALSE))</f>
        <v/>
      </c>
      <c r="L130" t="str">
        <f>IF(ISERROR(VLOOKUP($B130,'[1]complete (2)'!$A$2:$G$111,2,FALSE)),"",VLOOKUP($B130,'[1]complete (2)'!$A$2:$G$111,2,FALSE))</f>
        <v/>
      </c>
      <c r="M130" t="str">
        <f>IF(ISERROR(VLOOKUP($B130,'[1]complete (2)'!$A$2:$G$111,3,FALSE)),"",VLOOKUP($B130,'[1]complete (2)'!$A$2:$G$111,3,FALSE))</f>
        <v/>
      </c>
      <c r="N130" t="str">
        <f>IF(ISERROR(VLOOKUP($B130,'[1]complete (2)'!$A$2:$G$111,4,FALSE)),"",VLOOKUP($B130,'[1]complete (2)'!$A$2:$G$111,4,FALSE))</f>
        <v/>
      </c>
      <c r="O130" t="str">
        <f>IF(ISERROR(VLOOKUP($B130,'[1]complete (2)'!$A$2:$G$111,5,FALSE)),"",VLOOKUP($B130,'[1]complete (2)'!$A$2:$G$111,5,FALSE))</f>
        <v/>
      </c>
      <c r="P130" t="str">
        <f>IF(ISERROR(VLOOKUP($B130,'[1]complete (2)'!$A$2:$G$111,6,FALSE)),"",VLOOKUP($B130,'[1]complete (2)'!$A$2:$G$111,6,FALSE))</f>
        <v/>
      </c>
      <c r="Q130" t="str">
        <f>IF(ISERROR(VLOOKUP($B130,'[1]complete (2)'!$A$2:$G$111,7,FALSE)),"",VLOOKUP($B130,'[1]complete (2)'!$A$2:$G$111,7,FALSE))</f>
        <v/>
      </c>
    </row>
    <row r="131" spans="1:17" x14ac:dyDescent="0.25">
      <c r="A131" t="s">
        <v>21</v>
      </c>
      <c r="B131" t="s">
        <v>1620</v>
      </c>
      <c r="C131" t="str">
        <f>IF(ISERROR(VLOOKUP(B131,[1]complete!$A:$B,2,FALSE)),"",VLOOKUP(B131,[1]complete!$A:$B,2,FALSE))</f>
        <v/>
      </c>
      <c r="D131" t="s">
        <v>22</v>
      </c>
      <c r="E131" t="s">
        <v>23</v>
      </c>
      <c r="F131" t="s">
        <v>24</v>
      </c>
      <c r="G131" t="s">
        <v>25</v>
      </c>
      <c r="H131">
        <v>78130</v>
      </c>
      <c r="I131" t="str">
        <f>IF(ISERROR(VLOOKUP(A131,'[2]Contacts - All contacts (2)'!$A:$D,1,FALSE)),"",VLOOKUP(A131,'[2]Contacts - All contacts (2)'!$A:$D,1,FALSE))</f>
        <v/>
      </c>
      <c r="J131" t="str">
        <f>IF(ISERROR(VLOOKUP(A131,'[2]Contacts - All contacts (2)'!$A:$D,2,FALSE)),"",VLOOKUP(A131,'[2]Contacts - All contacts (2)'!$A:$D,2,FALSE))</f>
        <v/>
      </c>
      <c r="K131" t="str">
        <f>IF(ISERROR(VLOOKUP(A131,'[2]Contacts - All contacts (2)'!$A:$D,3,FALSE)),"",VLOOKUP(A131,'[2]Contacts - All contacts (2)'!$A:$D,3,FALSE))</f>
        <v/>
      </c>
      <c r="L131" t="str">
        <f>IF(ISERROR(VLOOKUP($B131,'[1]complete (2)'!$A$2:$G$111,2,FALSE)),"",VLOOKUP($B131,'[1]complete (2)'!$A$2:$G$111,2,FALSE))</f>
        <v/>
      </c>
      <c r="M131" t="str">
        <f>IF(ISERROR(VLOOKUP($B131,'[1]complete (2)'!$A$2:$G$111,3,FALSE)),"",VLOOKUP($B131,'[1]complete (2)'!$A$2:$G$111,3,FALSE))</f>
        <v/>
      </c>
      <c r="N131" t="str">
        <f>IF(ISERROR(VLOOKUP($B131,'[1]complete (2)'!$A$2:$G$111,4,FALSE)),"",VLOOKUP($B131,'[1]complete (2)'!$A$2:$G$111,4,FALSE))</f>
        <v/>
      </c>
      <c r="O131" t="str">
        <f>IF(ISERROR(VLOOKUP($B131,'[1]complete (2)'!$A$2:$G$111,5,FALSE)),"",VLOOKUP($B131,'[1]complete (2)'!$A$2:$G$111,5,FALSE))</f>
        <v/>
      </c>
      <c r="P131" t="str">
        <f>IF(ISERROR(VLOOKUP($B131,'[1]complete (2)'!$A$2:$G$111,6,FALSE)),"",VLOOKUP($B131,'[1]complete (2)'!$A$2:$G$111,6,FALSE))</f>
        <v/>
      </c>
      <c r="Q131" t="str">
        <f>IF(ISERROR(VLOOKUP($B131,'[1]complete (2)'!$A$2:$G$111,7,FALSE)),"",VLOOKUP($B131,'[1]complete (2)'!$A$2:$G$111,7,FALSE))</f>
        <v/>
      </c>
    </row>
    <row r="132" spans="1:17" x14ac:dyDescent="0.25">
      <c r="A132" t="s">
        <v>26</v>
      </c>
      <c r="B132" t="s">
        <v>1621</v>
      </c>
      <c r="C132" t="str">
        <f>IF(ISERROR(VLOOKUP(B132,[1]complete!$A:$B,2,FALSE)),"",VLOOKUP(B132,[1]complete!$A:$B,2,FALSE))</f>
        <v/>
      </c>
      <c r="D132" t="s">
        <v>27</v>
      </c>
      <c r="E132" t="s">
        <v>28</v>
      </c>
      <c r="F132" t="s">
        <v>29</v>
      </c>
      <c r="G132" t="s">
        <v>30</v>
      </c>
      <c r="H132">
        <v>46069</v>
      </c>
      <c r="I132" t="str">
        <f>IF(ISERROR(VLOOKUP(A132,'[2]Contacts - All contacts (2)'!$A:$D,1,FALSE)),"",VLOOKUP(A132,'[2]Contacts - All contacts (2)'!$A:$D,1,FALSE))</f>
        <v/>
      </c>
      <c r="J132" t="str">
        <f>IF(ISERROR(VLOOKUP(A132,'[2]Contacts - All contacts (2)'!$A:$D,2,FALSE)),"",VLOOKUP(A132,'[2]Contacts - All contacts (2)'!$A:$D,2,FALSE))</f>
        <v/>
      </c>
      <c r="K132" t="str">
        <f>IF(ISERROR(VLOOKUP(A132,'[2]Contacts - All contacts (2)'!$A:$D,3,FALSE)),"",VLOOKUP(A132,'[2]Contacts - All contacts (2)'!$A:$D,3,FALSE))</f>
        <v/>
      </c>
      <c r="L132" t="str">
        <f>IF(ISERROR(VLOOKUP($B132,'[1]complete (2)'!$A$2:$G$111,2,FALSE)),"",VLOOKUP($B132,'[1]complete (2)'!$A$2:$G$111,2,FALSE))</f>
        <v/>
      </c>
      <c r="M132" t="str">
        <f>IF(ISERROR(VLOOKUP($B132,'[1]complete (2)'!$A$2:$G$111,3,FALSE)),"",VLOOKUP($B132,'[1]complete (2)'!$A$2:$G$111,3,FALSE))</f>
        <v/>
      </c>
      <c r="N132" t="str">
        <f>IF(ISERROR(VLOOKUP($B132,'[1]complete (2)'!$A$2:$G$111,4,FALSE)),"",VLOOKUP($B132,'[1]complete (2)'!$A$2:$G$111,4,FALSE))</f>
        <v/>
      </c>
      <c r="O132" t="str">
        <f>IF(ISERROR(VLOOKUP($B132,'[1]complete (2)'!$A$2:$G$111,5,FALSE)),"",VLOOKUP($B132,'[1]complete (2)'!$A$2:$G$111,5,FALSE))</f>
        <v/>
      </c>
      <c r="P132" t="str">
        <f>IF(ISERROR(VLOOKUP($B132,'[1]complete (2)'!$A$2:$G$111,6,FALSE)),"",VLOOKUP($B132,'[1]complete (2)'!$A$2:$G$111,6,FALSE))</f>
        <v/>
      </c>
      <c r="Q132" t="str">
        <f>IF(ISERROR(VLOOKUP($B132,'[1]complete (2)'!$A$2:$G$111,7,FALSE)),"",VLOOKUP($B132,'[1]complete (2)'!$A$2:$G$111,7,FALSE))</f>
        <v/>
      </c>
    </row>
    <row r="133" spans="1:17" x14ac:dyDescent="0.25">
      <c r="A133" t="s">
        <v>31</v>
      </c>
      <c r="B133" t="s">
        <v>1622</v>
      </c>
      <c r="C133" t="str">
        <f>IF(ISERROR(VLOOKUP(B133,[1]complete!$A:$B,2,FALSE)),"",VLOOKUP(B133,[1]complete!$A:$B,2,FALSE))</f>
        <v/>
      </c>
      <c r="D133" t="s">
        <v>32</v>
      </c>
      <c r="E133" t="s">
        <v>33</v>
      </c>
      <c r="F133" t="s">
        <v>34</v>
      </c>
      <c r="G133" t="s">
        <v>30</v>
      </c>
      <c r="H133">
        <v>46140</v>
      </c>
      <c r="I133" t="str">
        <f>IF(ISERROR(VLOOKUP(A133,'[2]Contacts - All contacts (2)'!$A:$D,1,FALSE)),"",VLOOKUP(A133,'[2]Contacts - All contacts (2)'!$A:$D,1,FALSE))</f>
        <v/>
      </c>
      <c r="J133" t="str">
        <f>IF(ISERROR(VLOOKUP(A133,'[2]Contacts - All contacts (2)'!$A:$D,2,FALSE)),"",VLOOKUP(A133,'[2]Contacts - All contacts (2)'!$A:$D,2,FALSE))</f>
        <v/>
      </c>
      <c r="K133" t="str">
        <f>IF(ISERROR(VLOOKUP(A133,'[2]Contacts - All contacts (2)'!$A:$D,3,FALSE)),"",VLOOKUP(A133,'[2]Contacts - All contacts (2)'!$A:$D,3,FALSE))</f>
        <v/>
      </c>
      <c r="L133" t="str">
        <f>IF(ISERROR(VLOOKUP($B133,'[1]complete (2)'!$A$2:$G$111,2,FALSE)),"",VLOOKUP($B133,'[1]complete (2)'!$A$2:$G$111,2,FALSE))</f>
        <v/>
      </c>
      <c r="M133" t="str">
        <f>IF(ISERROR(VLOOKUP($B133,'[1]complete (2)'!$A$2:$G$111,3,FALSE)),"",VLOOKUP($B133,'[1]complete (2)'!$A$2:$G$111,3,FALSE))</f>
        <v/>
      </c>
      <c r="N133" t="str">
        <f>IF(ISERROR(VLOOKUP($B133,'[1]complete (2)'!$A$2:$G$111,4,FALSE)),"",VLOOKUP($B133,'[1]complete (2)'!$A$2:$G$111,4,FALSE))</f>
        <v/>
      </c>
      <c r="O133" t="str">
        <f>IF(ISERROR(VLOOKUP($B133,'[1]complete (2)'!$A$2:$G$111,5,FALSE)),"",VLOOKUP($B133,'[1]complete (2)'!$A$2:$G$111,5,FALSE))</f>
        <v/>
      </c>
      <c r="P133" t="str">
        <f>IF(ISERROR(VLOOKUP($B133,'[1]complete (2)'!$A$2:$G$111,6,FALSE)),"",VLOOKUP($B133,'[1]complete (2)'!$A$2:$G$111,6,FALSE))</f>
        <v/>
      </c>
      <c r="Q133" t="str">
        <f>IF(ISERROR(VLOOKUP($B133,'[1]complete (2)'!$A$2:$G$111,7,FALSE)),"",VLOOKUP($B133,'[1]complete (2)'!$A$2:$G$111,7,FALSE))</f>
        <v/>
      </c>
    </row>
    <row r="134" spans="1:17" x14ac:dyDescent="0.25">
      <c r="A134" t="s">
        <v>35</v>
      </c>
      <c r="B134" t="s">
        <v>1623</v>
      </c>
      <c r="C134" t="str">
        <f>IF(ISERROR(VLOOKUP(B134,[1]complete!$A:$B,2,FALSE)),"",VLOOKUP(B134,[1]complete!$A:$B,2,FALSE))</f>
        <v/>
      </c>
      <c r="D134" t="s">
        <v>36</v>
      </c>
      <c r="E134" t="s">
        <v>37</v>
      </c>
      <c r="F134" t="s">
        <v>38</v>
      </c>
      <c r="G134" t="s">
        <v>39</v>
      </c>
      <c r="H134">
        <v>37067</v>
      </c>
      <c r="I134" t="str">
        <f>IF(ISERROR(VLOOKUP(A134,'[2]Contacts - All contacts (2)'!$A:$D,1,FALSE)),"",VLOOKUP(A134,'[2]Contacts - All contacts (2)'!$A:$D,1,FALSE))</f>
        <v/>
      </c>
      <c r="J134" t="str">
        <f>IF(ISERROR(VLOOKUP(A134,'[2]Contacts - All contacts (2)'!$A:$D,2,FALSE)),"",VLOOKUP(A134,'[2]Contacts - All contacts (2)'!$A:$D,2,FALSE))</f>
        <v/>
      </c>
      <c r="K134" t="str">
        <f>IF(ISERROR(VLOOKUP(A134,'[2]Contacts - All contacts (2)'!$A:$D,3,FALSE)),"",VLOOKUP(A134,'[2]Contacts - All contacts (2)'!$A:$D,3,FALSE))</f>
        <v/>
      </c>
      <c r="L134" t="str">
        <f>IF(ISERROR(VLOOKUP($B134,'[1]complete (2)'!$A$2:$G$111,2,FALSE)),"",VLOOKUP($B134,'[1]complete (2)'!$A$2:$G$111,2,FALSE))</f>
        <v/>
      </c>
      <c r="M134" t="str">
        <f>IF(ISERROR(VLOOKUP($B134,'[1]complete (2)'!$A$2:$G$111,3,FALSE)),"",VLOOKUP($B134,'[1]complete (2)'!$A$2:$G$111,3,FALSE))</f>
        <v/>
      </c>
      <c r="N134" t="str">
        <f>IF(ISERROR(VLOOKUP($B134,'[1]complete (2)'!$A$2:$G$111,4,FALSE)),"",VLOOKUP($B134,'[1]complete (2)'!$A$2:$G$111,4,FALSE))</f>
        <v/>
      </c>
      <c r="O134" t="str">
        <f>IF(ISERROR(VLOOKUP($B134,'[1]complete (2)'!$A$2:$G$111,5,FALSE)),"",VLOOKUP($B134,'[1]complete (2)'!$A$2:$G$111,5,FALSE))</f>
        <v/>
      </c>
      <c r="P134" t="str">
        <f>IF(ISERROR(VLOOKUP($B134,'[1]complete (2)'!$A$2:$G$111,6,FALSE)),"",VLOOKUP($B134,'[1]complete (2)'!$A$2:$G$111,6,FALSE))</f>
        <v/>
      </c>
      <c r="Q134" t="str">
        <f>IF(ISERROR(VLOOKUP($B134,'[1]complete (2)'!$A$2:$G$111,7,FALSE)),"",VLOOKUP($B134,'[1]complete (2)'!$A$2:$G$111,7,FALSE))</f>
        <v/>
      </c>
    </row>
    <row r="135" spans="1:17" x14ac:dyDescent="0.25">
      <c r="A135" t="s">
        <v>49</v>
      </c>
      <c r="B135" t="s">
        <v>1770</v>
      </c>
      <c r="C135" t="str">
        <f>IF(ISERROR(VLOOKUP(B135,[1]complete!$A:$B,2,FALSE)),"",VLOOKUP(B135,[1]complete!$A:$B,2,FALSE))</f>
        <v/>
      </c>
      <c r="D135" t="s">
        <v>50</v>
      </c>
      <c r="E135" t="s">
        <v>51</v>
      </c>
      <c r="F135" t="s">
        <v>52</v>
      </c>
      <c r="G135" t="s">
        <v>53</v>
      </c>
      <c r="H135">
        <v>11772</v>
      </c>
      <c r="I135" t="str">
        <f>IF(ISERROR(VLOOKUP(A135,'[2]Contacts - All contacts (2)'!$A:$D,1,FALSE)),"",VLOOKUP(A135,'[2]Contacts - All contacts (2)'!$A:$D,1,FALSE))</f>
        <v/>
      </c>
      <c r="J135" t="str">
        <f>IF(ISERROR(VLOOKUP(A135,'[2]Contacts - All contacts (2)'!$A:$D,2,FALSE)),"",VLOOKUP(A135,'[2]Contacts - All contacts (2)'!$A:$D,2,FALSE))</f>
        <v/>
      </c>
      <c r="K135" t="str">
        <f>IF(ISERROR(VLOOKUP(A135,'[2]Contacts - All contacts (2)'!$A:$D,3,FALSE)),"",VLOOKUP(A135,'[2]Contacts - All contacts (2)'!$A:$D,3,FALSE))</f>
        <v/>
      </c>
      <c r="L135" t="str">
        <f>IF(ISERROR(VLOOKUP($B135,'[1]complete (2)'!$A$2:$G$111,2,FALSE)),"",VLOOKUP($B135,'[1]complete (2)'!$A$2:$G$111,2,FALSE))</f>
        <v/>
      </c>
      <c r="M135" t="str">
        <f>IF(ISERROR(VLOOKUP($B135,'[1]complete (2)'!$A$2:$G$111,3,FALSE)),"",VLOOKUP($B135,'[1]complete (2)'!$A$2:$G$111,3,FALSE))</f>
        <v/>
      </c>
      <c r="N135" t="str">
        <f>IF(ISERROR(VLOOKUP($B135,'[1]complete (2)'!$A$2:$G$111,4,FALSE)),"",VLOOKUP($B135,'[1]complete (2)'!$A$2:$G$111,4,FALSE))</f>
        <v/>
      </c>
      <c r="O135" t="str">
        <f>IF(ISERROR(VLOOKUP($B135,'[1]complete (2)'!$A$2:$G$111,5,FALSE)),"",VLOOKUP($B135,'[1]complete (2)'!$A$2:$G$111,5,FALSE))</f>
        <v/>
      </c>
      <c r="P135" t="str">
        <f>IF(ISERROR(VLOOKUP($B135,'[1]complete (2)'!$A$2:$G$111,6,FALSE)),"",VLOOKUP($B135,'[1]complete (2)'!$A$2:$G$111,6,FALSE))</f>
        <v/>
      </c>
      <c r="Q135" t="str">
        <f>IF(ISERROR(VLOOKUP($B135,'[1]complete (2)'!$A$2:$G$111,7,FALSE)),"",VLOOKUP($B135,'[1]complete (2)'!$A$2:$G$111,7,FALSE))</f>
        <v/>
      </c>
    </row>
    <row r="136" spans="1:17" x14ac:dyDescent="0.25">
      <c r="A136" t="s">
        <v>54</v>
      </c>
      <c r="B136" t="s">
        <v>1624</v>
      </c>
      <c r="C136" t="str">
        <f>IF(ISERROR(VLOOKUP(B136,[1]complete!$A:$B,2,FALSE)),"",VLOOKUP(B136,[1]complete!$A:$B,2,FALSE))</f>
        <v/>
      </c>
      <c r="D136" t="s">
        <v>55</v>
      </c>
      <c r="E136" t="s">
        <v>56</v>
      </c>
      <c r="F136" t="s">
        <v>57</v>
      </c>
      <c r="G136" t="s">
        <v>58</v>
      </c>
      <c r="H136">
        <v>94109</v>
      </c>
      <c r="I136" t="str">
        <f>IF(ISERROR(VLOOKUP(A136,'[2]Contacts - All contacts (2)'!$A:$D,1,FALSE)),"",VLOOKUP(A136,'[2]Contacts - All contacts (2)'!$A:$D,1,FALSE))</f>
        <v/>
      </c>
      <c r="J136" t="str">
        <f>IF(ISERROR(VLOOKUP(A136,'[2]Contacts - All contacts (2)'!$A:$D,2,FALSE)),"",VLOOKUP(A136,'[2]Contacts - All contacts (2)'!$A:$D,2,FALSE))</f>
        <v/>
      </c>
      <c r="K136" t="str">
        <f>IF(ISERROR(VLOOKUP(A136,'[2]Contacts - All contacts (2)'!$A:$D,3,FALSE)),"",VLOOKUP(A136,'[2]Contacts - All contacts (2)'!$A:$D,3,FALSE))</f>
        <v/>
      </c>
      <c r="L136" t="str">
        <f>IF(ISERROR(VLOOKUP($B136,'[1]complete (2)'!$A$2:$G$111,2,FALSE)),"",VLOOKUP($B136,'[1]complete (2)'!$A$2:$G$111,2,FALSE))</f>
        <v/>
      </c>
      <c r="M136" t="str">
        <f>IF(ISERROR(VLOOKUP($B136,'[1]complete (2)'!$A$2:$G$111,3,FALSE)),"",VLOOKUP($B136,'[1]complete (2)'!$A$2:$G$111,3,FALSE))</f>
        <v/>
      </c>
      <c r="N136" t="str">
        <f>IF(ISERROR(VLOOKUP($B136,'[1]complete (2)'!$A$2:$G$111,4,FALSE)),"",VLOOKUP($B136,'[1]complete (2)'!$A$2:$G$111,4,FALSE))</f>
        <v/>
      </c>
      <c r="O136" t="str">
        <f>IF(ISERROR(VLOOKUP($B136,'[1]complete (2)'!$A$2:$G$111,5,FALSE)),"",VLOOKUP($B136,'[1]complete (2)'!$A$2:$G$111,5,FALSE))</f>
        <v/>
      </c>
      <c r="P136" t="str">
        <f>IF(ISERROR(VLOOKUP($B136,'[1]complete (2)'!$A$2:$G$111,6,FALSE)),"",VLOOKUP($B136,'[1]complete (2)'!$A$2:$G$111,6,FALSE))</f>
        <v/>
      </c>
      <c r="Q136" t="str">
        <f>IF(ISERROR(VLOOKUP($B136,'[1]complete (2)'!$A$2:$G$111,7,FALSE)),"",VLOOKUP($B136,'[1]complete (2)'!$A$2:$G$111,7,FALSE))</f>
        <v/>
      </c>
    </row>
    <row r="137" spans="1:17" x14ac:dyDescent="0.25">
      <c r="A137" t="s">
        <v>59</v>
      </c>
      <c r="B137" t="s">
        <v>1486</v>
      </c>
      <c r="C137" t="str">
        <f>IF(ISERROR(VLOOKUP(B137,[1]complete!$A:$B,2,FALSE)),"",VLOOKUP(B137,[1]complete!$A:$B,2,FALSE))</f>
        <v/>
      </c>
      <c r="D137" t="s">
        <v>60</v>
      </c>
      <c r="E137" t="s">
        <v>61</v>
      </c>
      <c r="F137" t="s">
        <v>62</v>
      </c>
      <c r="G137" t="s">
        <v>30</v>
      </c>
      <c r="H137">
        <v>47648</v>
      </c>
      <c r="I137" t="str">
        <f>IF(ISERROR(VLOOKUP(A137,'[2]Contacts - All contacts (2)'!$A:$D,1,FALSE)),"",VLOOKUP(A137,'[2]Contacts - All contacts (2)'!$A:$D,1,FALSE))</f>
        <v/>
      </c>
      <c r="J137" t="str">
        <f>IF(ISERROR(VLOOKUP(A137,'[2]Contacts - All contacts (2)'!$A:$D,2,FALSE)),"",VLOOKUP(A137,'[2]Contacts - All contacts (2)'!$A:$D,2,FALSE))</f>
        <v/>
      </c>
      <c r="K137" t="str">
        <f>IF(ISERROR(VLOOKUP(A137,'[2]Contacts - All contacts (2)'!$A:$D,3,FALSE)),"",VLOOKUP(A137,'[2]Contacts - All contacts (2)'!$A:$D,3,FALSE))</f>
        <v/>
      </c>
      <c r="L137" t="str">
        <f>IF(ISERROR(VLOOKUP($B137,'[1]complete (2)'!$A$2:$G$111,2,FALSE)),"",VLOOKUP($B137,'[1]complete (2)'!$A$2:$G$111,2,FALSE))</f>
        <v/>
      </c>
      <c r="M137" t="str">
        <f>IF(ISERROR(VLOOKUP($B137,'[1]complete (2)'!$A$2:$G$111,3,FALSE)),"",VLOOKUP($B137,'[1]complete (2)'!$A$2:$G$111,3,FALSE))</f>
        <v/>
      </c>
      <c r="N137" t="str">
        <f>IF(ISERROR(VLOOKUP($B137,'[1]complete (2)'!$A$2:$G$111,4,FALSE)),"",VLOOKUP($B137,'[1]complete (2)'!$A$2:$G$111,4,FALSE))</f>
        <v/>
      </c>
      <c r="O137" t="str">
        <f>IF(ISERROR(VLOOKUP($B137,'[1]complete (2)'!$A$2:$G$111,5,FALSE)),"",VLOOKUP($B137,'[1]complete (2)'!$A$2:$G$111,5,FALSE))</f>
        <v/>
      </c>
      <c r="P137" t="str">
        <f>IF(ISERROR(VLOOKUP($B137,'[1]complete (2)'!$A$2:$G$111,6,FALSE)),"",VLOOKUP($B137,'[1]complete (2)'!$A$2:$G$111,6,FALSE))</f>
        <v/>
      </c>
      <c r="Q137" t="str">
        <f>IF(ISERROR(VLOOKUP($B137,'[1]complete (2)'!$A$2:$G$111,7,FALSE)),"",VLOOKUP($B137,'[1]complete (2)'!$A$2:$G$111,7,FALSE))</f>
        <v/>
      </c>
    </row>
    <row r="138" spans="1:17" x14ac:dyDescent="0.25">
      <c r="A138" t="s">
        <v>78</v>
      </c>
      <c r="B138" t="s">
        <v>79</v>
      </c>
      <c r="C138" t="str">
        <f>IF(ISERROR(VLOOKUP(B138,[1]complete!$A:$B,2,FALSE)),"",VLOOKUP(B138,[1]complete!$A:$B,2,FALSE))</f>
        <v/>
      </c>
      <c r="D138" t="s">
        <v>80</v>
      </c>
      <c r="E138" t="s">
        <v>81</v>
      </c>
      <c r="F138" t="s">
        <v>82</v>
      </c>
      <c r="G138" t="s">
        <v>83</v>
      </c>
      <c r="H138">
        <v>29925</v>
      </c>
      <c r="I138" t="str">
        <f>IF(ISERROR(VLOOKUP(A138,'[2]Contacts - All contacts (2)'!$A:$D,1,FALSE)),"",VLOOKUP(A138,'[2]Contacts - All contacts (2)'!$A:$D,1,FALSE))</f>
        <v/>
      </c>
      <c r="J138" t="str">
        <f>IF(ISERROR(VLOOKUP(A138,'[2]Contacts - All contacts (2)'!$A:$D,2,FALSE)),"",VLOOKUP(A138,'[2]Contacts - All contacts (2)'!$A:$D,2,FALSE))</f>
        <v/>
      </c>
      <c r="K138" t="str">
        <f>IF(ISERROR(VLOOKUP(A138,'[2]Contacts - All contacts (2)'!$A:$D,3,FALSE)),"",VLOOKUP(A138,'[2]Contacts - All contacts (2)'!$A:$D,3,FALSE))</f>
        <v/>
      </c>
      <c r="L138" t="str">
        <f>IF(ISERROR(VLOOKUP($B138,'[1]complete (2)'!$A$2:$G$111,2,FALSE)),"",VLOOKUP($B138,'[1]complete (2)'!$A$2:$G$111,2,FALSE))</f>
        <v/>
      </c>
      <c r="M138" t="str">
        <f>IF(ISERROR(VLOOKUP($B138,'[1]complete (2)'!$A$2:$G$111,3,FALSE)),"",VLOOKUP($B138,'[1]complete (2)'!$A$2:$G$111,3,FALSE))</f>
        <v/>
      </c>
      <c r="N138" t="str">
        <f>IF(ISERROR(VLOOKUP($B138,'[1]complete (2)'!$A$2:$G$111,4,FALSE)),"",VLOOKUP($B138,'[1]complete (2)'!$A$2:$G$111,4,FALSE))</f>
        <v/>
      </c>
      <c r="O138" t="str">
        <f>IF(ISERROR(VLOOKUP($B138,'[1]complete (2)'!$A$2:$G$111,5,FALSE)),"",VLOOKUP($B138,'[1]complete (2)'!$A$2:$G$111,5,FALSE))</f>
        <v/>
      </c>
      <c r="P138" t="str">
        <f>IF(ISERROR(VLOOKUP($B138,'[1]complete (2)'!$A$2:$G$111,6,FALSE)),"",VLOOKUP($B138,'[1]complete (2)'!$A$2:$G$111,6,FALSE))</f>
        <v/>
      </c>
      <c r="Q138" t="str">
        <f>IF(ISERROR(VLOOKUP($B138,'[1]complete (2)'!$A$2:$G$111,7,FALSE)),"",VLOOKUP($B138,'[1]complete (2)'!$A$2:$G$111,7,FALSE))</f>
        <v/>
      </c>
    </row>
    <row r="139" spans="1:17" x14ac:dyDescent="0.25">
      <c r="A139" t="s">
        <v>94</v>
      </c>
      <c r="B139" t="s">
        <v>95</v>
      </c>
      <c r="C139" t="str">
        <f>IF(ISERROR(VLOOKUP(B139,[1]complete!$A:$B,2,FALSE)),"",VLOOKUP(B139,[1]complete!$A:$B,2,FALSE))</f>
        <v/>
      </c>
      <c r="D139" t="s">
        <v>96</v>
      </c>
      <c r="F139" t="s">
        <v>97</v>
      </c>
      <c r="G139" t="s">
        <v>98</v>
      </c>
      <c r="I139" t="str">
        <f>IF(ISERROR(VLOOKUP(A139,'[2]Contacts - All contacts (2)'!$A:$D,1,FALSE)),"",VLOOKUP(A139,'[2]Contacts - All contacts (2)'!$A:$D,1,FALSE))</f>
        <v/>
      </c>
      <c r="J139" t="str">
        <f>IF(ISERROR(VLOOKUP(A139,'[2]Contacts - All contacts (2)'!$A:$D,2,FALSE)),"",VLOOKUP(A139,'[2]Contacts - All contacts (2)'!$A:$D,2,FALSE))</f>
        <v/>
      </c>
      <c r="K139" t="str">
        <f>IF(ISERROR(VLOOKUP(A139,'[2]Contacts - All contacts (2)'!$A:$D,3,FALSE)),"",VLOOKUP(A139,'[2]Contacts - All contacts (2)'!$A:$D,3,FALSE))</f>
        <v/>
      </c>
      <c r="L139" t="str">
        <f>IF(ISERROR(VLOOKUP($B139,'[1]complete (2)'!$A$2:$G$111,2,FALSE)),"",VLOOKUP($B139,'[1]complete (2)'!$A$2:$G$111,2,FALSE))</f>
        <v/>
      </c>
      <c r="M139" t="str">
        <f>IF(ISERROR(VLOOKUP($B139,'[1]complete (2)'!$A$2:$G$111,3,FALSE)),"",VLOOKUP($B139,'[1]complete (2)'!$A$2:$G$111,3,FALSE))</f>
        <v/>
      </c>
      <c r="N139" t="str">
        <f>IF(ISERROR(VLOOKUP($B139,'[1]complete (2)'!$A$2:$G$111,4,FALSE)),"",VLOOKUP($B139,'[1]complete (2)'!$A$2:$G$111,4,FALSE))</f>
        <v/>
      </c>
      <c r="O139" t="str">
        <f>IF(ISERROR(VLOOKUP($B139,'[1]complete (2)'!$A$2:$G$111,5,FALSE)),"",VLOOKUP($B139,'[1]complete (2)'!$A$2:$G$111,5,FALSE))</f>
        <v/>
      </c>
      <c r="P139" t="str">
        <f>IF(ISERROR(VLOOKUP($B139,'[1]complete (2)'!$A$2:$G$111,6,FALSE)),"",VLOOKUP($B139,'[1]complete (2)'!$A$2:$G$111,6,FALSE))</f>
        <v/>
      </c>
      <c r="Q139" t="str">
        <f>IF(ISERROR(VLOOKUP($B139,'[1]complete (2)'!$A$2:$G$111,7,FALSE)),"",VLOOKUP($B139,'[1]complete (2)'!$A$2:$G$111,7,FALSE))</f>
        <v/>
      </c>
    </row>
    <row r="140" spans="1:17" x14ac:dyDescent="0.25">
      <c r="A140" t="s">
        <v>108</v>
      </c>
      <c r="B140" t="s">
        <v>1489</v>
      </c>
      <c r="C140" t="str">
        <f>IF(ISERROR(VLOOKUP(B140,[1]complete!$A:$B,2,FALSE)),"",VLOOKUP(B140,[1]complete!$A:$B,2,FALSE))</f>
        <v/>
      </c>
      <c r="D140" t="s">
        <v>109</v>
      </c>
      <c r="E140" t="s">
        <v>110</v>
      </c>
      <c r="F140" t="s">
        <v>111</v>
      </c>
      <c r="G140" t="s">
        <v>112</v>
      </c>
      <c r="H140">
        <v>36801</v>
      </c>
      <c r="I140" t="str">
        <f>IF(ISERROR(VLOOKUP(A140,'[2]Contacts - All contacts (2)'!$A:$D,1,FALSE)),"",VLOOKUP(A140,'[2]Contacts - All contacts (2)'!$A:$D,1,FALSE))</f>
        <v/>
      </c>
      <c r="J140" t="str">
        <f>IF(ISERROR(VLOOKUP(A140,'[2]Contacts - All contacts (2)'!$A:$D,2,FALSE)),"",VLOOKUP(A140,'[2]Contacts - All contacts (2)'!$A:$D,2,FALSE))</f>
        <v/>
      </c>
      <c r="K140" t="str">
        <f>IF(ISERROR(VLOOKUP(A140,'[2]Contacts - All contacts (2)'!$A:$D,3,FALSE)),"",VLOOKUP(A140,'[2]Contacts - All contacts (2)'!$A:$D,3,FALSE))</f>
        <v/>
      </c>
      <c r="L140" t="str">
        <f>IF(ISERROR(VLOOKUP($B140,'[1]complete (2)'!$A$2:$G$111,2,FALSE)),"",VLOOKUP($B140,'[1]complete (2)'!$A$2:$G$111,2,FALSE))</f>
        <v/>
      </c>
      <c r="M140" t="str">
        <f>IF(ISERROR(VLOOKUP($B140,'[1]complete (2)'!$A$2:$G$111,3,FALSE)),"",VLOOKUP($B140,'[1]complete (2)'!$A$2:$G$111,3,FALSE))</f>
        <v/>
      </c>
      <c r="N140" t="str">
        <f>IF(ISERROR(VLOOKUP($B140,'[1]complete (2)'!$A$2:$G$111,4,FALSE)),"",VLOOKUP($B140,'[1]complete (2)'!$A$2:$G$111,4,FALSE))</f>
        <v/>
      </c>
      <c r="O140" t="str">
        <f>IF(ISERROR(VLOOKUP($B140,'[1]complete (2)'!$A$2:$G$111,5,FALSE)),"",VLOOKUP($B140,'[1]complete (2)'!$A$2:$G$111,5,FALSE))</f>
        <v/>
      </c>
      <c r="P140" t="str">
        <f>IF(ISERROR(VLOOKUP($B140,'[1]complete (2)'!$A$2:$G$111,6,FALSE)),"",VLOOKUP($B140,'[1]complete (2)'!$A$2:$G$111,6,FALSE))</f>
        <v/>
      </c>
      <c r="Q140" t="str">
        <f>IF(ISERROR(VLOOKUP($B140,'[1]complete (2)'!$A$2:$G$111,7,FALSE)),"",VLOOKUP($B140,'[1]complete (2)'!$A$2:$G$111,7,FALSE))</f>
        <v/>
      </c>
    </row>
    <row r="141" spans="1:17" x14ac:dyDescent="0.25">
      <c r="A141" t="s">
        <v>113</v>
      </c>
      <c r="B141" t="s">
        <v>1536</v>
      </c>
      <c r="C141" t="str">
        <f>IF(ISERROR(VLOOKUP(B141,[1]complete!$A:$B,2,FALSE)),"",VLOOKUP(B141,[1]complete!$A:$B,2,FALSE))</f>
        <v/>
      </c>
      <c r="I141" t="str">
        <f>IF(ISERROR(VLOOKUP(A141,'[2]Contacts - All contacts (2)'!$A:$D,1,FALSE)),"",VLOOKUP(A141,'[2]Contacts - All contacts (2)'!$A:$D,1,FALSE))</f>
        <v/>
      </c>
      <c r="J141" t="str">
        <f>IF(ISERROR(VLOOKUP(A141,'[2]Contacts - All contacts (2)'!$A:$D,2,FALSE)),"",VLOOKUP(A141,'[2]Contacts - All contacts (2)'!$A:$D,2,FALSE))</f>
        <v/>
      </c>
      <c r="K141" t="str">
        <f>IF(ISERROR(VLOOKUP(A141,'[2]Contacts - All contacts (2)'!$A:$D,3,FALSE)),"",VLOOKUP(A141,'[2]Contacts - All contacts (2)'!$A:$D,3,FALSE))</f>
        <v/>
      </c>
      <c r="L141" t="str">
        <f>IF(ISERROR(VLOOKUP($B141,'[1]complete (2)'!$A$2:$G$111,2,FALSE)),"",VLOOKUP($B141,'[1]complete (2)'!$A$2:$G$111,2,FALSE))</f>
        <v/>
      </c>
      <c r="M141" t="str">
        <f>IF(ISERROR(VLOOKUP($B141,'[1]complete (2)'!$A$2:$G$111,3,FALSE)),"",VLOOKUP($B141,'[1]complete (2)'!$A$2:$G$111,3,FALSE))</f>
        <v/>
      </c>
      <c r="N141" t="str">
        <f>IF(ISERROR(VLOOKUP($B141,'[1]complete (2)'!$A$2:$G$111,4,FALSE)),"",VLOOKUP($B141,'[1]complete (2)'!$A$2:$G$111,4,FALSE))</f>
        <v/>
      </c>
      <c r="O141" t="str">
        <f>IF(ISERROR(VLOOKUP($B141,'[1]complete (2)'!$A$2:$G$111,5,FALSE)),"",VLOOKUP($B141,'[1]complete (2)'!$A$2:$G$111,5,FALSE))</f>
        <v/>
      </c>
      <c r="P141" t="str">
        <f>IF(ISERROR(VLOOKUP($B141,'[1]complete (2)'!$A$2:$G$111,6,FALSE)),"",VLOOKUP($B141,'[1]complete (2)'!$A$2:$G$111,6,FALSE))</f>
        <v/>
      </c>
      <c r="Q141" t="str">
        <f>IF(ISERROR(VLOOKUP($B141,'[1]complete (2)'!$A$2:$G$111,7,FALSE)),"",VLOOKUP($B141,'[1]complete (2)'!$A$2:$G$111,7,FALSE))</f>
        <v/>
      </c>
    </row>
    <row r="142" spans="1:17" x14ac:dyDescent="0.25">
      <c r="A142" t="s">
        <v>117</v>
      </c>
      <c r="B142" t="s">
        <v>1625</v>
      </c>
      <c r="C142" t="str">
        <f>IF(ISERROR(VLOOKUP(B142,[1]complete!$A:$B,2,FALSE)),"",VLOOKUP(B142,[1]complete!$A:$B,2,FALSE))</f>
        <v/>
      </c>
      <c r="D142" t="s">
        <v>118</v>
      </c>
      <c r="E142" t="s">
        <v>119</v>
      </c>
      <c r="F142" t="s">
        <v>120</v>
      </c>
      <c r="G142" t="s">
        <v>25</v>
      </c>
      <c r="H142">
        <v>77803</v>
      </c>
      <c r="I142" t="str">
        <f>IF(ISERROR(VLOOKUP(A142,'[2]Contacts - All contacts (2)'!$A:$D,1,FALSE)),"",VLOOKUP(A142,'[2]Contacts - All contacts (2)'!$A:$D,1,FALSE))</f>
        <v/>
      </c>
      <c r="J142" t="str">
        <f>IF(ISERROR(VLOOKUP(A142,'[2]Contacts - All contacts (2)'!$A:$D,2,FALSE)),"",VLOOKUP(A142,'[2]Contacts - All contacts (2)'!$A:$D,2,FALSE))</f>
        <v/>
      </c>
      <c r="K142" t="str">
        <f>IF(ISERROR(VLOOKUP(A142,'[2]Contacts - All contacts (2)'!$A:$D,3,FALSE)),"",VLOOKUP(A142,'[2]Contacts - All contacts (2)'!$A:$D,3,FALSE))</f>
        <v/>
      </c>
      <c r="L142" t="str">
        <f>IF(ISERROR(VLOOKUP($B142,'[1]complete (2)'!$A$2:$G$111,2,FALSE)),"",VLOOKUP($B142,'[1]complete (2)'!$A$2:$G$111,2,FALSE))</f>
        <v/>
      </c>
      <c r="M142" t="str">
        <f>IF(ISERROR(VLOOKUP($B142,'[1]complete (2)'!$A$2:$G$111,3,FALSE)),"",VLOOKUP($B142,'[1]complete (2)'!$A$2:$G$111,3,FALSE))</f>
        <v/>
      </c>
      <c r="N142" t="str">
        <f>IF(ISERROR(VLOOKUP($B142,'[1]complete (2)'!$A$2:$G$111,4,FALSE)),"",VLOOKUP($B142,'[1]complete (2)'!$A$2:$G$111,4,FALSE))</f>
        <v/>
      </c>
      <c r="O142" t="str">
        <f>IF(ISERROR(VLOOKUP($B142,'[1]complete (2)'!$A$2:$G$111,5,FALSE)),"",VLOOKUP($B142,'[1]complete (2)'!$A$2:$G$111,5,FALSE))</f>
        <v/>
      </c>
      <c r="P142" t="str">
        <f>IF(ISERROR(VLOOKUP($B142,'[1]complete (2)'!$A$2:$G$111,6,FALSE)),"",VLOOKUP($B142,'[1]complete (2)'!$A$2:$G$111,6,FALSE))</f>
        <v/>
      </c>
      <c r="Q142" t="str">
        <f>IF(ISERROR(VLOOKUP($B142,'[1]complete (2)'!$A$2:$G$111,7,FALSE)),"",VLOOKUP($B142,'[1]complete (2)'!$A$2:$G$111,7,FALSE))</f>
        <v/>
      </c>
    </row>
    <row r="143" spans="1:17" x14ac:dyDescent="0.25">
      <c r="A143" t="s">
        <v>121</v>
      </c>
      <c r="B143" t="s">
        <v>1490</v>
      </c>
      <c r="C143" t="str">
        <f>IF(ISERROR(VLOOKUP(B143,[1]complete!$A:$B,2,FALSE)),"",VLOOKUP(B143,[1]complete!$A:$B,2,FALSE))</f>
        <v/>
      </c>
      <c r="E143" t="s">
        <v>122</v>
      </c>
      <c r="F143" t="s">
        <v>123</v>
      </c>
      <c r="G143" t="s">
        <v>124</v>
      </c>
      <c r="H143">
        <v>73080</v>
      </c>
      <c r="I143" t="str">
        <f>IF(ISERROR(VLOOKUP(A143,'[2]Contacts - All contacts (2)'!$A:$D,1,FALSE)),"",VLOOKUP(A143,'[2]Contacts - All contacts (2)'!$A:$D,1,FALSE))</f>
        <v/>
      </c>
      <c r="J143" t="str">
        <f>IF(ISERROR(VLOOKUP(A143,'[2]Contacts - All contacts (2)'!$A:$D,2,FALSE)),"",VLOOKUP(A143,'[2]Contacts - All contacts (2)'!$A:$D,2,FALSE))</f>
        <v/>
      </c>
      <c r="K143" t="str">
        <f>IF(ISERROR(VLOOKUP(A143,'[2]Contacts - All contacts (2)'!$A:$D,3,FALSE)),"",VLOOKUP(A143,'[2]Contacts - All contacts (2)'!$A:$D,3,FALSE))</f>
        <v/>
      </c>
      <c r="L143" t="str">
        <f>IF(ISERROR(VLOOKUP($B143,'[1]complete (2)'!$A$2:$G$111,2,FALSE)),"",VLOOKUP($B143,'[1]complete (2)'!$A$2:$G$111,2,FALSE))</f>
        <v/>
      </c>
      <c r="M143" t="str">
        <f>IF(ISERROR(VLOOKUP($B143,'[1]complete (2)'!$A$2:$G$111,3,FALSE)),"",VLOOKUP($B143,'[1]complete (2)'!$A$2:$G$111,3,FALSE))</f>
        <v/>
      </c>
      <c r="N143" t="str">
        <f>IF(ISERROR(VLOOKUP($B143,'[1]complete (2)'!$A$2:$G$111,4,FALSE)),"",VLOOKUP($B143,'[1]complete (2)'!$A$2:$G$111,4,FALSE))</f>
        <v/>
      </c>
      <c r="O143" t="str">
        <f>IF(ISERROR(VLOOKUP($B143,'[1]complete (2)'!$A$2:$G$111,5,FALSE)),"",VLOOKUP($B143,'[1]complete (2)'!$A$2:$G$111,5,FALSE))</f>
        <v/>
      </c>
      <c r="P143" t="str">
        <f>IF(ISERROR(VLOOKUP($B143,'[1]complete (2)'!$A$2:$G$111,6,FALSE)),"",VLOOKUP($B143,'[1]complete (2)'!$A$2:$G$111,6,FALSE))</f>
        <v/>
      </c>
      <c r="Q143" t="str">
        <f>IF(ISERROR(VLOOKUP($B143,'[1]complete (2)'!$A$2:$G$111,7,FALSE)),"",VLOOKUP($B143,'[1]complete (2)'!$A$2:$G$111,7,FALSE))</f>
        <v/>
      </c>
    </row>
    <row r="144" spans="1:17" x14ac:dyDescent="0.25">
      <c r="A144" t="s">
        <v>129</v>
      </c>
      <c r="B144" t="s">
        <v>1491</v>
      </c>
      <c r="C144" t="str">
        <f>IF(ISERROR(VLOOKUP(B144,[1]complete!$A:$B,2,FALSE)),"",VLOOKUP(B144,[1]complete!$A:$B,2,FALSE))</f>
        <v/>
      </c>
      <c r="D144" t="s">
        <v>130</v>
      </c>
      <c r="E144" t="s">
        <v>131</v>
      </c>
      <c r="F144" t="s">
        <v>132</v>
      </c>
      <c r="G144" t="s">
        <v>133</v>
      </c>
      <c r="H144" t="s">
        <v>134</v>
      </c>
      <c r="I144" t="str">
        <f>VLOOKUP(A144,'[2]Contacts - All contacts (2)'!$A:$D,1,FALSE)</f>
        <v>This Little Piggy</v>
      </c>
      <c r="J144" t="str">
        <f>VLOOKUP(A144,'[2]Contacts - All contacts (2)'!$A:$D,2,FALSE)</f>
        <v/>
      </c>
      <c r="K144" t="str">
        <f>VLOOKUP(A144,'[2]Contacts - All contacts (2)'!$A:$D,3,FALSE)</f>
        <v/>
      </c>
      <c r="L144" t="str">
        <f>IF(ISERROR(VLOOKUP($B144,'[1]complete (2)'!$A$2:$G$111,2,FALSE)),"",VLOOKUP($B144,'[1]complete (2)'!$A$2:$G$111,2,FALSE))</f>
        <v/>
      </c>
      <c r="M144" t="str">
        <f>IF(ISERROR(VLOOKUP($B144,'[1]complete (2)'!$A$2:$G$111,3,FALSE)),"",VLOOKUP($B144,'[1]complete (2)'!$A$2:$G$111,3,FALSE))</f>
        <v/>
      </c>
      <c r="N144" t="str">
        <f>IF(ISERROR(VLOOKUP($B144,'[1]complete (2)'!$A$2:$G$111,4,FALSE)),"",VLOOKUP($B144,'[1]complete (2)'!$A$2:$G$111,4,FALSE))</f>
        <v/>
      </c>
      <c r="O144" t="str">
        <f>IF(ISERROR(VLOOKUP($B144,'[1]complete (2)'!$A$2:$G$111,5,FALSE)),"",VLOOKUP($B144,'[1]complete (2)'!$A$2:$G$111,5,FALSE))</f>
        <v/>
      </c>
      <c r="P144" t="str">
        <f>IF(ISERROR(VLOOKUP($B144,'[1]complete (2)'!$A$2:$G$111,6,FALSE)),"",VLOOKUP($B144,'[1]complete (2)'!$A$2:$G$111,6,FALSE))</f>
        <v/>
      </c>
      <c r="Q144" t="str">
        <f>IF(ISERROR(VLOOKUP($B144,'[1]complete (2)'!$A$2:$G$111,7,FALSE)),"",VLOOKUP($B144,'[1]complete (2)'!$A$2:$G$111,7,FALSE))</f>
        <v/>
      </c>
    </row>
    <row r="145" spans="1:17" x14ac:dyDescent="0.25">
      <c r="A145" t="s">
        <v>135</v>
      </c>
      <c r="B145" t="s">
        <v>1817</v>
      </c>
      <c r="C145" t="str">
        <f>IF(ISERROR(VLOOKUP(B145,[1]complete!$A:$B,2,FALSE)),"",VLOOKUP(B145,[1]complete!$A:$B,2,FALSE))</f>
        <v/>
      </c>
      <c r="E145" t="s">
        <v>136</v>
      </c>
      <c r="F145" t="s">
        <v>137</v>
      </c>
      <c r="G145" t="s">
        <v>25</v>
      </c>
      <c r="H145">
        <v>77429</v>
      </c>
      <c r="I145" t="str">
        <f>IF(ISERROR(VLOOKUP(A145,'[2]Contacts - All contacts (2)'!$A:$D,1,FALSE)),"",VLOOKUP(A145,'[2]Contacts - All contacts (2)'!$A:$D,1,FALSE))</f>
        <v/>
      </c>
      <c r="J145" t="str">
        <f>IF(ISERROR(VLOOKUP(A145,'[2]Contacts - All contacts (2)'!$A:$D,2,FALSE)),"",VLOOKUP(A145,'[2]Contacts - All contacts (2)'!$A:$D,2,FALSE))</f>
        <v/>
      </c>
      <c r="K145" t="str">
        <f>IF(ISERROR(VLOOKUP(A145,'[2]Contacts - All contacts (2)'!$A:$D,3,FALSE)),"",VLOOKUP(A145,'[2]Contacts - All contacts (2)'!$A:$D,3,FALSE))</f>
        <v/>
      </c>
      <c r="L145" t="str">
        <f>IF(ISERROR(VLOOKUP($B145,'[1]complete (2)'!$A$2:$G$111,2,FALSE)),"",VLOOKUP($B145,'[1]complete (2)'!$A$2:$G$111,2,FALSE))</f>
        <v/>
      </c>
      <c r="M145" t="str">
        <f>IF(ISERROR(VLOOKUP($B145,'[1]complete (2)'!$A$2:$G$111,3,FALSE)),"",VLOOKUP($B145,'[1]complete (2)'!$A$2:$G$111,3,FALSE))</f>
        <v/>
      </c>
      <c r="N145" t="str">
        <f>IF(ISERROR(VLOOKUP($B145,'[1]complete (2)'!$A$2:$G$111,4,FALSE)),"",VLOOKUP($B145,'[1]complete (2)'!$A$2:$G$111,4,FALSE))</f>
        <v/>
      </c>
      <c r="O145" t="str">
        <f>IF(ISERROR(VLOOKUP($B145,'[1]complete (2)'!$A$2:$G$111,5,FALSE)),"",VLOOKUP($B145,'[1]complete (2)'!$A$2:$G$111,5,FALSE))</f>
        <v/>
      </c>
      <c r="P145" t="str">
        <f>IF(ISERROR(VLOOKUP($B145,'[1]complete (2)'!$A$2:$G$111,6,FALSE)),"",VLOOKUP($B145,'[1]complete (2)'!$A$2:$G$111,6,FALSE))</f>
        <v/>
      </c>
      <c r="Q145" t="str">
        <f>IF(ISERROR(VLOOKUP($B145,'[1]complete (2)'!$A$2:$G$111,7,FALSE)),"",VLOOKUP($B145,'[1]complete (2)'!$A$2:$G$111,7,FALSE))</f>
        <v/>
      </c>
    </row>
    <row r="146" spans="1:17" x14ac:dyDescent="0.25">
      <c r="A146" t="s">
        <v>138</v>
      </c>
      <c r="B146" t="s">
        <v>1800</v>
      </c>
      <c r="C146" t="str">
        <f>IF(ISERROR(VLOOKUP(B146,[1]complete!$A:$B,2,FALSE)),"",VLOOKUP(B146,[1]complete!$A:$B,2,FALSE))</f>
        <v/>
      </c>
      <c r="E146" t="s">
        <v>139</v>
      </c>
      <c r="G146" t="s">
        <v>25</v>
      </c>
      <c r="H146">
        <v>78873</v>
      </c>
      <c r="I146" t="str">
        <f>IF(ISERROR(VLOOKUP(A146,'[2]Contacts - All contacts (2)'!$A:$D,1,FALSE)),"",VLOOKUP(A146,'[2]Contacts - All contacts (2)'!$A:$D,1,FALSE))</f>
        <v/>
      </c>
      <c r="J146" t="str">
        <f>IF(ISERROR(VLOOKUP(A146,'[2]Contacts - All contacts (2)'!$A:$D,2,FALSE)),"",VLOOKUP(A146,'[2]Contacts - All contacts (2)'!$A:$D,2,FALSE))</f>
        <v/>
      </c>
      <c r="K146" t="str">
        <f>IF(ISERROR(VLOOKUP(A146,'[2]Contacts - All contacts (2)'!$A:$D,3,FALSE)),"",VLOOKUP(A146,'[2]Contacts - All contacts (2)'!$A:$D,3,FALSE))</f>
        <v/>
      </c>
      <c r="L146" t="str">
        <f>IF(ISERROR(VLOOKUP($B146,'[1]complete (2)'!$A$2:$G$111,2,FALSE)),"",VLOOKUP($B146,'[1]complete (2)'!$A$2:$G$111,2,FALSE))</f>
        <v/>
      </c>
      <c r="M146" t="str">
        <f>IF(ISERROR(VLOOKUP($B146,'[1]complete (2)'!$A$2:$G$111,3,FALSE)),"",VLOOKUP($B146,'[1]complete (2)'!$A$2:$G$111,3,FALSE))</f>
        <v/>
      </c>
      <c r="N146" t="str">
        <f>IF(ISERROR(VLOOKUP($B146,'[1]complete (2)'!$A$2:$G$111,4,FALSE)),"",VLOOKUP($B146,'[1]complete (2)'!$A$2:$G$111,4,FALSE))</f>
        <v/>
      </c>
      <c r="O146" t="str">
        <f>IF(ISERROR(VLOOKUP($B146,'[1]complete (2)'!$A$2:$G$111,5,FALSE)),"",VLOOKUP($B146,'[1]complete (2)'!$A$2:$G$111,5,FALSE))</f>
        <v/>
      </c>
      <c r="P146" t="str">
        <f>IF(ISERROR(VLOOKUP($B146,'[1]complete (2)'!$A$2:$G$111,6,FALSE)),"",VLOOKUP($B146,'[1]complete (2)'!$A$2:$G$111,6,FALSE))</f>
        <v/>
      </c>
      <c r="Q146" t="str">
        <f>IF(ISERROR(VLOOKUP($B146,'[1]complete (2)'!$A$2:$G$111,7,FALSE)),"",VLOOKUP($B146,'[1]complete (2)'!$A$2:$G$111,7,FALSE))</f>
        <v/>
      </c>
    </row>
    <row r="147" spans="1:17" x14ac:dyDescent="0.25">
      <c r="A147" t="s">
        <v>140</v>
      </c>
      <c r="B147" t="s">
        <v>1773</v>
      </c>
      <c r="C147" t="str">
        <f>IF(ISERROR(VLOOKUP(B147,[1]complete!$A:$B,2,FALSE)),"",VLOOKUP(B147,[1]complete!$A:$B,2,FALSE))</f>
        <v/>
      </c>
      <c r="D147" t="s">
        <v>141</v>
      </c>
      <c r="E147" t="s">
        <v>142</v>
      </c>
      <c r="F147" t="s">
        <v>143</v>
      </c>
      <c r="G147" t="s">
        <v>88</v>
      </c>
      <c r="H147">
        <v>44870</v>
      </c>
      <c r="I147" t="str">
        <f>IF(ISERROR(VLOOKUP(A147,'[2]Contacts - All contacts (2)'!$A:$D,1,FALSE)),"",VLOOKUP(A147,'[2]Contacts - All contacts (2)'!$A:$D,1,FALSE))</f>
        <v/>
      </c>
      <c r="J147" t="str">
        <f>IF(ISERROR(VLOOKUP(A147,'[2]Contacts - All contacts (2)'!$A:$D,2,FALSE)),"",VLOOKUP(A147,'[2]Contacts - All contacts (2)'!$A:$D,2,FALSE))</f>
        <v/>
      </c>
      <c r="K147" t="str">
        <f>IF(ISERROR(VLOOKUP(A147,'[2]Contacts - All contacts (2)'!$A:$D,3,FALSE)),"",VLOOKUP(A147,'[2]Contacts - All contacts (2)'!$A:$D,3,FALSE))</f>
        <v/>
      </c>
      <c r="L147" t="str">
        <f>IF(ISERROR(VLOOKUP($B147,'[1]complete (2)'!$A$2:$G$111,2,FALSE)),"",VLOOKUP($B147,'[1]complete (2)'!$A$2:$G$111,2,FALSE))</f>
        <v/>
      </c>
      <c r="M147" t="str">
        <f>IF(ISERROR(VLOOKUP($B147,'[1]complete (2)'!$A$2:$G$111,3,FALSE)),"",VLOOKUP($B147,'[1]complete (2)'!$A$2:$G$111,3,FALSE))</f>
        <v/>
      </c>
      <c r="N147" t="str">
        <f>IF(ISERROR(VLOOKUP($B147,'[1]complete (2)'!$A$2:$G$111,4,FALSE)),"",VLOOKUP($B147,'[1]complete (2)'!$A$2:$G$111,4,FALSE))</f>
        <v/>
      </c>
      <c r="O147" t="str">
        <f>IF(ISERROR(VLOOKUP($B147,'[1]complete (2)'!$A$2:$G$111,5,FALSE)),"",VLOOKUP($B147,'[1]complete (2)'!$A$2:$G$111,5,FALSE))</f>
        <v/>
      </c>
      <c r="P147" t="str">
        <f>IF(ISERROR(VLOOKUP($B147,'[1]complete (2)'!$A$2:$G$111,6,FALSE)),"",VLOOKUP($B147,'[1]complete (2)'!$A$2:$G$111,6,FALSE))</f>
        <v/>
      </c>
      <c r="Q147" t="str">
        <f>IF(ISERROR(VLOOKUP($B147,'[1]complete (2)'!$A$2:$G$111,7,FALSE)),"",VLOOKUP($B147,'[1]complete (2)'!$A$2:$G$111,7,FALSE))</f>
        <v/>
      </c>
    </row>
    <row r="148" spans="1:17" x14ac:dyDescent="0.25">
      <c r="A148" t="s">
        <v>144</v>
      </c>
      <c r="B148" t="s">
        <v>1626</v>
      </c>
      <c r="C148" t="str">
        <f>IF(ISERROR(VLOOKUP(B148,[1]complete!$A:$B,2,FALSE)),"",VLOOKUP(B148,[1]complete!$A:$B,2,FALSE))</f>
        <v/>
      </c>
      <c r="D148" t="s">
        <v>145</v>
      </c>
      <c r="E148" t="s">
        <v>146</v>
      </c>
      <c r="F148" t="s">
        <v>147</v>
      </c>
      <c r="G148" t="s">
        <v>93</v>
      </c>
      <c r="H148">
        <v>84532</v>
      </c>
      <c r="I148" t="str">
        <f>IF(ISERROR(VLOOKUP(A148,'[2]Contacts - All contacts (2)'!$A:$D,1,FALSE)),"",VLOOKUP(A148,'[2]Contacts - All contacts (2)'!$A:$D,1,FALSE))</f>
        <v/>
      </c>
      <c r="J148" t="str">
        <f>IF(ISERROR(VLOOKUP(A148,'[2]Contacts - All contacts (2)'!$A:$D,2,FALSE)),"",VLOOKUP(A148,'[2]Contacts - All contacts (2)'!$A:$D,2,FALSE))</f>
        <v/>
      </c>
      <c r="K148" t="str">
        <f>IF(ISERROR(VLOOKUP(A148,'[2]Contacts - All contacts (2)'!$A:$D,3,FALSE)),"",VLOOKUP(A148,'[2]Contacts - All contacts (2)'!$A:$D,3,FALSE))</f>
        <v/>
      </c>
      <c r="L148" t="str">
        <f>IF(ISERROR(VLOOKUP($B148,'[1]complete (2)'!$A$2:$G$111,2,FALSE)),"",VLOOKUP($B148,'[1]complete (2)'!$A$2:$G$111,2,FALSE))</f>
        <v/>
      </c>
      <c r="M148" t="str">
        <f>IF(ISERROR(VLOOKUP($B148,'[1]complete (2)'!$A$2:$G$111,3,FALSE)),"",VLOOKUP($B148,'[1]complete (2)'!$A$2:$G$111,3,FALSE))</f>
        <v/>
      </c>
      <c r="N148" t="str">
        <f>IF(ISERROR(VLOOKUP($B148,'[1]complete (2)'!$A$2:$G$111,4,FALSE)),"",VLOOKUP($B148,'[1]complete (2)'!$A$2:$G$111,4,FALSE))</f>
        <v/>
      </c>
      <c r="O148" t="str">
        <f>IF(ISERROR(VLOOKUP($B148,'[1]complete (2)'!$A$2:$G$111,5,FALSE)),"",VLOOKUP($B148,'[1]complete (2)'!$A$2:$G$111,5,FALSE))</f>
        <v/>
      </c>
      <c r="P148" t="str">
        <f>IF(ISERROR(VLOOKUP($B148,'[1]complete (2)'!$A$2:$G$111,6,FALSE)),"",VLOOKUP($B148,'[1]complete (2)'!$A$2:$G$111,6,FALSE))</f>
        <v/>
      </c>
      <c r="Q148" t="str">
        <f>IF(ISERROR(VLOOKUP($B148,'[1]complete (2)'!$A$2:$G$111,7,FALSE)),"",VLOOKUP($B148,'[1]complete (2)'!$A$2:$G$111,7,FALSE))</f>
        <v/>
      </c>
    </row>
    <row r="149" spans="1:17" x14ac:dyDescent="0.25">
      <c r="A149" t="s">
        <v>148</v>
      </c>
      <c r="B149" t="s">
        <v>1774</v>
      </c>
      <c r="C149" t="str">
        <f>IF(ISERROR(VLOOKUP(B149,[1]complete!$A:$B,2,FALSE)),"",VLOOKUP(B149,[1]complete!$A:$B,2,FALSE))</f>
        <v/>
      </c>
      <c r="D149" t="s">
        <v>149</v>
      </c>
      <c r="E149" t="s">
        <v>150</v>
      </c>
      <c r="H149">
        <v>84062</v>
      </c>
      <c r="I149" t="str">
        <f>IF(ISERROR(VLOOKUP(A149,'[2]Contacts - All contacts (2)'!$A:$D,1,FALSE)),"",VLOOKUP(A149,'[2]Contacts - All contacts (2)'!$A:$D,1,FALSE))</f>
        <v/>
      </c>
      <c r="J149" t="str">
        <f>IF(ISERROR(VLOOKUP(A149,'[2]Contacts - All contacts (2)'!$A:$D,2,FALSE)),"",VLOOKUP(A149,'[2]Contacts - All contacts (2)'!$A:$D,2,FALSE))</f>
        <v/>
      </c>
      <c r="K149" t="str">
        <f>IF(ISERROR(VLOOKUP(A149,'[2]Contacts - All contacts (2)'!$A:$D,3,FALSE)),"",VLOOKUP(A149,'[2]Contacts - All contacts (2)'!$A:$D,3,FALSE))</f>
        <v/>
      </c>
      <c r="L149" t="str">
        <f>IF(ISERROR(VLOOKUP($B149,'[1]complete (2)'!$A$2:$G$111,2,FALSE)),"",VLOOKUP($B149,'[1]complete (2)'!$A$2:$G$111,2,FALSE))</f>
        <v/>
      </c>
      <c r="M149" t="str">
        <f>IF(ISERROR(VLOOKUP($B149,'[1]complete (2)'!$A$2:$G$111,3,FALSE)),"",VLOOKUP($B149,'[1]complete (2)'!$A$2:$G$111,3,FALSE))</f>
        <v/>
      </c>
      <c r="N149" t="str">
        <f>IF(ISERROR(VLOOKUP($B149,'[1]complete (2)'!$A$2:$G$111,4,FALSE)),"",VLOOKUP($B149,'[1]complete (2)'!$A$2:$G$111,4,FALSE))</f>
        <v/>
      </c>
      <c r="O149" t="str">
        <f>IF(ISERROR(VLOOKUP($B149,'[1]complete (2)'!$A$2:$G$111,5,FALSE)),"",VLOOKUP($B149,'[1]complete (2)'!$A$2:$G$111,5,FALSE))</f>
        <v/>
      </c>
      <c r="P149" t="str">
        <f>IF(ISERROR(VLOOKUP($B149,'[1]complete (2)'!$A$2:$G$111,6,FALSE)),"",VLOOKUP($B149,'[1]complete (2)'!$A$2:$G$111,6,FALSE))</f>
        <v/>
      </c>
      <c r="Q149" t="str">
        <f>IF(ISERROR(VLOOKUP($B149,'[1]complete (2)'!$A$2:$G$111,7,FALSE)),"",VLOOKUP($B149,'[1]complete (2)'!$A$2:$G$111,7,FALSE))</f>
        <v/>
      </c>
    </row>
    <row r="150" spans="1:17" x14ac:dyDescent="0.25">
      <c r="A150" t="s">
        <v>151</v>
      </c>
      <c r="B150" t="s">
        <v>1627</v>
      </c>
      <c r="C150" t="str">
        <f>IF(ISERROR(VLOOKUP(B150,[1]complete!$A:$B,2,FALSE)),"",VLOOKUP(B150,[1]complete!$A:$B,2,FALSE))</f>
        <v/>
      </c>
      <c r="D150" t="s">
        <v>152</v>
      </c>
      <c r="E150" t="s">
        <v>153</v>
      </c>
      <c r="F150" t="s">
        <v>154</v>
      </c>
      <c r="G150" t="s">
        <v>72</v>
      </c>
      <c r="H150">
        <v>30601</v>
      </c>
      <c r="I150" t="str">
        <f>IF(ISERROR(VLOOKUP(A150,'[2]Contacts - All contacts (2)'!$A:$D,1,FALSE)),"",VLOOKUP(A150,'[2]Contacts - All contacts (2)'!$A:$D,1,FALSE))</f>
        <v/>
      </c>
      <c r="J150" t="str">
        <f>IF(ISERROR(VLOOKUP(A150,'[2]Contacts - All contacts (2)'!$A:$D,2,FALSE)),"",VLOOKUP(A150,'[2]Contacts - All contacts (2)'!$A:$D,2,FALSE))</f>
        <v/>
      </c>
      <c r="K150" t="str">
        <f>IF(ISERROR(VLOOKUP(A150,'[2]Contacts - All contacts (2)'!$A:$D,3,FALSE)),"",VLOOKUP(A150,'[2]Contacts - All contacts (2)'!$A:$D,3,FALSE))</f>
        <v/>
      </c>
      <c r="L150" t="str">
        <f>IF(ISERROR(VLOOKUP($B150,'[1]complete (2)'!$A$2:$G$111,2,FALSE)),"",VLOOKUP($B150,'[1]complete (2)'!$A$2:$G$111,2,FALSE))</f>
        <v/>
      </c>
      <c r="M150" t="str">
        <f>IF(ISERROR(VLOOKUP($B150,'[1]complete (2)'!$A$2:$G$111,3,FALSE)),"",VLOOKUP($B150,'[1]complete (2)'!$A$2:$G$111,3,FALSE))</f>
        <v/>
      </c>
      <c r="N150" t="str">
        <f>IF(ISERROR(VLOOKUP($B150,'[1]complete (2)'!$A$2:$G$111,4,FALSE)),"",VLOOKUP($B150,'[1]complete (2)'!$A$2:$G$111,4,FALSE))</f>
        <v/>
      </c>
      <c r="O150" t="str">
        <f>IF(ISERROR(VLOOKUP($B150,'[1]complete (2)'!$A$2:$G$111,5,FALSE)),"",VLOOKUP($B150,'[1]complete (2)'!$A$2:$G$111,5,FALSE))</f>
        <v/>
      </c>
      <c r="P150" t="str">
        <f>IF(ISERROR(VLOOKUP($B150,'[1]complete (2)'!$A$2:$G$111,6,FALSE)),"",VLOOKUP($B150,'[1]complete (2)'!$A$2:$G$111,6,FALSE))</f>
        <v/>
      </c>
      <c r="Q150" t="str">
        <f>IF(ISERROR(VLOOKUP($B150,'[1]complete (2)'!$A$2:$G$111,7,FALSE)),"",VLOOKUP($B150,'[1]complete (2)'!$A$2:$G$111,7,FALSE))</f>
        <v/>
      </c>
    </row>
    <row r="151" spans="1:17" x14ac:dyDescent="0.25">
      <c r="A151" t="s">
        <v>155</v>
      </c>
      <c r="B151" t="s">
        <v>1801</v>
      </c>
      <c r="C151" t="str">
        <f>IF(ISERROR(VLOOKUP(B151,[1]complete!$A:$B,2,FALSE)),"",VLOOKUP(B151,[1]complete!$A:$B,2,FALSE))</f>
        <v/>
      </c>
      <c r="D151" t="s">
        <v>156</v>
      </c>
      <c r="E151" t="s">
        <v>157</v>
      </c>
      <c r="F151" t="s">
        <v>158</v>
      </c>
      <c r="G151" t="s">
        <v>58</v>
      </c>
      <c r="H151">
        <v>95640</v>
      </c>
      <c r="I151" t="str">
        <f>IF(ISERROR(VLOOKUP(A151,'[2]Contacts - All contacts (2)'!$A:$D,1,FALSE)),"",VLOOKUP(A151,'[2]Contacts - All contacts (2)'!$A:$D,1,FALSE))</f>
        <v/>
      </c>
      <c r="J151" t="str">
        <f>IF(ISERROR(VLOOKUP(A151,'[2]Contacts - All contacts (2)'!$A:$D,2,FALSE)),"",VLOOKUP(A151,'[2]Contacts - All contacts (2)'!$A:$D,2,FALSE))</f>
        <v/>
      </c>
      <c r="K151" t="str">
        <f>IF(ISERROR(VLOOKUP(A151,'[2]Contacts - All contacts (2)'!$A:$D,3,FALSE)),"",VLOOKUP(A151,'[2]Contacts - All contacts (2)'!$A:$D,3,FALSE))</f>
        <v/>
      </c>
      <c r="L151" t="str">
        <f>IF(ISERROR(VLOOKUP($B151,'[1]complete (2)'!$A$2:$G$111,2,FALSE)),"",VLOOKUP($B151,'[1]complete (2)'!$A$2:$G$111,2,FALSE))</f>
        <v/>
      </c>
      <c r="M151" t="str">
        <f>IF(ISERROR(VLOOKUP($B151,'[1]complete (2)'!$A$2:$G$111,3,FALSE)),"",VLOOKUP($B151,'[1]complete (2)'!$A$2:$G$111,3,FALSE))</f>
        <v/>
      </c>
      <c r="N151" t="str">
        <f>IF(ISERROR(VLOOKUP($B151,'[1]complete (2)'!$A$2:$G$111,4,FALSE)),"",VLOOKUP($B151,'[1]complete (2)'!$A$2:$G$111,4,FALSE))</f>
        <v/>
      </c>
      <c r="O151" t="str">
        <f>IF(ISERROR(VLOOKUP($B151,'[1]complete (2)'!$A$2:$G$111,5,FALSE)),"",VLOOKUP($B151,'[1]complete (2)'!$A$2:$G$111,5,FALSE))</f>
        <v/>
      </c>
      <c r="P151" t="str">
        <f>IF(ISERROR(VLOOKUP($B151,'[1]complete (2)'!$A$2:$G$111,6,FALSE)),"",VLOOKUP($B151,'[1]complete (2)'!$A$2:$G$111,6,FALSE))</f>
        <v/>
      </c>
      <c r="Q151" t="str">
        <f>IF(ISERROR(VLOOKUP($B151,'[1]complete (2)'!$A$2:$G$111,7,FALSE)),"",VLOOKUP($B151,'[1]complete (2)'!$A$2:$G$111,7,FALSE))</f>
        <v/>
      </c>
    </row>
    <row r="152" spans="1:17" x14ac:dyDescent="0.25">
      <c r="A152" t="s">
        <v>159</v>
      </c>
      <c r="B152" t="s">
        <v>1628</v>
      </c>
      <c r="C152" t="str">
        <f>IF(ISERROR(VLOOKUP(B152,[1]complete!$A:$B,2,FALSE)),"",VLOOKUP(B152,[1]complete!$A:$B,2,FALSE))</f>
        <v/>
      </c>
      <c r="D152" t="s">
        <v>160</v>
      </c>
      <c r="E152" t="s">
        <v>161</v>
      </c>
      <c r="F152" t="s">
        <v>162</v>
      </c>
      <c r="G152" t="s">
        <v>67</v>
      </c>
      <c r="H152">
        <v>10312</v>
      </c>
      <c r="I152" t="str">
        <f>IF(ISERROR(VLOOKUP(A152,'[2]Contacts - All contacts (2)'!$A:$D,1,FALSE)),"",VLOOKUP(A152,'[2]Contacts - All contacts (2)'!$A:$D,1,FALSE))</f>
        <v/>
      </c>
      <c r="J152" t="str">
        <f>IF(ISERROR(VLOOKUP(A152,'[2]Contacts - All contacts (2)'!$A:$D,2,FALSE)),"",VLOOKUP(A152,'[2]Contacts - All contacts (2)'!$A:$D,2,FALSE))</f>
        <v/>
      </c>
      <c r="K152" t="str">
        <f>IF(ISERROR(VLOOKUP(A152,'[2]Contacts - All contacts (2)'!$A:$D,3,FALSE)),"",VLOOKUP(A152,'[2]Contacts - All contacts (2)'!$A:$D,3,FALSE))</f>
        <v/>
      </c>
      <c r="L152" t="str">
        <f>IF(ISERROR(VLOOKUP($B152,'[1]complete (2)'!$A$2:$G$111,2,FALSE)),"",VLOOKUP($B152,'[1]complete (2)'!$A$2:$G$111,2,FALSE))</f>
        <v/>
      </c>
      <c r="M152" t="str">
        <f>IF(ISERROR(VLOOKUP($B152,'[1]complete (2)'!$A$2:$G$111,3,FALSE)),"",VLOOKUP($B152,'[1]complete (2)'!$A$2:$G$111,3,FALSE))</f>
        <v/>
      </c>
      <c r="N152" t="str">
        <f>IF(ISERROR(VLOOKUP($B152,'[1]complete (2)'!$A$2:$G$111,4,FALSE)),"",VLOOKUP($B152,'[1]complete (2)'!$A$2:$G$111,4,FALSE))</f>
        <v/>
      </c>
      <c r="O152" t="str">
        <f>IF(ISERROR(VLOOKUP($B152,'[1]complete (2)'!$A$2:$G$111,5,FALSE)),"",VLOOKUP($B152,'[1]complete (2)'!$A$2:$G$111,5,FALSE))</f>
        <v/>
      </c>
      <c r="P152" t="str">
        <f>IF(ISERROR(VLOOKUP($B152,'[1]complete (2)'!$A$2:$G$111,6,FALSE)),"",VLOOKUP($B152,'[1]complete (2)'!$A$2:$G$111,6,FALSE))</f>
        <v/>
      </c>
      <c r="Q152" t="str">
        <f>IF(ISERROR(VLOOKUP($B152,'[1]complete (2)'!$A$2:$G$111,7,FALSE)),"",VLOOKUP($B152,'[1]complete (2)'!$A$2:$G$111,7,FALSE))</f>
        <v/>
      </c>
    </row>
    <row r="153" spans="1:17" x14ac:dyDescent="0.25">
      <c r="A153" t="s">
        <v>163</v>
      </c>
      <c r="B153" t="s">
        <v>1629</v>
      </c>
      <c r="C153" t="str">
        <f>IF(ISERROR(VLOOKUP(B153,[1]complete!$A:$B,2,FALSE)),"",VLOOKUP(B153,[1]complete!$A:$B,2,FALSE))</f>
        <v/>
      </c>
      <c r="D153" t="s">
        <v>164</v>
      </c>
      <c r="E153" t="s">
        <v>165</v>
      </c>
      <c r="F153" t="s">
        <v>166</v>
      </c>
      <c r="G153" t="s">
        <v>72</v>
      </c>
      <c r="H153">
        <v>31021</v>
      </c>
      <c r="I153" t="str">
        <f>IF(ISERROR(VLOOKUP(A153,'[2]Contacts - All contacts (2)'!$A:$D,1,FALSE)),"",VLOOKUP(A153,'[2]Contacts - All contacts (2)'!$A:$D,1,FALSE))</f>
        <v/>
      </c>
      <c r="J153" t="str">
        <f>IF(ISERROR(VLOOKUP(A153,'[2]Contacts - All contacts (2)'!$A:$D,2,FALSE)),"",VLOOKUP(A153,'[2]Contacts - All contacts (2)'!$A:$D,2,FALSE))</f>
        <v/>
      </c>
      <c r="K153" t="str">
        <f>IF(ISERROR(VLOOKUP(A153,'[2]Contacts - All contacts (2)'!$A:$D,3,FALSE)),"",VLOOKUP(A153,'[2]Contacts - All contacts (2)'!$A:$D,3,FALSE))</f>
        <v/>
      </c>
      <c r="L153" t="str">
        <f>IF(ISERROR(VLOOKUP($B153,'[1]complete (2)'!$A$2:$G$111,2,FALSE)),"",VLOOKUP($B153,'[1]complete (2)'!$A$2:$G$111,2,FALSE))</f>
        <v/>
      </c>
      <c r="M153" t="str">
        <f>IF(ISERROR(VLOOKUP($B153,'[1]complete (2)'!$A$2:$G$111,3,FALSE)),"",VLOOKUP($B153,'[1]complete (2)'!$A$2:$G$111,3,FALSE))</f>
        <v/>
      </c>
      <c r="N153" t="str">
        <f>IF(ISERROR(VLOOKUP($B153,'[1]complete (2)'!$A$2:$G$111,4,FALSE)),"",VLOOKUP($B153,'[1]complete (2)'!$A$2:$G$111,4,FALSE))</f>
        <v/>
      </c>
      <c r="O153" t="str">
        <f>IF(ISERROR(VLOOKUP($B153,'[1]complete (2)'!$A$2:$G$111,5,FALSE)),"",VLOOKUP($B153,'[1]complete (2)'!$A$2:$G$111,5,FALSE))</f>
        <v/>
      </c>
      <c r="P153" t="str">
        <f>IF(ISERROR(VLOOKUP($B153,'[1]complete (2)'!$A$2:$G$111,6,FALSE)),"",VLOOKUP($B153,'[1]complete (2)'!$A$2:$G$111,6,FALSE))</f>
        <v/>
      </c>
      <c r="Q153" t="str">
        <f>IF(ISERROR(VLOOKUP($B153,'[1]complete (2)'!$A$2:$G$111,7,FALSE)),"",VLOOKUP($B153,'[1]complete (2)'!$A$2:$G$111,7,FALSE))</f>
        <v/>
      </c>
    </row>
    <row r="154" spans="1:17" x14ac:dyDescent="0.25">
      <c r="A154" t="s">
        <v>167</v>
      </c>
      <c r="B154" t="s">
        <v>1630</v>
      </c>
      <c r="C154" t="str">
        <f>IF(ISERROR(VLOOKUP(B154,[1]complete!$A:$B,2,FALSE)),"",VLOOKUP(B154,[1]complete!$A:$B,2,FALSE))</f>
        <v/>
      </c>
      <c r="D154" t="s">
        <v>168</v>
      </c>
      <c r="E154" t="s">
        <v>169</v>
      </c>
      <c r="F154" t="s">
        <v>170</v>
      </c>
      <c r="G154" t="s">
        <v>39</v>
      </c>
      <c r="H154">
        <v>37402</v>
      </c>
      <c r="I154" t="str">
        <f>IF(ISERROR(VLOOKUP(A154,'[2]Contacts - All contacts (2)'!$A:$D,1,FALSE)),"",VLOOKUP(A154,'[2]Contacts - All contacts (2)'!$A:$D,1,FALSE))</f>
        <v/>
      </c>
      <c r="J154" t="str">
        <f>IF(ISERROR(VLOOKUP(A154,'[2]Contacts - All contacts (2)'!$A:$D,2,FALSE)),"",VLOOKUP(A154,'[2]Contacts - All contacts (2)'!$A:$D,2,FALSE))</f>
        <v/>
      </c>
      <c r="K154" t="str">
        <f>IF(ISERROR(VLOOKUP(A154,'[2]Contacts - All contacts (2)'!$A:$D,3,FALSE)),"",VLOOKUP(A154,'[2]Contacts - All contacts (2)'!$A:$D,3,FALSE))</f>
        <v/>
      </c>
      <c r="L154" t="str">
        <f>IF(ISERROR(VLOOKUP($B154,'[1]complete (2)'!$A$2:$G$111,2,FALSE)),"",VLOOKUP($B154,'[1]complete (2)'!$A$2:$G$111,2,FALSE))</f>
        <v/>
      </c>
      <c r="M154" t="str">
        <f>IF(ISERROR(VLOOKUP($B154,'[1]complete (2)'!$A$2:$G$111,3,FALSE)),"",VLOOKUP($B154,'[1]complete (2)'!$A$2:$G$111,3,FALSE))</f>
        <v/>
      </c>
      <c r="N154" t="str">
        <f>IF(ISERROR(VLOOKUP($B154,'[1]complete (2)'!$A$2:$G$111,4,FALSE)),"",VLOOKUP($B154,'[1]complete (2)'!$A$2:$G$111,4,FALSE))</f>
        <v/>
      </c>
      <c r="O154" t="str">
        <f>IF(ISERROR(VLOOKUP($B154,'[1]complete (2)'!$A$2:$G$111,5,FALSE)),"",VLOOKUP($B154,'[1]complete (2)'!$A$2:$G$111,5,FALSE))</f>
        <v/>
      </c>
      <c r="P154" t="str">
        <f>IF(ISERROR(VLOOKUP($B154,'[1]complete (2)'!$A$2:$G$111,6,FALSE)),"",VLOOKUP($B154,'[1]complete (2)'!$A$2:$G$111,6,FALSE))</f>
        <v/>
      </c>
      <c r="Q154" t="str">
        <f>IF(ISERROR(VLOOKUP($B154,'[1]complete (2)'!$A$2:$G$111,7,FALSE)),"",VLOOKUP($B154,'[1]complete (2)'!$A$2:$G$111,7,FALSE))</f>
        <v/>
      </c>
    </row>
    <row r="155" spans="1:17" x14ac:dyDescent="0.25">
      <c r="A155" t="s">
        <v>175</v>
      </c>
      <c r="B155" t="s">
        <v>1793</v>
      </c>
      <c r="C155" t="str">
        <f>IF(ISERROR(VLOOKUP(B155,[1]complete!$A:$B,2,FALSE)),"",VLOOKUP(B155,[1]complete!$A:$B,2,FALSE))</f>
        <v/>
      </c>
      <c r="D155" t="s">
        <v>176</v>
      </c>
      <c r="E155" t="s">
        <v>177</v>
      </c>
      <c r="F155" t="s">
        <v>178</v>
      </c>
      <c r="G155" t="s">
        <v>179</v>
      </c>
      <c r="H155">
        <v>17821</v>
      </c>
      <c r="I155" t="str">
        <f>IF(ISERROR(VLOOKUP(A155,'[2]Contacts - All contacts (2)'!$A:$D,1,FALSE)),"",VLOOKUP(A155,'[2]Contacts - All contacts (2)'!$A:$D,1,FALSE))</f>
        <v/>
      </c>
      <c r="J155" t="str">
        <f>IF(ISERROR(VLOOKUP(A155,'[2]Contacts - All contacts (2)'!$A:$D,2,FALSE)),"",VLOOKUP(A155,'[2]Contacts - All contacts (2)'!$A:$D,2,FALSE))</f>
        <v/>
      </c>
      <c r="K155" t="str">
        <f>IF(ISERROR(VLOOKUP(A155,'[2]Contacts - All contacts (2)'!$A:$D,3,FALSE)),"",VLOOKUP(A155,'[2]Contacts - All contacts (2)'!$A:$D,3,FALSE))</f>
        <v/>
      </c>
      <c r="L155" t="str">
        <f>IF(ISERROR(VLOOKUP($B155,'[1]complete (2)'!$A$2:$G$111,2,FALSE)),"",VLOOKUP($B155,'[1]complete (2)'!$A$2:$G$111,2,FALSE))</f>
        <v/>
      </c>
      <c r="M155" t="str">
        <f>IF(ISERROR(VLOOKUP($B155,'[1]complete (2)'!$A$2:$G$111,3,FALSE)),"",VLOOKUP($B155,'[1]complete (2)'!$A$2:$G$111,3,FALSE))</f>
        <v/>
      </c>
      <c r="N155" t="str">
        <f>IF(ISERROR(VLOOKUP($B155,'[1]complete (2)'!$A$2:$G$111,4,FALSE)),"",VLOOKUP($B155,'[1]complete (2)'!$A$2:$G$111,4,FALSE))</f>
        <v/>
      </c>
      <c r="O155" t="str">
        <f>IF(ISERROR(VLOOKUP($B155,'[1]complete (2)'!$A$2:$G$111,5,FALSE)),"",VLOOKUP($B155,'[1]complete (2)'!$A$2:$G$111,5,FALSE))</f>
        <v/>
      </c>
      <c r="P155" t="str">
        <f>IF(ISERROR(VLOOKUP($B155,'[1]complete (2)'!$A$2:$G$111,6,FALSE)),"",VLOOKUP($B155,'[1]complete (2)'!$A$2:$G$111,6,FALSE))</f>
        <v/>
      </c>
      <c r="Q155" t="str">
        <f>IF(ISERROR(VLOOKUP($B155,'[1]complete (2)'!$A$2:$G$111,7,FALSE)),"",VLOOKUP($B155,'[1]complete (2)'!$A$2:$G$111,7,FALSE))</f>
        <v/>
      </c>
    </row>
    <row r="156" spans="1:17" x14ac:dyDescent="0.25">
      <c r="A156" t="s">
        <v>180</v>
      </c>
      <c r="B156" t="s">
        <v>1631</v>
      </c>
      <c r="C156" t="str">
        <f>IF(ISERROR(VLOOKUP(B156,[1]complete!$A:$B,2,FALSE)),"",VLOOKUP(B156,[1]complete!$A:$B,2,FALSE))</f>
        <v/>
      </c>
      <c r="D156" t="s">
        <v>181</v>
      </c>
      <c r="E156" t="s">
        <v>182</v>
      </c>
      <c r="F156" t="s">
        <v>183</v>
      </c>
      <c r="G156" t="s">
        <v>184</v>
      </c>
      <c r="H156">
        <v>1060</v>
      </c>
      <c r="I156" t="str">
        <f>IF(ISERROR(VLOOKUP(A156,'[2]Contacts - All contacts (2)'!$A:$D,1,FALSE)),"",VLOOKUP(A156,'[2]Contacts - All contacts (2)'!$A:$D,1,FALSE))</f>
        <v/>
      </c>
      <c r="J156" t="str">
        <f>IF(ISERROR(VLOOKUP(A156,'[2]Contacts - All contacts (2)'!$A:$D,2,FALSE)),"",VLOOKUP(A156,'[2]Contacts - All contacts (2)'!$A:$D,2,FALSE))</f>
        <v/>
      </c>
      <c r="K156" t="str">
        <f>IF(ISERROR(VLOOKUP(A156,'[2]Contacts - All contacts (2)'!$A:$D,3,FALSE)),"",VLOOKUP(A156,'[2]Contacts - All contacts (2)'!$A:$D,3,FALSE))</f>
        <v/>
      </c>
      <c r="L156" t="str">
        <f>IF(ISERROR(VLOOKUP($B156,'[1]complete (2)'!$A$2:$G$111,2,FALSE)),"",VLOOKUP($B156,'[1]complete (2)'!$A$2:$G$111,2,FALSE))</f>
        <v/>
      </c>
      <c r="M156" t="str">
        <f>IF(ISERROR(VLOOKUP($B156,'[1]complete (2)'!$A$2:$G$111,3,FALSE)),"",VLOOKUP($B156,'[1]complete (2)'!$A$2:$G$111,3,FALSE))</f>
        <v/>
      </c>
      <c r="N156" t="str">
        <f>IF(ISERROR(VLOOKUP($B156,'[1]complete (2)'!$A$2:$G$111,4,FALSE)),"",VLOOKUP($B156,'[1]complete (2)'!$A$2:$G$111,4,FALSE))</f>
        <v/>
      </c>
      <c r="O156" t="str">
        <f>IF(ISERROR(VLOOKUP($B156,'[1]complete (2)'!$A$2:$G$111,5,FALSE)),"",VLOOKUP($B156,'[1]complete (2)'!$A$2:$G$111,5,FALSE))</f>
        <v/>
      </c>
      <c r="P156" t="str">
        <f>IF(ISERROR(VLOOKUP($B156,'[1]complete (2)'!$A$2:$G$111,6,FALSE)),"",VLOOKUP($B156,'[1]complete (2)'!$A$2:$G$111,6,FALSE))</f>
        <v/>
      </c>
      <c r="Q156" t="str">
        <f>IF(ISERROR(VLOOKUP($B156,'[1]complete (2)'!$A$2:$G$111,7,FALSE)),"",VLOOKUP($B156,'[1]complete (2)'!$A$2:$G$111,7,FALSE))</f>
        <v/>
      </c>
    </row>
    <row r="157" spans="1:17" x14ac:dyDescent="0.25">
      <c r="A157" t="s">
        <v>185</v>
      </c>
      <c r="B157" t="s">
        <v>1632</v>
      </c>
      <c r="C157" t="str">
        <f>IF(ISERROR(VLOOKUP(B157,[1]complete!$A:$B,2,FALSE)),"",VLOOKUP(B157,[1]complete!$A:$B,2,FALSE))</f>
        <v/>
      </c>
      <c r="D157" t="s">
        <v>186</v>
      </c>
      <c r="E157" t="s">
        <v>187</v>
      </c>
      <c r="F157" t="s">
        <v>188</v>
      </c>
      <c r="G157" t="s">
        <v>189</v>
      </c>
      <c r="H157">
        <v>85016</v>
      </c>
      <c r="I157" t="str">
        <f>IF(ISERROR(VLOOKUP(A157,'[2]Contacts - All contacts (2)'!$A:$D,1,FALSE)),"",VLOOKUP(A157,'[2]Contacts - All contacts (2)'!$A:$D,1,FALSE))</f>
        <v/>
      </c>
      <c r="J157" t="str">
        <f>IF(ISERROR(VLOOKUP(A157,'[2]Contacts - All contacts (2)'!$A:$D,2,FALSE)),"",VLOOKUP(A157,'[2]Contacts - All contacts (2)'!$A:$D,2,FALSE))</f>
        <v/>
      </c>
      <c r="K157" t="str">
        <f>IF(ISERROR(VLOOKUP(A157,'[2]Contacts - All contacts (2)'!$A:$D,3,FALSE)),"",VLOOKUP(A157,'[2]Contacts - All contacts (2)'!$A:$D,3,FALSE))</f>
        <v/>
      </c>
      <c r="L157" t="str">
        <f>IF(ISERROR(VLOOKUP($B157,'[1]complete (2)'!$A$2:$G$111,2,FALSE)),"",VLOOKUP($B157,'[1]complete (2)'!$A$2:$G$111,2,FALSE))</f>
        <v/>
      </c>
      <c r="M157" t="str">
        <f>IF(ISERROR(VLOOKUP($B157,'[1]complete (2)'!$A$2:$G$111,3,FALSE)),"",VLOOKUP($B157,'[1]complete (2)'!$A$2:$G$111,3,FALSE))</f>
        <v/>
      </c>
      <c r="N157" t="str">
        <f>IF(ISERROR(VLOOKUP($B157,'[1]complete (2)'!$A$2:$G$111,4,FALSE)),"",VLOOKUP($B157,'[1]complete (2)'!$A$2:$G$111,4,FALSE))</f>
        <v/>
      </c>
      <c r="O157" t="str">
        <f>IF(ISERROR(VLOOKUP($B157,'[1]complete (2)'!$A$2:$G$111,5,FALSE)),"",VLOOKUP($B157,'[1]complete (2)'!$A$2:$G$111,5,FALSE))</f>
        <v/>
      </c>
      <c r="P157" t="str">
        <f>IF(ISERROR(VLOOKUP($B157,'[1]complete (2)'!$A$2:$G$111,6,FALSE)),"",VLOOKUP($B157,'[1]complete (2)'!$A$2:$G$111,6,FALSE))</f>
        <v/>
      </c>
      <c r="Q157" t="str">
        <f>IF(ISERROR(VLOOKUP($B157,'[1]complete (2)'!$A$2:$G$111,7,FALSE)),"",VLOOKUP($B157,'[1]complete (2)'!$A$2:$G$111,7,FALSE))</f>
        <v/>
      </c>
    </row>
    <row r="158" spans="1:17" x14ac:dyDescent="0.25">
      <c r="A158" t="s">
        <v>194</v>
      </c>
      <c r="B158" t="s">
        <v>1633</v>
      </c>
      <c r="C158" t="str">
        <f>IF(ISERROR(VLOOKUP(B158,[1]complete!$A:$B,2,FALSE)),"",VLOOKUP(B158,[1]complete!$A:$B,2,FALSE))</f>
        <v/>
      </c>
      <c r="D158" t="s">
        <v>195</v>
      </c>
      <c r="E158" t="s">
        <v>196</v>
      </c>
      <c r="F158" t="s">
        <v>197</v>
      </c>
      <c r="G158" t="s">
        <v>72</v>
      </c>
      <c r="H158">
        <v>31023</v>
      </c>
      <c r="I158" t="str">
        <f>IF(ISERROR(VLOOKUP(A158,'[2]Contacts - All contacts (2)'!$A:$D,1,FALSE)),"",VLOOKUP(A158,'[2]Contacts - All contacts (2)'!$A:$D,1,FALSE))</f>
        <v/>
      </c>
      <c r="J158" t="str">
        <f>IF(ISERROR(VLOOKUP(A158,'[2]Contacts - All contacts (2)'!$A:$D,2,FALSE)),"",VLOOKUP(A158,'[2]Contacts - All contacts (2)'!$A:$D,2,FALSE))</f>
        <v/>
      </c>
      <c r="K158" t="str">
        <f>IF(ISERROR(VLOOKUP(A158,'[2]Contacts - All contacts (2)'!$A:$D,3,FALSE)),"",VLOOKUP(A158,'[2]Contacts - All contacts (2)'!$A:$D,3,FALSE))</f>
        <v/>
      </c>
      <c r="L158" t="str">
        <f>IF(ISERROR(VLOOKUP($B158,'[1]complete (2)'!$A$2:$G$111,2,FALSE)),"",VLOOKUP($B158,'[1]complete (2)'!$A$2:$G$111,2,FALSE))</f>
        <v/>
      </c>
      <c r="M158" t="str">
        <f>IF(ISERROR(VLOOKUP($B158,'[1]complete (2)'!$A$2:$G$111,3,FALSE)),"",VLOOKUP($B158,'[1]complete (2)'!$A$2:$G$111,3,FALSE))</f>
        <v/>
      </c>
      <c r="N158" t="str">
        <f>IF(ISERROR(VLOOKUP($B158,'[1]complete (2)'!$A$2:$G$111,4,FALSE)),"",VLOOKUP($B158,'[1]complete (2)'!$A$2:$G$111,4,FALSE))</f>
        <v/>
      </c>
      <c r="O158" t="str">
        <f>IF(ISERROR(VLOOKUP($B158,'[1]complete (2)'!$A$2:$G$111,5,FALSE)),"",VLOOKUP($B158,'[1]complete (2)'!$A$2:$G$111,5,FALSE))</f>
        <v/>
      </c>
      <c r="P158" t="str">
        <f>IF(ISERROR(VLOOKUP($B158,'[1]complete (2)'!$A$2:$G$111,6,FALSE)),"",VLOOKUP($B158,'[1]complete (2)'!$A$2:$G$111,6,FALSE))</f>
        <v/>
      </c>
      <c r="Q158" t="str">
        <f>IF(ISERROR(VLOOKUP($B158,'[1]complete (2)'!$A$2:$G$111,7,FALSE)),"",VLOOKUP($B158,'[1]complete (2)'!$A$2:$G$111,7,FALSE))</f>
        <v/>
      </c>
    </row>
    <row r="159" spans="1:17" x14ac:dyDescent="0.25">
      <c r="A159" t="s">
        <v>198</v>
      </c>
      <c r="B159" t="s">
        <v>1796</v>
      </c>
      <c r="C159" t="str">
        <f>IF(ISERROR(VLOOKUP(B159,[1]complete!$A:$B,2,FALSE)),"",VLOOKUP(B159,[1]complete!$A:$B,2,FALSE))</f>
        <v/>
      </c>
      <c r="D159" t="s">
        <v>199</v>
      </c>
      <c r="E159" t="s">
        <v>200</v>
      </c>
      <c r="F159" t="s">
        <v>201</v>
      </c>
      <c r="G159" t="s">
        <v>202</v>
      </c>
      <c r="H159">
        <v>28078</v>
      </c>
      <c r="I159" t="str">
        <f>IF(ISERROR(VLOOKUP(A159,'[2]Contacts - All contacts (2)'!$A:$D,1,FALSE)),"",VLOOKUP(A159,'[2]Contacts - All contacts (2)'!$A:$D,1,FALSE))</f>
        <v/>
      </c>
      <c r="J159" t="str">
        <f>IF(ISERROR(VLOOKUP(A159,'[2]Contacts - All contacts (2)'!$A:$D,2,FALSE)),"",VLOOKUP(A159,'[2]Contacts - All contacts (2)'!$A:$D,2,FALSE))</f>
        <v/>
      </c>
      <c r="K159" t="str">
        <f>IF(ISERROR(VLOOKUP(A159,'[2]Contacts - All contacts (2)'!$A:$D,3,FALSE)),"",VLOOKUP(A159,'[2]Contacts - All contacts (2)'!$A:$D,3,FALSE))</f>
        <v/>
      </c>
      <c r="L159" t="str">
        <f>IF(ISERROR(VLOOKUP($B159,'[1]complete (2)'!$A$2:$G$111,2,FALSE)),"",VLOOKUP($B159,'[1]complete (2)'!$A$2:$G$111,2,FALSE))</f>
        <v/>
      </c>
      <c r="M159" t="str">
        <f>IF(ISERROR(VLOOKUP($B159,'[1]complete (2)'!$A$2:$G$111,3,FALSE)),"",VLOOKUP($B159,'[1]complete (2)'!$A$2:$G$111,3,FALSE))</f>
        <v/>
      </c>
      <c r="N159" t="str">
        <f>IF(ISERROR(VLOOKUP($B159,'[1]complete (2)'!$A$2:$G$111,4,FALSE)),"",VLOOKUP($B159,'[1]complete (2)'!$A$2:$G$111,4,FALSE))</f>
        <v/>
      </c>
      <c r="O159" t="str">
        <f>IF(ISERROR(VLOOKUP($B159,'[1]complete (2)'!$A$2:$G$111,5,FALSE)),"",VLOOKUP($B159,'[1]complete (2)'!$A$2:$G$111,5,FALSE))</f>
        <v/>
      </c>
      <c r="P159" t="str">
        <f>IF(ISERROR(VLOOKUP($B159,'[1]complete (2)'!$A$2:$G$111,6,FALSE)),"",VLOOKUP($B159,'[1]complete (2)'!$A$2:$G$111,6,FALSE))</f>
        <v/>
      </c>
      <c r="Q159" t="str">
        <f>IF(ISERROR(VLOOKUP($B159,'[1]complete (2)'!$A$2:$G$111,7,FALSE)),"",VLOOKUP($B159,'[1]complete (2)'!$A$2:$G$111,7,FALSE))</f>
        <v/>
      </c>
    </row>
    <row r="160" spans="1:17" x14ac:dyDescent="0.25">
      <c r="A160" t="s">
        <v>203</v>
      </c>
      <c r="B160" t="s">
        <v>204</v>
      </c>
      <c r="C160" t="str">
        <f>IF(ISERROR(VLOOKUP(B160,[1]complete!$A:$B,2,FALSE)),"",VLOOKUP(B160,[1]complete!$A:$B,2,FALSE))</f>
        <v/>
      </c>
      <c r="D160" t="s">
        <v>205</v>
      </c>
      <c r="E160" t="s">
        <v>206</v>
      </c>
      <c r="F160" t="s">
        <v>207</v>
      </c>
      <c r="G160" t="s">
        <v>208</v>
      </c>
      <c r="H160">
        <v>80487</v>
      </c>
      <c r="I160" t="str">
        <f>IF(ISERROR(VLOOKUP(A160,'[2]Contacts - All contacts (2)'!$A:$D,1,FALSE)),"",VLOOKUP(A160,'[2]Contacts - All contacts (2)'!$A:$D,1,FALSE))</f>
        <v/>
      </c>
      <c r="J160" t="str">
        <f>IF(ISERROR(VLOOKUP(A160,'[2]Contacts - All contacts (2)'!$A:$D,2,FALSE)),"",VLOOKUP(A160,'[2]Contacts - All contacts (2)'!$A:$D,2,FALSE))</f>
        <v/>
      </c>
      <c r="K160" t="str">
        <f>IF(ISERROR(VLOOKUP(A160,'[2]Contacts - All contacts (2)'!$A:$D,3,FALSE)),"",VLOOKUP(A160,'[2]Contacts - All contacts (2)'!$A:$D,3,FALSE))</f>
        <v/>
      </c>
      <c r="L160" t="str">
        <f>IF(ISERROR(VLOOKUP($B160,'[1]complete (2)'!$A$2:$G$111,2,FALSE)),"",VLOOKUP($B160,'[1]complete (2)'!$A$2:$G$111,2,FALSE))</f>
        <v/>
      </c>
      <c r="M160" t="str">
        <f>IF(ISERROR(VLOOKUP($B160,'[1]complete (2)'!$A$2:$G$111,3,FALSE)),"",VLOOKUP($B160,'[1]complete (2)'!$A$2:$G$111,3,FALSE))</f>
        <v/>
      </c>
      <c r="N160" t="str">
        <f>IF(ISERROR(VLOOKUP($B160,'[1]complete (2)'!$A$2:$G$111,4,FALSE)),"",VLOOKUP($B160,'[1]complete (2)'!$A$2:$G$111,4,FALSE))</f>
        <v/>
      </c>
      <c r="O160" t="str">
        <f>IF(ISERROR(VLOOKUP($B160,'[1]complete (2)'!$A$2:$G$111,5,FALSE)),"",VLOOKUP($B160,'[1]complete (2)'!$A$2:$G$111,5,FALSE))</f>
        <v/>
      </c>
      <c r="P160" t="str">
        <f>IF(ISERROR(VLOOKUP($B160,'[1]complete (2)'!$A$2:$G$111,6,FALSE)),"",VLOOKUP($B160,'[1]complete (2)'!$A$2:$G$111,6,FALSE))</f>
        <v/>
      </c>
      <c r="Q160" t="str">
        <f>IF(ISERROR(VLOOKUP($B160,'[1]complete (2)'!$A$2:$G$111,7,FALSE)),"",VLOOKUP($B160,'[1]complete (2)'!$A$2:$G$111,7,FALSE))</f>
        <v/>
      </c>
    </row>
    <row r="161" spans="1:17" x14ac:dyDescent="0.25">
      <c r="A161" t="s">
        <v>209</v>
      </c>
      <c r="B161" t="s">
        <v>1492</v>
      </c>
      <c r="C161" t="str">
        <f>IF(ISERROR(VLOOKUP(B161,[1]complete!$A:$B,2,FALSE)),"",VLOOKUP(B161,[1]complete!$A:$B,2,FALSE))</f>
        <v/>
      </c>
      <c r="D161" t="s">
        <v>210</v>
      </c>
      <c r="E161" t="s">
        <v>211</v>
      </c>
      <c r="F161" t="s">
        <v>212</v>
      </c>
      <c r="G161" t="s">
        <v>213</v>
      </c>
      <c r="H161">
        <v>43054</v>
      </c>
      <c r="I161" t="str">
        <f>IF(ISERROR(VLOOKUP(A161,'[2]Contacts - All contacts (2)'!$A:$D,1,FALSE)),"",VLOOKUP(A161,'[2]Contacts - All contacts (2)'!$A:$D,1,FALSE))</f>
        <v/>
      </c>
      <c r="J161" t="str">
        <f>IF(ISERROR(VLOOKUP(A161,'[2]Contacts - All contacts (2)'!$A:$D,2,FALSE)),"",VLOOKUP(A161,'[2]Contacts - All contacts (2)'!$A:$D,2,FALSE))</f>
        <v/>
      </c>
      <c r="K161" t="str">
        <f>IF(ISERROR(VLOOKUP(A161,'[2]Contacts - All contacts (2)'!$A:$D,3,FALSE)),"",VLOOKUP(A161,'[2]Contacts - All contacts (2)'!$A:$D,3,FALSE))</f>
        <v/>
      </c>
      <c r="L161" t="str">
        <f>IF(ISERROR(VLOOKUP($B161,'[1]complete (2)'!$A$2:$G$111,2,FALSE)),"",VLOOKUP($B161,'[1]complete (2)'!$A$2:$G$111,2,FALSE))</f>
        <v/>
      </c>
      <c r="M161" t="str">
        <f>IF(ISERROR(VLOOKUP($B161,'[1]complete (2)'!$A$2:$G$111,3,FALSE)),"",VLOOKUP($B161,'[1]complete (2)'!$A$2:$G$111,3,FALSE))</f>
        <v/>
      </c>
      <c r="N161" t="str">
        <f>IF(ISERROR(VLOOKUP($B161,'[1]complete (2)'!$A$2:$G$111,4,FALSE)),"",VLOOKUP($B161,'[1]complete (2)'!$A$2:$G$111,4,FALSE))</f>
        <v/>
      </c>
      <c r="O161" t="str">
        <f>IF(ISERROR(VLOOKUP($B161,'[1]complete (2)'!$A$2:$G$111,5,FALSE)),"",VLOOKUP($B161,'[1]complete (2)'!$A$2:$G$111,5,FALSE))</f>
        <v/>
      </c>
      <c r="P161" t="str">
        <f>IF(ISERROR(VLOOKUP($B161,'[1]complete (2)'!$A$2:$G$111,6,FALSE)),"",VLOOKUP($B161,'[1]complete (2)'!$A$2:$G$111,6,FALSE))</f>
        <v/>
      </c>
      <c r="Q161" t="str">
        <f>IF(ISERROR(VLOOKUP($B161,'[1]complete (2)'!$A$2:$G$111,7,FALSE)),"",VLOOKUP($B161,'[1]complete (2)'!$A$2:$G$111,7,FALSE))</f>
        <v/>
      </c>
    </row>
    <row r="162" spans="1:17" x14ac:dyDescent="0.25">
      <c r="A162" t="s">
        <v>214</v>
      </c>
      <c r="B162" t="s">
        <v>1537</v>
      </c>
      <c r="C162" t="str">
        <f>IF(ISERROR(VLOOKUP(B162,[1]complete!$A:$B,2,FALSE)),"",VLOOKUP(B162,[1]complete!$A:$B,2,FALSE))</f>
        <v/>
      </c>
      <c r="D162" t="s">
        <v>215</v>
      </c>
      <c r="F162" t="s">
        <v>216</v>
      </c>
      <c r="H162">
        <v>82718</v>
      </c>
      <c r="I162" t="str">
        <f>IF(ISERROR(VLOOKUP(A162,'[2]Contacts - All contacts (2)'!$A:$D,1,FALSE)),"",VLOOKUP(A162,'[2]Contacts - All contacts (2)'!$A:$D,1,FALSE))</f>
        <v/>
      </c>
      <c r="J162" t="str">
        <f>IF(ISERROR(VLOOKUP(A162,'[2]Contacts - All contacts (2)'!$A:$D,2,FALSE)),"",VLOOKUP(A162,'[2]Contacts - All contacts (2)'!$A:$D,2,FALSE))</f>
        <v/>
      </c>
      <c r="K162" t="str">
        <f>IF(ISERROR(VLOOKUP(A162,'[2]Contacts - All contacts (2)'!$A:$D,3,FALSE)),"",VLOOKUP(A162,'[2]Contacts - All contacts (2)'!$A:$D,3,FALSE))</f>
        <v/>
      </c>
      <c r="L162" t="str">
        <f>IF(ISERROR(VLOOKUP($B162,'[1]complete (2)'!$A$2:$G$111,2,FALSE)),"",VLOOKUP($B162,'[1]complete (2)'!$A$2:$G$111,2,FALSE))</f>
        <v/>
      </c>
      <c r="M162" t="str">
        <f>IF(ISERROR(VLOOKUP($B162,'[1]complete (2)'!$A$2:$G$111,3,FALSE)),"",VLOOKUP($B162,'[1]complete (2)'!$A$2:$G$111,3,FALSE))</f>
        <v/>
      </c>
      <c r="N162" t="str">
        <f>IF(ISERROR(VLOOKUP($B162,'[1]complete (2)'!$A$2:$G$111,4,FALSE)),"",VLOOKUP($B162,'[1]complete (2)'!$A$2:$G$111,4,FALSE))</f>
        <v/>
      </c>
      <c r="O162" t="str">
        <f>IF(ISERROR(VLOOKUP($B162,'[1]complete (2)'!$A$2:$G$111,5,FALSE)),"",VLOOKUP($B162,'[1]complete (2)'!$A$2:$G$111,5,FALSE))</f>
        <v/>
      </c>
      <c r="P162" t="str">
        <f>IF(ISERROR(VLOOKUP($B162,'[1]complete (2)'!$A$2:$G$111,6,FALSE)),"",VLOOKUP($B162,'[1]complete (2)'!$A$2:$G$111,6,FALSE))</f>
        <v/>
      </c>
      <c r="Q162" t="str">
        <f>IF(ISERROR(VLOOKUP($B162,'[1]complete (2)'!$A$2:$G$111,7,FALSE)),"",VLOOKUP($B162,'[1]complete (2)'!$A$2:$G$111,7,FALSE))</f>
        <v/>
      </c>
    </row>
    <row r="163" spans="1:17" x14ac:dyDescent="0.25">
      <c r="A163" t="s">
        <v>222</v>
      </c>
      <c r="B163" t="s">
        <v>1634</v>
      </c>
      <c r="C163" t="str">
        <f>IF(ISERROR(VLOOKUP(B163,[1]complete!$A:$B,2,FALSE)),"",VLOOKUP(B163,[1]complete!$A:$B,2,FALSE))</f>
        <v/>
      </c>
      <c r="D163" t="s">
        <v>223</v>
      </c>
      <c r="F163" t="s">
        <v>224</v>
      </c>
      <c r="I163" t="str">
        <f>IF(ISERROR(VLOOKUP(A163,'[2]Contacts - All contacts (2)'!$A:$D,1,FALSE)),"",VLOOKUP(A163,'[2]Contacts - All contacts (2)'!$A:$D,1,FALSE))</f>
        <v/>
      </c>
      <c r="J163" t="str">
        <f>IF(ISERROR(VLOOKUP(A163,'[2]Contacts - All contacts (2)'!$A:$D,2,FALSE)),"",VLOOKUP(A163,'[2]Contacts - All contacts (2)'!$A:$D,2,FALSE))</f>
        <v/>
      </c>
      <c r="K163" t="str">
        <f>IF(ISERROR(VLOOKUP(A163,'[2]Contacts - All contacts (2)'!$A:$D,3,FALSE)),"",VLOOKUP(A163,'[2]Contacts - All contacts (2)'!$A:$D,3,FALSE))</f>
        <v/>
      </c>
      <c r="L163" t="str">
        <f>IF(ISERROR(VLOOKUP($B163,'[1]complete (2)'!$A$2:$G$111,2,FALSE)),"",VLOOKUP($B163,'[1]complete (2)'!$A$2:$G$111,2,FALSE))</f>
        <v/>
      </c>
      <c r="M163" t="str">
        <f>IF(ISERROR(VLOOKUP($B163,'[1]complete (2)'!$A$2:$G$111,3,FALSE)),"",VLOOKUP($B163,'[1]complete (2)'!$A$2:$G$111,3,FALSE))</f>
        <v/>
      </c>
      <c r="N163" t="str">
        <f>IF(ISERROR(VLOOKUP($B163,'[1]complete (2)'!$A$2:$G$111,4,FALSE)),"",VLOOKUP($B163,'[1]complete (2)'!$A$2:$G$111,4,FALSE))</f>
        <v/>
      </c>
      <c r="O163" t="str">
        <f>IF(ISERROR(VLOOKUP($B163,'[1]complete (2)'!$A$2:$G$111,5,FALSE)),"",VLOOKUP($B163,'[1]complete (2)'!$A$2:$G$111,5,FALSE))</f>
        <v/>
      </c>
      <c r="P163" t="str">
        <f>IF(ISERROR(VLOOKUP($B163,'[1]complete (2)'!$A$2:$G$111,6,FALSE)),"",VLOOKUP($B163,'[1]complete (2)'!$A$2:$G$111,6,FALSE))</f>
        <v/>
      </c>
      <c r="Q163" t="str">
        <f>IF(ISERROR(VLOOKUP($B163,'[1]complete (2)'!$A$2:$G$111,7,FALSE)),"",VLOOKUP($B163,'[1]complete (2)'!$A$2:$G$111,7,FALSE))</f>
        <v/>
      </c>
    </row>
    <row r="164" spans="1:17" x14ac:dyDescent="0.25">
      <c r="A164" t="s">
        <v>225</v>
      </c>
      <c r="B164" t="s">
        <v>1538</v>
      </c>
      <c r="C164" t="str">
        <f>IF(ISERROR(VLOOKUP(B164,[1]complete!$A:$B,2,FALSE)),"",VLOOKUP(B164,[1]complete!$A:$B,2,FALSE))</f>
        <v/>
      </c>
      <c r="D164" t="s">
        <v>226</v>
      </c>
      <c r="E164" t="s">
        <v>227</v>
      </c>
      <c r="F164" t="s">
        <v>228</v>
      </c>
      <c r="G164" t="s">
        <v>25</v>
      </c>
      <c r="H164">
        <v>78045</v>
      </c>
      <c r="I164" t="str">
        <f>IF(ISERROR(VLOOKUP(A164,'[2]Contacts - All contacts (2)'!$A:$D,1,FALSE)),"",VLOOKUP(A164,'[2]Contacts - All contacts (2)'!$A:$D,1,FALSE))</f>
        <v/>
      </c>
      <c r="J164" t="str">
        <f>IF(ISERROR(VLOOKUP(A164,'[2]Contacts - All contacts (2)'!$A:$D,2,FALSE)),"",VLOOKUP(A164,'[2]Contacts - All contacts (2)'!$A:$D,2,FALSE))</f>
        <v/>
      </c>
      <c r="K164" t="str">
        <f>IF(ISERROR(VLOOKUP(A164,'[2]Contacts - All contacts (2)'!$A:$D,3,FALSE)),"",VLOOKUP(A164,'[2]Contacts - All contacts (2)'!$A:$D,3,FALSE))</f>
        <v/>
      </c>
      <c r="L164" t="str">
        <f>IF(ISERROR(VLOOKUP($B164,'[1]complete (2)'!$A$2:$G$111,2,FALSE)),"",VLOOKUP($B164,'[1]complete (2)'!$A$2:$G$111,2,FALSE))</f>
        <v/>
      </c>
      <c r="M164" t="str">
        <f>IF(ISERROR(VLOOKUP($B164,'[1]complete (2)'!$A$2:$G$111,3,FALSE)),"",VLOOKUP($B164,'[1]complete (2)'!$A$2:$G$111,3,FALSE))</f>
        <v/>
      </c>
      <c r="N164" t="str">
        <f>IF(ISERROR(VLOOKUP($B164,'[1]complete (2)'!$A$2:$G$111,4,FALSE)),"",VLOOKUP($B164,'[1]complete (2)'!$A$2:$G$111,4,FALSE))</f>
        <v/>
      </c>
      <c r="O164" t="str">
        <f>IF(ISERROR(VLOOKUP($B164,'[1]complete (2)'!$A$2:$G$111,5,FALSE)),"",VLOOKUP($B164,'[1]complete (2)'!$A$2:$G$111,5,FALSE))</f>
        <v/>
      </c>
      <c r="P164" t="str">
        <f>IF(ISERROR(VLOOKUP($B164,'[1]complete (2)'!$A$2:$G$111,6,FALSE)),"",VLOOKUP($B164,'[1]complete (2)'!$A$2:$G$111,6,FALSE))</f>
        <v/>
      </c>
      <c r="Q164" t="str">
        <f>IF(ISERROR(VLOOKUP($B164,'[1]complete (2)'!$A$2:$G$111,7,FALSE)),"",VLOOKUP($B164,'[1]complete (2)'!$A$2:$G$111,7,FALSE))</f>
        <v/>
      </c>
    </row>
    <row r="165" spans="1:17" x14ac:dyDescent="0.25">
      <c r="A165" t="s">
        <v>238</v>
      </c>
      <c r="B165" t="s">
        <v>239</v>
      </c>
      <c r="C165" t="str">
        <f>IF(ISERROR(VLOOKUP(B165,[1]complete!$A:$B,2,FALSE)),"",VLOOKUP(B165,[1]complete!$A:$B,2,FALSE))</f>
        <v/>
      </c>
      <c r="D165" t="s">
        <v>240</v>
      </c>
      <c r="E165" t="s">
        <v>241</v>
      </c>
      <c r="F165" t="s">
        <v>242</v>
      </c>
      <c r="G165" t="s">
        <v>15</v>
      </c>
      <c r="H165">
        <v>61455</v>
      </c>
      <c r="I165" t="str">
        <f>IF(ISERROR(VLOOKUP(A165,'[2]Contacts - All contacts (2)'!$A:$D,1,FALSE)),"",VLOOKUP(A165,'[2]Contacts - All contacts (2)'!$A:$D,1,FALSE))</f>
        <v/>
      </c>
      <c r="J165" t="str">
        <f>IF(ISERROR(VLOOKUP(A165,'[2]Contacts - All contacts (2)'!$A:$D,2,FALSE)),"",VLOOKUP(A165,'[2]Contacts - All contacts (2)'!$A:$D,2,FALSE))</f>
        <v/>
      </c>
      <c r="K165" t="str">
        <f>IF(ISERROR(VLOOKUP(A165,'[2]Contacts - All contacts (2)'!$A:$D,3,FALSE)),"",VLOOKUP(A165,'[2]Contacts - All contacts (2)'!$A:$D,3,FALSE))</f>
        <v/>
      </c>
      <c r="L165" t="str">
        <f>IF(ISERROR(VLOOKUP($B165,'[1]complete (2)'!$A$2:$G$111,2,FALSE)),"",VLOOKUP($B165,'[1]complete (2)'!$A$2:$G$111,2,FALSE))</f>
        <v/>
      </c>
      <c r="M165" t="str">
        <f>IF(ISERROR(VLOOKUP($B165,'[1]complete (2)'!$A$2:$G$111,3,FALSE)),"",VLOOKUP($B165,'[1]complete (2)'!$A$2:$G$111,3,FALSE))</f>
        <v/>
      </c>
      <c r="N165" t="str">
        <f>IF(ISERROR(VLOOKUP($B165,'[1]complete (2)'!$A$2:$G$111,4,FALSE)),"",VLOOKUP($B165,'[1]complete (2)'!$A$2:$G$111,4,FALSE))</f>
        <v/>
      </c>
      <c r="O165" t="str">
        <f>IF(ISERROR(VLOOKUP($B165,'[1]complete (2)'!$A$2:$G$111,5,FALSE)),"",VLOOKUP($B165,'[1]complete (2)'!$A$2:$G$111,5,FALSE))</f>
        <v/>
      </c>
      <c r="P165" t="str">
        <f>IF(ISERROR(VLOOKUP($B165,'[1]complete (2)'!$A$2:$G$111,6,FALSE)),"",VLOOKUP($B165,'[1]complete (2)'!$A$2:$G$111,6,FALSE))</f>
        <v/>
      </c>
      <c r="Q165" t="str">
        <f>IF(ISERROR(VLOOKUP($B165,'[1]complete (2)'!$A$2:$G$111,7,FALSE)),"",VLOOKUP($B165,'[1]complete (2)'!$A$2:$G$111,7,FALSE))</f>
        <v/>
      </c>
    </row>
    <row r="166" spans="1:17" x14ac:dyDescent="0.25">
      <c r="A166" t="s">
        <v>246</v>
      </c>
      <c r="B166" t="s">
        <v>1635</v>
      </c>
      <c r="C166" t="str">
        <f>IF(ISERROR(VLOOKUP(B166,[1]complete!$A:$B,2,FALSE)),"",VLOOKUP(B166,[1]complete!$A:$B,2,FALSE))</f>
        <v/>
      </c>
      <c r="D166" t="s">
        <v>247</v>
      </c>
      <c r="E166" t="s">
        <v>248</v>
      </c>
      <c r="F166" t="s">
        <v>249</v>
      </c>
      <c r="G166" t="s">
        <v>112</v>
      </c>
      <c r="H166">
        <v>36561</v>
      </c>
      <c r="I166" t="str">
        <f>IF(ISERROR(VLOOKUP(A166,'[2]Contacts - All contacts (2)'!$A:$D,1,FALSE)),"",VLOOKUP(A166,'[2]Contacts - All contacts (2)'!$A:$D,1,FALSE))</f>
        <v/>
      </c>
      <c r="J166" t="str">
        <f>IF(ISERROR(VLOOKUP(A166,'[2]Contacts - All contacts (2)'!$A:$D,2,FALSE)),"",VLOOKUP(A166,'[2]Contacts - All contacts (2)'!$A:$D,2,FALSE))</f>
        <v/>
      </c>
      <c r="K166" t="str">
        <f>IF(ISERROR(VLOOKUP(A166,'[2]Contacts - All contacts (2)'!$A:$D,3,FALSE)),"",VLOOKUP(A166,'[2]Contacts - All contacts (2)'!$A:$D,3,FALSE))</f>
        <v/>
      </c>
      <c r="L166" t="str">
        <f>IF(ISERROR(VLOOKUP($B166,'[1]complete (2)'!$A$2:$G$111,2,FALSE)),"",VLOOKUP($B166,'[1]complete (2)'!$A$2:$G$111,2,FALSE))</f>
        <v/>
      </c>
      <c r="M166" t="str">
        <f>IF(ISERROR(VLOOKUP($B166,'[1]complete (2)'!$A$2:$G$111,3,FALSE)),"",VLOOKUP($B166,'[1]complete (2)'!$A$2:$G$111,3,FALSE))</f>
        <v/>
      </c>
      <c r="N166" t="str">
        <f>IF(ISERROR(VLOOKUP($B166,'[1]complete (2)'!$A$2:$G$111,4,FALSE)),"",VLOOKUP($B166,'[1]complete (2)'!$A$2:$G$111,4,FALSE))</f>
        <v/>
      </c>
      <c r="O166" t="str">
        <f>IF(ISERROR(VLOOKUP($B166,'[1]complete (2)'!$A$2:$G$111,5,FALSE)),"",VLOOKUP($B166,'[1]complete (2)'!$A$2:$G$111,5,FALSE))</f>
        <v/>
      </c>
      <c r="P166" t="str">
        <f>IF(ISERROR(VLOOKUP($B166,'[1]complete (2)'!$A$2:$G$111,6,FALSE)),"",VLOOKUP($B166,'[1]complete (2)'!$A$2:$G$111,6,FALSE))</f>
        <v/>
      </c>
      <c r="Q166" t="str">
        <f>IF(ISERROR(VLOOKUP($B166,'[1]complete (2)'!$A$2:$G$111,7,FALSE)),"",VLOOKUP($B166,'[1]complete (2)'!$A$2:$G$111,7,FALSE))</f>
        <v/>
      </c>
    </row>
    <row r="167" spans="1:17" x14ac:dyDescent="0.25">
      <c r="A167" t="s">
        <v>250</v>
      </c>
      <c r="B167" t="s">
        <v>1784</v>
      </c>
      <c r="C167" t="str">
        <f>IF(ISERROR(VLOOKUP(B167,[1]complete!$A:$B,2,FALSE)),"",VLOOKUP(B167,[1]complete!$A:$B,2,FALSE))</f>
        <v/>
      </c>
      <c r="D167" t="s">
        <v>251</v>
      </c>
      <c r="E167" t="s">
        <v>252</v>
      </c>
      <c r="F167" t="s">
        <v>253</v>
      </c>
      <c r="G167" t="s">
        <v>112</v>
      </c>
      <c r="H167">
        <v>35475</v>
      </c>
      <c r="I167" t="str">
        <f>IF(ISERROR(VLOOKUP(A167,'[2]Contacts - All contacts (2)'!$A:$D,1,FALSE)),"",VLOOKUP(A167,'[2]Contacts - All contacts (2)'!$A:$D,1,FALSE))</f>
        <v/>
      </c>
      <c r="J167" t="str">
        <f>IF(ISERROR(VLOOKUP(A167,'[2]Contacts - All contacts (2)'!$A:$D,2,FALSE)),"",VLOOKUP(A167,'[2]Contacts - All contacts (2)'!$A:$D,2,FALSE))</f>
        <v/>
      </c>
      <c r="K167" t="str">
        <f>IF(ISERROR(VLOOKUP(A167,'[2]Contacts - All contacts (2)'!$A:$D,3,FALSE)),"",VLOOKUP(A167,'[2]Contacts - All contacts (2)'!$A:$D,3,FALSE))</f>
        <v/>
      </c>
      <c r="L167" t="str">
        <f>IF(ISERROR(VLOOKUP($B167,'[1]complete (2)'!$A$2:$G$111,2,FALSE)),"",VLOOKUP($B167,'[1]complete (2)'!$A$2:$G$111,2,FALSE))</f>
        <v/>
      </c>
      <c r="M167" t="str">
        <f>IF(ISERROR(VLOOKUP($B167,'[1]complete (2)'!$A$2:$G$111,3,FALSE)),"",VLOOKUP($B167,'[1]complete (2)'!$A$2:$G$111,3,FALSE))</f>
        <v/>
      </c>
      <c r="N167" t="str">
        <f>IF(ISERROR(VLOOKUP($B167,'[1]complete (2)'!$A$2:$G$111,4,FALSE)),"",VLOOKUP($B167,'[1]complete (2)'!$A$2:$G$111,4,FALSE))</f>
        <v/>
      </c>
      <c r="O167" t="str">
        <f>IF(ISERROR(VLOOKUP($B167,'[1]complete (2)'!$A$2:$G$111,5,FALSE)),"",VLOOKUP($B167,'[1]complete (2)'!$A$2:$G$111,5,FALSE))</f>
        <v/>
      </c>
      <c r="P167" t="str">
        <f>IF(ISERROR(VLOOKUP($B167,'[1]complete (2)'!$A$2:$G$111,6,FALSE)),"",VLOOKUP($B167,'[1]complete (2)'!$A$2:$G$111,6,FALSE))</f>
        <v/>
      </c>
      <c r="Q167" t="str">
        <f>IF(ISERROR(VLOOKUP($B167,'[1]complete (2)'!$A$2:$G$111,7,FALSE)),"",VLOOKUP($B167,'[1]complete (2)'!$A$2:$G$111,7,FALSE))</f>
        <v/>
      </c>
    </row>
    <row r="168" spans="1:17" x14ac:dyDescent="0.25">
      <c r="A168" t="s">
        <v>254</v>
      </c>
      <c r="B168" t="s">
        <v>1636</v>
      </c>
      <c r="C168" t="str">
        <f>IF(ISERROR(VLOOKUP(B168,[1]complete!$A:$B,2,FALSE)),"",VLOOKUP(B168,[1]complete!$A:$B,2,FALSE))</f>
        <v/>
      </c>
      <c r="D168" t="s">
        <v>255</v>
      </c>
      <c r="E168" t="s">
        <v>256</v>
      </c>
      <c r="F168" t="s">
        <v>257</v>
      </c>
      <c r="G168" t="s">
        <v>202</v>
      </c>
      <c r="H168">
        <v>28305</v>
      </c>
      <c r="I168" t="str">
        <f>IF(ISERROR(VLOOKUP(A168,'[2]Contacts - All contacts (2)'!$A:$D,1,FALSE)),"",VLOOKUP(A168,'[2]Contacts - All contacts (2)'!$A:$D,1,FALSE))</f>
        <v/>
      </c>
      <c r="J168" t="str">
        <f>IF(ISERROR(VLOOKUP(A168,'[2]Contacts - All contacts (2)'!$A:$D,2,FALSE)),"",VLOOKUP(A168,'[2]Contacts - All contacts (2)'!$A:$D,2,FALSE))</f>
        <v/>
      </c>
      <c r="K168" t="str">
        <f>IF(ISERROR(VLOOKUP(A168,'[2]Contacts - All contacts (2)'!$A:$D,3,FALSE)),"",VLOOKUP(A168,'[2]Contacts - All contacts (2)'!$A:$D,3,FALSE))</f>
        <v/>
      </c>
      <c r="L168" t="str">
        <f>IF(ISERROR(VLOOKUP($B168,'[1]complete (2)'!$A$2:$G$111,2,FALSE)),"",VLOOKUP($B168,'[1]complete (2)'!$A$2:$G$111,2,FALSE))</f>
        <v/>
      </c>
      <c r="M168" t="str">
        <f>IF(ISERROR(VLOOKUP($B168,'[1]complete (2)'!$A$2:$G$111,3,FALSE)),"",VLOOKUP($B168,'[1]complete (2)'!$A$2:$G$111,3,FALSE))</f>
        <v/>
      </c>
      <c r="N168" t="str">
        <f>IF(ISERROR(VLOOKUP($B168,'[1]complete (2)'!$A$2:$G$111,4,FALSE)),"",VLOOKUP($B168,'[1]complete (2)'!$A$2:$G$111,4,FALSE))</f>
        <v/>
      </c>
      <c r="O168" t="str">
        <f>IF(ISERROR(VLOOKUP($B168,'[1]complete (2)'!$A$2:$G$111,5,FALSE)),"",VLOOKUP($B168,'[1]complete (2)'!$A$2:$G$111,5,FALSE))</f>
        <v/>
      </c>
      <c r="P168" t="str">
        <f>IF(ISERROR(VLOOKUP($B168,'[1]complete (2)'!$A$2:$G$111,6,FALSE)),"",VLOOKUP($B168,'[1]complete (2)'!$A$2:$G$111,6,FALSE))</f>
        <v/>
      </c>
      <c r="Q168" t="str">
        <f>IF(ISERROR(VLOOKUP($B168,'[1]complete (2)'!$A$2:$G$111,7,FALSE)),"",VLOOKUP($B168,'[1]complete (2)'!$A$2:$G$111,7,FALSE))</f>
        <v/>
      </c>
    </row>
    <row r="169" spans="1:17" x14ac:dyDescent="0.25">
      <c r="A169" t="s">
        <v>258</v>
      </c>
      <c r="B169" t="s">
        <v>1637</v>
      </c>
      <c r="C169" t="str">
        <f>IF(ISERROR(VLOOKUP(B169,[1]complete!$A:$B,2,FALSE)),"",VLOOKUP(B169,[1]complete!$A:$B,2,FALSE))</f>
        <v/>
      </c>
      <c r="D169" t="s">
        <v>259</v>
      </c>
      <c r="E169" t="s">
        <v>260</v>
      </c>
      <c r="F169" t="s">
        <v>261</v>
      </c>
      <c r="G169" t="s">
        <v>25</v>
      </c>
      <c r="H169">
        <v>77627</v>
      </c>
      <c r="I169" t="str">
        <f>IF(ISERROR(VLOOKUP(A169,'[2]Contacts - All contacts (2)'!$A:$D,1,FALSE)),"",VLOOKUP(A169,'[2]Contacts - All contacts (2)'!$A:$D,1,FALSE))</f>
        <v/>
      </c>
      <c r="J169" t="str">
        <f>IF(ISERROR(VLOOKUP(A169,'[2]Contacts - All contacts (2)'!$A:$D,2,FALSE)),"",VLOOKUP(A169,'[2]Contacts - All contacts (2)'!$A:$D,2,FALSE))</f>
        <v/>
      </c>
      <c r="K169" t="str">
        <f>IF(ISERROR(VLOOKUP(A169,'[2]Contacts - All contacts (2)'!$A:$D,3,FALSE)),"",VLOOKUP(A169,'[2]Contacts - All contacts (2)'!$A:$D,3,FALSE))</f>
        <v/>
      </c>
      <c r="L169" t="str">
        <f>IF(ISERROR(VLOOKUP($B169,'[1]complete (2)'!$A$2:$G$111,2,FALSE)),"",VLOOKUP($B169,'[1]complete (2)'!$A$2:$G$111,2,FALSE))</f>
        <v/>
      </c>
      <c r="M169" t="str">
        <f>IF(ISERROR(VLOOKUP($B169,'[1]complete (2)'!$A$2:$G$111,3,FALSE)),"",VLOOKUP($B169,'[1]complete (2)'!$A$2:$G$111,3,FALSE))</f>
        <v/>
      </c>
      <c r="N169" t="str">
        <f>IF(ISERROR(VLOOKUP($B169,'[1]complete (2)'!$A$2:$G$111,4,FALSE)),"",VLOOKUP($B169,'[1]complete (2)'!$A$2:$G$111,4,FALSE))</f>
        <v/>
      </c>
      <c r="O169" t="str">
        <f>IF(ISERROR(VLOOKUP($B169,'[1]complete (2)'!$A$2:$G$111,5,FALSE)),"",VLOOKUP($B169,'[1]complete (2)'!$A$2:$G$111,5,FALSE))</f>
        <v/>
      </c>
      <c r="P169" t="str">
        <f>IF(ISERROR(VLOOKUP($B169,'[1]complete (2)'!$A$2:$G$111,6,FALSE)),"",VLOOKUP($B169,'[1]complete (2)'!$A$2:$G$111,6,FALSE))</f>
        <v/>
      </c>
      <c r="Q169" t="str">
        <f>IF(ISERROR(VLOOKUP($B169,'[1]complete (2)'!$A$2:$G$111,7,FALSE)),"",VLOOKUP($B169,'[1]complete (2)'!$A$2:$G$111,7,FALSE))</f>
        <v/>
      </c>
    </row>
    <row r="170" spans="1:17" x14ac:dyDescent="0.25">
      <c r="A170" t="s">
        <v>262</v>
      </c>
      <c r="B170" t="s">
        <v>1638</v>
      </c>
      <c r="C170" t="str">
        <f>IF(ISERROR(VLOOKUP(B170,[1]complete!$A:$B,2,FALSE)),"",VLOOKUP(B170,[1]complete!$A:$B,2,FALSE))</f>
        <v/>
      </c>
      <c r="D170" t="s">
        <v>263</v>
      </c>
      <c r="E170" t="s">
        <v>264</v>
      </c>
      <c r="F170" t="s">
        <v>265</v>
      </c>
      <c r="G170" t="s">
        <v>266</v>
      </c>
      <c r="H170">
        <v>71106</v>
      </c>
      <c r="I170" t="str">
        <f>IF(ISERROR(VLOOKUP(A170,'[2]Contacts - All contacts (2)'!$A:$D,1,FALSE)),"",VLOOKUP(A170,'[2]Contacts - All contacts (2)'!$A:$D,1,FALSE))</f>
        <v/>
      </c>
      <c r="J170" t="str">
        <f>IF(ISERROR(VLOOKUP(A170,'[2]Contacts - All contacts (2)'!$A:$D,2,FALSE)),"",VLOOKUP(A170,'[2]Contacts - All contacts (2)'!$A:$D,2,FALSE))</f>
        <v/>
      </c>
      <c r="K170" t="str">
        <f>IF(ISERROR(VLOOKUP(A170,'[2]Contacts - All contacts (2)'!$A:$D,3,FALSE)),"",VLOOKUP(A170,'[2]Contacts - All contacts (2)'!$A:$D,3,FALSE))</f>
        <v/>
      </c>
      <c r="L170" t="str">
        <f>IF(ISERROR(VLOOKUP($B170,'[1]complete (2)'!$A$2:$G$111,2,FALSE)),"",VLOOKUP($B170,'[1]complete (2)'!$A$2:$G$111,2,FALSE))</f>
        <v/>
      </c>
      <c r="M170" t="str">
        <f>IF(ISERROR(VLOOKUP($B170,'[1]complete (2)'!$A$2:$G$111,3,FALSE)),"",VLOOKUP($B170,'[1]complete (2)'!$A$2:$G$111,3,FALSE))</f>
        <v/>
      </c>
      <c r="N170" t="str">
        <f>IF(ISERROR(VLOOKUP($B170,'[1]complete (2)'!$A$2:$G$111,4,FALSE)),"",VLOOKUP($B170,'[1]complete (2)'!$A$2:$G$111,4,FALSE))</f>
        <v/>
      </c>
      <c r="O170" t="str">
        <f>IF(ISERROR(VLOOKUP($B170,'[1]complete (2)'!$A$2:$G$111,5,FALSE)),"",VLOOKUP($B170,'[1]complete (2)'!$A$2:$G$111,5,FALSE))</f>
        <v/>
      </c>
      <c r="P170" t="str">
        <f>IF(ISERROR(VLOOKUP($B170,'[1]complete (2)'!$A$2:$G$111,6,FALSE)),"",VLOOKUP($B170,'[1]complete (2)'!$A$2:$G$111,6,FALSE))</f>
        <v/>
      </c>
      <c r="Q170" t="str">
        <f>IF(ISERROR(VLOOKUP($B170,'[1]complete (2)'!$A$2:$G$111,7,FALSE)),"",VLOOKUP($B170,'[1]complete (2)'!$A$2:$G$111,7,FALSE))</f>
        <v/>
      </c>
    </row>
    <row r="171" spans="1:17" x14ac:dyDescent="0.25">
      <c r="A171" t="s">
        <v>267</v>
      </c>
      <c r="B171" t="s">
        <v>1639</v>
      </c>
      <c r="C171" t="str">
        <f>IF(ISERROR(VLOOKUP(B171,[1]complete!$A:$B,2,FALSE)),"",VLOOKUP(B171,[1]complete!$A:$B,2,FALSE))</f>
        <v/>
      </c>
      <c r="D171" t="s">
        <v>268</v>
      </c>
      <c r="E171" t="s">
        <v>269</v>
      </c>
      <c r="F171" t="s">
        <v>38</v>
      </c>
      <c r="G171" t="s">
        <v>39</v>
      </c>
      <c r="H171">
        <v>37067</v>
      </c>
      <c r="I171" t="str">
        <f>IF(ISERROR(VLOOKUP(A171,'[2]Contacts - All contacts (2)'!$A:$D,1,FALSE)),"",VLOOKUP(A171,'[2]Contacts - All contacts (2)'!$A:$D,1,FALSE))</f>
        <v/>
      </c>
      <c r="J171" t="str">
        <f>IF(ISERROR(VLOOKUP(A171,'[2]Contacts - All contacts (2)'!$A:$D,2,FALSE)),"",VLOOKUP(A171,'[2]Contacts - All contacts (2)'!$A:$D,2,FALSE))</f>
        <v/>
      </c>
      <c r="K171" t="str">
        <f>IF(ISERROR(VLOOKUP(A171,'[2]Contacts - All contacts (2)'!$A:$D,3,FALSE)),"",VLOOKUP(A171,'[2]Contacts - All contacts (2)'!$A:$D,3,FALSE))</f>
        <v/>
      </c>
      <c r="L171" t="str">
        <f>IF(ISERROR(VLOOKUP($B171,'[1]complete (2)'!$A$2:$G$111,2,FALSE)),"",VLOOKUP($B171,'[1]complete (2)'!$A$2:$G$111,2,FALSE))</f>
        <v/>
      </c>
      <c r="M171" t="str">
        <f>IF(ISERROR(VLOOKUP($B171,'[1]complete (2)'!$A$2:$G$111,3,FALSE)),"",VLOOKUP($B171,'[1]complete (2)'!$A$2:$G$111,3,FALSE))</f>
        <v/>
      </c>
      <c r="N171" t="str">
        <f>IF(ISERROR(VLOOKUP($B171,'[1]complete (2)'!$A$2:$G$111,4,FALSE)),"",VLOOKUP($B171,'[1]complete (2)'!$A$2:$G$111,4,FALSE))</f>
        <v/>
      </c>
      <c r="O171" t="str">
        <f>IF(ISERROR(VLOOKUP($B171,'[1]complete (2)'!$A$2:$G$111,5,FALSE)),"",VLOOKUP($B171,'[1]complete (2)'!$A$2:$G$111,5,FALSE))</f>
        <v/>
      </c>
      <c r="P171" t="str">
        <f>IF(ISERROR(VLOOKUP($B171,'[1]complete (2)'!$A$2:$G$111,6,FALSE)),"",VLOOKUP($B171,'[1]complete (2)'!$A$2:$G$111,6,FALSE))</f>
        <v/>
      </c>
      <c r="Q171" t="str">
        <f>IF(ISERROR(VLOOKUP($B171,'[1]complete (2)'!$A$2:$G$111,7,FALSE)),"",VLOOKUP($B171,'[1]complete (2)'!$A$2:$G$111,7,FALSE))</f>
        <v/>
      </c>
    </row>
    <row r="172" spans="1:17" x14ac:dyDescent="0.25">
      <c r="A172" t="s">
        <v>270</v>
      </c>
      <c r="B172" t="s">
        <v>271</v>
      </c>
      <c r="C172" t="str">
        <f>IF(ISERROR(VLOOKUP(B172,[1]complete!$A:$B,2,FALSE)),"",VLOOKUP(B172,[1]complete!$A:$B,2,FALSE))</f>
        <v/>
      </c>
      <c r="D172" t="s">
        <v>272</v>
      </c>
      <c r="E172" t="s">
        <v>273</v>
      </c>
      <c r="F172" t="s">
        <v>274</v>
      </c>
      <c r="G172" t="s">
        <v>275</v>
      </c>
      <c r="H172">
        <v>84115</v>
      </c>
      <c r="I172" t="str">
        <f>IF(ISERROR(VLOOKUP(A172,'[2]Contacts - All contacts (2)'!$A:$D,1,FALSE)),"",VLOOKUP(A172,'[2]Contacts - All contacts (2)'!$A:$D,1,FALSE))</f>
        <v/>
      </c>
      <c r="J172" t="str">
        <f>IF(ISERROR(VLOOKUP(A172,'[2]Contacts - All contacts (2)'!$A:$D,2,FALSE)),"",VLOOKUP(A172,'[2]Contacts - All contacts (2)'!$A:$D,2,FALSE))</f>
        <v/>
      </c>
      <c r="K172" t="str">
        <f>IF(ISERROR(VLOOKUP(A172,'[2]Contacts - All contacts (2)'!$A:$D,3,FALSE)),"",VLOOKUP(A172,'[2]Contacts - All contacts (2)'!$A:$D,3,FALSE))</f>
        <v/>
      </c>
      <c r="L172" t="str">
        <f>IF(ISERROR(VLOOKUP($B172,'[1]complete (2)'!$A$2:$G$111,2,FALSE)),"",VLOOKUP($B172,'[1]complete (2)'!$A$2:$G$111,2,FALSE))</f>
        <v/>
      </c>
      <c r="M172" t="str">
        <f>IF(ISERROR(VLOOKUP($B172,'[1]complete (2)'!$A$2:$G$111,3,FALSE)),"",VLOOKUP($B172,'[1]complete (2)'!$A$2:$G$111,3,FALSE))</f>
        <v/>
      </c>
      <c r="N172" t="str">
        <f>IF(ISERROR(VLOOKUP($B172,'[1]complete (2)'!$A$2:$G$111,4,FALSE)),"",VLOOKUP($B172,'[1]complete (2)'!$A$2:$G$111,4,FALSE))</f>
        <v/>
      </c>
      <c r="O172" t="str">
        <f>IF(ISERROR(VLOOKUP($B172,'[1]complete (2)'!$A$2:$G$111,5,FALSE)),"",VLOOKUP($B172,'[1]complete (2)'!$A$2:$G$111,5,FALSE))</f>
        <v/>
      </c>
      <c r="P172" t="str">
        <f>IF(ISERROR(VLOOKUP($B172,'[1]complete (2)'!$A$2:$G$111,6,FALSE)),"",VLOOKUP($B172,'[1]complete (2)'!$A$2:$G$111,6,FALSE))</f>
        <v/>
      </c>
      <c r="Q172" t="str">
        <f>IF(ISERROR(VLOOKUP($B172,'[1]complete (2)'!$A$2:$G$111,7,FALSE)),"",VLOOKUP($B172,'[1]complete (2)'!$A$2:$G$111,7,FALSE))</f>
        <v/>
      </c>
    </row>
    <row r="173" spans="1:17" x14ac:dyDescent="0.25">
      <c r="A173" t="s">
        <v>276</v>
      </c>
      <c r="B173" t="s">
        <v>1539</v>
      </c>
      <c r="C173" t="str">
        <f>IF(ISERROR(VLOOKUP(B173,[1]complete!$A:$B,2,FALSE)),"",VLOOKUP(B173,[1]complete!$A:$B,2,FALSE))</f>
        <v/>
      </c>
      <c r="E173" t="s">
        <v>277</v>
      </c>
      <c r="F173" t="s">
        <v>278</v>
      </c>
      <c r="G173" t="s">
        <v>233</v>
      </c>
      <c r="H173">
        <v>64113</v>
      </c>
      <c r="I173" t="str">
        <f>IF(ISERROR(VLOOKUP(A173,'[2]Contacts - All contacts (2)'!$A:$D,1,FALSE)),"",VLOOKUP(A173,'[2]Contacts - All contacts (2)'!$A:$D,1,FALSE))</f>
        <v/>
      </c>
      <c r="J173" t="str">
        <f>IF(ISERROR(VLOOKUP(A173,'[2]Contacts - All contacts (2)'!$A:$D,2,FALSE)),"",VLOOKUP(A173,'[2]Contacts - All contacts (2)'!$A:$D,2,FALSE))</f>
        <v/>
      </c>
      <c r="K173" t="str">
        <f>IF(ISERROR(VLOOKUP(A173,'[2]Contacts - All contacts (2)'!$A:$D,3,FALSE)),"",VLOOKUP(A173,'[2]Contacts - All contacts (2)'!$A:$D,3,FALSE))</f>
        <v/>
      </c>
      <c r="L173" t="str">
        <f>IF(ISERROR(VLOOKUP($B173,'[1]complete (2)'!$A$2:$G$111,2,FALSE)),"",VLOOKUP($B173,'[1]complete (2)'!$A$2:$G$111,2,FALSE))</f>
        <v/>
      </c>
      <c r="M173" t="str">
        <f>IF(ISERROR(VLOOKUP($B173,'[1]complete (2)'!$A$2:$G$111,3,FALSE)),"",VLOOKUP($B173,'[1]complete (2)'!$A$2:$G$111,3,FALSE))</f>
        <v/>
      </c>
      <c r="N173" t="str">
        <f>IF(ISERROR(VLOOKUP($B173,'[1]complete (2)'!$A$2:$G$111,4,FALSE)),"",VLOOKUP($B173,'[1]complete (2)'!$A$2:$G$111,4,FALSE))</f>
        <v/>
      </c>
      <c r="O173" t="str">
        <f>IF(ISERROR(VLOOKUP($B173,'[1]complete (2)'!$A$2:$G$111,5,FALSE)),"",VLOOKUP($B173,'[1]complete (2)'!$A$2:$G$111,5,FALSE))</f>
        <v/>
      </c>
      <c r="P173" t="str">
        <f>IF(ISERROR(VLOOKUP($B173,'[1]complete (2)'!$A$2:$G$111,6,FALSE)),"",VLOOKUP($B173,'[1]complete (2)'!$A$2:$G$111,6,FALSE))</f>
        <v/>
      </c>
      <c r="Q173" t="str">
        <f>IF(ISERROR(VLOOKUP($B173,'[1]complete (2)'!$A$2:$G$111,7,FALSE)),"",VLOOKUP($B173,'[1]complete (2)'!$A$2:$G$111,7,FALSE))</f>
        <v/>
      </c>
    </row>
    <row r="174" spans="1:17" x14ac:dyDescent="0.25">
      <c r="A174" t="s">
        <v>279</v>
      </c>
      <c r="B174" t="s">
        <v>1640</v>
      </c>
      <c r="C174" t="str">
        <f>IF(ISERROR(VLOOKUP(B174,[1]complete!$A:$B,2,FALSE)),"",VLOOKUP(B174,[1]complete!$A:$B,2,FALSE))</f>
        <v/>
      </c>
      <c r="D174" t="s">
        <v>280</v>
      </c>
      <c r="E174" t="s">
        <v>281</v>
      </c>
      <c r="F174" t="s">
        <v>282</v>
      </c>
      <c r="G174" t="s">
        <v>58</v>
      </c>
      <c r="H174">
        <v>91901</v>
      </c>
      <c r="I174" t="str">
        <f>IF(ISERROR(VLOOKUP(A174,'[2]Contacts - All contacts (2)'!$A:$D,1,FALSE)),"",VLOOKUP(A174,'[2]Contacts - All contacts (2)'!$A:$D,1,FALSE))</f>
        <v/>
      </c>
      <c r="J174" t="str">
        <f>IF(ISERROR(VLOOKUP(A174,'[2]Contacts - All contacts (2)'!$A:$D,2,FALSE)),"",VLOOKUP(A174,'[2]Contacts - All contacts (2)'!$A:$D,2,FALSE))</f>
        <v/>
      </c>
      <c r="K174" t="str">
        <f>IF(ISERROR(VLOOKUP(A174,'[2]Contacts - All contacts (2)'!$A:$D,3,FALSE)),"",VLOOKUP(A174,'[2]Contacts - All contacts (2)'!$A:$D,3,FALSE))</f>
        <v/>
      </c>
      <c r="L174" t="str">
        <f>IF(ISERROR(VLOOKUP($B174,'[1]complete (2)'!$A$2:$G$111,2,FALSE)),"",VLOOKUP($B174,'[1]complete (2)'!$A$2:$G$111,2,FALSE))</f>
        <v/>
      </c>
      <c r="M174" t="str">
        <f>IF(ISERROR(VLOOKUP($B174,'[1]complete (2)'!$A$2:$G$111,3,FALSE)),"",VLOOKUP($B174,'[1]complete (2)'!$A$2:$G$111,3,FALSE))</f>
        <v/>
      </c>
      <c r="N174" t="str">
        <f>IF(ISERROR(VLOOKUP($B174,'[1]complete (2)'!$A$2:$G$111,4,FALSE)),"",VLOOKUP($B174,'[1]complete (2)'!$A$2:$G$111,4,FALSE))</f>
        <v/>
      </c>
      <c r="O174" t="str">
        <f>IF(ISERROR(VLOOKUP($B174,'[1]complete (2)'!$A$2:$G$111,5,FALSE)),"",VLOOKUP($B174,'[1]complete (2)'!$A$2:$G$111,5,FALSE))</f>
        <v/>
      </c>
      <c r="P174" t="str">
        <f>IF(ISERROR(VLOOKUP($B174,'[1]complete (2)'!$A$2:$G$111,6,FALSE)),"",VLOOKUP($B174,'[1]complete (2)'!$A$2:$G$111,6,FALSE))</f>
        <v/>
      </c>
      <c r="Q174" t="str">
        <f>IF(ISERROR(VLOOKUP($B174,'[1]complete (2)'!$A$2:$G$111,7,FALSE)),"",VLOOKUP($B174,'[1]complete (2)'!$A$2:$G$111,7,FALSE))</f>
        <v/>
      </c>
    </row>
    <row r="175" spans="1:17" x14ac:dyDescent="0.25">
      <c r="A175" t="s">
        <v>283</v>
      </c>
      <c r="B175" t="s">
        <v>1785</v>
      </c>
      <c r="C175" t="str">
        <f>IF(ISERROR(VLOOKUP(B175,[1]complete!$A:$B,2,FALSE)),"",VLOOKUP(B175,[1]complete!$A:$B,2,FALSE))</f>
        <v/>
      </c>
      <c r="D175" t="s">
        <v>284</v>
      </c>
      <c r="E175" t="s">
        <v>285</v>
      </c>
      <c r="F175" t="s">
        <v>286</v>
      </c>
      <c r="G175" t="s">
        <v>124</v>
      </c>
      <c r="H175">
        <v>74074</v>
      </c>
      <c r="I175" t="str">
        <f>IF(ISERROR(VLOOKUP(A175,'[2]Contacts - All contacts (2)'!$A:$D,1,FALSE)),"",VLOOKUP(A175,'[2]Contacts - All contacts (2)'!$A:$D,1,FALSE))</f>
        <v/>
      </c>
      <c r="J175" t="str">
        <f>IF(ISERROR(VLOOKUP(A175,'[2]Contacts - All contacts (2)'!$A:$D,2,FALSE)),"",VLOOKUP(A175,'[2]Contacts - All contacts (2)'!$A:$D,2,FALSE))</f>
        <v/>
      </c>
      <c r="K175" t="str">
        <f>IF(ISERROR(VLOOKUP(A175,'[2]Contacts - All contacts (2)'!$A:$D,3,FALSE)),"",VLOOKUP(A175,'[2]Contacts - All contacts (2)'!$A:$D,3,FALSE))</f>
        <v/>
      </c>
      <c r="L175" t="str">
        <f>IF(ISERROR(VLOOKUP($B175,'[1]complete (2)'!$A$2:$G$111,2,FALSE)),"",VLOOKUP($B175,'[1]complete (2)'!$A$2:$G$111,2,FALSE))</f>
        <v/>
      </c>
      <c r="M175" t="str">
        <f>IF(ISERROR(VLOOKUP($B175,'[1]complete (2)'!$A$2:$G$111,3,FALSE)),"",VLOOKUP($B175,'[1]complete (2)'!$A$2:$G$111,3,FALSE))</f>
        <v/>
      </c>
      <c r="N175" t="str">
        <f>IF(ISERROR(VLOOKUP($B175,'[1]complete (2)'!$A$2:$G$111,4,FALSE)),"",VLOOKUP($B175,'[1]complete (2)'!$A$2:$G$111,4,FALSE))</f>
        <v/>
      </c>
      <c r="O175" t="str">
        <f>IF(ISERROR(VLOOKUP($B175,'[1]complete (2)'!$A$2:$G$111,5,FALSE)),"",VLOOKUP($B175,'[1]complete (2)'!$A$2:$G$111,5,FALSE))</f>
        <v/>
      </c>
      <c r="P175" t="str">
        <f>IF(ISERROR(VLOOKUP($B175,'[1]complete (2)'!$A$2:$G$111,6,FALSE)),"",VLOOKUP($B175,'[1]complete (2)'!$A$2:$G$111,6,FALSE))</f>
        <v/>
      </c>
      <c r="Q175" t="str">
        <f>IF(ISERROR(VLOOKUP($B175,'[1]complete (2)'!$A$2:$G$111,7,FALSE)),"",VLOOKUP($B175,'[1]complete (2)'!$A$2:$G$111,7,FALSE))</f>
        <v/>
      </c>
    </row>
    <row r="176" spans="1:17" x14ac:dyDescent="0.25">
      <c r="A176" t="s">
        <v>287</v>
      </c>
      <c r="B176" t="s">
        <v>1641</v>
      </c>
      <c r="C176" t="str">
        <f>IF(ISERROR(VLOOKUP(B176,[1]complete!$A:$B,2,FALSE)),"",VLOOKUP(B176,[1]complete!$A:$B,2,FALSE))</f>
        <v/>
      </c>
      <c r="D176" t="s">
        <v>288</v>
      </c>
      <c r="E176" t="s">
        <v>289</v>
      </c>
      <c r="F176" t="s">
        <v>290</v>
      </c>
      <c r="G176" t="s">
        <v>291</v>
      </c>
      <c r="H176">
        <v>31533</v>
      </c>
      <c r="I176" t="str">
        <f>IF(ISERROR(VLOOKUP(A176,'[2]Contacts - All contacts (2)'!$A:$D,1,FALSE)),"",VLOOKUP(A176,'[2]Contacts - All contacts (2)'!$A:$D,1,FALSE))</f>
        <v/>
      </c>
      <c r="J176" t="str">
        <f>IF(ISERROR(VLOOKUP(A176,'[2]Contacts - All contacts (2)'!$A:$D,2,FALSE)),"",VLOOKUP(A176,'[2]Contacts - All contacts (2)'!$A:$D,2,FALSE))</f>
        <v/>
      </c>
      <c r="K176" t="str">
        <f>IF(ISERROR(VLOOKUP(A176,'[2]Contacts - All contacts (2)'!$A:$D,3,FALSE)),"",VLOOKUP(A176,'[2]Contacts - All contacts (2)'!$A:$D,3,FALSE))</f>
        <v/>
      </c>
      <c r="L176" t="str">
        <f>IF(ISERROR(VLOOKUP($B176,'[1]complete (2)'!$A$2:$G$111,2,FALSE)),"",VLOOKUP($B176,'[1]complete (2)'!$A$2:$G$111,2,FALSE))</f>
        <v/>
      </c>
      <c r="M176" t="str">
        <f>IF(ISERROR(VLOOKUP($B176,'[1]complete (2)'!$A$2:$G$111,3,FALSE)),"",VLOOKUP($B176,'[1]complete (2)'!$A$2:$G$111,3,FALSE))</f>
        <v/>
      </c>
      <c r="N176" t="str">
        <f>IF(ISERROR(VLOOKUP($B176,'[1]complete (2)'!$A$2:$G$111,4,FALSE)),"",VLOOKUP($B176,'[1]complete (2)'!$A$2:$G$111,4,FALSE))</f>
        <v/>
      </c>
      <c r="O176" t="str">
        <f>IF(ISERROR(VLOOKUP($B176,'[1]complete (2)'!$A$2:$G$111,5,FALSE)),"",VLOOKUP($B176,'[1]complete (2)'!$A$2:$G$111,5,FALSE))</f>
        <v/>
      </c>
      <c r="P176" t="str">
        <f>IF(ISERROR(VLOOKUP($B176,'[1]complete (2)'!$A$2:$G$111,6,FALSE)),"",VLOOKUP($B176,'[1]complete (2)'!$A$2:$G$111,6,FALSE))</f>
        <v/>
      </c>
      <c r="Q176" t="str">
        <f>IF(ISERROR(VLOOKUP($B176,'[1]complete (2)'!$A$2:$G$111,7,FALSE)),"",VLOOKUP($B176,'[1]complete (2)'!$A$2:$G$111,7,FALSE))</f>
        <v/>
      </c>
    </row>
    <row r="177" spans="1:17" x14ac:dyDescent="0.25">
      <c r="A177" t="s">
        <v>292</v>
      </c>
      <c r="B177" t="s">
        <v>1642</v>
      </c>
      <c r="C177" t="str">
        <f>IF(ISERROR(VLOOKUP(B177,[1]complete!$A:$B,2,FALSE)),"",VLOOKUP(B177,[1]complete!$A:$B,2,FALSE))</f>
        <v/>
      </c>
      <c r="D177" t="s">
        <v>293</v>
      </c>
      <c r="E177" t="s">
        <v>294</v>
      </c>
      <c r="F177" t="s">
        <v>295</v>
      </c>
      <c r="G177" t="s">
        <v>39</v>
      </c>
      <c r="H177">
        <v>38501</v>
      </c>
      <c r="I177" t="str">
        <f>IF(ISERROR(VLOOKUP(A177,'[2]Contacts - All contacts (2)'!$A:$D,1,FALSE)),"",VLOOKUP(A177,'[2]Contacts - All contacts (2)'!$A:$D,1,FALSE))</f>
        <v/>
      </c>
      <c r="J177" t="str">
        <f>IF(ISERROR(VLOOKUP(A177,'[2]Contacts - All contacts (2)'!$A:$D,2,FALSE)),"",VLOOKUP(A177,'[2]Contacts - All contacts (2)'!$A:$D,2,FALSE))</f>
        <v/>
      </c>
      <c r="K177" t="str">
        <f>IF(ISERROR(VLOOKUP(A177,'[2]Contacts - All contacts (2)'!$A:$D,3,FALSE)),"",VLOOKUP(A177,'[2]Contacts - All contacts (2)'!$A:$D,3,FALSE))</f>
        <v/>
      </c>
      <c r="L177" t="str">
        <f>IF(ISERROR(VLOOKUP($B177,'[1]complete (2)'!$A$2:$G$111,2,FALSE)),"",VLOOKUP($B177,'[1]complete (2)'!$A$2:$G$111,2,FALSE))</f>
        <v/>
      </c>
      <c r="M177" t="str">
        <f>IF(ISERROR(VLOOKUP($B177,'[1]complete (2)'!$A$2:$G$111,3,FALSE)),"",VLOOKUP($B177,'[1]complete (2)'!$A$2:$G$111,3,FALSE))</f>
        <v/>
      </c>
      <c r="N177" t="str">
        <f>IF(ISERROR(VLOOKUP($B177,'[1]complete (2)'!$A$2:$G$111,4,FALSE)),"",VLOOKUP($B177,'[1]complete (2)'!$A$2:$G$111,4,FALSE))</f>
        <v/>
      </c>
      <c r="O177" t="str">
        <f>IF(ISERROR(VLOOKUP($B177,'[1]complete (2)'!$A$2:$G$111,5,FALSE)),"",VLOOKUP($B177,'[1]complete (2)'!$A$2:$G$111,5,FALSE))</f>
        <v/>
      </c>
      <c r="P177" t="str">
        <f>IF(ISERROR(VLOOKUP($B177,'[1]complete (2)'!$A$2:$G$111,6,FALSE)),"",VLOOKUP($B177,'[1]complete (2)'!$A$2:$G$111,6,FALSE))</f>
        <v/>
      </c>
      <c r="Q177" t="str">
        <f>IF(ISERROR(VLOOKUP($B177,'[1]complete (2)'!$A$2:$G$111,7,FALSE)),"",VLOOKUP($B177,'[1]complete (2)'!$A$2:$G$111,7,FALSE))</f>
        <v/>
      </c>
    </row>
    <row r="178" spans="1:17" x14ac:dyDescent="0.25">
      <c r="A178" t="s">
        <v>296</v>
      </c>
      <c r="B178" t="s">
        <v>297</v>
      </c>
      <c r="C178" t="str">
        <f>IF(ISERROR(VLOOKUP(B178,[1]complete!$A:$B,2,FALSE)),"",VLOOKUP(B178,[1]complete!$A:$B,2,FALSE))</f>
        <v/>
      </c>
      <c r="D178" t="s">
        <v>298</v>
      </c>
      <c r="E178" t="s">
        <v>299</v>
      </c>
      <c r="F178" t="s">
        <v>300</v>
      </c>
      <c r="G178" t="s">
        <v>93</v>
      </c>
      <c r="H178">
        <v>84111</v>
      </c>
      <c r="I178" t="str">
        <f>IF(ISERROR(VLOOKUP(A178,'[2]Contacts - All contacts (2)'!$A:$D,1,FALSE)),"",VLOOKUP(A178,'[2]Contacts - All contacts (2)'!$A:$D,1,FALSE))</f>
        <v/>
      </c>
      <c r="J178" t="str">
        <f>IF(ISERROR(VLOOKUP(A178,'[2]Contacts - All contacts (2)'!$A:$D,2,FALSE)),"",VLOOKUP(A178,'[2]Contacts - All contacts (2)'!$A:$D,2,FALSE))</f>
        <v/>
      </c>
      <c r="K178" t="str">
        <f>IF(ISERROR(VLOOKUP(A178,'[2]Contacts - All contacts (2)'!$A:$D,3,FALSE)),"",VLOOKUP(A178,'[2]Contacts - All contacts (2)'!$A:$D,3,FALSE))</f>
        <v/>
      </c>
      <c r="L178" t="str">
        <f>IF(ISERROR(VLOOKUP($B178,'[1]complete (2)'!$A$2:$G$111,2,FALSE)),"",VLOOKUP($B178,'[1]complete (2)'!$A$2:$G$111,2,FALSE))</f>
        <v/>
      </c>
      <c r="M178" t="str">
        <f>IF(ISERROR(VLOOKUP($B178,'[1]complete (2)'!$A$2:$G$111,3,FALSE)),"",VLOOKUP($B178,'[1]complete (2)'!$A$2:$G$111,3,FALSE))</f>
        <v/>
      </c>
      <c r="N178" t="str">
        <f>IF(ISERROR(VLOOKUP($B178,'[1]complete (2)'!$A$2:$G$111,4,FALSE)),"",VLOOKUP($B178,'[1]complete (2)'!$A$2:$G$111,4,FALSE))</f>
        <v/>
      </c>
      <c r="O178" t="str">
        <f>IF(ISERROR(VLOOKUP($B178,'[1]complete (2)'!$A$2:$G$111,5,FALSE)),"",VLOOKUP($B178,'[1]complete (2)'!$A$2:$G$111,5,FALSE))</f>
        <v/>
      </c>
      <c r="P178" t="str">
        <f>IF(ISERROR(VLOOKUP($B178,'[1]complete (2)'!$A$2:$G$111,6,FALSE)),"",VLOOKUP($B178,'[1]complete (2)'!$A$2:$G$111,6,FALSE))</f>
        <v/>
      </c>
      <c r="Q178" t="str">
        <f>IF(ISERROR(VLOOKUP($B178,'[1]complete (2)'!$A$2:$G$111,7,FALSE)),"",VLOOKUP($B178,'[1]complete (2)'!$A$2:$G$111,7,FALSE))</f>
        <v/>
      </c>
    </row>
    <row r="179" spans="1:17" x14ac:dyDescent="0.25">
      <c r="A179" t="s">
        <v>301</v>
      </c>
      <c r="B179" t="s">
        <v>1786</v>
      </c>
      <c r="C179" t="str">
        <f>IF(ISERROR(VLOOKUP(B179,[1]complete!$A:$B,2,FALSE)),"",VLOOKUP(B179,[1]complete!$A:$B,2,FALSE))</f>
        <v/>
      </c>
      <c r="D179" t="s">
        <v>302</v>
      </c>
      <c r="E179" t="s">
        <v>303</v>
      </c>
      <c r="F179" t="s">
        <v>300</v>
      </c>
      <c r="G179" t="s">
        <v>93</v>
      </c>
      <c r="H179">
        <v>84108</v>
      </c>
      <c r="I179" t="str">
        <f>IF(ISERROR(VLOOKUP(A179,'[2]Contacts - All contacts (2)'!$A:$D,1,FALSE)),"",VLOOKUP(A179,'[2]Contacts - All contacts (2)'!$A:$D,1,FALSE))</f>
        <v/>
      </c>
      <c r="J179" t="str">
        <f>IF(ISERROR(VLOOKUP(A179,'[2]Contacts - All contacts (2)'!$A:$D,2,FALSE)),"",VLOOKUP(A179,'[2]Contacts - All contacts (2)'!$A:$D,2,FALSE))</f>
        <v/>
      </c>
      <c r="K179" t="str">
        <f>IF(ISERROR(VLOOKUP(A179,'[2]Contacts - All contacts (2)'!$A:$D,3,FALSE)),"",VLOOKUP(A179,'[2]Contacts - All contacts (2)'!$A:$D,3,FALSE))</f>
        <v/>
      </c>
      <c r="L179" t="str">
        <f>IF(ISERROR(VLOOKUP($B179,'[1]complete (2)'!$A$2:$G$111,2,FALSE)),"",VLOOKUP($B179,'[1]complete (2)'!$A$2:$G$111,2,FALSE))</f>
        <v/>
      </c>
      <c r="M179" t="str">
        <f>IF(ISERROR(VLOOKUP($B179,'[1]complete (2)'!$A$2:$G$111,3,FALSE)),"",VLOOKUP($B179,'[1]complete (2)'!$A$2:$G$111,3,FALSE))</f>
        <v/>
      </c>
      <c r="N179" t="str">
        <f>IF(ISERROR(VLOOKUP($B179,'[1]complete (2)'!$A$2:$G$111,4,FALSE)),"",VLOOKUP($B179,'[1]complete (2)'!$A$2:$G$111,4,FALSE))</f>
        <v/>
      </c>
      <c r="O179" t="str">
        <f>IF(ISERROR(VLOOKUP($B179,'[1]complete (2)'!$A$2:$G$111,5,FALSE)),"",VLOOKUP($B179,'[1]complete (2)'!$A$2:$G$111,5,FALSE))</f>
        <v/>
      </c>
      <c r="P179" t="str">
        <f>IF(ISERROR(VLOOKUP($B179,'[1]complete (2)'!$A$2:$G$111,6,FALSE)),"",VLOOKUP($B179,'[1]complete (2)'!$A$2:$G$111,6,FALSE))</f>
        <v/>
      </c>
      <c r="Q179" t="str">
        <f>IF(ISERROR(VLOOKUP($B179,'[1]complete (2)'!$A$2:$G$111,7,FALSE)),"",VLOOKUP($B179,'[1]complete (2)'!$A$2:$G$111,7,FALSE))</f>
        <v/>
      </c>
    </row>
    <row r="180" spans="1:17" x14ac:dyDescent="0.25">
      <c r="A180" t="s">
        <v>304</v>
      </c>
      <c r="B180" t="s">
        <v>1643</v>
      </c>
      <c r="C180" t="str">
        <f>IF(ISERROR(VLOOKUP(B180,[1]complete!$A:$B,2,FALSE)),"",VLOOKUP(B180,[1]complete!$A:$B,2,FALSE))</f>
        <v/>
      </c>
      <c r="D180" t="s">
        <v>305</v>
      </c>
      <c r="E180" t="s">
        <v>306</v>
      </c>
      <c r="F180" t="s">
        <v>300</v>
      </c>
      <c r="G180" t="s">
        <v>93</v>
      </c>
      <c r="H180">
        <v>84115</v>
      </c>
      <c r="I180" t="str">
        <f>IF(ISERROR(VLOOKUP(A180,'[2]Contacts - All contacts (2)'!$A:$D,1,FALSE)),"",VLOOKUP(A180,'[2]Contacts - All contacts (2)'!$A:$D,1,FALSE))</f>
        <v/>
      </c>
      <c r="J180" t="str">
        <f>IF(ISERROR(VLOOKUP(A180,'[2]Contacts - All contacts (2)'!$A:$D,2,FALSE)),"",VLOOKUP(A180,'[2]Contacts - All contacts (2)'!$A:$D,2,FALSE))</f>
        <v/>
      </c>
      <c r="K180" t="str">
        <f>IF(ISERROR(VLOOKUP(A180,'[2]Contacts - All contacts (2)'!$A:$D,3,FALSE)),"",VLOOKUP(A180,'[2]Contacts - All contacts (2)'!$A:$D,3,FALSE))</f>
        <v/>
      </c>
      <c r="L180" t="str">
        <f>IF(ISERROR(VLOOKUP($B180,'[1]complete (2)'!$A$2:$G$111,2,FALSE)),"",VLOOKUP($B180,'[1]complete (2)'!$A$2:$G$111,2,FALSE))</f>
        <v/>
      </c>
      <c r="M180" t="str">
        <f>IF(ISERROR(VLOOKUP($B180,'[1]complete (2)'!$A$2:$G$111,3,FALSE)),"",VLOOKUP($B180,'[1]complete (2)'!$A$2:$G$111,3,FALSE))</f>
        <v/>
      </c>
      <c r="N180" t="str">
        <f>IF(ISERROR(VLOOKUP($B180,'[1]complete (2)'!$A$2:$G$111,4,FALSE)),"",VLOOKUP($B180,'[1]complete (2)'!$A$2:$G$111,4,FALSE))</f>
        <v/>
      </c>
      <c r="O180" t="str">
        <f>IF(ISERROR(VLOOKUP($B180,'[1]complete (2)'!$A$2:$G$111,5,FALSE)),"",VLOOKUP($B180,'[1]complete (2)'!$A$2:$G$111,5,FALSE))</f>
        <v/>
      </c>
      <c r="P180" t="str">
        <f>IF(ISERROR(VLOOKUP($B180,'[1]complete (2)'!$A$2:$G$111,6,FALSE)),"",VLOOKUP($B180,'[1]complete (2)'!$A$2:$G$111,6,FALSE))</f>
        <v/>
      </c>
      <c r="Q180" t="str">
        <f>IF(ISERROR(VLOOKUP($B180,'[1]complete (2)'!$A$2:$G$111,7,FALSE)),"",VLOOKUP($B180,'[1]complete (2)'!$A$2:$G$111,7,FALSE))</f>
        <v/>
      </c>
    </row>
    <row r="181" spans="1:17" x14ac:dyDescent="0.25">
      <c r="A181" t="s">
        <v>311</v>
      </c>
      <c r="B181" t="s">
        <v>1776</v>
      </c>
      <c r="C181" t="str">
        <f>IF(ISERROR(VLOOKUP(B181,[1]complete!$A:$B,2,FALSE)),"",VLOOKUP(B181,[1]complete!$A:$B,2,FALSE))</f>
        <v/>
      </c>
      <c r="D181" t="s">
        <v>312</v>
      </c>
      <c r="E181" t="s">
        <v>313</v>
      </c>
      <c r="F181" t="s">
        <v>314</v>
      </c>
      <c r="G181" t="s">
        <v>93</v>
      </c>
      <c r="H181">
        <v>84062</v>
      </c>
      <c r="I181" t="str">
        <f>IF(ISERROR(VLOOKUP(A181,'[2]Contacts - All contacts (2)'!$A:$D,1,FALSE)),"",VLOOKUP(A181,'[2]Contacts - All contacts (2)'!$A:$D,1,FALSE))</f>
        <v/>
      </c>
      <c r="J181" t="str">
        <f>IF(ISERROR(VLOOKUP(A181,'[2]Contacts - All contacts (2)'!$A:$D,2,FALSE)),"",VLOOKUP(A181,'[2]Contacts - All contacts (2)'!$A:$D,2,FALSE))</f>
        <v/>
      </c>
      <c r="K181" t="str">
        <f>IF(ISERROR(VLOOKUP(A181,'[2]Contacts - All contacts (2)'!$A:$D,3,FALSE)),"",VLOOKUP(A181,'[2]Contacts - All contacts (2)'!$A:$D,3,FALSE))</f>
        <v/>
      </c>
      <c r="L181" t="str">
        <f>IF(ISERROR(VLOOKUP($B181,'[1]complete (2)'!$A$2:$G$111,2,FALSE)),"",VLOOKUP($B181,'[1]complete (2)'!$A$2:$G$111,2,FALSE))</f>
        <v/>
      </c>
      <c r="M181" t="str">
        <f>IF(ISERROR(VLOOKUP($B181,'[1]complete (2)'!$A$2:$G$111,3,FALSE)),"",VLOOKUP($B181,'[1]complete (2)'!$A$2:$G$111,3,FALSE))</f>
        <v/>
      </c>
      <c r="N181" t="str">
        <f>IF(ISERROR(VLOOKUP($B181,'[1]complete (2)'!$A$2:$G$111,4,FALSE)),"",VLOOKUP($B181,'[1]complete (2)'!$A$2:$G$111,4,FALSE))</f>
        <v/>
      </c>
      <c r="O181" t="str">
        <f>IF(ISERROR(VLOOKUP($B181,'[1]complete (2)'!$A$2:$G$111,5,FALSE)),"",VLOOKUP($B181,'[1]complete (2)'!$A$2:$G$111,5,FALSE))</f>
        <v/>
      </c>
      <c r="P181" t="str">
        <f>IF(ISERROR(VLOOKUP($B181,'[1]complete (2)'!$A$2:$G$111,6,FALSE)),"",VLOOKUP($B181,'[1]complete (2)'!$A$2:$G$111,6,FALSE))</f>
        <v/>
      </c>
      <c r="Q181" t="str">
        <f>IF(ISERROR(VLOOKUP($B181,'[1]complete (2)'!$A$2:$G$111,7,FALSE)),"",VLOOKUP($B181,'[1]complete (2)'!$A$2:$G$111,7,FALSE))</f>
        <v/>
      </c>
    </row>
    <row r="182" spans="1:17" x14ac:dyDescent="0.25">
      <c r="A182" t="s">
        <v>328</v>
      </c>
      <c r="B182" t="s">
        <v>1645</v>
      </c>
      <c r="C182" t="str">
        <f>IF(ISERROR(VLOOKUP(B182,[1]complete!$A:$B,2,FALSE)),"",VLOOKUP(B182,[1]complete!$A:$B,2,FALSE))</f>
        <v/>
      </c>
      <c r="D182" t="s">
        <v>329</v>
      </c>
      <c r="E182" t="s">
        <v>330</v>
      </c>
      <c r="F182" t="s">
        <v>331</v>
      </c>
      <c r="G182" t="s">
        <v>332</v>
      </c>
      <c r="H182">
        <v>72110</v>
      </c>
      <c r="I182" t="str">
        <f>IF(ISERROR(VLOOKUP(A182,'[2]Contacts - All contacts (2)'!$A:$D,1,FALSE)),"",VLOOKUP(A182,'[2]Contacts - All contacts (2)'!$A:$D,1,FALSE))</f>
        <v/>
      </c>
      <c r="J182" t="str">
        <f>IF(ISERROR(VLOOKUP(A182,'[2]Contacts - All contacts (2)'!$A:$D,2,FALSE)),"",VLOOKUP(A182,'[2]Contacts - All contacts (2)'!$A:$D,2,FALSE))</f>
        <v/>
      </c>
      <c r="K182" t="str">
        <f>IF(ISERROR(VLOOKUP(A182,'[2]Contacts - All contacts (2)'!$A:$D,3,FALSE)),"",VLOOKUP(A182,'[2]Contacts - All contacts (2)'!$A:$D,3,FALSE))</f>
        <v/>
      </c>
      <c r="L182" t="str">
        <f>IF(ISERROR(VLOOKUP($B182,'[1]complete (2)'!$A$2:$G$111,2,FALSE)),"",VLOOKUP($B182,'[1]complete (2)'!$A$2:$G$111,2,FALSE))</f>
        <v/>
      </c>
      <c r="M182" t="str">
        <f>IF(ISERROR(VLOOKUP($B182,'[1]complete (2)'!$A$2:$G$111,3,FALSE)),"",VLOOKUP($B182,'[1]complete (2)'!$A$2:$G$111,3,FALSE))</f>
        <v/>
      </c>
      <c r="N182" t="str">
        <f>IF(ISERROR(VLOOKUP($B182,'[1]complete (2)'!$A$2:$G$111,4,FALSE)),"",VLOOKUP($B182,'[1]complete (2)'!$A$2:$G$111,4,FALSE))</f>
        <v/>
      </c>
      <c r="O182" t="str">
        <f>IF(ISERROR(VLOOKUP($B182,'[1]complete (2)'!$A$2:$G$111,5,FALSE)),"",VLOOKUP($B182,'[1]complete (2)'!$A$2:$G$111,5,FALSE))</f>
        <v/>
      </c>
      <c r="P182" t="str">
        <f>IF(ISERROR(VLOOKUP($B182,'[1]complete (2)'!$A$2:$G$111,6,FALSE)),"",VLOOKUP($B182,'[1]complete (2)'!$A$2:$G$111,6,FALSE))</f>
        <v/>
      </c>
      <c r="Q182" t="str">
        <f>IF(ISERROR(VLOOKUP($B182,'[1]complete (2)'!$A$2:$G$111,7,FALSE)),"",VLOOKUP($B182,'[1]complete (2)'!$A$2:$G$111,7,FALSE))</f>
        <v/>
      </c>
    </row>
    <row r="183" spans="1:17" x14ac:dyDescent="0.25">
      <c r="A183" t="s">
        <v>333</v>
      </c>
      <c r="B183" t="s">
        <v>1646</v>
      </c>
      <c r="C183" t="str">
        <f>IF(ISERROR(VLOOKUP(B183,[1]complete!$A:$B,2,FALSE)),"",VLOOKUP(B183,[1]complete!$A:$B,2,FALSE))</f>
        <v/>
      </c>
      <c r="D183" t="s">
        <v>334</v>
      </c>
      <c r="E183" t="s">
        <v>335</v>
      </c>
      <c r="F183" t="s">
        <v>336</v>
      </c>
      <c r="G183" t="s">
        <v>25</v>
      </c>
      <c r="H183">
        <v>78025</v>
      </c>
      <c r="I183" t="str">
        <f>IF(ISERROR(VLOOKUP(A183,'[2]Contacts - All contacts (2)'!$A:$D,1,FALSE)),"",VLOOKUP(A183,'[2]Contacts - All contacts (2)'!$A:$D,1,FALSE))</f>
        <v/>
      </c>
      <c r="J183" t="str">
        <f>IF(ISERROR(VLOOKUP(A183,'[2]Contacts - All contacts (2)'!$A:$D,2,FALSE)),"",VLOOKUP(A183,'[2]Contacts - All contacts (2)'!$A:$D,2,FALSE))</f>
        <v/>
      </c>
      <c r="K183" t="str">
        <f>IF(ISERROR(VLOOKUP(A183,'[2]Contacts - All contacts (2)'!$A:$D,3,FALSE)),"",VLOOKUP(A183,'[2]Contacts - All contacts (2)'!$A:$D,3,FALSE))</f>
        <v/>
      </c>
      <c r="L183" t="str">
        <f>IF(ISERROR(VLOOKUP($B183,'[1]complete (2)'!$A$2:$G$111,2,FALSE)),"",VLOOKUP($B183,'[1]complete (2)'!$A$2:$G$111,2,FALSE))</f>
        <v/>
      </c>
      <c r="M183" t="str">
        <f>IF(ISERROR(VLOOKUP($B183,'[1]complete (2)'!$A$2:$G$111,3,FALSE)),"",VLOOKUP($B183,'[1]complete (2)'!$A$2:$G$111,3,FALSE))</f>
        <v/>
      </c>
      <c r="N183" t="str">
        <f>IF(ISERROR(VLOOKUP($B183,'[1]complete (2)'!$A$2:$G$111,4,FALSE)),"",VLOOKUP($B183,'[1]complete (2)'!$A$2:$G$111,4,FALSE))</f>
        <v/>
      </c>
      <c r="O183" t="str">
        <f>IF(ISERROR(VLOOKUP($B183,'[1]complete (2)'!$A$2:$G$111,5,FALSE)),"",VLOOKUP($B183,'[1]complete (2)'!$A$2:$G$111,5,FALSE))</f>
        <v/>
      </c>
      <c r="P183" t="str">
        <f>IF(ISERROR(VLOOKUP($B183,'[1]complete (2)'!$A$2:$G$111,6,FALSE)),"",VLOOKUP($B183,'[1]complete (2)'!$A$2:$G$111,6,FALSE))</f>
        <v/>
      </c>
      <c r="Q183" t="str">
        <f>IF(ISERROR(VLOOKUP($B183,'[1]complete (2)'!$A$2:$G$111,7,FALSE)),"",VLOOKUP($B183,'[1]complete (2)'!$A$2:$G$111,7,FALSE))</f>
        <v/>
      </c>
    </row>
    <row r="184" spans="1:17" x14ac:dyDescent="0.25">
      <c r="A184" t="s">
        <v>337</v>
      </c>
      <c r="B184" t="s">
        <v>337</v>
      </c>
      <c r="C184" t="str">
        <f>IF(ISERROR(VLOOKUP(B184,[1]complete!$A:$B,2,FALSE)),"",VLOOKUP(B184,[1]complete!$A:$B,2,FALSE))</f>
        <v/>
      </c>
      <c r="I184" t="str">
        <f>IF(ISERROR(VLOOKUP(A184,'[2]Contacts - All contacts (2)'!$A:$D,1,FALSE)),"",VLOOKUP(A184,'[2]Contacts - All contacts (2)'!$A:$D,1,FALSE))</f>
        <v/>
      </c>
      <c r="J184" t="str">
        <f>IF(ISERROR(VLOOKUP(A184,'[2]Contacts - All contacts (2)'!$A:$D,2,FALSE)),"",VLOOKUP(A184,'[2]Contacts - All contacts (2)'!$A:$D,2,FALSE))</f>
        <v/>
      </c>
      <c r="K184" t="str">
        <f>IF(ISERROR(VLOOKUP(A184,'[2]Contacts - All contacts (2)'!$A:$D,3,FALSE)),"",VLOOKUP(A184,'[2]Contacts - All contacts (2)'!$A:$D,3,FALSE))</f>
        <v/>
      </c>
      <c r="L184" t="str">
        <f>IF(ISERROR(VLOOKUP($B184,'[1]complete (2)'!$A$2:$G$111,2,FALSE)),"",VLOOKUP($B184,'[1]complete (2)'!$A$2:$G$111,2,FALSE))</f>
        <v/>
      </c>
      <c r="M184" t="str">
        <f>IF(ISERROR(VLOOKUP($B184,'[1]complete (2)'!$A$2:$G$111,3,FALSE)),"",VLOOKUP($B184,'[1]complete (2)'!$A$2:$G$111,3,FALSE))</f>
        <v/>
      </c>
      <c r="N184" t="str">
        <f>IF(ISERROR(VLOOKUP($B184,'[1]complete (2)'!$A$2:$G$111,4,FALSE)),"",VLOOKUP($B184,'[1]complete (2)'!$A$2:$G$111,4,FALSE))</f>
        <v/>
      </c>
      <c r="O184" t="str">
        <f>IF(ISERROR(VLOOKUP($B184,'[1]complete (2)'!$A$2:$G$111,5,FALSE)),"",VLOOKUP($B184,'[1]complete (2)'!$A$2:$G$111,5,FALSE))</f>
        <v/>
      </c>
      <c r="P184" t="str">
        <f>IF(ISERROR(VLOOKUP($B184,'[1]complete (2)'!$A$2:$G$111,6,FALSE)),"",VLOOKUP($B184,'[1]complete (2)'!$A$2:$G$111,6,FALSE))</f>
        <v/>
      </c>
      <c r="Q184" t="str">
        <f>IF(ISERROR(VLOOKUP($B184,'[1]complete (2)'!$A$2:$G$111,7,FALSE)),"",VLOOKUP($B184,'[1]complete (2)'!$A$2:$G$111,7,FALSE))</f>
        <v/>
      </c>
    </row>
    <row r="185" spans="1:17" x14ac:dyDescent="0.25">
      <c r="A185" t="s">
        <v>338</v>
      </c>
      <c r="B185" t="s">
        <v>1647</v>
      </c>
      <c r="C185" t="str">
        <f>IF(ISERROR(VLOOKUP(B185,[1]complete!$A:$B,2,FALSE)),"",VLOOKUP(B185,[1]complete!$A:$B,2,FALSE))</f>
        <v/>
      </c>
      <c r="D185" t="s">
        <v>339</v>
      </c>
      <c r="E185" t="s">
        <v>340</v>
      </c>
      <c r="F185" t="s">
        <v>341</v>
      </c>
      <c r="G185" t="s">
        <v>25</v>
      </c>
      <c r="H185">
        <v>75150</v>
      </c>
      <c r="I185" t="str">
        <f>IF(ISERROR(VLOOKUP(A185,'[2]Contacts - All contacts (2)'!$A:$D,1,FALSE)),"",VLOOKUP(A185,'[2]Contacts - All contacts (2)'!$A:$D,1,FALSE))</f>
        <v/>
      </c>
      <c r="J185" t="str">
        <f>IF(ISERROR(VLOOKUP(A185,'[2]Contacts - All contacts (2)'!$A:$D,2,FALSE)),"",VLOOKUP(A185,'[2]Contacts - All contacts (2)'!$A:$D,2,FALSE))</f>
        <v/>
      </c>
      <c r="K185" t="str">
        <f>IF(ISERROR(VLOOKUP(A185,'[2]Contacts - All contacts (2)'!$A:$D,3,FALSE)),"",VLOOKUP(A185,'[2]Contacts - All contacts (2)'!$A:$D,3,FALSE))</f>
        <v/>
      </c>
      <c r="L185" t="str">
        <f>IF(ISERROR(VLOOKUP($B185,'[1]complete (2)'!$A$2:$G$111,2,FALSE)),"",VLOOKUP($B185,'[1]complete (2)'!$A$2:$G$111,2,FALSE))</f>
        <v/>
      </c>
      <c r="M185" t="str">
        <f>IF(ISERROR(VLOOKUP($B185,'[1]complete (2)'!$A$2:$G$111,3,FALSE)),"",VLOOKUP($B185,'[1]complete (2)'!$A$2:$G$111,3,FALSE))</f>
        <v/>
      </c>
      <c r="N185" t="str">
        <f>IF(ISERROR(VLOOKUP($B185,'[1]complete (2)'!$A$2:$G$111,4,FALSE)),"",VLOOKUP($B185,'[1]complete (2)'!$A$2:$G$111,4,FALSE))</f>
        <v/>
      </c>
      <c r="O185" t="str">
        <f>IF(ISERROR(VLOOKUP($B185,'[1]complete (2)'!$A$2:$G$111,5,FALSE)),"",VLOOKUP($B185,'[1]complete (2)'!$A$2:$G$111,5,FALSE))</f>
        <v/>
      </c>
      <c r="P185" t="str">
        <f>IF(ISERROR(VLOOKUP($B185,'[1]complete (2)'!$A$2:$G$111,6,FALSE)),"",VLOOKUP($B185,'[1]complete (2)'!$A$2:$G$111,6,FALSE))</f>
        <v/>
      </c>
      <c r="Q185" t="str">
        <f>IF(ISERROR(VLOOKUP($B185,'[1]complete (2)'!$A$2:$G$111,7,FALSE)),"",VLOOKUP($B185,'[1]complete (2)'!$A$2:$G$111,7,FALSE))</f>
        <v/>
      </c>
    </row>
    <row r="186" spans="1:17" x14ac:dyDescent="0.25">
      <c r="A186" t="s">
        <v>346</v>
      </c>
      <c r="B186" t="s">
        <v>1649</v>
      </c>
      <c r="C186" t="str">
        <f>IF(ISERROR(VLOOKUP(B186,[1]complete!$A:$B,2,FALSE)),"",VLOOKUP(B186,[1]complete!$A:$B,2,FALSE))</f>
        <v/>
      </c>
      <c r="D186" t="s">
        <v>347</v>
      </c>
      <c r="E186" t="s">
        <v>348</v>
      </c>
      <c r="F186" t="s">
        <v>349</v>
      </c>
      <c r="G186" t="s">
        <v>107</v>
      </c>
      <c r="H186">
        <v>42320</v>
      </c>
      <c r="I186" t="str">
        <f>IF(ISERROR(VLOOKUP(A186,'[2]Contacts - All contacts (2)'!$A:$D,1,FALSE)),"",VLOOKUP(A186,'[2]Contacts - All contacts (2)'!$A:$D,1,FALSE))</f>
        <v/>
      </c>
      <c r="J186" t="str">
        <f>IF(ISERROR(VLOOKUP(A186,'[2]Contacts - All contacts (2)'!$A:$D,2,FALSE)),"",VLOOKUP(A186,'[2]Contacts - All contacts (2)'!$A:$D,2,FALSE))</f>
        <v/>
      </c>
      <c r="K186" t="str">
        <f>IF(ISERROR(VLOOKUP(A186,'[2]Contacts - All contacts (2)'!$A:$D,3,FALSE)),"",VLOOKUP(A186,'[2]Contacts - All contacts (2)'!$A:$D,3,FALSE))</f>
        <v/>
      </c>
      <c r="L186" t="str">
        <f>IF(ISERROR(VLOOKUP($B186,'[1]complete (2)'!$A$2:$G$111,2,FALSE)),"",VLOOKUP($B186,'[1]complete (2)'!$A$2:$G$111,2,FALSE))</f>
        <v/>
      </c>
      <c r="M186" t="str">
        <f>IF(ISERROR(VLOOKUP($B186,'[1]complete (2)'!$A$2:$G$111,3,FALSE)),"",VLOOKUP($B186,'[1]complete (2)'!$A$2:$G$111,3,FALSE))</f>
        <v/>
      </c>
      <c r="N186" t="str">
        <f>IF(ISERROR(VLOOKUP($B186,'[1]complete (2)'!$A$2:$G$111,4,FALSE)),"",VLOOKUP($B186,'[1]complete (2)'!$A$2:$G$111,4,FALSE))</f>
        <v/>
      </c>
      <c r="O186" t="str">
        <f>IF(ISERROR(VLOOKUP($B186,'[1]complete (2)'!$A$2:$G$111,5,FALSE)),"",VLOOKUP($B186,'[1]complete (2)'!$A$2:$G$111,5,FALSE))</f>
        <v/>
      </c>
      <c r="P186" t="str">
        <f>IF(ISERROR(VLOOKUP($B186,'[1]complete (2)'!$A$2:$G$111,6,FALSE)),"",VLOOKUP($B186,'[1]complete (2)'!$A$2:$G$111,6,FALSE))</f>
        <v/>
      </c>
      <c r="Q186" t="str">
        <f>IF(ISERROR(VLOOKUP($B186,'[1]complete (2)'!$A$2:$G$111,7,FALSE)),"",VLOOKUP($B186,'[1]complete (2)'!$A$2:$G$111,7,FALSE))</f>
        <v/>
      </c>
    </row>
    <row r="187" spans="1:17" x14ac:dyDescent="0.25">
      <c r="A187" t="s">
        <v>354</v>
      </c>
      <c r="B187" t="s">
        <v>1651</v>
      </c>
      <c r="C187" t="str">
        <f>IF(ISERROR(VLOOKUP(B187,[1]complete!$A:$B,2,FALSE)),"",VLOOKUP(B187,[1]complete!$A:$B,2,FALSE))</f>
        <v/>
      </c>
      <c r="D187" t="s">
        <v>355</v>
      </c>
      <c r="E187" t="s">
        <v>356</v>
      </c>
      <c r="F187" t="s">
        <v>357</v>
      </c>
      <c r="G187" t="s">
        <v>15</v>
      </c>
      <c r="H187">
        <v>62959</v>
      </c>
      <c r="I187" t="str">
        <f>IF(ISERROR(VLOOKUP(A187,'[2]Contacts - All contacts (2)'!$A:$D,1,FALSE)),"",VLOOKUP(A187,'[2]Contacts - All contacts (2)'!$A:$D,1,FALSE))</f>
        <v/>
      </c>
      <c r="J187" t="str">
        <f>IF(ISERROR(VLOOKUP(A187,'[2]Contacts - All contacts (2)'!$A:$D,2,FALSE)),"",VLOOKUP(A187,'[2]Contacts - All contacts (2)'!$A:$D,2,FALSE))</f>
        <v/>
      </c>
      <c r="K187" t="str">
        <f>IF(ISERROR(VLOOKUP(A187,'[2]Contacts - All contacts (2)'!$A:$D,3,FALSE)),"",VLOOKUP(A187,'[2]Contacts - All contacts (2)'!$A:$D,3,FALSE))</f>
        <v/>
      </c>
      <c r="L187" t="str">
        <f>IF(ISERROR(VLOOKUP($B187,'[1]complete (2)'!$A$2:$G$111,2,FALSE)),"",VLOOKUP($B187,'[1]complete (2)'!$A$2:$G$111,2,FALSE))</f>
        <v/>
      </c>
      <c r="M187" t="str">
        <f>IF(ISERROR(VLOOKUP($B187,'[1]complete (2)'!$A$2:$G$111,3,FALSE)),"",VLOOKUP($B187,'[1]complete (2)'!$A$2:$G$111,3,FALSE))</f>
        <v/>
      </c>
      <c r="N187" t="str">
        <f>IF(ISERROR(VLOOKUP($B187,'[1]complete (2)'!$A$2:$G$111,4,FALSE)),"",VLOOKUP($B187,'[1]complete (2)'!$A$2:$G$111,4,FALSE))</f>
        <v/>
      </c>
      <c r="O187" t="str">
        <f>IF(ISERROR(VLOOKUP($B187,'[1]complete (2)'!$A$2:$G$111,5,FALSE)),"",VLOOKUP($B187,'[1]complete (2)'!$A$2:$G$111,5,FALSE))</f>
        <v/>
      </c>
      <c r="P187" t="str">
        <f>IF(ISERROR(VLOOKUP($B187,'[1]complete (2)'!$A$2:$G$111,6,FALSE)),"",VLOOKUP($B187,'[1]complete (2)'!$A$2:$G$111,6,FALSE))</f>
        <v/>
      </c>
      <c r="Q187" t="str">
        <f>IF(ISERROR(VLOOKUP($B187,'[1]complete (2)'!$A$2:$G$111,7,FALSE)),"",VLOOKUP($B187,'[1]complete (2)'!$A$2:$G$111,7,FALSE))</f>
        <v/>
      </c>
    </row>
    <row r="188" spans="1:17" x14ac:dyDescent="0.25">
      <c r="A188" t="s">
        <v>358</v>
      </c>
      <c r="B188" t="s">
        <v>1777</v>
      </c>
      <c r="C188" t="str">
        <f>IF(ISERROR(VLOOKUP(B188,[1]complete!$A:$B,2,FALSE)),"",VLOOKUP(B188,[1]complete!$A:$B,2,FALSE))</f>
        <v/>
      </c>
      <c r="D188" t="s">
        <v>359</v>
      </c>
      <c r="E188" t="s">
        <v>360</v>
      </c>
      <c r="F188" t="s">
        <v>361</v>
      </c>
      <c r="G188" t="s">
        <v>93</v>
      </c>
      <c r="H188">
        <v>84767</v>
      </c>
      <c r="I188" t="str">
        <f>IF(ISERROR(VLOOKUP(A188,'[2]Contacts - All contacts (2)'!$A:$D,1,FALSE)),"",VLOOKUP(A188,'[2]Contacts - All contacts (2)'!$A:$D,1,FALSE))</f>
        <v/>
      </c>
      <c r="J188" t="str">
        <f>IF(ISERROR(VLOOKUP(A188,'[2]Contacts - All contacts (2)'!$A:$D,2,FALSE)),"",VLOOKUP(A188,'[2]Contacts - All contacts (2)'!$A:$D,2,FALSE))</f>
        <v/>
      </c>
      <c r="K188" t="str">
        <f>IF(ISERROR(VLOOKUP(A188,'[2]Contacts - All contacts (2)'!$A:$D,3,FALSE)),"",VLOOKUP(A188,'[2]Contacts - All contacts (2)'!$A:$D,3,FALSE))</f>
        <v/>
      </c>
      <c r="L188" t="str">
        <f>IF(ISERROR(VLOOKUP($B188,'[1]complete (2)'!$A$2:$G$111,2,FALSE)),"",VLOOKUP($B188,'[1]complete (2)'!$A$2:$G$111,2,FALSE))</f>
        <v/>
      </c>
      <c r="M188" t="str">
        <f>IF(ISERROR(VLOOKUP($B188,'[1]complete (2)'!$A$2:$G$111,3,FALSE)),"",VLOOKUP($B188,'[1]complete (2)'!$A$2:$G$111,3,FALSE))</f>
        <v/>
      </c>
      <c r="N188" t="str">
        <f>IF(ISERROR(VLOOKUP($B188,'[1]complete (2)'!$A$2:$G$111,4,FALSE)),"",VLOOKUP($B188,'[1]complete (2)'!$A$2:$G$111,4,FALSE))</f>
        <v/>
      </c>
      <c r="O188" t="str">
        <f>IF(ISERROR(VLOOKUP($B188,'[1]complete (2)'!$A$2:$G$111,5,FALSE)),"",VLOOKUP($B188,'[1]complete (2)'!$A$2:$G$111,5,FALSE))</f>
        <v/>
      </c>
      <c r="P188" t="str">
        <f>IF(ISERROR(VLOOKUP($B188,'[1]complete (2)'!$A$2:$G$111,6,FALSE)),"",VLOOKUP($B188,'[1]complete (2)'!$A$2:$G$111,6,FALSE))</f>
        <v/>
      </c>
      <c r="Q188" t="str">
        <f>IF(ISERROR(VLOOKUP($B188,'[1]complete (2)'!$A$2:$G$111,7,FALSE)),"",VLOOKUP($B188,'[1]complete (2)'!$A$2:$G$111,7,FALSE))</f>
        <v/>
      </c>
    </row>
    <row r="189" spans="1:17" x14ac:dyDescent="0.25">
      <c r="A189" t="s">
        <v>362</v>
      </c>
      <c r="B189" t="s">
        <v>1652</v>
      </c>
      <c r="C189" t="str">
        <f>IF(ISERROR(VLOOKUP(B189,[1]complete!$A:$B,2,FALSE)),"",VLOOKUP(B189,[1]complete!$A:$B,2,FALSE))</f>
        <v/>
      </c>
      <c r="D189" t="s">
        <v>363</v>
      </c>
      <c r="E189" t="s">
        <v>364</v>
      </c>
      <c r="F189" t="s">
        <v>365</v>
      </c>
      <c r="G189" t="s">
        <v>93</v>
      </c>
      <c r="H189">
        <v>84764</v>
      </c>
      <c r="I189" t="str">
        <f>IF(ISERROR(VLOOKUP(A189,'[2]Contacts - All contacts (2)'!$A:$D,1,FALSE)),"",VLOOKUP(A189,'[2]Contacts - All contacts (2)'!$A:$D,1,FALSE))</f>
        <v/>
      </c>
      <c r="J189" t="str">
        <f>IF(ISERROR(VLOOKUP(A189,'[2]Contacts - All contacts (2)'!$A:$D,2,FALSE)),"",VLOOKUP(A189,'[2]Contacts - All contacts (2)'!$A:$D,2,FALSE))</f>
        <v/>
      </c>
      <c r="K189" t="str">
        <f>IF(ISERROR(VLOOKUP(A189,'[2]Contacts - All contacts (2)'!$A:$D,3,FALSE)),"",VLOOKUP(A189,'[2]Contacts - All contacts (2)'!$A:$D,3,FALSE))</f>
        <v/>
      </c>
      <c r="L189" t="str">
        <f>IF(ISERROR(VLOOKUP($B189,'[1]complete (2)'!$A$2:$G$111,2,FALSE)),"",VLOOKUP($B189,'[1]complete (2)'!$A$2:$G$111,2,FALSE))</f>
        <v/>
      </c>
      <c r="M189" t="str">
        <f>IF(ISERROR(VLOOKUP($B189,'[1]complete (2)'!$A$2:$G$111,3,FALSE)),"",VLOOKUP($B189,'[1]complete (2)'!$A$2:$G$111,3,FALSE))</f>
        <v/>
      </c>
      <c r="N189" t="str">
        <f>IF(ISERROR(VLOOKUP($B189,'[1]complete (2)'!$A$2:$G$111,4,FALSE)),"",VLOOKUP($B189,'[1]complete (2)'!$A$2:$G$111,4,FALSE))</f>
        <v/>
      </c>
      <c r="O189" t="str">
        <f>IF(ISERROR(VLOOKUP($B189,'[1]complete (2)'!$A$2:$G$111,5,FALSE)),"",VLOOKUP($B189,'[1]complete (2)'!$A$2:$G$111,5,FALSE))</f>
        <v/>
      </c>
      <c r="P189" t="str">
        <f>IF(ISERROR(VLOOKUP($B189,'[1]complete (2)'!$A$2:$G$111,6,FALSE)),"",VLOOKUP($B189,'[1]complete (2)'!$A$2:$G$111,6,FALSE))</f>
        <v/>
      </c>
      <c r="Q189" t="str">
        <f>IF(ISERROR(VLOOKUP($B189,'[1]complete (2)'!$A$2:$G$111,7,FALSE)),"",VLOOKUP($B189,'[1]complete (2)'!$A$2:$G$111,7,FALSE))</f>
        <v/>
      </c>
    </row>
    <row r="190" spans="1:17" x14ac:dyDescent="0.25">
      <c r="A190" t="s">
        <v>366</v>
      </c>
      <c r="B190" t="s">
        <v>1788</v>
      </c>
      <c r="C190" t="str">
        <f>IF(ISERROR(VLOOKUP(B190,[1]complete!$A:$B,2,FALSE)),"",VLOOKUP(B190,[1]complete!$A:$B,2,FALSE))</f>
        <v/>
      </c>
      <c r="D190" t="s">
        <v>367</v>
      </c>
      <c r="E190" t="s">
        <v>368</v>
      </c>
      <c r="F190" t="s">
        <v>369</v>
      </c>
      <c r="G190" t="s">
        <v>67</v>
      </c>
      <c r="H190">
        <v>11803</v>
      </c>
      <c r="I190" t="str">
        <f>IF(ISERROR(VLOOKUP(A190,'[2]Contacts - All contacts (2)'!$A:$D,1,FALSE)),"",VLOOKUP(A190,'[2]Contacts - All contacts (2)'!$A:$D,1,FALSE))</f>
        <v/>
      </c>
      <c r="J190" t="str">
        <f>IF(ISERROR(VLOOKUP(A190,'[2]Contacts - All contacts (2)'!$A:$D,2,FALSE)),"",VLOOKUP(A190,'[2]Contacts - All contacts (2)'!$A:$D,2,FALSE))</f>
        <v/>
      </c>
      <c r="K190" t="str">
        <f>IF(ISERROR(VLOOKUP(A190,'[2]Contacts - All contacts (2)'!$A:$D,3,FALSE)),"",VLOOKUP(A190,'[2]Contacts - All contacts (2)'!$A:$D,3,FALSE))</f>
        <v/>
      </c>
      <c r="L190" t="str">
        <f>IF(ISERROR(VLOOKUP($B190,'[1]complete (2)'!$A$2:$G$111,2,FALSE)),"",VLOOKUP($B190,'[1]complete (2)'!$A$2:$G$111,2,FALSE))</f>
        <v/>
      </c>
      <c r="M190" t="str">
        <f>IF(ISERROR(VLOOKUP($B190,'[1]complete (2)'!$A$2:$G$111,3,FALSE)),"",VLOOKUP($B190,'[1]complete (2)'!$A$2:$G$111,3,FALSE))</f>
        <v/>
      </c>
      <c r="N190" t="str">
        <f>IF(ISERROR(VLOOKUP($B190,'[1]complete (2)'!$A$2:$G$111,4,FALSE)),"",VLOOKUP($B190,'[1]complete (2)'!$A$2:$G$111,4,FALSE))</f>
        <v/>
      </c>
      <c r="O190" t="str">
        <f>IF(ISERROR(VLOOKUP($B190,'[1]complete (2)'!$A$2:$G$111,5,FALSE)),"",VLOOKUP($B190,'[1]complete (2)'!$A$2:$G$111,5,FALSE))</f>
        <v/>
      </c>
      <c r="P190" t="str">
        <f>IF(ISERROR(VLOOKUP($B190,'[1]complete (2)'!$A$2:$G$111,6,FALSE)),"",VLOOKUP($B190,'[1]complete (2)'!$A$2:$G$111,6,FALSE))</f>
        <v/>
      </c>
      <c r="Q190" t="str">
        <f>IF(ISERROR(VLOOKUP($B190,'[1]complete (2)'!$A$2:$G$111,7,FALSE)),"",VLOOKUP($B190,'[1]complete (2)'!$A$2:$G$111,7,FALSE))</f>
        <v/>
      </c>
    </row>
    <row r="191" spans="1:17" x14ac:dyDescent="0.25">
      <c r="A191" t="s">
        <v>370</v>
      </c>
      <c r="B191" t="s">
        <v>1653</v>
      </c>
      <c r="C191" t="str">
        <f>IF(ISERROR(VLOOKUP(B191,[1]complete!$A:$B,2,FALSE)),"",VLOOKUP(B191,[1]complete!$A:$B,2,FALSE))</f>
        <v/>
      </c>
      <c r="D191" t="s">
        <v>371</v>
      </c>
      <c r="E191" t="s">
        <v>372</v>
      </c>
      <c r="F191" t="s">
        <v>373</v>
      </c>
      <c r="G191" t="s">
        <v>44</v>
      </c>
      <c r="H191">
        <v>39239</v>
      </c>
      <c r="I191" t="str">
        <f>IF(ISERROR(VLOOKUP(A191,'[2]Contacts - All contacts (2)'!$A:$D,1,FALSE)),"",VLOOKUP(A191,'[2]Contacts - All contacts (2)'!$A:$D,1,FALSE))</f>
        <v/>
      </c>
      <c r="J191" t="str">
        <f>IF(ISERROR(VLOOKUP(A191,'[2]Contacts - All contacts (2)'!$A:$D,2,FALSE)),"",VLOOKUP(A191,'[2]Contacts - All contacts (2)'!$A:$D,2,FALSE))</f>
        <v/>
      </c>
      <c r="K191" t="str">
        <f>IF(ISERROR(VLOOKUP(A191,'[2]Contacts - All contacts (2)'!$A:$D,3,FALSE)),"",VLOOKUP(A191,'[2]Contacts - All contacts (2)'!$A:$D,3,FALSE))</f>
        <v/>
      </c>
      <c r="L191" t="str">
        <f>IF(ISERROR(VLOOKUP($B191,'[1]complete (2)'!$A$2:$G$111,2,FALSE)),"",VLOOKUP($B191,'[1]complete (2)'!$A$2:$G$111,2,FALSE))</f>
        <v/>
      </c>
      <c r="M191" t="str">
        <f>IF(ISERROR(VLOOKUP($B191,'[1]complete (2)'!$A$2:$G$111,3,FALSE)),"",VLOOKUP($B191,'[1]complete (2)'!$A$2:$G$111,3,FALSE))</f>
        <v/>
      </c>
      <c r="N191" t="str">
        <f>IF(ISERROR(VLOOKUP($B191,'[1]complete (2)'!$A$2:$G$111,4,FALSE)),"",VLOOKUP($B191,'[1]complete (2)'!$A$2:$G$111,4,FALSE))</f>
        <v/>
      </c>
      <c r="O191" t="str">
        <f>IF(ISERROR(VLOOKUP($B191,'[1]complete (2)'!$A$2:$G$111,5,FALSE)),"",VLOOKUP($B191,'[1]complete (2)'!$A$2:$G$111,5,FALSE))</f>
        <v/>
      </c>
      <c r="P191" t="str">
        <f>IF(ISERROR(VLOOKUP($B191,'[1]complete (2)'!$A$2:$G$111,6,FALSE)),"",VLOOKUP($B191,'[1]complete (2)'!$A$2:$G$111,6,FALSE))</f>
        <v/>
      </c>
      <c r="Q191" t="str">
        <f>IF(ISERROR(VLOOKUP($B191,'[1]complete (2)'!$A$2:$G$111,7,FALSE)),"",VLOOKUP($B191,'[1]complete (2)'!$A$2:$G$111,7,FALSE))</f>
        <v/>
      </c>
    </row>
    <row r="192" spans="1:17" x14ac:dyDescent="0.25">
      <c r="A192" t="s">
        <v>374</v>
      </c>
      <c r="B192" t="s">
        <v>1654</v>
      </c>
      <c r="C192" t="str">
        <f>IF(ISERROR(VLOOKUP(B192,[1]complete!$A:$B,2,FALSE)),"",VLOOKUP(B192,[1]complete!$A:$B,2,FALSE))</f>
        <v/>
      </c>
      <c r="D192" t="s">
        <v>375</v>
      </c>
      <c r="E192" t="s">
        <v>376</v>
      </c>
      <c r="F192" t="s">
        <v>377</v>
      </c>
      <c r="G192" t="s">
        <v>72</v>
      </c>
      <c r="H192">
        <v>30024</v>
      </c>
      <c r="I192" t="str">
        <f>IF(ISERROR(VLOOKUP(A192,'[2]Contacts - All contacts (2)'!$A:$D,1,FALSE)),"",VLOOKUP(A192,'[2]Contacts - All contacts (2)'!$A:$D,1,FALSE))</f>
        <v/>
      </c>
      <c r="J192" t="str">
        <f>IF(ISERROR(VLOOKUP(A192,'[2]Contacts - All contacts (2)'!$A:$D,2,FALSE)),"",VLOOKUP(A192,'[2]Contacts - All contacts (2)'!$A:$D,2,FALSE))</f>
        <v/>
      </c>
      <c r="K192" t="str">
        <f>IF(ISERROR(VLOOKUP(A192,'[2]Contacts - All contacts (2)'!$A:$D,3,FALSE)),"",VLOOKUP(A192,'[2]Contacts - All contacts (2)'!$A:$D,3,FALSE))</f>
        <v/>
      </c>
      <c r="L192" t="str">
        <f>IF(ISERROR(VLOOKUP($B192,'[1]complete (2)'!$A$2:$G$111,2,FALSE)),"",VLOOKUP($B192,'[1]complete (2)'!$A$2:$G$111,2,FALSE))</f>
        <v/>
      </c>
      <c r="M192" t="str">
        <f>IF(ISERROR(VLOOKUP($B192,'[1]complete (2)'!$A$2:$G$111,3,FALSE)),"",VLOOKUP($B192,'[1]complete (2)'!$A$2:$G$111,3,FALSE))</f>
        <v/>
      </c>
      <c r="N192" t="str">
        <f>IF(ISERROR(VLOOKUP($B192,'[1]complete (2)'!$A$2:$G$111,4,FALSE)),"",VLOOKUP($B192,'[1]complete (2)'!$A$2:$G$111,4,FALSE))</f>
        <v/>
      </c>
      <c r="O192" t="str">
        <f>IF(ISERROR(VLOOKUP($B192,'[1]complete (2)'!$A$2:$G$111,5,FALSE)),"",VLOOKUP($B192,'[1]complete (2)'!$A$2:$G$111,5,FALSE))</f>
        <v/>
      </c>
      <c r="P192" t="str">
        <f>IF(ISERROR(VLOOKUP($B192,'[1]complete (2)'!$A$2:$G$111,6,FALSE)),"",VLOOKUP($B192,'[1]complete (2)'!$A$2:$G$111,6,FALSE))</f>
        <v/>
      </c>
      <c r="Q192" t="str">
        <f>IF(ISERROR(VLOOKUP($B192,'[1]complete (2)'!$A$2:$G$111,7,FALSE)),"",VLOOKUP($B192,'[1]complete (2)'!$A$2:$G$111,7,FALSE))</f>
        <v/>
      </c>
    </row>
    <row r="193" spans="1:17" x14ac:dyDescent="0.25">
      <c r="A193" t="s">
        <v>378</v>
      </c>
      <c r="B193" t="s">
        <v>1655</v>
      </c>
      <c r="C193" t="str">
        <f>IF(ISERROR(VLOOKUP(B193,[1]complete!$A:$B,2,FALSE)),"",VLOOKUP(B193,[1]complete!$A:$B,2,FALSE))</f>
        <v/>
      </c>
      <c r="D193" t="s">
        <v>379</v>
      </c>
      <c r="E193" t="s">
        <v>380</v>
      </c>
      <c r="F193" t="s">
        <v>381</v>
      </c>
      <c r="G193" t="s">
        <v>25</v>
      </c>
      <c r="H193">
        <v>76092</v>
      </c>
      <c r="I193" t="str">
        <f>IF(ISERROR(VLOOKUP(A193,'[2]Contacts - All contacts (2)'!$A:$D,1,FALSE)),"",VLOOKUP(A193,'[2]Contacts - All contacts (2)'!$A:$D,1,FALSE))</f>
        <v/>
      </c>
      <c r="J193" t="str">
        <f>IF(ISERROR(VLOOKUP(A193,'[2]Contacts - All contacts (2)'!$A:$D,2,FALSE)),"",VLOOKUP(A193,'[2]Contacts - All contacts (2)'!$A:$D,2,FALSE))</f>
        <v/>
      </c>
      <c r="K193" t="str">
        <f>IF(ISERROR(VLOOKUP(A193,'[2]Contacts - All contacts (2)'!$A:$D,3,FALSE)),"",VLOOKUP(A193,'[2]Contacts - All contacts (2)'!$A:$D,3,FALSE))</f>
        <v/>
      </c>
      <c r="L193" t="str">
        <f>IF(ISERROR(VLOOKUP($B193,'[1]complete (2)'!$A$2:$G$111,2,FALSE)),"",VLOOKUP($B193,'[1]complete (2)'!$A$2:$G$111,2,FALSE))</f>
        <v/>
      </c>
      <c r="M193" t="str">
        <f>IF(ISERROR(VLOOKUP($B193,'[1]complete (2)'!$A$2:$G$111,3,FALSE)),"",VLOOKUP($B193,'[1]complete (2)'!$A$2:$G$111,3,FALSE))</f>
        <v/>
      </c>
      <c r="N193" t="str">
        <f>IF(ISERROR(VLOOKUP($B193,'[1]complete (2)'!$A$2:$G$111,4,FALSE)),"",VLOOKUP($B193,'[1]complete (2)'!$A$2:$G$111,4,FALSE))</f>
        <v/>
      </c>
      <c r="O193" t="str">
        <f>IF(ISERROR(VLOOKUP($B193,'[1]complete (2)'!$A$2:$G$111,5,FALSE)),"",VLOOKUP($B193,'[1]complete (2)'!$A$2:$G$111,5,FALSE))</f>
        <v/>
      </c>
      <c r="P193" t="str">
        <f>IF(ISERROR(VLOOKUP($B193,'[1]complete (2)'!$A$2:$G$111,6,FALSE)),"",VLOOKUP($B193,'[1]complete (2)'!$A$2:$G$111,6,FALSE))</f>
        <v/>
      </c>
      <c r="Q193" t="str">
        <f>IF(ISERROR(VLOOKUP($B193,'[1]complete (2)'!$A$2:$G$111,7,FALSE)),"",VLOOKUP($B193,'[1]complete (2)'!$A$2:$G$111,7,FALSE))</f>
        <v/>
      </c>
    </row>
    <row r="194" spans="1:17" x14ac:dyDescent="0.25">
      <c r="A194" t="s">
        <v>382</v>
      </c>
      <c r="B194" t="s">
        <v>1656</v>
      </c>
      <c r="C194" t="str">
        <f>IF(ISERROR(VLOOKUP(B194,[1]complete!$A:$B,2,FALSE)),"",VLOOKUP(B194,[1]complete!$A:$B,2,FALSE))</f>
        <v/>
      </c>
      <c r="D194" t="s">
        <v>383</v>
      </c>
      <c r="E194" t="s">
        <v>384</v>
      </c>
      <c r="F194" t="s">
        <v>385</v>
      </c>
      <c r="G194" t="s">
        <v>124</v>
      </c>
      <c r="H194">
        <v>73724</v>
      </c>
      <c r="I194" t="str">
        <f>IF(ISERROR(VLOOKUP(A194,'[2]Contacts - All contacts (2)'!$A:$D,1,FALSE)),"",VLOOKUP(A194,'[2]Contacts - All contacts (2)'!$A:$D,1,FALSE))</f>
        <v/>
      </c>
      <c r="J194" t="str">
        <f>IF(ISERROR(VLOOKUP(A194,'[2]Contacts - All contacts (2)'!$A:$D,2,FALSE)),"",VLOOKUP(A194,'[2]Contacts - All contacts (2)'!$A:$D,2,FALSE))</f>
        <v/>
      </c>
      <c r="K194" t="str">
        <f>IF(ISERROR(VLOOKUP(A194,'[2]Contacts - All contacts (2)'!$A:$D,3,FALSE)),"",VLOOKUP(A194,'[2]Contacts - All contacts (2)'!$A:$D,3,FALSE))</f>
        <v/>
      </c>
      <c r="L194" t="str">
        <f>IF(ISERROR(VLOOKUP($B194,'[1]complete (2)'!$A$2:$G$111,2,FALSE)),"",VLOOKUP($B194,'[1]complete (2)'!$A$2:$G$111,2,FALSE))</f>
        <v/>
      </c>
      <c r="M194" t="str">
        <f>IF(ISERROR(VLOOKUP($B194,'[1]complete (2)'!$A$2:$G$111,3,FALSE)),"",VLOOKUP($B194,'[1]complete (2)'!$A$2:$G$111,3,FALSE))</f>
        <v/>
      </c>
      <c r="N194" t="str">
        <f>IF(ISERROR(VLOOKUP($B194,'[1]complete (2)'!$A$2:$G$111,4,FALSE)),"",VLOOKUP($B194,'[1]complete (2)'!$A$2:$G$111,4,FALSE))</f>
        <v/>
      </c>
      <c r="O194" t="str">
        <f>IF(ISERROR(VLOOKUP($B194,'[1]complete (2)'!$A$2:$G$111,5,FALSE)),"",VLOOKUP($B194,'[1]complete (2)'!$A$2:$G$111,5,FALSE))</f>
        <v/>
      </c>
      <c r="P194" t="str">
        <f>IF(ISERROR(VLOOKUP($B194,'[1]complete (2)'!$A$2:$G$111,6,FALSE)),"",VLOOKUP($B194,'[1]complete (2)'!$A$2:$G$111,6,FALSE))</f>
        <v/>
      </c>
      <c r="Q194" t="str">
        <f>IF(ISERROR(VLOOKUP($B194,'[1]complete (2)'!$A$2:$G$111,7,FALSE)),"",VLOOKUP($B194,'[1]complete (2)'!$A$2:$G$111,7,FALSE))</f>
        <v/>
      </c>
    </row>
    <row r="195" spans="1:17" x14ac:dyDescent="0.25">
      <c r="A195" t="s">
        <v>386</v>
      </c>
      <c r="B195" t="s">
        <v>1540</v>
      </c>
      <c r="C195" t="str">
        <f>IF(ISERROR(VLOOKUP(B195,[1]complete!$A:$B,2,FALSE)),"",VLOOKUP(B195,[1]complete!$A:$B,2,FALSE))</f>
        <v/>
      </c>
      <c r="D195" t="s">
        <v>387</v>
      </c>
      <c r="E195" t="s">
        <v>388</v>
      </c>
      <c r="F195" t="s">
        <v>389</v>
      </c>
      <c r="G195" t="s">
        <v>112</v>
      </c>
      <c r="H195">
        <v>35209</v>
      </c>
      <c r="I195" t="str">
        <f>IF(ISERROR(VLOOKUP(A195,'[2]Contacts - All contacts (2)'!$A:$D,1,FALSE)),"",VLOOKUP(A195,'[2]Contacts - All contacts (2)'!$A:$D,1,FALSE))</f>
        <v/>
      </c>
      <c r="J195" t="str">
        <f>IF(ISERROR(VLOOKUP(A195,'[2]Contacts - All contacts (2)'!$A:$D,2,FALSE)),"",VLOOKUP(A195,'[2]Contacts - All contacts (2)'!$A:$D,2,FALSE))</f>
        <v/>
      </c>
      <c r="K195" t="str">
        <f>IF(ISERROR(VLOOKUP(A195,'[2]Contacts - All contacts (2)'!$A:$D,3,FALSE)),"",VLOOKUP(A195,'[2]Contacts - All contacts (2)'!$A:$D,3,FALSE))</f>
        <v/>
      </c>
      <c r="L195" t="str">
        <f>IF(ISERROR(VLOOKUP($B195,'[1]complete (2)'!$A$2:$G$111,2,FALSE)),"",VLOOKUP($B195,'[1]complete (2)'!$A$2:$G$111,2,FALSE))</f>
        <v/>
      </c>
      <c r="M195" t="str">
        <f>IF(ISERROR(VLOOKUP($B195,'[1]complete (2)'!$A$2:$G$111,3,FALSE)),"",VLOOKUP($B195,'[1]complete (2)'!$A$2:$G$111,3,FALSE))</f>
        <v/>
      </c>
      <c r="N195" t="str">
        <f>IF(ISERROR(VLOOKUP($B195,'[1]complete (2)'!$A$2:$G$111,4,FALSE)),"",VLOOKUP($B195,'[1]complete (2)'!$A$2:$G$111,4,FALSE))</f>
        <v/>
      </c>
      <c r="O195" t="str">
        <f>IF(ISERROR(VLOOKUP($B195,'[1]complete (2)'!$A$2:$G$111,5,FALSE)),"",VLOOKUP($B195,'[1]complete (2)'!$A$2:$G$111,5,FALSE))</f>
        <v/>
      </c>
      <c r="P195" t="str">
        <f>IF(ISERROR(VLOOKUP($B195,'[1]complete (2)'!$A$2:$G$111,6,FALSE)),"",VLOOKUP($B195,'[1]complete (2)'!$A$2:$G$111,6,FALSE))</f>
        <v/>
      </c>
      <c r="Q195" t="str">
        <f>IF(ISERROR(VLOOKUP($B195,'[1]complete (2)'!$A$2:$G$111,7,FALSE)),"",VLOOKUP($B195,'[1]complete (2)'!$A$2:$G$111,7,FALSE))</f>
        <v/>
      </c>
    </row>
    <row r="196" spans="1:17" x14ac:dyDescent="0.25">
      <c r="A196" t="s">
        <v>394</v>
      </c>
      <c r="B196" t="s">
        <v>394</v>
      </c>
      <c r="C196" t="str">
        <f>IF(ISERROR(VLOOKUP(B196,[1]complete!$A:$B,2,FALSE)),"",VLOOKUP(B196,[1]complete!$A:$B,2,FALSE))</f>
        <v/>
      </c>
      <c r="D196" t="s">
        <v>395</v>
      </c>
      <c r="H196">
        <v>84775</v>
      </c>
      <c r="I196" t="str">
        <f>IF(ISERROR(VLOOKUP(A196,'[2]Contacts - All contacts (2)'!$A:$D,1,FALSE)),"",VLOOKUP(A196,'[2]Contacts - All contacts (2)'!$A:$D,1,FALSE))</f>
        <v/>
      </c>
      <c r="J196" t="str">
        <f>IF(ISERROR(VLOOKUP(A196,'[2]Contacts - All contacts (2)'!$A:$D,2,FALSE)),"",VLOOKUP(A196,'[2]Contacts - All contacts (2)'!$A:$D,2,FALSE))</f>
        <v/>
      </c>
      <c r="K196" t="str">
        <f>IF(ISERROR(VLOOKUP(A196,'[2]Contacts - All contacts (2)'!$A:$D,3,FALSE)),"",VLOOKUP(A196,'[2]Contacts - All contacts (2)'!$A:$D,3,FALSE))</f>
        <v/>
      </c>
      <c r="L196" t="str">
        <f>IF(ISERROR(VLOOKUP($B196,'[1]complete (2)'!$A$2:$G$111,2,FALSE)),"",VLOOKUP($B196,'[1]complete (2)'!$A$2:$G$111,2,FALSE))</f>
        <v/>
      </c>
      <c r="M196" t="str">
        <f>IF(ISERROR(VLOOKUP($B196,'[1]complete (2)'!$A$2:$G$111,3,FALSE)),"",VLOOKUP($B196,'[1]complete (2)'!$A$2:$G$111,3,FALSE))</f>
        <v/>
      </c>
      <c r="N196" t="str">
        <f>IF(ISERROR(VLOOKUP($B196,'[1]complete (2)'!$A$2:$G$111,4,FALSE)),"",VLOOKUP($B196,'[1]complete (2)'!$A$2:$G$111,4,FALSE))</f>
        <v/>
      </c>
      <c r="O196" t="str">
        <f>IF(ISERROR(VLOOKUP($B196,'[1]complete (2)'!$A$2:$G$111,5,FALSE)),"",VLOOKUP($B196,'[1]complete (2)'!$A$2:$G$111,5,FALSE))</f>
        <v/>
      </c>
      <c r="P196" t="str">
        <f>IF(ISERROR(VLOOKUP($B196,'[1]complete (2)'!$A$2:$G$111,6,FALSE)),"",VLOOKUP($B196,'[1]complete (2)'!$A$2:$G$111,6,FALSE))</f>
        <v/>
      </c>
      <c r="Q196" t="str">
        <f>IF(ISERROR(VLOOKUP($B196,'[1]complete (2)'!$A$2:$G$111,7,FALSE)),"",VLOOKUP($B196,'[1]complete (2)'!$A$2:$G$111,7,FALSE))</f>
        <v/>
      </c>
    </row>
    <row r="197" spans="1:17" x14ac:dyDescent="0.25">
      <c r="A197" t="s">
        <v>400</v>
      </c>
      <c r="B197" t="s">
        <v>1797</v>
      </c>
      <c r="C197" t="str">
        <f>IF(ISERROR(VLOOKUP(B197,[1]complete!$A:$B,2,FALSE)),"",VLOOKUP(B197,[1]complete!$A:$B,2,FALSE))</f>
        <v/>
      </c>
      <c r="D197" t="s">
        <v>401</v>
      </c>
      <c r="E197" t="s">
        <v>402</v>
      </c>
      <c r="F197" t="s">
        <v>403</v>
      </c>
      <c r="G197" t="s">
        <v>25</v>
      </c>
      <c r="H197">
        <v>75034</v>
      </c>
      <c r="I197" t="str">
        <f>IF(ISERROR(VLOOKUP(A197,'[2]Contacts - All contacts (2)'!$A:$D,1,FALSE)),"",VLOOKUP(A197,'[2]Contacts - All contacts (2)'!$A:$D,1,FALSE))</f>
        <v/>
      </c>
      <c r="J197" t="str">
        <f>IF(ISERROR(VLOOKUP(A197,'[2]Contacts - All contacts (2)'!$A:$D,2,FALSE)),"",VLOOKUP(A197,'[2]Contacts - All contacts (2)'!$A:$D,2,FALSE))</f>
        <v/>
      </c>
      <c r="K197" t="str">
        <f>IF(ISERROR(VLOOKUP(A197,'[2]Contacts - All contacts (2)'!$A:$D,3,FALSE)),"",VLOOKUP(A197,'[2]Contacts - All contacts (2)'!$A:$D,3,FALSE))</f>
        <v/>
      </c>
      <c r="L197" t="str">
        <f>IF(ISERROR(VLOOKUP($B197,'[1]complete (2)'!$A$2:$G$111,2,FALSE)),"",VLOOKUP($B197,'[1]complete (2)'!$A$2:$G$111,2,FALSE))</f>
        <v/>
      </c>
      <c r="M197" t="str">
        <f>IF(ISERROR(VLOOKUP($B197,'[1]complete (2)'!$A$2:$G$111,3,FALSE)),"",VLOOKUP($B197,'[1]complete (2)'!$A$2:$G$111,3,FALSE))</f>
        <v/>
      </c>
      <c r="N197" t="str">
        <f>IF(ISERROR(VLOOKUP($B197,'[1]complete (2)'!$A$2:$G$111,4,FALSE)),"",VLOOKUP($B197,'[1]complete (2)'!$A$2:$G$111,4,FALSE))</f>
        <v/>
      </c>
      <c r="O197" t="str">
        <f>IF(ISERROR(VLOOKUP($B197,'[1]complete (2)'!$A$2:$G$111,5,FALSE)),"",VLOOKUP($B197,'[1]complete (2)'!$A$2:$G$111,5,FALSE))</f>
        <v/>
      </c>
      <c r="P197" t="str">
        <f>IF(ISERROR(VLOOKUP($B197,'[1]complete (2)'!$A$2:$G$111,6,FALSE)),"",VLOOKUP($B197,'[1]complete (2)'!$A$2:$G$111,6,FALSE))</f>
        <v/>
      </c>
      <c r="Q197" t="str">
        <f>IF(ISERROR(VLOOKUP($B197,'[1]complete (2)'!$A$2:$G$111,7,FALSE)),"",VLOOKUP($B197,'[1]complete (2)'!$A$2:$G$111,7,FALSE))</f>
        <v/>
      </c>
    </row>
    <row r="198" spans="1:17" x14ac:dyDescent="0.25">
      <c r="A198" t="s">
        <v>411</v>
      </c>
      <c r="B198" t="s">
        <v>1658</v>
      </c>
      <c r="C198" t="str">
        <f>IF(ISERROR(VLOOKUP(B198,[1]complete!$A:$B,2,FALSE)),"",VLOOKUP(B198,[1]complete!$A:$B,2,FALSE))</f>
        <v/>
      </c>
      <c r="D198" t="s">
        <v>412</v>
      </c>
      <c r="E198" t="s">
        <v>413</v>
      </c>
      <c r="F198" t="s">
        <v>4</v>
      </c>
      <c r="G198" t="s">
        <v>25</v>
      </c>
      <c r="H198">
        <v>77573</v>
      </c>
      <c r="I198" t="str">
        <f>IF(ISERROR(VLOOKUP(A198,'[2]Contacts - All contacts (2)'!$A:$D,1,FALSE)),"",VLOOKUP(A198,'[2]Contacts - All contacts (2)'!$A:$D,1,FALSE))</f>
        <v/>
      </c>
      <c r="J198" t="str">
        <f>IF(ISERROR(VLOOKUP(A198,'[2]Contacts - All contacts (2)'!$A:$D,2,FALSE)),"",VLOOKUP(A198,'[2]Contacts - All contacts (2)'!$A:$D,2,FALSE))</f>
        <v/>
      </c>
      <c r="K198" t="str">
        <f>IF(ISERROR(VLOOKUP(A198,'[2]Contacts - All contacts (2)'!$A:$D,3,FALSE)),"",VLOOKUP(A198,'[2]Contacts - All contacts (2)'!$A:$D,3,FALSE))</f>
        <v/>
      </c>
      <c r="L198" t="str">
        <f>IF(ISERROR(VLOOKUP($B198,'[1]complete (2)'!$A$2:$G$111,2,FALSE)),"",VLOOKUP($B198,'[1]complete (2)'!$A$2:$G$111,2,FALSE))</f>
        <v/>
      </c>
      <c r="M198" t="str">
        <f>IF(ISERROR(VLOOKUP($B198,'[1]complete (2)'!$A$2:$G$111,3,FALSE)),"",VLOOKUP($B198,'[1]complete (2)'!$A$2:$G$111,3,FALSE))</f>
        <v/>
      </c>
      <c r="N198" t="str">
        <f>IF(ISERROR(VLOOKUP($B198,'[1]complete (2)'!$A$2:$G$111,4,FALSE)),"",VLOOKUP($B198,'[1]complete (2)'!$A$2:$G$111,4,FALSE))</f>
        <v/>
      </c>
      <c r="O198" t="str">
        <f>IF(ISERROR(VLOOKUP($B198,'[1]complete (2)'!$A$2:$G$111,5,FALSE)),"",VLOOKUP($B198,'[1]complete (2)'!$A$2:$G$111,5,FALSE))</f>
        <v/>
      </c>
      <c r="P198" t="str">
        <f>IF(ISERROR(VLOOKUP($B198,'[1]complete (2)'!$A$2:$G$111,6,FALSE)),"",VLOOKUP($B198,'[1]complete (2)'!$A$2:$G$111,6,FALSE))</f>
        <v/>
      </c>
      <c r="Q198" t="str">
        <f>IF(ISERROR(VLOOKUP($B198,'[1]complete (2)'!$A$2:$G$111,7,FALSE)),"",VLOOKUP($B198,'[1]complete (2)'!$A$2:$G$111,7,FALSE))</f>
        <v/>
      </c>
    </row>
    <row r="199" spans="1:17" x14ac:dyDescent="0.25">
      <c r="A199" t="s">
        <v>418</v>
      </c>
      <c r="B199" t="s">
        <v>1659</v>
      </c>
      <c r="C199" t="str">
        <f>IF(ISERROR(VLOOKUP(B199,[1]complete!$A:$B,2,FALSE)),"",VLOOKUP(B199,[1]complete!$A:$B,2,FALSE))</f>
        <v/>
      </c>
      <c r="D199" t="s">
        <v>419</v>
      </c>
      <c r="E199" t="s">
        <v>420</v>
      </c>
      <c r="F199" t="s">
        <v>421</v>
      </c>
      <c r="G199" t="s">
        <v>44</v>
      </c>
      <c r="H199">
        <v>38863</v>
      </c>
      <c r="I199" t="str">
        <f>IF(ISERROR(VLOOKUP(A199,'[2]Contacts - All contacts (2)'!$A:$D,1,FALSE)),"",VLOOKUP(A199,'[2]Contacts - All contacts (2)'!$A:$D,1,FALSE))</f>
        <v/>
      </c>
      <c r="J199" t="str">
        <f>IF(ISERROR(VLOOKUP(A199,'[2]Contacts - All contacts (2)'!$A:$D,2,FALSE)),"",VLOOKUP(A199,'[2]Contacts - All contacts (2)'!$A:$D,2,FALSE))</f>
        <v/>
      </c>
      <c r="K199" t="str">
        <f>IF(ISERROR(VLOOKUP(A199,'[2]Contacts - All contacts (2)'!$A:$D,3,FALSE)),"",VLOOKUP(A199,'[2]Contacts - All contacts (2)'!$A:$D,3,FALSE))</f>
        <v/>
      </c>
      <c r="L199" t="str">
        <f>IF(ISERROR(VLOOKUP($B199,'[1]complete (2)'!$A$2:$G$111,2,FALSE)),"",VLOOKUP($B199,'[1]complete (2)'!$A$2:$G$111,2,FALSE))</f>
        <v/>
      </c>
      <c r="M199" t="str">
        <f>IF(ISERROR(VLOOKUP($B199,'[1]complete (2)'!$A$2:$G$111,3,FALSE)),"",VLOOKUP($B199,'[1]complete (2)'!$A$2:$G$111,3,FALSE))</f>
        <v/>
      </c>
      <c r="N199" t="str">
        <f>IF(ISERROR(VLOOKUP($B199,'[1]complete (2)'!$A$2:$G$111,4,FALSE)),"",VLOOKUP($B199,'[1]complete (2)'!$A$2:$G$111,4,FALSE))</f>
        <v/>
      </c>
      <c r="O199" t="str">
        <f>IF(ISERROR(VLOOKUP($B199,'[1]complete (2)'!$A$2:$G$111,5,FALSE)),"",VLOOKUP($B199,'[1]complete (2)'!$A$2:$G$111,5,FALSE))</f>
        <v/>
      </c>
      <c r="P199" t="str">
        <f>IF(ISERROR(VLOOKUP($B199,'[1]complete (2)'!$A$2:$G$111,6,FALSE)),"",VLOOKUP($B199,'[1]complete (2)'!$A$2:$G$111,6,FALSE))</f>
        <v/>
      </c>
      <c r="Q199" t="str">
        <f>IF(ISERROR(VLOOKUP($B199,'[1]complete (2)'!$A$2:$G$111,7,FALSE)),"",VLOOKUP($B199,'[1]complete (2)'!$A$2:$G$111,7,FALSE))</f>
        <v/>
      </c>
    </row>
    <row r="200" spans="1:17" x14ac:dyDescent="0.25">
      <c r="A200" t="s">
        <v>422</v>
      </c>
      <c r="B200" t="s">
        <v>423</v>
      </c>
      <c r="C200" t="str">
        <f>IF(ISERROR(VLOOKUP(B200,[1]complete!$A:$B,2,FALSE)),"",VLOOKUP(B200,[1]complete!$A:$B,2,FALSE))</f>
        <v/>
      </c>
      <c r="I200" t="str">
        <f>IF(ISERROR(VLOOKUP(A200,'[2]Contacts - All contacts (2)'!$A:$D,1,FALSE)),"",VLOOKUP(A200,'[2]Contacts - All contacts (2)'!$A:$D,1,FALSE))</f>
        <v/>
      </c>
      <c r="J200" t="str">
        <f>IF(ISERROR(VLOOKUP(A200,'[2]Contacts - All contacts (2)'!$A:$D,2,FALSE)),"",VLOOKUP(A200,'[2]Contacts - All contacts (2)'!$A:$D,2,FALSE))</f>
        <v/>
      </c>
      <c r="K200" t="str">
        <f>IF(ISERROR(VLOOKUP(A200,'[2]Contacts - All contacts (2)'!$A:$D,3,FALSE)),"",VLOOKUP(A200,'[2]Contacts - All contacts (2)'!$A:$D,3,FALSE))</f>
        <v/>
      </c>
      <c r="L200" t="str">
        <f>IF(ISERROR(VLOOKUP($B200,'[1]complete (2)'!$A$2:$G$111,2,FALSE)),"",VLOOKUP($B200,'[1]complete (2)'!$A$2:$G$111,2,FALSE))</f>
        <v/>
      </c>
      <c r="M200" t="str">
        <f>IF(ISERROR(VLOOKUP($B200,'[1]complete (2)'!$A$2:$G$111,3,FALSE)),"",VLOOKUP($B200,'[1]complete (2)'!$A$2:$G$111,3,FALSE))</f>
        <v/>
      </c>
      <c r="N200" t="str">
        <f>IF(ISERROR(VLOOKUP($B200,'[1]complete (2)'!$A$2:$G$111,4,FALSE)),"",VLOOKUP($B200,'[1]complete (2)'!$A$2:$G$111,4,FALSE))</f>
        <v/>
      </c>
      <c r="O200" t="str">
        <f>IF(ISERROR(VLOOKUP($B200,'[1]complete (2)'!$A$2:$G$111,5,FALSE)),"",VLOOKUP($B200,'[1]complete (2)'!$A$2:$G$111,5,FALSE))</f>
        <v/>
      </c>
      <c r="P200" t="str">
        <f>IF(ISERROR(VLOOKUP($B200,'[1]complete (2)'!$A$2:$G$111,6,FALSE)),"",VLOOKUP($B200,'[1]complete (2)'!$A$2:$G$111,6,FALSE))</f>
        <v/>
      </c>
      <c r="Q200" t="str">
        <f>IF(ISERROR(VLOOKUP($B200,'[1]complete (2)'!$A$2:$G$111,7,FALSE)),"",VLOOKUP($B200,'[1]complete (2)'!$A$2:$G$111,7,FALSE))</f>
        <v/>
      </c>
    </row>
    <row r="201" spans="1:17" x14ac:dyDescent="0.25">
      <c r="A201" t="s">
        <v>424</v>
      </c>
      <c r="B201" t="s">
        <v>425</v>
      </c>
      <c r="C201" t="str">
        <f>IF(ISERROR(VLOOKUP(B201,[1]complete!$A:$B,2,FALSE)),"",VLOOKUP(B201,[1]complete!$A:$B,2,FALSE))</f>
        <v/>
      </c>
      <c r="D201" t="s">
        <v>426</v>
      </c>
      <c r="E201" t="s">
        <v>427</v>
      </c>
      <c r="F201" t="s">
        <v>428</v>
      </c>
      <c r="G201" t="s">
        <v>93</v>
      </c>
      <c r="H201">
        <v>84043</v>
      </c>
      <c r="I201" t="str">
        <f>IF(ISERROR(VLOOKUP(A201,'[2]Contacts - All contacts (2)'!$A:$D,1,FALSE)),"",VLOOKUP(A201,'[2]Contacts - All contacts (2)'!$A:$D,1,FALSE))</f>
        <v/>
      </c>
      <c r="J201" t="str">
        <f>IF(ISERROR(VLOOKUP(A201,'[2]Contacts - All contacts (2)'!$A:$D,2,FALSE)),"",VLOOKUP(A201,'[2]Contacts - All contacts (2)'!$A:$D,2,FALSE))</f>
        <v/>
      </c>
      <c r="K201" t="str">
        <f>IF(ISERROR(VLOOKUP(A201,'[2]Contacts - All contacts (2)'!$A:$D,3,FALSE)),"",VLOOKUP(A201,'[2]Contacts - All contacts (2)'!$A:$D,3,FALSE))</f>
        <v/>
      </c>
      <c r="L201" t="str">
        <f>IF(ISERROR(VLOOKUP($B201,'[1]complete (2)'!$A$2:$G$111,2,FALSE)),"",VLOOKUP($B201,'[1]complete (2)'!$A$2:$G$111,2,FALSE))</f>
        <v/>
      </c>
      <c r="M201" t="str">
        <f>IF(ISERROR(VLOOKUP($B201,'[1]complete (2)'!$A$2:$G$111,3,FALSE)),"",VLOOKUP($B201,'[1]complete (2)'!$A$2:$G$111,3,FALSE))</f>
        <v/>
      </c>
      <c r="N201" t="str">
        <f>IF(ISERROR(VLOOKUP($B201,'[1]complete (2)'!$A$2:$G$111,4,FALSE)),"",VLOOKUP($B201,'[1]complete (2)'!$A$2:$G$111,4,FALSE))</f>
        <v/>
      </c>
      <c r="O201" t="str">
        <f>IF(ISERROR(VLOOKUP($B201,'[1]complete (2)'!$A$2:$G$111,5,FALSE)),"",VLOOKUP($B201,'[1]complete (2)'!$A$2:$G$111,5,FALSE))</f>
        <v/>
      </c>
      <c r="P201" t="str">
        <f>IF(ISERROR(VLOOKUP($B201,'[1]complete (2)'!$A$2:$G$111,6,FALSE)),"",VLOOKUP($B201,'[1]complete (2)'!$A$2:$G$111,6,FALSE))</f>
        <v/>
      </c>
      <c r="Q201" t="str">
        <f>IF(ISERROR(VLOOKUP($B201,'[1]complete (2)'!$A$2:$G$111,7,FALSE)),"",VLOOKUP($B201,'[1]complete (2)'!$A$2:$G$111,7,FALSE))</f>
        <v/>
      </c>
    </row>
    <row r="202" spans="1:17" x14ac:dyDescent="0.25">
      <c r="A202" t="s">
        <v>429</v>
      </c>
      <c r="B202" t="s">
        <v>1660</v>
      </c>
      <c r="C202" t="str">
        <f>IF(ISERROR(VLOOKUP(B202,[1]complete!$A:$B,2,FALSE)),"",VLOOKUP(B202,[1]complete!$A:$B,2,FALSE))</f>
        <v/>
      </c>
      <c r="D202" t="s">
        <v>430</v>
      </c>
      <c r="E202" t="s">
        <v>431</v>
      </c>
      <c r="F202" t="s">
        <v>432</v>
      </c>
      <c r="G202" t="s">
        <v>58</v>
      </c>
      <c r="H202">
        <v>92027</v>
      </c>
      <c r="I202" t="str">
        <f>IF(ISERROR(VLOOKUP(A202,'[2]Contacts - All contacts (2)'!$A:$D,1,FALSE)),"",VLOOKUP(A202,'[2]Contacts - All contacts (2)'!$A:$D,1,FALSE))</f>
        <v/>
      </c>
      <c r="J202" t="str">
        <f>IF(ISERROR(VLOOKUP(A202,'[2]Contacts - All contacts (2)'!$A:$D,2,FALSE)),"",VLOOKUP(A202,'[2]Contacts - All contacts (2)'!$A:$D,2,FALSE))</f>
        <v/>
      </c>
      <c r="K202" t="str">
        <f>IF(ISERROR(VLOOKUP(A202,'[2]Contacts - All contacts (2)'!$A:$D,3,FALSE)),"",VLOOKUP(A202,'[2]Contacts - All contacts (2)'!$A:$D,3,FALSE))</f>
        <v/>
      </c>
      <c r="L202" t="str">
        <f>IF(ISERROR(VLOOKUP($B202,'[1]complete (2)'!$A$2:$G$111,2,FALSE)),"",VLOOKUP($B202,'[1]complete (2)'!$A$2:$G$111,2,FALSE))</f>
        <v/>
      </c>
      <c r="M202" t="str">
        <f>IF(ISERROR(VLOOKUP($B202,'[1]complete (2)'!$A$2:$G$111,3,FALSE)),"",VLOOKUP($B202,'[1]complete (2)'!$A$2:$G$111,3,FALSE))</f>
        <v/>
      </c>
      <c r="N202" t="str">
        <f>IF(ISERROR(VLOOKUP($B202,'[1]complete (2)'!$A$2:$G$111,4,FALSE)),"",VLOOKUP($B202,'[1]complete (2)'!$A$2:$G$111,4,FALSE))</f>
        <v/>
      </c>
      <c r="O202" t="str">
        <f>IF(ISERROR(VLOOKUP($B202,'[1]complete (2)'!$A$2:$G$111,5,FALSE)),"",VLOOKUP($B202,'[1]complete (2)'!$A$2:$G$111,5,FALSE))</f>
        <v/>
      </c>
      <c r="P202" t="str">
        <f>IF(ISERROR(VLOOKUP($B202,'[1]complete (2)'!$A$2:$G$111,6,FALSE)),"",VLOOKUP($B202,'[1]complete (2)'!$A$2:$G$111,6,FALSE))</f>
        <v/>
      </c>
      <c r="Q202" t="str">
        <f>IF(ISERROR(VLOOKUP($B202,'[1]complete (2)'!$A$2:$G$111,7,FALSE)),"",VLOOKUP($B202,'[1]complete (2)'!$A$2:$G$111,7,FALSE))</f>
        <v/>
      </c>
    </row>
    <row r="203" spans="1:17" x14ac:dyDescent="0.25">
      <c r="A203" t="s">
        <v>437</v>
      </c>
      <c r="B203" t="s">
        <v>1542</v>
      </c>
      <c r="C203" t="str">
        <f>IF(ISERROR(VLOOKUP(B203,[1]complete!$A:$B,2,FALSE)),"",VLOOKUP(B203,[1]complete!$A:$B,2,FALSE))</f>
        <v/>
      </c>
      <c r="D203" t="s">
        <v>438</v>
      </c>
      <c r="E203" t="s">
        <v>439</v>
      </c>
      <c r="F203" t="s">
        <v>440</v>
      </c>
      <c r="G203" t="s">
        <v>441</v>
      </c>
      <c r="H203">
        <v>33155</v>
      </c>
      <c r="I203" t="str">
        <f>IF(ISERROR(VLOOKUP(A203,'[2]Contacts - All contacts (2)'!$A:$D,1,FALSE)),"",VLOOKUP(A203,'[2]Contacts - All contacts (2)'!$A:$D,1,FALSE))</f>
        <v/>
      </c>
      <c r="J203" t="str">
        <f>IF(ISERROR(VLOOKUP(A203,'[2]Contacts - All contacts (2)'!$A:$D,2,FALSE)),"",VLOOKUP(A203,'[2]Contacts - All contacts (2)'!$A:$D,2,FALSE))</f>
        <v/>
      </c>
      <c r="K203" t="str">
        <f>IF(ISERROR(VLOOKUP(A203,'[2]Contacts - All contacts (2)'!$A:$D,3,FALSE)),"",VLOOKUP(A203,'[2]Contacts - All contacts (2)'!$A:$D,3,FALSE))</f>
        <v/>
      </c>
      <c r="L203" t="str">
        <f>IF(ISERROR(VLOOKUP($B203,'[1]complete (2)'!$A$2:$G$111,2,FALSE)),"",VLOOKUP($B203,'[1]complete (2)'!$A$2:$G$111,2,FALSE))</f>
        <v/>
      </c>
      <c r="M203" t="str">
        <f>IF(ISERROR(VLOOKUP($B203,'[1]complete (2)'!$A$2:$G$111,3,FALSE)),"",VLOOKUP($B203,'[1]complete (2)'!$A$2:$G$111,3,FALSE))</f>
        <v/>
      </c>
      <c r="N203" t="str">
        <f>IF(ISERROR(VLOOKUP($B203,'[1]complete (2)'!$A$2:$G$111,4,FALSE)),"",VLOOKUP($B203,'[1]complete (2)'!$A$2:$G$111,4,FALSE))</f>
        <v/>
      </c>
      <c r="O203" t="str">
        <f>IF(ISERROR(VLOOKUP($B203,'[1]complete (2)'!$A$2:$G$111,5,FALSE)),"",VLOOKUP($B203,'[1]complete (2)'!$A$2:$G$111,5,FALSE))</f>
        <v/>
      </c>
      <c r="P203" t="str">
        <f>IF(ISERROR(VLOOKUP($B203,'[1]complete (2)'!$A$2:$G$111,6,FALSE)),"",VLOOKUP($B203,'[1]complete (2)'!$A$2:$G$111,6,FALSE))</f>
        <v/>
      </c>
      <c r="Q203" t="str">
        <f>IF(ISERROR(VLOOKUP($B203,'[1]complete (2)'!$A$2:$G$111,7,FALSE)),"",VLOOKUP($B203,'[1]complete (2)'!$A$2:$G$111,7,FALSE))</f>
        <v/>
      </c>
    </row>
    <row r="204" spans="1:17" x14ac:dyDescent="0.25">
      <c r="A204" t="s">
        <v>442</v>
      </c>
      <c r="B204" t="s">
        <v>1661</v>
      </c>
      <c r="C204" t="str">
        <f>IF(ISERROR(VLOOKUP(B204,[1]complete!$A:$B,2,FALSE)),"",VLOOKUP(B204,[1]complete!$A:$B,2,FALSE))</f>
        <v/>
      </c>
      <c r="D204" t="s">
        <v>443</v>
      </c>
      <c r="E204" t="s">
        <v>444</v>
      </c>
      <c r="F204" t="s">
        <v>66</v>
      </c>
      <c r="G204" t="s">
        <v>441</v>
      </c>
      <c r="H204">
        <v>33957</v>
      </c>
      <c r="I204" t="str">
        <f>IF(ISERROR(VLOOKUP(A204,'[2]Contacts - All contacts (2)'!$A:$D,1,FALSE)),"",VLOOKUP(A204,'[2]Contacts - All contacts (2)'!$A:$D,1,FALSE))</f>
        <v/>
      </c>
      <c r="J204" t="str">
        <f>IF(ISERROR(VLOOKUP(A204,'[2]Contacts - All contacts (2)'!$A:$D,2,FALSE)),"",VLOOKUP(A204,'[2]Contacts - All contacts (2)'!$A:$D,2,FALSE))</f>
        <v/>
      </c>
      <c r="K204" t="str">
        <f>IF(ISERROR(VLOOKUP(A204,'[2]Contacts - All contacts (2)'!$A:$D,3,FALSE)),"",VLOOKUP(A204,'[2]Contacts - All contacts (2)'!$A:$D,3,FALSE))</f>
        <v/>
      </c>
      <c r="L204" t="str">
        <f>IF(ISERROR(VLOOKUP($B204,'[1]complete (2)'!$A$2:$G$111,2,FALSE)),"",VLOOKUP($B204,'[1]complete (2)'!$A$2:$G$111,2,FALSE))</f>
        <v/>
      </c>
      <c r="M204" t="str">
        <f>IF(ISERROR(VLOOKUP($B204,'[1]complete (2)'!$A$2:$G$111,3,FALSE)),"",VLOOKUP($B204,'[1]complete (2)'!$A$2:$G$111,3,FALSE))</f>
        <v/>
      </c>
      <c r="N204" t="str">
        <f>IF(ISERROR(VLOOKUP($B204,'[1]complete (2)'!$A$2:$G$111,4,FALSE)),"",VLOOKUP($B204,'[1]complete (2)'!$A$2:$G$111,4,FALSE))</f>
        <v/>
      </c>
      <c r="O204" t="str">
        <f>IF(ISERROR(VLOOKUP($B204,'[1]complete (2)'!$A$2:$G$111,5,FALSE)),"",VLOOKUP($B204,'[1]complete (2)'!$A$2:$G$111,5,FALSE))</f>
        <v/>
      </c>
      <c r="P204" t="str">
        <f>IF(ISERROR(VLOOKUP($B204,'[1]complete (2)'!$A$2:$G$111,6,FALSE)),"",VLOOKUP($B204,'[1]complete (2)'!$A$2:$G$111,6,FALSE))</f>
        <v/>
      </c>
      <c r="Q204" t="str">
        <f>IF(ISERROR(VLOOKUP($B204,'[1]complete (2)'!$A$2:$G$111,7,FALSE)),"",VLOOKUP($B204,'[1]complete (2)'!$A$2:$G$111,7,FALSE))</f>
        <v/>
      </c>
    </row>
    <row r="205" spans="1:17" x14ac:dyDescent="0.25">
      <c r="A205" t="s">
        <v>445</v>
      </c>
      <c r="B205" t="s">
        <v>1662</v>
      </c>
      <c r="C205" t="str">
        <f>IF(ISERROR(VLOOKUP(B205,[1]complete!$A:$B,2,FALSE)),"",VLOOKUP(B205,[1]complete!$A:$B,2,FALSE))</f>
        <v/>
      </c>
      <c r="D205" t="s">
        <v>446</v>
      </c>
      <c r="E205" t="s">
        <v>447</v>
      </c>
      <c r="F205" t="s">
        <v>448</v>
      </c>
      <c r="G205" t="s">
        <v>25</v>
      </c>
      <c r="H205">
        <v>76502</v>
      </c>
      <c r="I205" t="str">
        <f>IF(ISERROR(VLOOKUP(A205,'[2]Contacts - All contacts (2)'!$A:$D,1,FALSE)),"",VLOOKUP(A205,'[2]Contacts - All contacts (2)'!$A:$D,1,FALSE))</f>
        <v/>
      </c>
      <c r="J205" t="str">
        <f>IF(ISERROR(VLOOKUP(A205,'[2]Contacts - All contacts (2)'!$A:$D,2,FALSE)),"",VLOOKUP(A205,'[2]Contacts - All contacts (2)'!$A:$D,2,FALSE))</f>
        <v/>
      </c>
      <c r="K205" t="str">
        <f>IF(ISERROR(VLOOKUP(A205,'[2]Contacts - All contacts (2)'!$A:$D,3,FALSE)),"",VLOOKUP(A205,'[2]Contacts - All contacts (2)'!$A:$D,3,FALSE))</f>
        <v/>
      </c>
      <c r="L205" t="str">
        <f>IF(ISERROR(VLOOKUP($B205,'[1]complete (2)'!$A$2:$G$111,2,FALSE)),"",VLOOKUP($B205,'[1]complete (2)'!$A$2:$G$111,2,FALSE))</f>
        <v/>
      </c>
      <c r="M205" t="str">
        <f>IF(ISERROR(VLOOKUP($B205,'[1]complete (2)'!$A$2:$G$111,3,FALSE)),"",VLOOKUP($B205,'[1]complete (2)'!$A$2:$G$111,3,FALSE))</f>
        <v/>
      </c>
      <c r="N205" t="str">
        <f>IF(ISERROR(VLOOKUP($B205,'[1]complete (2)'!$A$2:$G$111,4,FALSE)),"",VLOOKUP($B205,'[1]complete (2)'!$A$2:$G$111,4,FALSE))</f>
        <v/>
      </c>
      <c r="O205" t="str">
        <f>IF(ISERROR(VLOOKUP($B205,'[1]complete (2)'!$A$2:$G$111,5,FALSE)),"",VLOOKUP($B205,'[1]complete (2)'!$A$2:$G$111,5,FALSE))</f>
        <v/>
      </c>
      <c r="P205" t="str">
        <f>IF(ISERROR(VLOOKUP($B205,'[1]complete (2)'!$A$2:$G$111,6,FALSE)),"",VLOOKUP($B205,'[1]complete (2)'!$A$2:$G$111,6,FALSE))</f>
        <v/>
      </c>
      <c r="Q205" t="str">
        <f>IF(ISERROR(VLOOKUP($B205,'[1]complete (2)'!$A$2:$G$111,7,FALSE)),"",VLOOKUP($B205,'[1]complete (2)'!$A$2:$G$111,7,FALSE))</f>
        <v/>
      </c>
    </row>
    <row r="206" spans="1:17" x14ac:dyDescent="0.25">
      <c r="A206" t="s">
        <v>449</v>
      </c>
      <c r="B206" t="s">
        <v>1663</v>
      </c>
      <c r="C206" t="str">
        <f>IF(ISERROR(VLOOKUP(B206,[1]complete!$A:$B,2,FALSE)),"",VLOOKUP(B206,[1]complete!$A:$B,2,FALSE))</f>
        <v/>
      </c>
      <c r="D206" t="s">
        <v>450</v>
      </c>
      <c r="E206" t="s">
        <v>451</v>
      </c>
      <c r="F206" t="s">
        <v>452</v>
      </c>
      <c r="G206" t="s">
        <v>441</v>
      </c>
      <c r="H206">
        <v>33143</v>
      </c>
      <c r="I206" t="str">
        <f>IF(ISERROR(VLOOKUP(A206,'[2]Contacts - All contacts (2)'!$A:$D,1,FALSE)),"",VLOOKUP(A206,'[2]Contacts - All contacts (2)'!$A:$D,1,FALSE))</f>
        <v/>
      </c>
      <c r="J206" t="str">
        <f>IF(ISERROR(VLOOKUP(A206,'[2]Contacts - All contacts (2)'!$A:$D,2,FALSE)),"",VLOOKUP(A206,'[2]Contacts - All contacts (2)'!$A:$D,2,FALSE))</f>
        <v/>
      </c>
      <c r="K206" t="str">
        <f>IF(ISERROR(VLOOKUP(A206,'[2]Contacts - All contacts (2)'!$A:$D,3,FALSE)),"",VLOOKUP(A206,'[2]Contacts - All contacts (2)'!$A:$D,3,FALSE))</f>
        <v/>
      </c>
      <c r="L206" t="str">
        <f>IF(ISERROR(VLOOKUP($B206,'[1]complete (2)'!$A$2:$G$111,2,FALSE)),"",VLOOKUP($B206,'[1]complete (2)'!$A$2:$G$111,2,FALSE))</f>
        <v/>
      </c>
      <c r="M206" t="str">
        <f>IF(ISERROR(VLOOKUP($B206,'[1]complete (2)'!$A$2:$G$111,3,FALSE)),"",VLOOKUP($B206,'[1]complete (2)'!$A$2:$G$111,3,FALSE))</f>
        <v/>
      </c>
      <c r="N206" t="str">
        <f>IF(ISERROR(VLOOKUP($B206,'[1]complete (2)'!$A$2:$G$111,4,FALSE)),"",VLOOKUP($B206,'[1]complete (2)'!$A$2:$G$111,4,FALSE))</f>
        <v/>
      </c>
      <c r="O206" t="str">
        <f>IF(ISERROR(VLOOKUP($B206,'[1]complete (2)'!$A$2:$G$111,5,FALSE)),"",VLOOKUP($B206,'[1]complete (2)'!$A$2:$G$111,5,FALSE))</f>
        <v/>
      </c>
      <c r="P206" t="str">
        <f>IF(ISERROR(VLOOKUP($B206,'[1]complete (2)'!$A$2:$G$111,6,FALSE)),"",VLOOKUP($B206,'[1]complete (2)'!$A$2:$G$111,6,FALSE))</f>
        <v/>
      </c>
      <c r="Q206" t="str">
        <f>IF(ISERROR(VLOOKUP($B206,'[1]complete (2)'!$A$2:$G$111,7,FALSE)),"",VLOOKUP($B206,'[1]complete (2)'!$A$2:$G$111,7,FALSE))</f>
        <v/>
      </c>
    </row>
    <row r="207" spans="1:17" x14ac:dyDescent="0.25">
      <c r="A207" t="s">
        <v>457</v>
      </c>
      <c r="B207" t="s">
        <v>1664</v>
      </c>
      <c r="C207" t="str">
        <f>IF(ISERROR(VLOOKUP(B207,[1]complete!$A:$B,2,FALSE)),"",VLOOKUP(B207,[1]complete!$A:$B,2,FALSE))</f>
        <v/>
      </c>
      <c r="D207" t="s">
        <v>458</v>
      </c>
      <c r="E207" t="s">
        <v>459</v>
      </c>
      <c r="F207" t="s">
        <v>460</v>
      </c>
      <c r="G207" t="s">
        <v>15</v>
      </c>
      <c r="H207">
        <v>61704</v>
      </c>
      <c r="I207" t="str">
        <f>IF(ISERROR(VLOOKUP(A207,'[2]Contacts - All contacts (2)'!$A:$D,1,FALSE)),"",VLOOKUP(A207,'[2]Contacts - All contacts (2)'!$A:$D,1,FALSE))</f>
        <v/>
      </c>
      <c r="J207" t="str">
        <f>IF(ISERROR(VLOOKUP(A207,'[2]Contacts - All contacts (2)'!$A:$D,2,FALSE)),"",VLOOKUP(A207,'[2]Contacts - All contacts (2)'!$A:$D,2,FALSE))</f>
        <v/>
      </c>
      <c r="K207" t="str">
        <f>IF(ISERROR(VLOOKUP(A207,'[2]Contacts - All contacts (2)'!$A:$D,3,FALSE)),"",VLOOKUP(A207,'[2]Contacts - All contacts (2)'!$A:$D,3,FALSE))</f>
        <v/>
      </c>
      <c r="L207" t="str">
        <f>IF(ISERROR(VLOOKUP($B207,'[1]complete (2)'!$A$2:$G$111,2,FALSE)),"",VLOOKUP($B207,'[1]complete (2)'!$A$2:$G$111,2,FALSE))</f>
        <v/>
      </c>
      <c r="M207" t="str">
        <f>IF(ISERROR(VLOOKUP($B207,'[1]complete (2)'!$A$2:$G$111,3,FALSE)),"",VLOOKUP($B207,'[1]complete (2)'!$A$2:$G$111,3,FALSE))</f>
        <v/>
      </c>
      <c r="N207" t="str">
        <f>IF(ISERROR(VLOOKUP($B207,'[1]complete (2)'!$A$2:$G$111,4,FALSE)),"",VLOOKUP($B207,'[1]complete (2)'!$A$2:$G$111,4,FALSE))</f>
        <v/>
      </c>
      <c r="O207" t="str">
        <f>IF(ISERROR(VLOOKUP($B207,'[1]complete (2)'!$A$2:$G$111,5,FALSE)),"",VLOOKUP($B207,'[1]complete (2)'!$A$2:$G$111,5,FALSE))</f>
        <v/>
      </c>
      <c r="P207" t="str">
        <f>IF(ISERROR(VLOOKUP($B207,'[1]complete (2)'!$A$2:$G$111,6,FALSE)),"",VLOOKUP($B207,'[1]complete (2)'!$A$2:$G$111,6,FALSE))</f>
        <v/>
      </c>
      <c r="Q207" t="str">
        <f>IF(ISERROR(VLOOKUP($B207,'[1]complete (2)'!$A$2:$G$111,7,FALSE)),"",VLOOKUP($B207,'[1]complete (2)'!$A$2:$G$111,7,FALSE))</f>
        <v/>
      </c>
    </row>
    <row r="208" spans="1:17" x14ac:dyDescent="0.25">
      <c r="A208" t="s">
        <v>461</v>
      </c>
      <c r="B208" t="s">
        <v>1778</v>
      </c>
      <c r="C208" t="str">
        <f>IF(ISERROR(VLOOKUP(B208,[1]complete!$A:$B,2,FALSE)),"",VLOOKUP(B208,[1]complete!$A:$B,2,FALSE))</f>
        <v/>
      </c>
      <c r="F208" t="s">
        <v>462</v>
      </c>
      <c r="G208" t="s">
        <v>112</v>
      </c>
      <c r="I208" t="str">
        <f>IF(ISERROR(VLOOKUP(A208,'[2]Contacts - All contacts (2)'!$A:$D,1,FALSE)),"",VLOOKUP(A208,'[2]Contacts - All contacts (2)'!$A:$D,1,FALSE))</f>
        <v/>
      </c>
      <c r="J208" t="str">
        <f>IF(ISERROR(VLOOKUP(A208,'[2]Contacts - All contacts (2)'!$A:$D,2,FALSE)),"",VLOOKUP(A208,'[2]Contacts - All contacts (2)'!$A:$D,2,FALSE))</f>
        <v/>
      </c>
      <c r="K208" t="str">
        <f>IF(ISERROR(VLOOKUP(A208,'[2]Contacts - All contacts (2)'!$A:$D,3,FALSE)),"",VLOOKUP(A208,'[2]Contacts - All contacts (2)'!$A:$D,3,FALSE))</f>
        <v/>
      </c>
      <c r="L208" t="str">
        <f>IF(ISERROR(VLOOKUP($B208,'[1]complete (2)'!$A$2:$G$111,2,FALSE)),"",VLOOKUP($B208,'[1]complete (2)'!$A$2:$G$111,2,FALSE))</f>
        <v/>
      </c>
      <c r="M208" t="str">
        <f>IF(ISERROR(VLOOKUP($B208,'[1]complete (2)'!$A$2:$G$111,3,FALSE)),"",VLOOKUP($B208,'[1]complete (2)'!$A$2:$G$111,3,FALSE))</f>
        <v/>
      </c>
      <c r="N208" t="str">
        <f>IF(ISERROR(VLOOKUP($B208,'[1]complete (2)'!$A$2:$G$111,4,FALSE)),"",VLOOKUP($B208,'[1]complete (2)'!$A$2:$G$111,4,FALSE))</f>
        <v/>
      </c>
      <c r="O208" t="str">
        <f>IF(ISERROR(VLOOKUP($B208,'[1]complete (2)'!$A$2:$G$111,5,FALSE)),"",VLOOKUP($B208,'[1]complete (2)'!$A$2:$G$111,5,FALSE))</f>
        <v/>
      </c>
      <c r="P208" t="str">
        <f>IF(ISERROR(VLOOKUP($B208,'[1]complete (2)'!$A$2:$G$111,6,FALSE)),"",VLOOKUP($B208,'[1]complete (2)'!$A$2:$G$111,6,FALSE))</f>
        <v/>
      </c>
      <c r="Q208" t="str">
        <f>IF(ISERROR(VLOOKUP($B208,'[1]complete (2)'!$A$2:$G$111,7,FALSE)),"",VLOOKUP($B208,'[1]complete (2)'!$A$2:$G$111,7,FALSE))</f>
        <v/>
      </c>
    </row>
    <row r="209" spans="1:17" x14ac:dyDescent="0.25">
      <c r="A209" t="s">
        <v>467</v>
      </c>
      <c r="B209" t="s">
        <v>1665</v>
      </c>
      <c r="C209" t="str">
        <f>IF(ISERROR(VLOOKUP(B209,[1]complete!$A:$B,2,FALSE)),"",VLOOKUP(B209,[1]complete!$A:$B,2,FALSE))</f>
        <v/>
      </c>
      <c r="D209" t="s">
        <v>468</v>
      </c>
      <c r="E209" t="s">
        <v>469</v>
      </c>
      <c r="F209" t="s">
        <v>470</v>
      </c>
      <c r="G209" t="s">
        <v>25</v>
      </c>
      <c r="H209">
        <v>78230</v>
      </c>
      <c r="I209" t="str">
        <f>IF(ISERROR(VLOOKUP(A209,'[2]Contacts - All contacts (2)'!$A:$D,1,FALSE)),"",VLOOKUP(A209,'[2]Contacts - All contacts (2)'!$A:$D,1,FALSE))</f>
        <v/>
      </c>
      <c r="J209" t="str">
        <f>IF(ISERROR(VLOOKUP(A209,'[2]Contacts - All contacts (2)'!$A:$D,2,FALSE)),"",VLOOKUP(A209,'[2]Contacts - All contacts (2)'!$A:$D,2,FALSE))</f>
        <v/>
      </c>
      <c r="K209" t="str">
        <f>IF(ISERROR(VLOOKUP(A209,'[2]Contacts - All contacts (2)'!$A:$D,3,FALSE)),"",VLOOKUP(A209,'[2]Contacts - All contacts (2)'!$A:$D,3,FALSE))</f>
        <v/>
      </c>
      <c r="L209" t="str">
        <f>IF(ISERROR(VLOOKUP($B209,'[1]complete (2)'!$A$2:$G$111,2,FALSE)),"",VLOOKUP($B209,'[1]complete (2)'!$A$2:$G$111,2,FALSE))</f>
        <v/>
      </c>
      <c r="M209" t="str">
        <f>IF(ISERROR(VLOOKUP($B209,'[1]complete (2)'!$A$2:$G$111,3,FALSE)),"",VLOOKUP($B209,'[1]complete (2)'!$A$2:$G$111,3,FALSE))</f>
        <v/>
      </c>
      <c r="N209" t="str">
        <f>IF(ISERROR(VLOOKUP($B209,'[1]complete (2)'!$A$2:$G$111,4,FALSE)),"",VLOOKUP($B209,'[1]complete (2)'!$A$2:$G$111,4,FALSE))</f>
        <v/>
      </c>
      <c r="O209" t="str">
        <f>IF(ISERROR(VLOOKUP($B209,'[1]complete (2)'!$A$2:$G$111,5,FALSE)),"",VLOOKUP($B209,'[1]complete (2)'!$A$2:$G$111,5,FALSE))</f>
        <v/>
      </c>
      <c r="P209" t="str">
        <f>IF(ISERROR(VLOOKUP($B209,'[1]complete (2)'!$A$2:$G$111,6,FALSE)),"",VLOOKUP($B209,'[1]complete (2)'!$A$2:$G$111,6,FALSE))</f>
        <v/>
      </c>
      <c r="Q209" t="str">
        <f>IF(ISERROR(VLOOKUP($B209,'[1]complete (2)'!$A$2:$G$111,7,FALSE)),"",VLOOKUP($B209,'[1]complete (2)'!$A$2:$G$111,7,FALSE))</f>
        <v/>
      </c>
    </row>
    <row r="210" spans="1:17" x14ac:dyDescent="0.25">
      <c r="A210" t="s">
        <v>471</v>
      </c>
      <c r="B210" t="s">
        <v>1666</v>
      </c>
      <c r="C210" t="str">
        <f>IF(ISERROR(VLOOKUP(B210,[1]complete!$A:$B,2,FALSE)),"",VLOOKUP(B210,[1]complete!$A:$B,2,FALSE))</f>
        <v/>
      </c>
      <c r="D210" t="s">
        <v>472</v>
      </c>
      <c r="E210" t="s">
        <v>473</v>
      </c>
      <c r="F210" t="s">
        <v>474</v>
      </c>
      <c r="G210" t="s">
        <v>25</v>
      </c>
      <c r="H210">
        <v>76801</v>
      </c>
      <c r="I210" t="str">
        <f>IF(ISERROR(VLOOKUP(A210,'[2]Contacts - All contacts (2)'!$A:$D,1,FALSE)),"",VLOOKUP(A210,'[2]Contacts - All contacts (2)'!$A:$D,1,FALSE))</f>
        <v/>
      </c>
      <c r="J210" t="str">
        <f>IF(ISERROR(VLOOKUP(A210,'[2]Contacts - All contacts (2)'!$A:$D,2,FALSE)),"",VLOOKUP(A210,'[2]Contacts - All contacts (2)'!$A:$D,2,FALSE))</f>
        <v/>
      </c>
      <c r="K210" t="str">
        <f>IF(ISERROR(VLOOKUP(A210,'[2]Contacts - All contacts (2)'!$A:$D,3,FALSE)),"",VLOOKUP(A210,'[2]Contacts - All contacts (2)'!$A:$D,3,FALSE))</f>
        <v/>
      </c>
      <c r="L210" t="str">
        <f>IF(ISERROR(VLOOKUP($B210,'[1]complete (2)'!$A$2:$G$111,2,FALSE)),"",VLOOKUP($B210,'[1]complete (2)'!$A$2:$G$111,2,FALSE))</f>
        <v/>
      </c>
      <c r="M210" t="str">
        <f>IF(ISERROR(VLOOKUP($B210,'[1]complete (2)'!$A$2:$G$111,3,FALSE)),"",VLOOKUP($B210,'[1]complete (2)'!$A$2:$G$111,3,FALSE))</f>
        <v/>
      </c>
      <c r="N210" t="str">
        <f>IF(ISERROR(VLOOKUP($B210,'[1]complete (2)'!$A$2:$G$111,4,FALSE)),"",VLOOKUP($B210,'[1]complete (2)'!$A$2:$G$111,4,FALSE))</f>
        <v/>
      </c>
      <c r="O210" t="str">
        <f>IF(ISERROR(VLOOKUP($B210,'[1]complete (2)'!$A$2:$G$111,5,FALSE)),"",VLOOKUP($B210,'[1]complete (2)'!$A$2:$G$111,5,FALSE))</f>
        <v/>
      </c>
      <c r="P210" t="str">
        <f>IF(ISERROR(VLOOKUP($B210,'[1]complete (2)'!$A$2:$G$111,6,FALSE)),"",VLOOKUP($B210,'[1]complete (2)'!$A$2:$G$111,6,FALSE))</f>
        <v/>
      </c>
      <c r="Q210" t="str">
        <f>IF(ISERROR(VLOOKUP($B210,'[1]complete (2)'!$A$2:$G$111,7,FALSE)),"",VLOOKUP($B210,'[1]complete (2)'!$A$2:$G$111,7,FALSE))</f>
        <v/>
      </c>
    </row>
    <row r="211" spans="1:17" x14ac:dyDescent="0.25">
      <c r="A211" t="s">
        <v>475</v>
      </c>
      <c r="B211" t="s">
        <v>1790</v>
      </c>
      <c r="C211" t="str">
        <f>IF(ISERROR(VLOOKUP(B211,[1]complete!$A:$B,2,FALSE)),"",VLOOKUP(B211,[1]complete!$A:$B,2,FALSE))</f>
        <v/>
      </c>
      <c r="D211" t="s">
        <v>476</v>
      </c>
      <c r="E211" t="s">
        <v>477</v>
      </c>
      <c r="F211" t="s">
        <v>478</v>
      </c>
      <c r="G211" t="s">
        <v>25</v>
      </c>
      <c r="H211">
        <v>76022</v>
      </c>
      <c r="I211" t="str">
        <f>IF(ISERROR(VLOOKUP(A211,'[2]Contacts - All contacts (2)'!$A:$D,1,FALSE)),"",VLOOKUP(A211,'[2]Contacts - All contacts (2)'!$A:$D,1,FALSE))</f>
        <v/>
      </c>
      <c r="J211" t="str">
        <f>IF(ISERROR(VLOOKUP(A211,'[2]Contacts - All contacts (2)'!$A:$D,2,FALSE)),"",VLOOKUP(A211,'[2]Contacts - All contacts (2)'!$A:$D,2,FALSE))</f>
        <v/>
      </c>
      <c r="K211" t="str">
        <f>IF(ISERROR(VLOOKUP(A211,'[2]Contacts - All contacts (2)'!$A:$D,3,FALSE)),"",VLOOKUP(A211,'[2]Contacts - All contacts (2)'!$A:$D,3,FALSE))</f>
        <v/>
      </c>
      <c r="L211" t="str">
        <f>IF(ISERROR(VLOOKUP($B211,'[1]complete (2)'!$A$2:$G$111,2,FALSE)),"",VLOOKUP($B211,'[1]complete (2)'!$A$2:$G$111,2,FALSE))</f>
        <v/>
      </c>
      <c r="M211" t="str">
        <f>IF(ISERROR(VLOOKUP($B211,'[1]complete (2)'!$A$2:$G$111,3,FALSE)),"",VLOOKUP($B211,'[1]complete (2)'!$A$2:$G$111,3,FALSE))</f>
        <v/>
      </c>
      <c r="N211" t="str">
        <f>IF(ISERROR(VLOOKUP($B211,'[1]complete (2)'!$A$2:$G$111,4,FALSE)),"",VLOOKUP($B211,'[1]complete (2)'!$A$2:$G$111,4,FALSE))</f>
        <v/>
      </c>
      <c r="O211" t="str">
        <f>IF(ISERROR(VLOOKUP($B211,'[1]complete (2)'!$A$2:$G$111,5,FALSE)),"",VLOOKUP($B211,'[1]complete (2)'!$A$2:$G$111,5,FALSE))</f>
        <v/>
      </c>
      <c r="P211" t="str">
        <f>IF(ISERROR(VLOOKUP($B211,'[1]complete (2)'!$A$2:$G$111,6,FALSE)),"",VLOOKUP($B211,'[1]complete (2)'!$A$2:$G$111,6,FALSE))</f>
        <v/>
      </c>
      <c r="Q211" t="str">
        <f>IF(ISERROR(VLOOKUP($B211,'[1]complete (2)'!$A$2:$G$111,7,FALSE)),"",VLOOKUP($B211,'[1]complete (2)'!$A$2:$G$111,7,FALSE))</f>
        <v/>
      </c>
    </row>
    <row r="212" spans="1:17" x14ac:dyDescent="0.25">
      <c r="A212" t="s">
        <v>479</v>
      </c>
      <c r="B212" t="s">
        <v>1494</v>
      </c>
      <c r="C212" t="str">
        <f>IF(ISERROR(VLOOKUP(B212,[1]complete!$A:$B,2,FALSE)),"",VLOOKUP(B212,[1]complete!$A:$B,2,FALSE))</f>
        <v/>
      </c>
      <c r="D212" t="s">
        <v>480</v>
      </c>
      <c r="E212" t="s">
        <v>481</v>
      </c>
      <c r="F212" t="s">
        <v>482</v>
      </c>
      <c r="G212" t="s">
        <v>88</v>
      </c>
      <c r="H212">
        <v>43701</v>
      </c>
      <c r="I212" t="str">
        <f>IF(ISERROR(VLOOKUP(A212,'[2]Contacts - All contacts (2)'!$A:$D,1,FALSE)),"",VLOOKUP(A212,'[2]Contacts - All contacts (2)'!$A:$D,1,FALSE))</f>
        <v/>
      </c>
      <c r="J212" t="str">
        <f>IF(ISERROR(VLOOKUP(A212,'[2]Contacts - All contacts (2)'!$A:$D,2,FALSE)),"",VLOOKUP(A212,'[2]Contacts - All contacts (2)'!$A:$D,2,FALSE))</f>
        <v/>
      </c>
      <c r="K212" t="str">
        <f>IF(ISERROR(VLOOKUP(A212,'[2]Contacts - All contacts (2)'!$A:$D,3,FALSE)),"",VLOOKUP(A212,'[2]Contacts - All contacts (2)'!$A:$D,3,FALSE))</f>
        <v/>
      </c>
      <c r="L212" t="str">
        <f>IF(ISERROR(VLOOKUP($B212,'[1]complete (2)'!$A$2:$G$111,2,FALSE)),"",VLOOKUP($B212,'[1]complete (2)'!$A$2:$G$111,2,FALSE))</f>
        <v/>
      </c>
      <c r="M212" t="str">
        <f>IF(ISERROR(VLOOKUP($B212,'[1]complete (2)'!$A$2:$G$111,3,FALSE)),"",VLOOKUP($B212,'[1]complete (2)'!$A$2:$G$111,3,FALSE))</f>
        <v/>
      </c>
      <c r="N212" t="str">
        <f>IF(ISERROR(VLOOKUP($B212,'[1]complete (2)'!$A$2:$G$111,4,FALSE)),"",VLOOKUP($B212,'[1]complete (2)'!$A$2:$G$111,4,FALSE))</f>
        <v/>
      </c>
      <c r="O212" t="str">
        <f>IF(ISERROR(VLOOKUP($B212,'[1]complete (2)'!$A$2:$G$111,5,FALSE)),"",VLOOKUP($B212,'[1]complete (2)'!$A$2:$G$111,5,FALSE))</f>
        <v/>
      </c>
      <c r="P212" t="str">
        <f>IF(ISERROR(VLOOKUP($B212,'[1]complete (2)'!$A$2:$G$111,6,FALSE)),"",VLOOKUP($B212,'[1]complete (2)'!$A$2:$G$111,6,FALSE))</f>
        <v/>
      </c>
      <c r="Q212" t="str">
        <f>IF(ISERROR(VLOOKUP($B212,'[1]complete (2)'!$A$2:$G$111,7,FALSE)),"",VLOOKUP($B212,'[1]complete (2)'!$A$2:$G$111,7,FALSE))</f>
        <v/>
      </c>
    </row>
    <row r="213" spans="1:17" x14ac:dyDescent="0.25">
      <c r="A213" t="s">
        <v>483</v>
      </c>
      <c r="B213" t="s">
        <v>1667</v>
      </c>
      <c r="C213" t="str">
        <f>IF(ISERROR(VLOOKUP(B213,[1]complete!$A:$B,2,FALSE)),"",VLOOKUP(B213,[1]complete!$A:$B,2,FALSE))</f>
        <v/>
      </c>
      <c r="D213" t="s">
        <v>484</v>
      </c>
      <c r="E213" t="s">
        <v>485</v>
      </c>
      <c r="F213" t="s">
        <v>486</v>
      </c>
      <c r="G213" t="s">
        <v>266</v>
      </c>
      <c r="H213">
        <v>70433</v>
      </c>
      <c r="I213" t="str">
        <f>IF(ISERROR(VLOOKUP(A213,'[2]Contacts - All contacts (2)'!$A:$D,1,FALSE)),"",VLOOKUP(A213,'[2]Contacts - All contacts (2)'!$A:$D,1,FALSE))</f>
        <v/>
      </c>
      <c r="J213" t="str">
        <f>IF(ISERROR(VLOOKUP(A213,'[2]Contacts - All contacts (2)'!$A:$D,2,FALSE)),"",VLOOKUP(A213,'[2]Contacts - All contacts (2)'!$A:$D,2,FALSE))</f>
        <v/>
      </c>
      <c r="K213" t="str">
        <f>IF(ISERROR(VLOOKUP(A213,'[2]Contacts - All contacts (2)'!$A:$D,3,FALSE)),"",VLOOKUP(A213,'[2]Contacts - All contacts (2)'!$A:$D,3,FALSE))</f>
        <v/>
      </c>
      <c r="L213" t="str">
        <f>IF(ISERROR(VLOOKUP($B213,'[1]complete (2)'!$A$2:$G$111,2,FALSE)),"",VLOOKUP($B213,'[1]complete (2)'!$A$2:$G$111,2,FALSE))</f>
        <v/>
      </c>
      <c r="M213" t="str">
        <f>IF(ISERROR(VLOOKUP($B213,'[1]complete (2)'!$A$2:$G$111,3,FALSE)),"",VLOOKUP($B213,'[1]complete (2)'!$A$2:$G$111,3,FALSE))</f>
        <v/>
      </c>
      <c r="N213" t="str">
        <f>IF(ISERROR(VLOOKUP($B213,'[1]complete (2)'!$A$2:$G$111,4,FALSE)),"",VLOOKUP($B213,'[1]complete (2)'!$A$2:$G$111,4,FALSE))</f>
        <v/>
      </c>
      <c r="O213" t="str">
        <f>IF(ISERROR(VLOOKUP($B213,'[1]complete (2)'!$A$2:$G$111,5,FALSE)),"",VLOOKUP($B213,'[1]complete (2)'!$A$2:$G$111,5,FALSE))</f>
        <v/>
      </c>
      <c r="P213" t="str">
        <f>IF(ISERROR(VLOOKUP($B213,'[1]complete (2)'!$A$2:$G$111,6,FALSE)),"",VLOOKUP($B213,'[1]complete (2)'!$A$2:$G$111,6,FALSE))</f>
        <v/>
      </c>
      <c r="Q213" t="str">
        <f>IF(ISERROR(VLOOKUP($B213,'[1]complete (2)'!$A$2:$G$111,7,FALSE)),"",VLOOKUP($B213,'[1]complete (2)'!$A$2:$G$111,7,FALSE))</f>
        <v/>
      </c>
    </row>
    <row r="214" spans="1:17" x14ac:dyDescent="0.25">
      <c r="A214" t="s">
        <v>487</v>
      </c>
      <c r="B214" t="s">
        <v>1808</v>
      </c>
      <c r="C214" t="str">
        <f>IF(ISERROR(VLOOKUP(B214,[1]complete!$A:$B,2,FALSE)),"",VLOOKUP(B214,[1]complete!$A:$B,2,FALSE))</f>
        <v/>
      </c>
      <c r="D214" t="s">
        <v>488</v>
      </c>
      <c r="E214" t="s">
        <v>489</v>
      </c>
      <c r="F214" t="s">
        <v>490</v>
      </c>
      <c r="G214" t="s">
        <v>491</v>
      </c>
      <c r="H214">
        <v>35470</v>
      </c>
      <c r="I214" t="str">
        <f>IF(ISERROR(VLOOKUP(A214,'[2]Contacts - All contacts (2)'!$A:$D,1,FALSE)),"",VLOOKUP(A214,'[2]Contacts - All contacts (2)'!$A:$D,1,FALSE))</f>
        <v/>
      </c>
      <c r="J214" t="str">
        <f>IF(ISERROR(VLOOKUP(A214,'[2]Contacts - All contacts (2)'!$A:$D,2,FALSE)),"",VLOOKUP(A214,'[2]Contacts - All contacts (2)'!$A:$D,2,FALSE))</f>
        <v/>
      </c>
      <c r="K214" t="str">
        <f>IF(ISERROR(VLOOKUP(A214,'[2]Contacts - All contacts (2)'!$A:$D,3,FALSE)),"",VLOOKUP(A214,'[2]Contacts - All contacts (2)'!$A:$D,3,FALSE))</f>
        <v/>
      </c>
      <c r="L214" t="str">
        <f>IF(ISERROR(VLOOKUP($B214,'[1]complete (2)'!$A$2:$G$111,2,FALSE)),"",VLOOKUP($B214,'[1]complete (2)'!$A$2:$G$111,2,FALSE))</f>
        <v/>
      </c>
      <c r="M214" t="str">
        <f>IF(ISERROR(VLOOKUP($B214,'[1]complete (2)'!$A$2:$G$111,3,FALSE)),"",VLOOKUP($B214,'[1]complete (2)'!$A$2:$G$111,3,FALSE))</f>
        <v/>
      </c>
      <c r="N214" t="str">
        <f>IF(ISERROR(VLOOKUP($B214,'[1]complete (2)'!$A$2:$G$111,4,FALSE)),"",VLOOKUP($B214,'[1]complete (2)'!$A$2:$G$111,4,FALSE))</f>
        <v/>
      </c>
      <c r="O214" t="str">
        <f>IF(ISERROR(VLOOKUP($B214,'[1]complete (2)'!$A$2:$G$111,5,FALSE)),"",VLOOKUP($B214,'[1]complete (2)'!$A$2:$G$111,5,FALSE))</f>
        <v/>
      </c>
      <c r="P214" t="str">
        <f>IF(ISERROR(VLOOKUP($B214,'[1]complete (2)'!$A$2:$G$111,6,FALSE)),"",VLOOKUP($B214,'[1]complete (2)'!$A$2:$G$111,6,FALSE))</f>
        <v/>
      </c>
      <c r="Q214" t="str">
        <f>IF(ISERROR(VLOOKUP($B214,'[1]complete (2)'!$A$2:$G$111,7,FALSE)),"",VLOOKUP($B214,'[1]complete (2)'!$A$2:$G$111,7,FALSE))</f>
        <v/>
      </c>
    </row>
    <row r="215" spans="1:17" x14ac:dyDescent="0.25">
      <c r="A215" t="s">
        <v>492</v>
      </c>
      <c r="B215" t="s">
        <v>493</v>
      </c>
      <c r="C215" t="str">
        <f>IF(ISERROR(VLOOKUP(B215,[1]complete!$A:$B,2,FALSE)),"",VLOOKUP(B215,[1]complete!$A:$B,2,FALSE))</f>
        <v/>
      </c>
      <c r="D215" t="s">
        <v>494</v>
      </c>
      <c r="E215" t="s">
        <v>495</v>
      </c>
      <c r="F215" t="s">
        <v>403</v>
      </c>
      <c r="G215" t="s">
        <v>496</v>
      </c>
      <c r="I215" t="str">
        <f>IF(ISERROR(VLOOKUP(A215,'[2]Contacts - All contacts (2)'!$A:$D,1,FALSE)),"",VLOOKUP(A215,'[2]Contacts - All contacts (2)'!$A:$D,1,FALSE))</f>
        <v/>
      </c>
      <c r="J215" t="str">
        <f>IF(ISERROR(VLOOKUP(A215,'[2]Contacts - All contacts (2)'!$A:$D,2,FALSE)),"",VLOOKUP(A215,'[2]Contacts - All contacts (2)'!$A:$D,2,FALSE))</f>
        <v/>
      </c>
      <c r="K215" t="str">
        <f>IF(ISERROR(VLOOKUP(A215,'[2]Contacts - All contacts (2)'!$A:$D,3,FALSE)),"",VLOOKUP(A215,'[2]Contacts - All contacts (2)'!$A:$D,3,FALSE))</f>
        <v/>
      </c>
      <c r="L215" t="str">
        <f>IF(ISERROR(VLOOKUP($B215,'[1]complete (2)'!$A$2:$G$111,2,FALSE)),"",VLOOKUP($B215,'[1]complete (2)'!$A$2:$G$111,2,FALSE))</f>
        <v/>
      </c>
      <c r="M215" t="str">
        <f>IF(ISERROR(VLOOKUP($B215,'[1]complete (2)'!$A$2:$G$111,3,FALSE)),"",VLOOKUP($B215,'[1]complete (2)'!$A$2:$G$111,3,FALSE))</f>
        <v/>
      </c>
      <c r="N215" t="str">
        <f>IF(ISERROR(VLOOKUP($B215,'[1]complete (2)'!$A$2:$G$111,4,FALSE)),"",VLOOKUP($B215,'[1]complete (2)'!$A$2:$G$111,4,FALSE))</f>
        <v/>
      </c>
      <c r="O215" t="str">
        <f>IF(ISERROR(VLOOKUP($B215,'[1]complete (2)'!$A$2:$G$111,5,FALSE)),"",VLOOKUP($B215,'[1]complete (2)'!$A$2:$G$111,5,FALSE))</f>
        <v/>
      </c>
      <c r="P215" t="str">
        <f>IF(ISERROR(VLOOKUP($B215,'[1]complete (2)'!$A$2:$G$111,6,FALSE)),"",VLOOKUP($B215,'[1]complete (2)'!$A$2:$G$111,6,FALSE))</f>
        <v/>
      </c>
      <c r="Q215" t="str">
        <f>IF(ISERROR(VLOOKUP($B215,'[1]complete (2)'!$A$2:$G$111,7,FALSE)),"",VLOOKUP($B215,'[1]complete (2)'!$A$2:$G$111,7,FALSE))</f>
        <v/>
      </c>
    </row>
    <row r="216" spans="1:17" x14ac:dyDescent="0.25">
      <c r="A216" t="s">
        <v>501</v>
      </c>
      <c r="B216" t="s">
        <v>502</v>
      </c>
      <c r="C216" t="str">
        <f>IF(ISERROR(VLOOKUP(B216,[1]complete!$A:$B,2,FALSE)),"",VLOOKUP(B216,[1]complete!$A:$B,2,FALSE))</f>
        <v/>
      </c>
      <c r="D216" t="s">
        <v>503</v>
      </c>
      <c r="E216" t="s">
        <v>504</v>
      </c>
      <c r="F216" t="s">
        <v>505</v>
      </c>
      <c r="G216" t="s">
        <v>233</v>
      </c>
      <c r="H216">
        <v>78660</v>
      </c>
      <c r="I216" t="str">
        <f>IF(ISERROR(VLOOKUP(A216,'[2]Contacts - All contacts (2)'!$A:$D,1,FALSE)),"",VLOOKUP(A216,'[2]Contacts - All contacts (2)'!$A:$D,1,FALSE))</f>
        <v/>
      </c>
      <c r="J216" t="str">
        <f>IF(ISERROR(VLOOKUP(A216,'[2]Contacts - All contacts (2)'!$A:$D,2,FALSE)),"",VLOOKUP(A216,'[2]Contacts - All contacts (2)'!$A:$D,2,FALSE))</f>
        <v/>
      </c>
      <c r="K216" t="str">
        <f>IF(ISERROR(VLOOKUP(A216,'[2]Contacts - All contacts (2)'!$A:$D,3,FALSE)),"",VLOOKUP(A216,'[2]Contacts - All contacts (2)'!$A:$D,3,FALSE))</f>
        <v/>
      </c>
      <c r="L216" t="str">
        <f>IF(ISERROR(VLOOKUP($B216,'[1]complete (2)'!$A$2:$G$111,2,FALSE)),"",VLOOKUP($B216,'[1]complete (2)'!$A$2:$G$111,2,FALSE))</f>
        <v/>
      </c>
      <c r="M216" t="str">
        <f>IF(ISERROR(VLOOKUP($B216,'[1]complete (2)'!$A$2:$G$111,3,FALSE)),"",VLOOKUP($B216,'[1]complete (2)'!$A$2:$G$111,3,FALSE))</f>
        <v/>
      </c>
      <c r="N216" t="str">
        <f>IF(ISERROR(VLOOKUP($B216,'[1]complete (2)'!$A$2:$G$111,4,FALSE)),"",VLOOKUP($B216,'[1]complete (2)'!$A$2:$G$111,4,FALSE))</f>
        <v/>
      </c>
      <c r="O216" t="str">
        <f>IF(ISERROR(VLOOKUP($B216,'[1]complete (2)'!$A$2:$G$111,5,FALSE)),"",VLOOKUP($B216,'[1]complete (2)'!$A$2:$G$111,5,FALSE))</f>
        <v/>
      </c>
      <c r="P216" t="str">
        <f>IF(ISERROR(VLOOKUP($B216,'[1]complete (2)'!$A$2:$G$111,6,FALSE)),"",VLOOKUP($B216,'[1]complete (2)'!$A$2:$G$111,6,FALSE))</f>
        <v/>
      </c>
      <c r="Q216" t="str">
        <f>IF(ISERROR(VLOOKUP($B216,'[1]complete (2)'!$A$2:$G$111,7,FALSE)),"",VLOOKUP($B216,'[1]complete (2)'!$A$2:$G$111,7,FALSE))</f>
        <v/>
      </c>
    </row>
    <row r="217" spans="1:17" x14ac:dyDescent="0.25">
      <c r="A217" t="s">
        <v>513</v>
      </c>
      <c r="B217" t="s">
        <v>1669</v>
      </c>
      <c r="C217" t="str">
        <f>IF(ISERROR(VLOOKUP(B217,[1]complete!$A:$B,2,FALSE)),"",VLOOKUP(B217,[1]complete!$A:$B,2,FALSE))</f>
        <v/>
      </c>
      <c r="D217" t="s">
        <v>514</v>
      </c>
      <c r="E217" t="s">
        <v>515</v>
      </c>
      <c r="F217" t="s">
        <v>516</v>
      </c>
      <c r="G217" t="s">
        <v>93</v>
      </c>
      <c r="H217">
        <v>84701</v>
      </c>
      <c r="I217" t="str">
        <f>IF(ISERROR(VLOOKUP(A217,'[2]Contacts - All contacts (2)'!$A:$D,1,FALSE)),"",VLOOKUP(A217,'[2]Contacts - All contacts (2)'!$A:$D,1,FALSE))</f>
        <v/>
      </c>
      <c r="J217" t="str">
        <f>IF(ISERROR(VLOOKUP(A217,'[2]Contacts - All contacts (2)'!$A:$D,2,FALSE)),"",VLOOKUP(A217,'[2]Contacts - All contacts (2)'!$A:$D,2,FALSE))</f>
        <v/>
      </c>
      <c r="K217" t="str">
        <f>IF(ISERROR(VLOOKUP(A217,'[2]Contacts - All contacts (2)'!$A:$D,3,FALSE)),"",VLOOKUP(A217,'[2]Contacts - All contacts (2)'!$A:$D,3,FALSE))</f>
        <v/>
      </c>
      <c r="L217" t="str">
        <f>IF(ISERROR(VLOOKUP($B217,'[1]complete (2)'!$A$2:$G$111,2,FALSE)),"",VLOOKUP($B217,'[1]complete (2)'!$A$2:$G$111,2,FALSE))</f>
        <v/>
      </c>
      <c r="M217" t="str">
        <f>IF(ISERROR(VLOOKUP($B217,'[1]complete (2)'!$A$2:$G$111,3,FALSE)),"",VLOOKUP($B217,'[1]complete (2)'!$A$2:$G$111,3,FALSE))</f>
        <v/>
      </c>
      <c r="N217" t="str">
        <f>IF(ISERROR(VLOOKUP($B217,'[1]complete (2)'!$A$2:$G$111,4,FALSE)),"",VLOOKUP($B217,'[1]complete (2)'!$A$2:$G$111,4,FALSE))</f>
        <v/>
      </c>
      <c r="O217" t="str">
        <f>IF(ISERROR(VLOOKUP($B217,'[1]complete (2)'!$A$2:$G$111,5,FALSE)),"",VLOOKUP($B217,'[1]complete (2)'!$A$2:$G$111,5,FALSE))</f>
        <v/>
      </c>
      <c r="P217" t="str">
        <f>IF(ISERROR(VLOOKUP($B217,'[1]complete (2)'!$A$2:$G$111,6,FALSE)),"",VLOOKUP($B217,'[1]complete (2)'!$A$2:$G$111,6,FALSE))</f>
        <v/>
      </c>
      <c r="Q217" t="str">
        <f>IF(ISERROR(VLOOKUP($B217,'[1]complete (2)'!$A$2:$G$111,7,FALSE)),"",VLOOKUP($B217,'[1]complete (2)'!$A$2:$G$111,7,FALSE))</f>
        <v/>
      </c>
    </row>
    <row r="218" spans="1:17" x14ac:dyDescent="0.25">
      <c r="A218" t="s">
        <v>520</v>
      </c>
      <c r="B218" t="s">
        <v>1670</v>
      </c>
      <c r="C218" t="str">
        <f>IF(ISERROR(VLOOKUP(B218,[1]complete!$A:$B,2,FALSE)),"",VLOOKUP(B218,[1]complete!$A:$B,2,FALSE))</f>
        <v/>
      </c>
      <c r="D218" t="s">
        <v>521</v>
      </c>
      <c r="E218" t="s">
        <v>522</v>
      </c>
      <c r="F218" t="s">
        <v>523</v>
      </c>
      <c r="G218" t="s">
        <v>524</v>
      </c>
      <c r="H218" t="s">
        <v>525</v>
      </c>
      <c r="I218" t="str">
        <f>IF(ISERROR(VLOOKUP(A218,'[2]Contacts - All contacts (2)'!$A:$D,1,FALSE)),"",VLOOKUP(A218,'[2]Contacts - All contacts (2)'!$A:$D,1,FALSE))</f>
        <v/>
      </c>
      <c r="J218" t="str">
        <f>IF(ISERROR(VLOOKUP(A218,'[2]Contacts - All contacts (2)'!$A:$D,2,FALSE)),"",VLOOKUP(A218,'[2]Contacts - All contacts (2)'!$A:$D,2,FALSE))</f>
        <v/>
      </c>
      <c r="K218" t="str">
        <f>IF(ISERROR(VLOOKUP(A218,'[2]Contacts - All contacts (2)'!$A:$D,3,FALSE)),"",VLOOKUP(A218,'[2]Contacts - All contacts (2)'!$A:$D,3,FALSE))</f>
        <v/>
      </c>
      <c r="L218" t="str">
        <f>IF(ISERROR(VLOOKUP($B218,'[1]complete (2)'!$A$2:$G$111,2,FALSE)),"",VLOOKUP($B218,'[1]complete (2)'!$A$2:$G$111,2,FALSE))</f>
        <v/>
      </c>
      <c r="M218" t="str">
        <f>IF(ISERROR(VLOOKUP($B218,'[1]complete (2)'!$A$2:$G$111,3,FALSE)),"",VLOOKUP($B218,'[1]complete (2)'!$A$2:$G$111,3,FALSE))</f>
        <v/>
      </c>
      <c r="N218" t="str">
        <f>IF(ISERROR(VLOOKUP($B218,'[1]complete (2)'!$A$2:$G$111,4,FALSE)),"",VLOOKUP($B218,'[1]complete (2)'!$A$2:$G$111,4,FALSE))</f>
        <v/>
      </c>
      <c r="O218" t="str">
        <f>IF(ISERROR(VLOOKUP($B218,'[1]complete (2)'!$A$2:$G$111,5,FALSE)),"",VLOOKUP($B218,'[1]complete (2)'!$A$2:$G$111,5,FALSE))</f>
        <v/>
      </c>
      <c r="P218" t="str">
        <f>IF(ISERROR(VLOOKUP($B218,'[1]complete (2)'!$A$2:$G$111,6,FALSE)),"",VLOOKUP($B218,'[1]complete (2)'!$A$2:$G$111,6,FALSE))</f>
        <v/>
      </c>
      <c r="Q218" t="str">
        <f>IF(ISERROR(VLOOKUP($B218,'[1]complete (2)'!$A$2:$G$111,7,FALSE)),"",VLOOKUP($B218,'[1]complete (2)'!$A$2:$G$111,7,FALSE))</f>
        <v/>
      </c>
    </row>
    <row r="219" spans="1:17" x14ac:dyDescent="0.25">
      <c r="A219" t="s">
        <v>526</v>
      </c>
      <c r="B219" t="s">
        <v>527</v>
      </c>
      <c r="C219" t="str">
        <f>IF(ISERROR(VLOOKUP(B219,[1]complete!$A:$B,2,FALSE)),"",VLOOKUP(B219,[1]complete!$A:$B,2,FALSE))</f>
        <v/>
      </c>
      <c r="D219">
        <v>4356761261</v>
      </c>
      <c r="E219" t="s">
        <v>528</v>
      </c>
      <c r="F219" t="s">
        <v>529</v>
      </c>
      <c r="G219" t="s">
        <v>93</v>
      </c>
      <c r="I219" t="str">
        <f>IF(ISERROR(VLOOKUP(A219,'[2]Contacts - All contacts (2)'!$A:$D,1,FALSE)),"",VLOOKUP(A219,'[2]Contacts - All contacts (2)'!$A:$D,1,FALSE))</f>
        <v/>
      </c>
      <c r="J219" t="str">
        <f>IF(ISERROR(VLOOKUP(A219,'[2]Contacts - All contacts (2)'!$A:$D,2,FALSE)),"",VLOOKUP(A219,'[2]Contacts - All contacts (2)'!$A:$D,2,FALSE))</f>
        <v/>
      </c>
      <c r="K219" t="str">
        <f>IF(ISERROR(VLOOKUP(A219,'[2]Contacts - All contacts (2)'!$A:$D,3,FALSE)),"",VLOOKUP(A219,'[2]Contacts - All contacts (2)'!$A:$D,3,FALSE))</f>
        <v/>
      </c>
      <c r="L219" t="str">
        <f>IF(ISERROR(VLOOKUP($B219,'[1]complete (2)'!$A$2:$G$111,2,FALSE)),"",VLOOKUP($B219,'[1]complete (2)'!$A$2:$G$111,2,FALSE))</f>
        <v/>
      </c>
      <c r="M219" t="str">
        <f>IF(ISERROR(VLOOKUP($B219,'[1]complete (2)'!$A$2:$G$111,3,FALSE)),"",VLOOKUP($B219,'[1]complete (2)'!$A$2:$G$111,3,FALSE))</f>
        <v/>
      </c>
      <c r="N219" t="str">
        <f>IF(ISERROR(VLOOKUP($B219,'[1]complete (2)'!$A$2:$G$111,4,FALSE)),"",VLOOKUP($B219,'[1]complete (2)'!$A$2:$G$111,4,FALSE))</f>
        <v/>
      </c>
      <c r="O219" t="str">
        <f>IF(ISERROR(VLOOKUP($B219,'[1]complete (2)'!$A$2:$G$111,5,FALSE)),"",VLOOKUP($B219,'[1]complete (2)'!$A$2:$G$111,5,FALSE))</f>
        <v/>
      </c>
      <c r="P219" t="str">
        <f>IF(ISERROR(VLOOKUP($B219,'[1]complete (2)'!$A$2:$G$111,6,FALSE)),"",VLOOKUP($B219,'[1]complete (2)'!$A$2:$G$111,6,FALSE))</f>
        <v/>
      </c>
      <c r="Q219" t="str">
        <f>IF(ISERROR(VLOOKUP($B219,'[1]complete (2)'!$A$2:$G$111,7,FALSE)),"",VLOOKUP($B219,'[1]complete (2)'!$A$2:$G$111,7,FALSE))</f>
        <v/>
      </c>
    </row>
    <row r="220" spans="1:17" x14ac:dyDescent="0.25">
      <c r="A220" t="s">
        <v>530</v>
      </c>
      <c r="B220" t="s">
        <v>1671</v>
      </c>
      <c r="C220" t="str">
        <f>IF(ISERROR(VLOOKUP(B220,[1]complete!$A:$B,2,FALSE)),"",VLOOKUP(B220,[1]complete!$A:$B,2,FALSE))</f>
        <v/>
      </c>
      <c r="D220" t="s">
        <v>531</v>
      </c>
      <c r="E220" t="s">
        <v>532</v>
      </c>
      <c r="F220" t="s">
        <v>533</v>
      </c>
      <c r="G220" t="s">
        <v>266</v>
      </c>
      <c r="H220">
        <v>71303</v>
      </c>
      <c r="I220" t="str">
        <f>IF(ISERROR(VLOOKUP(A220,'[2]Contacts - All contacts (2)'!$A:$D,1,FALSE)),"",VLOOKUP(A220,'[2]Contacts - All contacts (2)'!$A:$D,1,FALSE))</f>
        <v/>
      </c>
      <c r="J220" t="str">
        <f>IF(ISERROR(VLOOKUP(A220,'[2]Contacts - All contacts (2)'!$A:$D,2,FALSE)),"",VLOOKUP(A220,'[2]Contacts - All contacts (2)'!$A:$D,2,FALSE))</f>
        <v/>
      </c>
      <c r="K220" t="str">
        <f>IF(ISERROR(VLOOKUP(A220,'[2]Contacts - All contacts (2)'!$A:$D,3,FALSE)),"",VLOOKUP(A220,'[2]Contacts - All contacts (2)'!$A:$D,3,FALSE))</f>
        <v/>
      </c>
      <c r="L220" t="str">
        <f>IF(ISERROR(VLOOKUP($B220,'[1]complete (2)'!$A$2:$G$111,2,FALSE)),"",VLOOKUP($B220,'[1]complete (2)'!$A$2:$G$111,2,FALSE))</f>
        <v/>
      </c>
      <c r="M220" t="str">
        <f>IF(ISERROR(VLOOKUP($B220,'[1]complete (2)'!$A$2:$G$111,3,FALSE)),"",VLOOKUP($B220,'[1]complete (2)'!$A$2:$G$111,3,FALSE))</f>
        <v/>
      </c>
      <c r="N220" t="str">
        <f>IF(ISERROR(VLOOKUP($B220,'[1]complete (2)'!$A$2:$G$111,4,FALSE)),"",VLOOKUP($B220,'[1]complete (2)'!$A$2:$G$111,4,FALSE))</f>
        <v/>
      </c>
      <c r="O220" t="str">
        <f>IF(ISERROR(VLOOKUP($B220,'[1]complete (2)'!$A$2:$G$111,5,FALSE)),"",VLOOKUP($B220,'[1]complete (2)'!$A$2:$G$111,5,FALSE))</f>
        <v/>
      </c>
      <c r="P220" t="str">
        <f>IF(ISERROR(VLOOKUP($B220,'[1]complete (2)'!$A$2:$G$111,6,FALSE)),"",VLOOKUP($B220,'[1]complete (2)'!$A$2:$G$111,6,FALSE))</f>
        <v/>
      </c>
      <c r="Q220" t="str">
        <f>IF(ISERROR(VLOOKUP($B220,'[1]complete (2)'!$A$2:$G$111,7,FALSE)),"",VLOOKUP($B220,'[1]complete (2)'!$A$2:$G$111,7,FALSE))</f>
        <v/>
      </c>
    </row>
    <row r="221" spans="1:17" x14ac:dyDescent="0.25">
      <c r="A221" t="s">
        <v>537</v>
      </c>
      <c r="B221" t="s">
        <v>1672</v>
      </c>
      <c r="C221" t="str">
        <f>IF(ISERROR(VLOOKUP(B221,[1]complete!$A:$B,2,FALSE)),"",VLOOKUP(B221,[1]complete!$A:$B,2,FALSE))</f>
        <v/>
      </c>
      <c r="D221" t="s">
        <v>538</v>
      </c>
      <c r="E221" t="s">
        <v>539</v>
      </c>
      <c r="F221" t="s">
        <v>540</v>
      </c>
      <c r="G221" t="s">
        <v>541</v>
      </c>
      <c r="H221">
        <v>48060</v>
      </c>
      <c r="I221" t="str">
        <f>IF(ISERROR(VLOOKUP(A221,'[2]Contacts - All contacts (2)'!$A:$D,1,FALSE)),"",VLOOKUP(A221,'[2]Contacts - All contacts (2)'!$A:$D,1,FALSE))</f>
        <v/>
      </c>
      <c r="J221" t="str">
        <f>IF(ISERROR(VLOOKUP(A221,'[2]Contacts - All contacts (2)'!$A:$D,2,FALSE)),"",VLOOKUP(A221,'[2]Contacts - All contacts (2)'!$A:$D,2,FALSE))</f>
        <v/>
      </c>
      <c r="K221" t="str">
        <f>IF(ISERROR(VLOOKUP(A221,'[2]Contacts - All contacts (2)'!$A:$D,3,FALSE)),"",VLOOKUP(A221,'[2]Contacts - All contacts (2)'!$A:$D,3,FALSE))</f>
        <v/>
      </c>
      <c r="L221" t="str">
        <f>IF(ISERROR(VLOOKUP($B221,'[1]complete (2)'!$A$2:$G$111,2,FALSE)),"",VLOOKUP($B221,'[1]complete (2)'!$A$2:$G$111,2,FALSE))</f>
        <v/>
      </c>
      <c r="M221" t="str">
        <f>IF(ISERROR(VLOOKUP($B221,'[1]complete (2)'!$A$2:$G$111,3,FALSE)),"",VLOOKUP($B221,'[1]complete (2)'!$A$2:$G$111,3,FALSE))</f>
        <v/>
      </c>
      <c r="N221" t="str">
        <f>IF(ISERROR(VLOOKUP($B221,'[1]complete (2)'!$A$2:$G$111,4,FALSE)),"",VLOOKUP($B221,'[1]complete (2)'!$A$2:$G$111,4,FALSE))</f>
        <v/>
      </c>
      <c r="O221" t="str">
        <f>IF(ISERROR(VLOOKUP($B221,'[1]complete (2)'!$A$2:$G$111,5,FALSE)),"",VLOOKUP($B221,'[1]complete (2)'!$A$2:$G$111,5,FALSE))</f>
        <v/>
      </c>
      <c r="P221" t="str">
        <f>IF(ISERROR(VLOOKUP($B221,'[1]complete (2)'!$A$2:$G$111,6,FALSE)),"",VLOOKUP($B221,'[1]complete (2)'!$A$2:$G$111,6,FALSE))</f>
        <v/>
      </c>
      <c r="Q221" t="str">
        <f>IF(ISERROR(VLOOKUP($B221,'[1]complete (2)'!$A$2:$G$111,7,FALSE)),"",VLOOKUP($B221,'[1]complete (2)'!$A$2:$G$111,7,FALSE))</f>
        <v/>
      </c>
    </row>
    <row r="222" spans="1:17" x14ac:dyDescent="0.25">
      <c r="A222" t="s">
        <v>542</v>
      </c>
      <c r="B222" t="s">
        <v>1673</v>
      </c>
      <c r="C222" t="str">
        <f>IF(ISERROR(VLOOKUP(B222,[1]complete!$A:$B,2,FALSE)),"",VLOOKUP(B222,[1]complete!$A:$B,2,FALSE))</f>
        <v/>
      </c>
      <c r="D222" t="s">
        <v>543</v>
      </c>
      <c r="E222" t="s">
        <v>544</v>
      </c>
      <c r="F222" t="s">
        <v>545</v>
      </c>
      <c r="G222" t="s">
        <v>546</v>
      </c>
      <c r="H222">
        <v>89119</v>
      </c>
      <c r="I222" t="str">
        <f>IF(ISERROR(VLOOKUP(A222,'[2]Contacts - All contacts (2)'!$A:$D,1,FALSE)),"",VLOOKUP(A222,'[2]Contacts - All contacts (2)'!$A:$D,1,FALSE))</f>
        <v/>
      </c>
      <c r="J222" t="str">
        <f>IF(ISERROR(VLOOKUP(A222,'[2]Contacts - All contacts (2)'!$A:$D,2,FALSE)),"",VLOOKUP(A222,'[2]Contacts - All contacts (2)'!$A:$D,2,FALSE))</f>
        <v/>
      </c>
      <c r="K222" t="str">
        <f>IF(ISERROR(VLOOKUP(A222,'[2]Contacts - All contacts (2)'!$A:$D,3,FALSE)),"",VLOOKUP(A222,'[2]Contacts - All contacts (2)'!$A:$D,3,FALSE))</f>
        <v/>
      </c>
      <c r="L222" t="str">
        <f>IF(ISERROR(VLOOKUP($B222,'[1]complete (2)'!$A$2:$G$111,2,FALSE)),"",VLOOKUP($B222,'[1]complete (2)'!$A$2:$G$111,2,FALSE))</f>
        <v/>
      </c>
      <c r="M222" t="str">
        <f>IF(ISERROR(VLOOKUP($B222,'[1]complete (2)'!$A$2:$G$111,3,FALSE)),"",VLOOKUP($B222,'[1]complete (2)'!$A$2:$G$111,3,FALSE))</f>
        <v/>
      </c>
      <c r="N222" t="str">
        <f>IF(ISERROR(VLOOKUP($B222,'[1]complete (2)'!$A$2:$G$111,4,FALSE)),"",VLOOKUP($B222,'[1]complete (2)'!$A$2:$G$111,4,FALSE))</f>
        <v/>
      </c>
      <c r="O222" t="str">
        <f>IF(ISERROR(VLOOKUP($B222,'[1]complete (2)'!$A$2:$G$111,5,FALSE)),"",VLOOKUP($B222,'[1]complete (2)'!$A$2:$G$111,5,FALSE))</f>
        <v/>
      </c>
      <c r="P222" t="str">
        <f>IF(ISERROR(VLOOKUP($B222,'[1]complete (2)'!$A$2:$G$111,6,FALSE)),"",VLOOKUP($B222,'[1]complete (2)'!$A$2:$G$111,6,FALSE))</f>
        <v/>
      </c>
      <c r="Q222" t="str">
        <f>IF(ISERROR(VLOOKUP($B222,'[1]complete (2)'!$A$2:$G$111,7,FALSE)),"",VLOOKUP($B222,'[1]complete (2)'!$A$2:$G$111,7,FALSE))</f>
        <v/>
      </c>
    </row>
    <row r="223" spans="1:17" x14ac:dyDescent="0.25">
      <c r="A223" t="s">
        <v>550</v>
      </c>
      <c r="B223" t="s">
        <v>1674</v>
      </c>
      <c r="C223" t="str">
        <f>IF(ISERROR(VLOOKUP(B223,[1]complete!$A:$B,2,FALSE)),"",VLOOKUP(B223,[1]complete!$A:$B,2,FALSE))</f>
        <v/>
      </c>
      <c r="D223">
        <v>9286403900</v>
      </c>
      <c r="E223" t="s">
        <v>551</v>
      </c>
      <c r="F223" t="s">
        <v>552</v>
      </c>
      <c r="G223" t="s">
        <v>189</v>
      </c>
      <c r="H223">
        <v>86040</v>
      </c>
      <c r="I223" t="str">
        <f>IF(ISERROR(VLOOKUP(A223,'[2]Contacts - All contacts (2)'!$A:$D,1,FALSE)),"",VLOOKUP(A223,'[2]Contacts - All contacts (2)'!$A:$D,1,FALSE))</f>
        <v/>
      </c>
      <c r="J223" t="str">
        <f>IF(ISERROR(VLOOKUP(A223,'[2]Contacts - All contacts (2)'!$A:$D,2,FALSE)),"",VLOOKUP(A223,'[2]Contacts - All contacts (2)'!$A:$D,2,FALSE))</f>
        <v/>
      </c>
      <c r="K223" t="str">
        <f>IF(ISERROR(VLOOKUP(A223,'[2]Contacts - All contacts (2)'!$A:$D,3,FALSE)),"",VLOOKUP(A223,'[2]Contacts - All contacts (2)'!$A:$D,3,FALSE))</f>
        <v/>
      </c>
      <c r="L223" t="str">
        <f>IF(ISERROR(VLOOKUP($B223,'[1]complete (2)'!$A$2:$G$111,2,FALSE)),"",VLOOKUP($B223,'[1]complete (2)'!$A$2:$G$111,2,FALSE))</f>
        <v/>
      </c>
      <c r="M223" t="str">
        <f>IF(ISERROR(VLOOKUP($B223,'[1]complete (2)'!$A$2:$G$111,3,FALSE)),"",VLOOKUP($B223,'[1]complete (2)'!$A$2:$G$111,3,FALSE))</f>
        <v/>
      </c>
      <c r="N223" t="str">
        <f>IF(ISERROR(VLOOKUP($B223,'[1]complete (2)'!$A$2:$G$111,4,FALSE)),"",VLOOKUP($B223,'[1]complete (2)'!$A$2:$G$111,4,FALSE))</f>
        <v/>
      </c>
      <c r="O223" t="str">
        <f>IF(ISERROR(VLOOKUP($B223,'[1]complete (2)'!$A$2:$G$111,5,FALSE)),"",VLOOKUP($B223,'[1]complete (2)'!$A$2:$G$111,5,FALSE))</f>
        <v/>
      </c>
      <c r="P223" t="str">
        <f>IF(ISERROR(VLOOKUP($B223,'[1]complete (2)'!$A$2:$G$111,6,FALSE)),"",VLOOKUP($B223,'[1]complete (2)'!$A$2:$G$111,6,FALSE))</f>
        <v/>
      </c>
      <c r="Q223" t="str">
        <f>IF(ISERROR(VLOOKUP($B223,'[1]complete (2)'!$A$2:$G$111,7,FALSE)),"",VLOOKUP($B223,'[1]complete (2)'!$A$2:$G$111,7,FALSE))</f>
        <v/>
      </c>
    </row>
    <row r="224" spans="1:17" x14ac:dyDescent="0.25">
      <c r="A224" t="s">
        <v>553</v>
      </c>
      <c r="B224" t="s">
        <v>1675</v>
      </c>
      <c r="C224" t="str">
        <f>IF(ISERROR(VLOOKUP(B224,[1]complete!$A:$B,2,FALSE)),"",VLOOKUP(B224,[1]complete!$A:$B,2,FALSE))</f>
        <v/>
      </c>
      <c r="D224" t="s">
        <v>554</v>
      </c>
      <c r="E224" t="s">
        <v>555</v>
      </c>
      <c r="F224" t="s">
        <v>556</v>
      </c>
      <c r="G224" t="s">
        <v>557</v>
      </c>
      <c r="H224">
        <v>21601</v>
      </c>
      <c r="I224" t="str">
        <f>IF(ISERROR(VLOOKUP(A224,'[2]Contacts - All contacts (2)'!$A:$D,1,FALSE)),"",VLOOKUP(A224,'[2]Contacts - All contacts (2)'!$A:$D,1,FALSE))</f>
        <v/>
      </c>
      <c r="J224" t="str">
        <f>IF(ISERROR(VLOOKUP(A224,'[2]Contacts - All contacts (2)'!$A:$D,2,FALSE)),"",VLOOKUP(A224,'[2]Contacts - All contacts (2)'!$A:$D,2,FALSE))</f>
        <v/>
      </c>
      <c r="K224" t="str">
        <f>IF(ISERROR(VLOOKUP(A224,'[2]Contacts - All contacts (2)'!$A:$D,3,FALSE)),"",VLOOKUP(A224,'[2]Contacts - All contacts (2)'!$A:$D,3,FALSE))</f>
        <v/>
      </c>
      <c r="L224" t="str">
        <f>IF(ISERROR(VLOOKUP($B224,'[1]complete (2)'!$A$2:$G$111,2,FALSE)),"",VLOOKUP($B224,'[1]complete (2)'!$A$2:$G$111,2,FALSE))</f>
        <v/>
      </c>
      <c r="M224" t="str">
        <f>IF(ISERROR(VLOOKUP($B224,'[1]complete (2)'!$A$2:$G$111,3,FALSE)),"",VLOOKUP($B224,'[1]complete (2)'!$A$2:$G$111,3,FALSE))</f>
        <v/>
      </c>
      <c r="N224" t="str">
        <f>IF(ISERROR(VLOOKUP($B224,'[1]complete (2)'!$A$2:$G$111,4,FALSE)),"",VLOOKUP($B224,'[1]complete (2)'!$A$2:$G$111,4,FALSE))</f>
        <v/>
      </c>
      <c r="O224" t="str">
        <f>IF(ISERROR(VLOOKUP($B224,'[1]complete (2)'!$A$2:$G$111,5,FALSE)),"",VLOOKUP($B224,'[1]complete (2)'!$A$2:$G$111,5,FALSE))</f>
        <v/>
      </c>
      <c r="P224" t="str">
        <f>IF(ISERROR(VLOOKUP($B224,'[1]complete (2)'!$A$2:$G$111,6,FALSE)),"",VLOOKUP($B224,'[1]complete (2)'!$A$2:$G$111,6,FALSE))</f>
        <v/>
      </c>
      <c r="Q224" t="str">
        <f>IF(ISERROR(VLOOKUP($B224,'[1]complete (2)'!$A$2:$G$111,7,FALSE)),"",VLOOKUP($B224,'[1]complete (2)'!$A$2:$G$111,7,FALSE))</f>
        <v/>
      </c>
    </row>
    <row r="225" spans="1:17" x14ac:dyDescent="0.25">
      <c r="A225" t="s">
        <v>558</v>
      </c>
      <c r="B225" t="s">
        <v>1676</v>
      </c>
      <c r="C225" t="str">
        <f>IF(ISERROR(VLOOKUP(B225,[1]complete!$A:$B,2,FALSE)),"",VLOOKUP(B225,[1]complete!$A:$B,2,FALSE))</f>
        <v/>
      </c>
      <c r="D225" t="s">
        <v>559</v>
      </c>
      <c r="E225" t="s">
        <v>560</v>
      </c>
      <c r="F225" t="s">
        <v>561</v>
      </c>
      <c r="G225" t="s">
        <v>112</v>
      </c>
      <c r="H225">
        <v>36049</v>
      </c>
      <c r="I225" t="str">
        <f>IF(ISERROR(VLOOKUP(A225,'[2]Contacts - All contacts (2)'!$A:$D,1,FALSE)),"",VLOOKUP(A225,'[2]Contacts - All contacts (2)'!$A:$D,1,FALSE))</f>
        <v/>
      </c>
      <c r="J225" t="str">
        <f>IF(ISERROR(VLOOKUP(A225,'[2]Contacts - All contacts (2)'!$A:$D,2,FALSE)),"",VLOOKUP(A225,'[2]Contacts - All contacts (2)'!$A:$D,2,FALSE))</f>
        <v/>
      </c>
      <c r="K225" t="str">
        <f>IF(ISERROR(VLOOKUP(A225,'[2]Contacts - All contacts (2)'!$A:$D,3,FALSE)),"",VLOOKUP(A225,'[2]Contacts - All contacts (2)'!$A:$D,3,FALSE))</f>
        <v/>
      </c>
      <c r="L225" t="str">
        <f>IF(ISERROR(VLOOKUP($B225,'[1]complete (2)'!$A$2:$G$111,2,FALSE)),"",VLOOKUP($B225,'[1]complete (2)'!$A$2:$G$111,2,FALSE))</f>
        <v/>
      </c>
      <c r="M225" t="str">
        <f>IF(ISERROR(VLOOKUP($B225,'[1]complete (2)'!$A$2:$G$111,3,FALSE)),"",VLOOKUP($B225,'[1]complete (2)'!$A$2:$G$111,3,FALSE))</f>
        <v/>
      </c>
      <c r="N225" t="str">
        <f>IF(ISERROR(VLOOKUP($B225,'[1]complete (2)'!$A$2:$G$111,4,FALSE)),"",VLOOKUP($B225,'[1]complete (2)'!$A$2:$G$111,4,FALSE))</f>
        <v/>
      </c>
      <c r="O225" t="str">
        <f>IF(ISERROR(VLOOKUP($B225,'[1]complete (2)'!$A$2:$G$111,5,FALSE)),"",VLOOKUP($B225,'[1]complete (2)'!$A$2:$G$111,5,FALSE))</f>
        <v/>
      </c>
      <c r="P225" t="str">
        <f>IF(ISERROR(VLOOKUP($B225,'[1]complete (2)'!$A$2:$G$111,6,FALSE)),"",VLOOKUP($B225,'[1]complete (2)'!$A$2:$G$111,6,FALSE))</f>
        <v/>
      </c>
      <c r="Q225" t="str">
        <f>IF(ISERROR(VLOOKUP($B225,'[1]complete (2)'!$A$2:$G$111,7,FALSE)),"",VLOOKUP($B225,'[1]complete (2)'!$A$2:$G$111,7,FALSE))</f>
        <v/>
      </c>
    </row>
    <row r="226" spans="1:17" x14ac:dyDescent="0.25">
      <c r="A226" t="s">
        <v>562</v>
      </c>
      <c r="B226" t="s">
        <v>1677</v>
      </c>
      <c r="C226" t="str">
        <f>IF(ISERROR(VLOOKUP(B226,[1]complete!$A:$B,2,FALSE)),"",VLOOKUP(B226,[1]complete!$A:$B,2,FALSE))</f>
        <v/>
      </c>
      <c r="D226" t="s">
        <v>563</v>
      </c>
      <c r="E226" t="s">
        <v>564</v>
      </c>
      <c r="F226" t="s">
        <v>565</v>
      </c>
      <c r="G226" t="s">
        <v>25</v>
      </c>
      <c r="H226">
        <v>77098</v>
      </c>
      <c r="I226" t="str">
        <f>IF(ISERROR(VLOOKUP(A226,'[2]Contacts - All contacts (2)'!$A:$D,1,FALSE)),"",VLOOKUP(A226,'[2]Contacts - All contacts (2)'!$A:$D,1,FALSE))</f>
        <v/>
      </c>
      <c r="J226" t="str">
        <f>IF(ISERROR(VLOOKUP(A226,'[2]Contacts - All contacts (2)'!$A:$D,2,FALSE)),"",VLOOKUP(A226,'[2]Contacts - All contacts (2)'!$A:$D,2,FALSE))</f>
        <v/>
      </c>
      <c r="K226" t="str">
        <f>IF(ISERROR(VLOOKUP(A226,'[2]Contacts - All contacts (2)'!$A:$D,3,FALSE)),"",VLOOKUP(A226,'[2]Contacts - All contacts (2)'!$A:$D,3,FALSE))</f>
        <v/>
      </c>
      <c r="L226" t="str">
        <f>IF(ISERROR(VLOOKUP($B226,'[1]complete (2)'!$A$2:$G$111,2,FALSE)),"",VLOOKUP($B226,'[1]complete (2)'!$A$2:$G$111,2,FALSE))</f>
        <v/>
      </c>
      <c r="M226" t="str">
        <f>IF(ISERROR(VLOOKUP($B226,'[1]complete (2)'!$A$2:$G$111,3,FALSE)),"",VLOOKUP($B226,'[1]complete (2)'!$A$2:$G$111,3,FALSE))</f>
        <v/>
      </c>
      <c r="N226" t="str">
        <f>IF(ISERROR(VLOOKUP($B226,'[1]complete (2)'!$A$2:$G$111,4,FALSE)),"",VLOOKUP($B226,'[1]complete (2)'!$A$2:$G$111,4,FALSE))</f>
        <v/>
      </c>
      <c r="O226" t="str">
        <f>IF(ISERROR(VLOOKUP($B226,'[1]complete (2)'!$A$2:$G$111,5,FALSE)),"",VLOOKUP($B226,'[1]complete (2)'!$A$2:$G$111,5,FALSE))</f>
        <v/>
      </c>
      <c r="P226" t="str">
        <f>IF(ISERROR(VLOOKUP($B226,'[1]complete (2)'!$A$2:$G$111,6,FALSE)),"",VLOOKUP($B226,'[1]complete (2)'!$A$2:$G$111,6,FALSE))</f>
        <v/>
      </c>
      <c r="Q226" t="str">
        <f>IF(ISERROR(VLOOKUP($B226,'[1]complete (2)'!$A$2:$G$111,7,FALSE)),"",VLOOKUP($B226,'[1]complete (2)'!$A$2:$G$111,7,FALSE))</f>
        <v/>
      </c>
    </row>
    <row r="227" spans="1:17" x14ac:dyDescent="0.25">
      <c r="A227" t="s">
        <v>566</v>
      </c>
      <c r="B227" t="s">
        <v>1678</v>
      </c>
      <c r="C227" t="str">
        <f>IF(ISERROR(VLOOKUP(B227,[1]complete!$A:$B,2,FALSE)),"",VLOOKUP(B227,[1]complete!$A:$B,2,FALSE))</f>
        <v/>
      </c>
      <c r="D227" t="s">
        <v>567</v>
      </c>
      <c r="E227" t="s">
        <v>568</v>
      </c>
      <c r="F227" t="s">
        <v>569</v>
      </c>
      <c r="G227" t="s">
        <v>332</v>
      </c>
      <c r="H227">
        <v>72401</v>
      </c>
      <c r="I227" t="str">
        <f>IF(ISERROR(VLOOKUP(A227,'[2]Contacts - All contacts (2)'!$A:$D,1,FALSE)),"",VLOOKUP(A227,'[2]Contacts - All contacts (2)'!$A:$D,1,FALSE))</f>
        <v/>
      </c>
      <c r="J227" t="str">
        <f>IF(ISERROR(VLOOKUP(A227,'[2]Contacts - All contacts (2)'!$A:$D,2,FALSE)),"",VLOOKUP(A227,'[2]Contacts - All contacts (2)'!$A:$D,2,FALSE))</f>
        <v/>
      </c>
      <c r="K227" t="str">
        <f>IF(ISERROR(VLOOKUP(A227,'[2]Contacts - All contacts (2)'!$A:$D,3,FALSE)),"",VLOOKUP(A227,'[2]Contacts - All contacts (2)'!$A:$D,3,FALSE))</f>
        <v/>
      </c>
      <c r="L227" t="str">
        <f>IF(ISERROR(VLOOKUP($B227,'[1]complete (2)'!$A$2:$G$111,2,FALSE)),"",VLOOKUP($B227,'[1]complete (2)'!$A$2:$G$111,2,FALSE))</f>
        <v/>
      </c>
      <c r="M227" t="str">
        <f>IF(ISERROR(VLOOKUP($B227,'[1]complete (2)'!$A$2:$G$111,3,FALSE)),"",VLOOKUP($B227,'[1]complete (2)'!$A$2:$G$111,3,FALSE))</f>
        <v/>
      </c>
      <c r="N227" t="str">
        <f>IF(ISERROR(VLOOKUP($B227,'[1]complete (2)'!$A$2:$G$111,4,FALSE)),"",VLOOKUP($B227,'[1]complete (2)'!$A$2:$G$111,4,FALSE))</f>
        <v/>
      </c>
      <c r="O227" t="str">
        <f>IF(ISERROR(VLOOKUP($B227,'[1]complete (2)'!$A$2:$G$111,5,FALSE)),"",VLOOKUP($B227,'[1]complete (2)'!$A$2:$G$111,5,FALSE))</f>
        <v/>
      </c>
      <c r="P227" t="str">
        <f>IF(ISERROR(VLOOKUP($B227,'[1]complete (2)'!$A$2:$G$111,6,FALSE)),"",VLOOKUP($B227,'[1]complete (2)'!$A$2:$G$111,6,FALSE))</f>
        <v/>
      </c>
      <c r="Q227" t="str">
        <f>IF(ISERROR(VLOOKUP($B227,'[1]complete (2)'!$A$2:$G$111,7,FALSE)),"",VLOOKUP($B227,'[1]complete (2)'!$A$2:$G$111,7,FALSE))</f>
        <v/>
      </c>
    </row>
    <row r="228" spans="1:17" x14ac:dyDescent="0.25">
      <c r="A228" t="s">
        <v>570</v>
      </c>
      <c r="B228" t="s">
        <v>1679</v>
      </c>
      <c r="C228" t="str">
        <f>IF(ISERROR(VLOOKUP(B228,[1]complete!$A:$B,2,FALSE)),"",VLOOKUP(B228,[1]complete!$A:$B,2,FALSE))</f>
        <v/>
      </c>
      <c r="D228" t="s">
        <v>571</v>
      </c>
      <c r="E228" t="s">
        <v>572</v>
      </c>
      <c r="F228" t="s">
        <v>573</v>
      </c>
      <c r="G228" t="s">
        <v>72</v>
      </c>
      <c r="H228">
        <v>30161</v>
      </c>
      <c r="I228" t="str">
        <f>IF(ISERROR(VLOOKUP(A228,'[2]Contacts - All contacts (2)'!$A:$D,1,FALSE)),"",VLOOKUP(A228,'[2]Contacts - All contacts (2)'!$A:$D,1,FALSE))</f>
        <v/>
      </c>
      <c r="J228" t="str">
        <f>IF(ISERROR(VLOOKUP(A228,'[2]Contacts - All contacts (2)'!$A:$D,2,FALSE)),"",VLOOKUP(A228,'[2]Contacts - All contacts (2)'!$A:$D,2,FALSE))</f>
        <v/>
      </c>
      <c r="K228" t="str">
        <f>IF(ISERROR(VLOOKUP(A228,'[2]Contacts - All contacts (2)'!$A:$D,3,FALSE)),"",VLOOKUP(A228,'[2]Contacts - All contacts (2)'!$A:$D,3,FALSE))</f>
        <v/>
      </c>
      <c r="L228" t="str">
        <f>IF(ISERROR(VLOOKUP($B228,'[1]complete (2)'!$A$2:$G$111,2,FALSE)),"",VLOOKUP($B228,'[1]complete (2)'!$A$2:$G$111,2,FALSE))</f>
        <v/>
      </c>
      <c r="M228" t="str">
        <f>IF(ISERROR(VLOOKUP($B228,'[1]complete (2)'!$A$2:$G$111,3,FALSE)),"",VLOOKUP($B228,'[1]complete (2)'!$A$2:$G$111,3,FALSE))</f>
        <v/>
      </c>
      <c r="N228" t="str">
        <f>IF(ISERROR(VLOOKUP($B228,'[1]complete (2)'!$A$2:$G$111,4,FALSE)),"",VLOOKUP($B228,'[1]complete (2)'!$A$2:$G$111,4,FALSE))</f>
        <v/>
      </c>
      <c r="O228" t="str">
        <f>IF(ISERROR(VLOOKUP($B228,'[1]complete (2)'!$A$2:$G$111,5,FALSE)),"",VLOOKUP($B228,'[1]complete (2)'!$A$2:$G$111,5,FALSE))</f>
        <v/>
      </c>
      <c r="P228" t="str">
        <f>IF(ISERROR(VLOOKUP($B228,'[1]complete (2)'!$A$2:$G$111,6,FALSE)),"",VLOOKUP($B228,'[1]complete (2)'!$A$2:$G$111,6,FALSE))</f>
        <v/>
      </c>
      <c r="Q228" t="str">
        <f>IF(ISERROR(VLOOKUP($B228,'[1]complete (2)'!$A$2:$G$111,7,FALSE)),"",VLOOKUP($B228,'[1]complete (2)'!$A$2:$G$111,7,FALSE))</f>
        <v/>
      </c>
    </row>
    <row r="229" spans="1:17" x14ac:dyDescent="0.25">
      <c r="A229" t="s">
        <v>574</v>
      </c>
      <c r="B229" t="s">
        <v>1680</v>
      </c>
      <c r="C229" t="str">
        <f>IF(ISERROR(VLOOKUP(B229,[1]complete!$A:$B,2,FALSE)),"",VLOOKUP(B229,[1]complete!$A:$B,2,FALSE))</f>
        <v/>
      </c>
      <c r="D229" t="s">
        <v>575</v>
      </c>
      <c r="E229" t="s">
        <v>576</v>
      </c>
      <c r="F229" t="s">
        <v>577</v>
      </c>
      <c r="G229" t="s">
        <v>72</v>
      </c>
      <c r="H229">
        <v>30240</v>
      </c>
      <c r="I229" t="str">
        <f>IF(ISERROR(VLOOKUP(A229,'[2]Contacts - All contacts (2)'!$A:$D,1,FALSE)),"",VLOOKUP(A229,'[2]Contacts - All contacts (2)'!$A:$D,1,FALSE))</f>
        <v/>
      </c>
      <c r="J229" t="str">
        <f>IF(ISERROR(VLOOKUP(A229,'[2]Contacts - All contacts (2)'!$A:$D,2,FALSE)),"",VLOOKUP(A229,'[2]Contacts - All contacts (2)'!$A:$D,2,FALSE))</f>
        <v/>
      </c>
      <c r="K229" t="str">
        <f>IF(ISERROR(VLOOKUP(A229,'[2]Contacts - All contacts (2)'!$A:$D,3,FALSE)),"",VLOOKUP(A229,'[2]Contacts - All contacts (2)'!$A:$D,3,FALSE))</f>
        <v/>
      </c>
      <c r="L229" t="str">
        <f>IF(ISERROR(VLOOKUP($B229,'[1]complete (2)'!$A$2:$G$111,2,FALSE)),"",VLOOKUP($B229,'[1]complete (2)'!$A$2:$G$111,2,FALSE))</f>
        <v/>
      </c>
      <c r="M229" t="str">
        <f>IF(ISERROR(VLOOKUP($B229,'[1]complete (2)'!$A$2:$G$111,3,FALSE)),"",VLOOKUP($B229,'[1]complete (2)'!$A$2:$G$111,3,FALSE))</f>
        <v/>
      </c>
      <c r="N229" t="str">
        <f>IF(ISERROR(VLOOKUP($B229,'[1]complete (2)'!$A$2:$G$111,4,FALSE)),"",VLOOKUP($B229,'[1]complete (2)'!$A$2:$G$111,4,FALSE))</f>
        <v/>
      </c>
      <c r="O229" t="str">
        <f>IF(ISERROR(VLOOKUP($B229,'[1]complete (2)'!$A$2:$G$111,5,FALSE)),"",VLOOKUP($B229,'[1]complete (2)'!$A$2:$G$111,5,FALSE))</f>
        <v/>
      </c>
      <c r="P229" t="str">
        <f>IF(ISERROR(VLOOKUP($B229,'[1]complete (2)'!$A$2:$G$111,6,FALSE)),"",VLOOKUP($B229,'[1]complete (2)'!$A$2:$G$111,6,FALSE))</f>
        <v/>
      </c>
      <c r="Q229" t="str">
        <f>IF(ISERROR(VLOOKUP($B229,'[1]complete (2)'!$A$2:$G$111,7,FALSE)),"",VLOOKUP($B229,'[1]complete (2)'!$A$2:$G$111,7,FALSE))</f>
        <v/>
      </c>
    </row>
    <row r="230" spans="1:17" x14ac:dyDescent="0.25">
      <c r="A230" t="s">
        <v>578</v>
      </c>
      <c r="B230" t="s">
        <v>1681</v>
      </c>
      <c r="C230" t="str">
        <f>IF(ISERROR(VLOOKUP(B230,[1]complete!$A:$B,2,FALSE)),"",VLOOKUP(B230,[1]complete!$A:$B,2,FALSE))</f>
        <v/>
      </c>
      <c r="D230" t="s">
        <v>579</v>
      </c>
      <c r="E230" t="s">
        <v>580</v>
      </c>
      <c r="F230" t="s">
        <v>581</v>
      </c>
      <c r="G230" t="s">
        <v>266</v>
      </c>
      <c r="H230">
        <v>7080</v>
      </c>
      <c r="I230" t="str">
        <f>IF(ISERROR(VLOOKUP(A230,'[2]Contacts - All contacts (2)'!$A:$D,1,FALSE)),"",VLOOKUP(A230,'[2]Contacts - All contacts (2)'!$A:$D,1,FALSE))</f>
        <v/>
      </c>
      <c r="J230" t="str">
        <f>IF(ISERROR(VLOOKUP(A230,'[2]Contacts - All contacts (2)'!$A:$D,2,FALSE)),"",VLOOKUP(A230,'[2]Contacts - All contacts (2)'!$A:$D,2,FALSE))</f>
        <v/>
      </c>
      <c r="K230" t="str">
        <f>IF(ISERROR(VLOOKUP(A230,'[2]Contacts - All contacts (2)'!$A:$D,3,FALSE)),"",VLOOKUP(A230,'[2]Contacts - All contacts (2)'!$A:$D,3,FALSE))</f>
        <v/>
      </c>
      <c r="L230" t="str">
        <f>IF(ISERROR(VLOOKUP($B230,'[1]complete (2)'!$A$2:$G$111,2,FALSE)),"",VLOOKUP($B230,'[1]complete (2)'!$A$2:$G$111,2,FALSE))</f>
        <v/>
      </c>
      <c r="M230" t="str">
        <f>IF(ISERROR(VLOOKUP($B230,'[1]complete (2)'!$A$2:$G$111,3,FALSE)),"",VLOOKUP($B230,'[1]complete (2)'!$A$2:$G$111,3,FALSE))</f>
        <v/>
      </c>
      <c r="N230" t="str">
        <f>IF(ISERROR(VLOOKUP($B230,'[1]complete (2)'!$A$2:$G$111,4,FALSE)),"",VLOOKUP($B230,'[1]complete (2)'!$A$2:$G$111,4,FALSE))</f>
        <v/>
      </c>
      <c r="O230" t="str">
        <f>IF(ISERROR(VLOOKUP($B230,'[1]complete (2)'!$A$2:$G$111,5,FALSE)),"",VLOOKUP($B230,'[1]complete (2)'!$A$2:$G$111,5,FALSE))</f>
        <v/>
      </c>
      <c r="P230" t="str">
        <f>IF(ISERROR(VLOOKUP($B230,'[1]complete (2)'!$A$2:$G$111,6,FALSE)),"",VLOOKUP($B230,'[1]complete (2)'!$A$2:$G$111,6,FALSE))</f>
        <v/>
      </c>
      <c r="Q230" t="str">
        <f>IF(ISERROR(VLOOKUP($B230,'[1]complete (2)'!$A$2:$G$111,7,FALSE)),"",VLOOKUP($B230,'[1]complete (2)'!$A$2:$G$111,7,FALSE))</f>
        <v/>
      </c>
    </row>
    <row r="231" spans="1:17" x14ac:dyDescent="0.25">
      <c r="A231" t="s">
        <v>582</v>
      </c>
      <c r="B231" t="s">
        <v>1682</v>
      </c>
      <c r="C231" t="str">
        <f>IF(ISERROR(VLOOKUP(B231,[1]complete!$A:$B,2,FALSE)),"",VLOOKUP(B231,[1]complete!$A:$B,2,FALSE))</f>
        <v/>
      </c>
      <c r="D231" t="s">
        <v>583</v>
      </c>
      <c r="E231" t="s">
        <v>584</v>
      </c>
      <c r="F231" t="s">
        <v>585</v>
      </c>
      <c r="G231" t="s">
        <v>112</v>
      </c>
      <c r="H231">
        <v>35080</v>
      </c>
      <c r="I231" t="str">
        <f>IF(ISERROR(VLOOKUP(A231,'[2]Contacts - All contacts (2)'!$A:$D,1,FALSE)),"",VLOOKUP(A231,'[2]Contacts - All contacts (2)'!$A:$D,1,FALSE))</f>
        <v/>
      </c>
      <c r="J231" t="str">
        <f>IF(ISERROR(VLOOKUP(A231,'[2]Contacts - All contacts (2)'!$A:$D,2,FALSE)),"",VLOOKUP(A231,'[2]Contacts - All contacts (2)'!$A:$D,2,FALSE))</f>
        <v/>
      </c>
      <c r="K231" t="str">
        <f>IF(ISERROR(VLOOKUP(A231,'[2]Contacts - All contacts (2)'!$A:$D,3,FALSE)),"",VLOOKUP(A231,'[2]Contacts - All contacts (2)'!$A:$D,3,FALSE))</f>
        <v/>
      </c>
      <c r="L231" t="str">
        <f>IF(ISERROR(VLOOKUP($B231,'[1]complete (2)'!$A$2:$G$111,2,FALSE)),"",VLOOKUP($B231,'[1]complete (2)'!$A$2:$G$111,2,FALSE))</f>
        <v/>
      </c>
      <c r="M231" t="str">
        <f>IF(ISERROR(VLOOKUP($B231,'[1]complete (2)'!$A$2:$G$111,3,FALSE)),"",VLOOKUP($B231,'[1]complete (2)'!$A$2:$G$111,3,FALSE))</f>
        <v/>
      </c>
      <c r="N231" t="str">
        <f>IF(ISERROR(VLOOKUP($B231,'[1]complete (2)'!$A$2:$G$111,4,FALSE)),"",VLOOKUP($B231,'[1]complete (2)'!$A$2:$G$111,4,FALSE))</f>
        <v/>
      </c>
      <c r="O231" t="str">
        <f>IF(ISERROR(VLOOKUP($B231,'[1]complete (2)'!$A$2:$G$111,5,FALSE)),"",VLOOKUP($B231,'[1]complete (2)'!$A$2:$G$111,5,FALSE))</f>
        <v/>
      </c>
      <c r="P231" t="str">
        <f>IF(ISERROR(VLOOKUP($B231,'[1]complete (2)'!$A$2:$G$111,6,FALSE)),"",VLOOKUP($B231,'[1]complete (2)'!$A$2:$G$111,6,FALSE))</f>
        <v/>
      </c>
      <c r="Q231" t="str">
        <f>IF(ISERROR(VLOOKUP($B231,'[1]complete (2)'!$A$2:$G$111,7,FALSE)),"",VLOOKUP($B231,'[1]complete (2)'!$A$2:$G$111,7,FALSE))</f>
        <v/>
      </c>
    </row>
    <row r="232" spans="1:17" x14ac:dyDescent="0.25">
      <c r="A232" t="s">
        <v>590</v>
      </c>
      <c r="B232" t="s">
        <v>1683</v>
      </c>
      <c r="C232" t="str">
        <f>IF(ISERROR(VLOOKUP(B232,[1]complete!$A:$B,2,FALSE)),"",VLOOKUP(B232,[1]complete!$A:$B,2,FALSE))</f>
        <v/>
      </c>
      <c r="D232" t="s">
        <v>591</v>
      </c>
      <c r="E232" t="s">
        <v>592</v>
      </c>
      <c r="F232" t="s">
        <v>593</v>
      </c>
      <c r="G232" t="s">
        <v>124</v>
      </c>
      <c r="H232">
        <v>75333</v>
      </c>
      <c r="I232" t="str">
        <f>IF(ISERROR(VLOOKUP(A232,'[2]Contacts - All contacts (2)'!$A:$D,1,FALSE)),"",VLOOKUP(A232,'[2]Contacts - All contacts (2)'!$A:$D,1,FALSE))</f>
        <v/>
      </c>
      <c r="J232" t="str">
        <f>IF(ISERROR(VLOOKUP(A232,'[2]Contacts - All contacts (2)'!$A:$D,2,FALSE)),"",VLOOKUP(A232,'[2]Contacts - All contacts (2)'!$A:$D,2,FALSE))</f>
        <v/>
      </c>
      <c r="K232" t="str">
        <f>IF(ISERROR(VLOOKUP(A232,'[2]Contacts - All contacts (2)'!$A:$D,3,FALSE)),"",VLOOKUP(A232,'[2]Contacts - All contacts (2)'!$A:$D,3,FALSE))</f>
        <v/>
      </c>
      <c r="L232" t="str">
        <f>IF(ISERROR(VLOOKUP($B232,'[1]complete (2)'!$A$2:$G$111,2,FALSE)),"",VLOOKUP($B232,'[1]complete (2)'!$A$2:$G$111,2,FALSE))</f>
        <v/>
      </c>
      <c r="M232" t="str">
        <f>IF(ISERROR(VLOOKUP($B232,'[1]complete (2)'!$A$2:$G$111,3,FALSE)),"",VLOOKUP($B232,'[1]complete (2)'!$A$2:$G$111,3,FALSE))</f>
        <v/>
      </c>
      <c r="N232" t="str">
        <f>IF(ISERROR(VLOOKUP($B232,'[1]complete (2)'!$A$2:$G$111,4,FALSE)),"",VLOOKUP($B232,'[1]complete (2)'!$A$2:$G$111,4,FALSE))</f>
        <v/>
      </c>
      <c r="O232" t="str">
        <f>IF(ISERROR(VLOOKUP($B232,'[1]complete (2)'!$A$2:$G$111,5,FALSE)),"",VLOOKUP($B232,'[1]complete (2)'!$A$2:$G$111,5,FALSE))</f>
        <v/>
      </c>
      <c r="P232" t="str">
        <f>IF(ISERROR(VLOOKUP($B232,'[1]complete (2)'!$A$2:$G$111,6,FALSE)),"",VLOOKUP($B232,'[1]complete (2)'!$A$2:$G$111,6,FALSE))</f>
        <v/>
      </c>
      <c r="Q232" t="str">
        <f>IF(ISERROR(VLOOKUP($B232,'[1]complete (2)'!$A$2:$G$111,7,FALSE)),"",VLOOKUP($B232,'[1]complete (2)'!$A$2:$G$111,7,FALSE))</f>
        <v/>
      </c>
    </row>
    <row r="233" spans="1:17" x14ac:dyDescent="0.25">
      <c r="A233" t="s">
        <v>594</v>
      </c>
      <c r="B233" t="s">
        <v>1684</v>
      </c>
      <c r="C233" t="str">
        <f>IF(ISERROR(VLOOKUP(B233,[1]complete!$A:$B,2,FALSE)),"",VLOOKUP(B233,[1]complete!$A:$B,2,FALSE))</f>
        <v/>
      </c>
      <c r="D233" t="s">
        <v>595</v>
      </c>
      <c r="F233" t="s">
        <v>596</v>
      </c>
      <c r="H233">
        <v>78504</v>
      </c>
      <c r="I233" t="str">
        <f>IF(ISERROR(VLOOKUP(A233,'[2]Contacts - All contacts (2)'!$A:$D,1,FALSE)),"",VLOOKUP(A233,'[2]Contacts - All contacts (2)'!$A:$D,1,FALSE))</f>
        <v/>
      </c>
      <c r="J233" t="str">
        <f>IF(ISERROR(VLOOKUP(A233,'[2]Contacts - All contacts (2)'!$A:$D,2,FALSE)),"",VLOOKUP(A233,'[2]Contacts - All contacts (2)'!$A:$D,2,FALSE))</f>
        <v/>
      </c>
      <c r="K233" t="str">
        <f>IF(ISERROR(VLOOKUP(A233,'[2]Contacts - All contacts (2)'!$A:$D,3,FALSE)),"",VLOOKUP(A233,'[2]Contacts - All contacts (2)'!$A:$D,3,FALSE))</f>
        <v/>
      </c>
      <c r="L233" t="str">
        <f>IF(ISERROR(VLOOKUP($B233,'[1]complete (2)'!$A$2:$G$111,2,FALSE)),"",VLOOKUP($B233,'[1]complete (2)'!$A$2:$G$111,2,FALSE))</f>
        <v/>
      </c>
      <c r="M233" t="str">
        <f>IF(ISERROR(VLOOKUP($B233,'[1]complete (2)'!$A$2:$G$111,3,FALSE)),"",VLOOKUP($B233,'[1]complete (2)'!$A$2:$G$111,3,FALSE))</f>
        <v/>
      </c>
      <c r="N233" t="str">
        <f>IF(ISERROR(VLOOKUP($B233,'[1]complete (2)'!$A$2:$G$111,4,FALSE)),"",VLOOKUP($B233,'[1]complete (2)'!$A$2:$G$111,4,FALSE))</f>
        <v/>
      </c>
      <c r="O233" t="str">
        <f>IF(ISERROR(VLOOKUP($B233,'[1]complete (2)'!$A$2:$G$111,5,FALSE)),"",VLOOKUP($B233,'[1]complete (2)'!$A$2:$G$111,5,FALSE))</f>
        <v/>
      </c>
      <c r="P233" t="str">
        <f>IF(ISERROR(VLOOKUP($B233,'[1]complete (2)'!$A$2:$G$111,6,FALSE)),"",VLOOKUP($B233,'[1]complete (2)'!$A$2:$G$111,6,FALSE))</f>
        <v/>
      </c>
      <c r="Q233" t="str">
        <f>IF(ISERROR(VLOOKUP($B233,'[1]complete (2)'!$A$2:$G$111,7,FALSE)),"",VLOOKUP($B233,'[1]complete (2)'!$A$2:$G$111,7,FALSE))</f>
        <v/>
      </c>
    </row>
    <row r="234" spans="1:17" x14ac:dyDescent="0.25">
      <c r="A234" t="s">
        <v>597</v>
      </c>
      <c r="B234" t="s">
        <v>597</v>
      </c>
      <c r="C234" t="str">
        <f>IF(ISERROR(VLOOKUP(B234,[1]complete!$A:$B,2,FALSE)),"",VLOOKUP(B234,[1]complete!$A:$B,2,FALSE))</f>
        <v/>
      </c>
      <c r="I234" t="str">
        <f>IF(ISERROR(VLOOKUP(A234,'[2]Contacts - All contacts (2)'!$A:$D,1,FALSE)),"",VLOOKUP(A234,'[2]Contacts - All contacts (2)'!$A:$D,1,FALSE))</f>
        <v/>
      </c>
      <c r="J234" t="str">
        <f>IF(ISERROR(VLOOKUP(A234,'[2]Contacts - All contacts (2)'!$A:$D,2,FALSE)),"",VLOOKUP(A234,'[2]Contacts - All contacts (2)'!$A:$D,2,FALSE))</f>
        <v/>
      </c>
      <c r="K234" t="str">
        <f>IF(ISERROR(VLOOKUP(A234,'[2]Contacts - All contacts (2)'!$A:$D,3,FALSE)),"",VLOOKUP(A234,'[2]Contacts - All contacts (2)'!$A:$D,3,FALSE))</f>
        <v/>
      </c>
      <c r="L234" t="str">
        <f>IF(ISERROR(VLOOKUP($B234,'[1]complete (2)'!$A$2:$G$111,2,FALSE)),"",VLOOKUP($B234,'[1]complete (2)'!$A$2:$G$111,2,FALSE))</f>
        <v/>
      </c>
      <c r="M234" t="str">
        <f>IF(ISERROR(VLOOKUP($B234,'[1]complete (2)'!$A$2:$G$111,3,FALSE)),"",VLOOKUP($B234,'[1]complete (2)'!$A$2:$G$111,3,FALSE))</f>
        <v/>
      </c>
      <c r="N234" t="str">
        <f>IF(ISERROR(VLOOKUP($B234,'[1]complete (2)'!$A$2:$G$111,4,FALSE)),"",VLOOKUP($B234,'[1]complete (2)'!$A$2:$G$111,4,FALSE))</f>
        <v/>
      </c>
      <c r="O234" t="str">
        <f>IF(ISERROR(VLOOKUP($B234,'[1]complete (2)'!$A$2:$G$111,5,FALSE)),"",VLOOKUP($B234,'[1]complete (2)'!$A$2:$G$111,5,FALSE))</f>
        <v/>
      </c>
      <c r="P234" t="str">
        <f>IF(ISERROR(VLOOKUP($B234,'[1]complete (2)'!$A$2:$G$111,6,FALSE)),"",VLOOKUP($B234,'[1]complete (2)'!$A$2:$G$111,6,FALSE))</f>
        <v/>
      </c>
      <c r="Q234" t="str">
        <f>IF(ISERROR(VLOOKUP($B234,'[1]complete (2)'!$A$2:$G$111,7,FALSE)),"",VLOOKUP($B234,'[1]complete (2)'!$A$2:$G$111,7,FALSE))</f>
        <v/>
      </c>
    </row>
    <row r="235" spans="1:17" x14ac:dyDescent="0.25">
      <c r="A235" t="s">
        <v>598</v>
      </c>
      <c r="B235" t="s">
        <v>599</v>
      </c>
      <c r="C235" t="str">
        <f>IF(ISERROR(VLOOKUP(B235,[1]complete!$A:$B,2,FALSE)),"",VLOOKUP(B235,[1]complete!$A:$B,2,FALSE))</f>
        <v/>
      </c>
      <c r="I235" t="str">
        <f>IF(ISERROR(VLOOKUP(A235,'[2]Contacts - All contacts (2)'!$A:$D,1,FALSE)),"",VLOOKUP(A235,'[2]Contacts - All contacts (2)'!$A:$D,1,FALSE))</f>
        <v/>
      </c>
      <c r="J235" t="str">
        <f>IF(ISERROR(VLOOKUP(A235,'[2]Contacts - All contacts (2)'!$A:$D,2,FALSE)),"",VLOOKUP(A235,'[2]Contacts - All contacts (2)'!$A:$D,2,FALSE))</f>
        <v/>
      </c>
      <c r="K235" t="str">
        <f>IF(ISERROR(VLOOKUP(A235,'[2]Contacts - All contacts (2)'!$A:$D,3,FALSE)),"",VLOOKUP(A235,'[2]Contacts - All contacts (2)'!$A:$D,3,FALSE))</f>
        <v/>
      </c>
      <c r="L235" t="str">
        <f>IF(ISERROR(VLOOKUP($B235,'[1]complete (2)'!$A$2:$G$111,2,FALSE)),"",VLOOKUP($B235,'[1]complete (2)'!$A$2:$G$111,2,FALSE))</f>
        <v/>
      </c>
      <c r="M235" t="str">
        <f>IF(ISERROR(VLOOKUP($B235,'[1]complete (2)'!$A$2:$G$111,3,FALSE)),"",VLOOKUP($B235,'[1]complete (2)'!$A$2:$G$111,3,FALSE))</f>
        <v/>
      </c>
      <c r="N235" t="str">
        <f>IF(ISERROR(VLOOKUP($B235,'[1]complete (2)'!$A$2:$G$111,4,FALSE)),"",VLOOKUP($B235,'[1]complete (2)'!$A$2:$G$111,4,FALSE))</f>
        <v/>
      </c>
      <c r="O235" t="str">
        <f>IF(ISERROR(VLOOKUP($B235,'[1]complete (2)'!$A$2:$G$111,5,FALSE)),"",VLOOKUP($B235,'[1]complete (2)'!$A$2:$G$111,5,FALSE))</f>
        <v/>
      </c>
      <c r="P235" t="str">
        <f>IF(ISERROR(VLOOKUP($B235,'[1]complete (2)'!$A$2:$G$111,6,FALSE)),"",VLOOKUP($B235,'[1]complete (2)'!$A$2:$G$111,6,FALSE))</f>
        <v/>
      </c>
      <c r="Q235" t="str">
        <f>IF(ISERROR(VLOOKUP($B235,'[1]complete (2)'!$A$2:$G$111,7,FALSE)),"",VLOOKUP($B235,'[1]complete (2)'!$A$2:$G$111,7,FALSE))</f>
        <v/>
      </c>
    </row>
    <row r="236" spans="1:17" x14ac:dyDescent="0.25">
      <c r="A236" t="s">
        <v>600</v>
      </c>
      <c r="B236" t="s">
        <v>1685</v>
      </c>
      <c r="C236" t="str">
        <f>IF(ISERROR(VLOOKUP(B236,[1]complete!$A:$B,2,FALSE)),"",VLOOKUP(B236,[1]complete!$A:$B,2,FALSE))</f>
        <v/>
      </c>
      <c r="D236" t="s">
        <v>601</v>
      </c>
      <c r="E236" t="s">
        <v>602</v>
      </c>
      <c r="F236" t="s">
        <v>603</v>
      </c>
      <c r="G236" t="s">
        <v>441</v>
      </c>
      <c r="H236">
        <v>33156</v>
      </c>
      <c r="I236" t="str">
        <f>IF(ISERROR(VLOOKUP(A236,'[2]Contacts - All contacts (2)'!$A:$D,1,FALSE)),"",VLOOKUP(A236,'[2]Contacts - All contacts (2)'!$A:$D,1,FALSE))</f>
        <v/>
      </c>
      <c r="J236" t="str">
        <f>IF(ISERROR(VLOOKUP(A236,'[2]Contacts - All contacts (2)'!$A:$D,2,FALSE)),"",VLOOKUP(A236,'[2]Contacts - All contacts (2)'!$A:$D,2,FALSE))</f>
        <v/>
      </c>
      <c r="K236" t="str">
        <f>IF(ISERROR(VLOOKUP(A236,'[2]Contacts - All contacts (2)'!$A:$D,3,FALSE)),"",VLOOKUP(A236,'[2]Contacts - All contacts (2)'!$A:$D,3,FALSE))</f>
        <v/>
      </c>
      <c r="L236" t="str">
        <f>IF(ISERROR(VLOOKUP($B236,'[1]complete (2)'!$A$2:$G$111,2,FALSE)),"",VLOOKUP($B236,'[1]complete (2)'!$A$2:$G$111,2,FALSE))</f>
        <v/>
      </c>
      <c r="M236" t="str">
        <f>IF(ISERROR(VLOOKUP($B236,'[1]complete (2)'!$A$2:$G$111,3,FALSE)),"",VLOOKUP($B236,'[1]complete (2)'!$A$2:$G$111,3,FALSE))</f>
        <v/>
      </c>
      <c r="N236" t="str">
        <f>IF(ISERROR(VLOOKUP($B236,'[1]complete (2)'!$A$2:$G$111,4,FALSE)),"",VLOOKUP($B236,'[1]complete (2)'!$A$2:$G$111,4,FALSE))</f>
        <v/>
      </c>
      <c r="O236" t="str">
        <f>IF(ISERROR(VLOOKUP($B236,'[1]complete (2)'!$A$2:$G$111,5,FALSE)),"",VLOOKUP($B236,'[1]complete (2)'!$A$2:$G$111,5,FALSE))</f>
        <v/>
      </c>
      <c r="P236" t="str">
        <f>IF(ISERROR(VLOOKUP($B236,'[1]complete (2)'!$A$2:$G$111,6,FALSE)),"",VLOOKUP($B236,'[1]complete (2)'!$A$2:$G$111,6,FALSE))</f>
        <v/>
      </c>
      <c r="Q236" t="str">
        <f>IF(ISERROR(VLOOKUP($B236,'[1]complete (2)'!$A$2:$G$111,7,FALSE)),"",VLOOKUP($B236,'[1]complete (2)'!$A$2:$G$111,7,FALSE))</f>
        <v/>
      </c>
    </row>
    <row r="237" spans="1:17" x14ac:dyDescent="0.25">
      <c r="A237" t="s">
        <v>604</v>
      </c>
      <c r="B237" t="s">
        <v>1686</v>
      </c>
      <c r="C237" t="str">
        <f>IF(ISERROR(VLOOKUP(B237,[1]complete!$A:$B,2,FALSE)),"",VLOOKUP(B237,[1]complete!$A:$B,2,FALSE))</f>
        <v/>
      </c>
      <c r="D237" t="s">
        <v>605</v>
      </c>
      <c r="E237" t="s">
        <v>606</v>
      </c>
      <c r="F237" t="s">
        <v>607</v>
      </c>
      <c r="G237" t="s">
        <v>441</v>
      </c>
      <c r="H237">
        <v>33629</v>
      </c>
      <c r="I237" t="str">
        <f>IF(ISERROR(VLOOKUP(A237,'[2]Contacts - All contacts (2)'!$A:$D,1,FALSE)),"",VLOOKUP(A237,'[2]Contacts - All contacts (2)'!$A:$D,1,FALSE))</f>
        <v/>
      </c>
      <c r="J237" t="str">
        <f>IF(ISERROR(VLOOKUP(A237,'[2]Contacts - All contacts (2)'!$A:$D,2,FALSE)),"",VLOOKUP(A237,'[2]Contacts - All contacts (2)'!$A:$D,2,FALSE))</f>
        <v/>
      </c>
      <c r="K237" t="str">
        <f>IF(ISERROR(VLOOKUP(A237,'[2]Contacts - All contacts (2)'!$A:$D,3,FALSE)),"",VLOOKUP(A237,'[2]Contacts - All contacts (2)'!$A:$D,3,FALSE))</f>
        <v/>
      </c>
      <c r="L237" t="str">
        <f>IF(ISERROR(VLOOKUP($B237,'[1]complete (2)'!$A$2:$G$111,2,FALSE)),"",VLOOKUP($B237,'[1]complete (2)'!$A$2:$G$111,2,FALSE))</f>
        <v/>
      </c>
      <c r="M237" t="str">
        <f>IF(ISERROR(VLOOKUP($B237,'[1]complete (2)'!$A$2:$G$111,3,FALSE)),"",VLOOKUP($B237,'[1]complete (2)'!$A$2:$G$111,3,FALSE))</f>
        <v/>
      </c>
      <c r="N237" t="str">
        <f>IF(ISERROR(VLOOKUP($B237,'[1]complete (2)'!$A$2:$G$111,4,FALSE)),"",VLOOKUP($B237,'[1]complete (2)'!$A$2:$G$111,4,FALSE))</f>
        <v/>
      </c>
      <c r="O237" t="str">
        <f>IF(ISERROR(VLOOKUP($B237,'[1]complete (2)'!$A$2:$G$111,5,FALSE)),"",VLOOKUP($B237,'[1]complete (2)'!$A$2:$G$111,5,FALSE))</f>
        <v/>
      </c>
      <c r="P237" t="str">
        <f>IF(ISERROR(VLOOKUP($B237,'[1]complete (2)'!$A$2:$G$111,6,FALSE)),"",VLOOKUP($B237,'[1]complete (2)'!$A$2:$G$111,6,FALSE))</f>
        <v/>
      </c>
      <c r="Q237" t="str">
        <f>IF(ISERROR(VLOOKUP($B237,'[1]complete (2)'!$A$2:$G$111,7,FALSE)),"",VLOOKUP($B237,'[1]complete (2)'!$A$2:$G$111,7,FALSE))</f>
        <v/>
      </c>
    </row>
    <row r="238" spans="1:17" x14ac:dyDescent="0.25">
      <c r="A238" t="s">
        <v>608</v>
      </c>
      <c r="B238" t="s">
        <v>1779</v>
      </c>
      <c r="C238" t="str">
        <f>IF(ISERROR(VLOOKUP(B238,[1]complete!$A:$B,2,FALSE)),"",VLOOKUP(B238,[1]complete!$A:$B,2,FALSE))</f>
        <v/>
      </c>
      <c r="D238" t="s">
        <v>609</v>
      </c>
      <c r="E238" t="s">
        <v>610</v>
      </c>
      <c r="F238" t="s">
        <v>611</v>
      </c>
      <c r="G238" t="s">
        <v>612</v>
      </c>
      <c r="H238">
        <v>98105</v>
      </c>
      <c r="I238" t="str">
        <f>IF(ISERROR(VLOOKUP(A238,'[2]Contacts - All contacts (2)'!$A:$D,1,FALSE)),"",VLOOKUP(A238,'[2]Contacts - All contacts (2)'!$A:$D,1,FALSE))</f>
        <v/>
      </c>
      <c r="J238" t="str">
        <f>IF(ISERROR(VLOOKUP(A238,'[2]Contacts - All contacts (2)'!$A:$D,2,FALSE)),"",VLOOKUP(A238,'[2]Contacts - All contacts (2)'!$A:$D,2,FALSE))</f>
        <v/>
      </c>
      <c r="K238" t="str">
        <f>IF(ISERROR(VLOOKUP(A238,'[2]Contacts - All contacts (2)'!$A:$D,3,FALSE)),"",VLOOKUP(A238,'[2]Contacts - All contacts (2)'!$A:$D,3,FALSE))</f>
        <v/>
      </c>
      <c r="L238" t="str">
        <f>IF(ISERROR(VLOOKUP($B238,'[1]complete (2)'!$A$2:$G$111,2,FALSE)),"",VLOOKUP($B238,'[1]complete (2)'!$A$2:$G$111,2,FALSE))</f>
        <v/>
      </c>
      <c r="M238" t="str">
        <f>IF(ISERROR(VLOOKUP($B238,'[1]complete (2)'!$A$2:$G$111,3,FALSE)),"",VLOOKUP($B238,'[1]complete (2)'!$A$2:$G$111,3,FALSE))</f>
        <v/>
      </c>
      <c r="N238" t="str">
        <f>IF(ISERROR(VLOOKUP($B238,'[1]complete (2)'!$A$2:$G$111,4,FALSE)),"",VLOOKUP($B238,'[1]complete (2)'!$A$2:$G$111,4,FALSE))</f>
        <v/>
      </c>
      <c r="O238" t="str">
        <f>IF(ISERROR(VLOOKUP($B238,'[1]complete (2)'!$A$2:$G$111,5,FALSE)),"",VLOOKUP($B238,'[1]complete (2)'!$A$2:$G$111,5,FALSE))</f>
        <v/>
      </c>
      <c r="P238" t="str">
        <f>IF(ISERROR(VLOOKUP($B238,'[1]complete (2)'!$A$2:$G$111,6,FALSE)),"",VLOOKUP($B238,'[1]complete (2)'!$A$2:$G$111,6,FALSE))</f>
        <v/>
      </c>
      <c r="Q238" t="str">
        <f>IF(ISERROR(VLOOKUP($B238,'[1]complete (2)'!$A$2:$G$111,7,FALSE)),"",VLOOKUP($B238,'[1]complete (2)'!$A$2:$G$111,7,FALSE))</f>
        <v/>
      </c>
    </row>
    <row r="239" spans="1:17" x14ac:dyDescent="0.25">
      <c r="A239" t="s">
        <v>613</v>
      </c>
      <c r="B239" t="s">
        <v>614</v>
      </c>
      <c r="C239" t="str">
        <f>IF(ISERROR(VLOOKUP(B239,[1]complete!$A:$B,2,FALSE)),"",VLOOKUP(B239,[1]complete!$A:$B,2,FALSE))</f>
        <v/>
      </c>
      <c r="D239" t="s">
        <v>615</v>
      </c>
      <c r="E239" t="s">
        <v>616</v>
      </c>
      <c r="F239" t="s">
        <v>132</v>
      </c>
      <c r="G239" t="s">
        <v>133</v>
      </c>
      <c r="H239" t="s">
        <v>617</v>
      </c>
      <c r="I239" t="str">
        <f>IF(ISERROR(VLOOKUP(A239,'[2]Contacts - All contacts (2)'!$A:$D,1,FALSE)),"",VLOOKUP(A239,'[2]Contacts - All contacts (2)'!$A:$D,1,FALSE))</f>
        <v/>
      </c>
      <c r="J239" t="str">
        <f>IF(ISERROR(VLOOKUP(A239,'[2]Contacts - All contacts (2)'!$A:$D,2,FALSE)),"",VLOOKUP(A239,'[2]Contacts - All contacts (2)'!$A:$D,2,FALSE))</f>
        <v/>
      </c>
      <c r="K239" t="str">
        <f>IF(ISERROR(VLOOKUP(A239,'[2]Contacts - All contacts (2)'!$A:$D,3,FALSE)),"",VLOOKUP(A239,'[2]Contacts - All contacts (2)'!$A:$D,3,FALSE))</f>
        <v/>
      </c>
      <c r="L239" t="str">
        <f>IF(ISERROR(VLOOKUP($B239,'[1]complete (2)'!$A$2:$G$111,2,FALSE)),"",VLOOKUP($B239,'[1]complete (2)'!$A$2:$G$111,2,FALSE))</f>
        <v/>
      </c>
      <c r="M239" t="str">
        <f>IF(ISERROR(VLOOKUP($B239,'[1]complete (2)'!$A$2:$G$111,3,FALSE)),"",VLOOKUP($B239,'[1]complete (2)'!$A$2:$G$111,3,FALSE))</f>
        <v/>
      </c>
      <c r="N239" t="str">
        <f>IF(ISERROR(VLOOKUP($B239,'[1]complete (2)'!$A$2:$G$111,4,FALSE)),"",VLOOKUP($B239,'[1]complete (2)'!$A$2:$G$111,4,FALSE))</f>
        <v/>
      </c>
      <c r="O239" t="str">
        <f>IF(ISERROR(VLOOKUP($B239,'[1]complete (2)'!$A$2:$G$111,5,FALSE)),"",VLOOKUP($B239,'[1]complete (2)'!$A$2:$G$111,5,FALSE))</f>
        <v/>
      </c>
      <c r="P239" t="str">
        <f>IF(ISERROR(VLOOKUP($B239,'[1]complete (2)'!$A$2:$G$111,6,FALSE)),"",VLOOKUP($B239,'[1]complete (2)'!$A$2:$G$111,6,FALSE))</f>
        <v/>
      </c>
      <c r="Q239" t="str">
        <f>IF(ISERROR(VLOOKUP($B239,'[1]complete (2)'!$A$2:$G$111,7,FALSE)),"",VLOOKUP($B239,'[1]complete (2)'!$A$2:$G$111,7,FALSE))</f>
        <v/>
      </c>
    </row>
    <row r="240" spans="1:17" x14ac:dyDescent="0.25">
      <c r="A240" t="s">
        <v>623</v>
      </c>
      <c r="B240" t="s">
        <v>1687</v>
      </c>
      <c r="C240" t="str">
        <f>IF(ISERROR(VLOOKUP(B240,[1]complete!$A:$B,2,FALSE)),"",VLOOKUP(B240,[1]complete!$A:$B,2,FALSE))</f>
        <v/>
      </c>
      <c r="D240" t="s">
        <v>624</v>
      </c>
      <c r="F240" t="s">
        <v>625</v>
      </c>
      <c r="H240">
        <v>10536</v>
      </c>
      <c r="I240" t="str">
        <f>IF(ISERROR(VLOOKUP(A240,'[2]Contacts - All contacts (2)'!$A:$D,1,FALSE)),"",VLOOKUP(A240,'[2]Contacts - All contacts (2)'!$A:$D,1,FALSE))</f>
        <v/>
      </c>
      <c r="J240" t="str">
        <f>IF(ISERROR(VLOOKUP(A240,'[2]Contacts - All contacts (2)'!$A:$D,2,FALSE)),"",VLOOKUP(A240,'[2]Contacts - All contacts (2)'!$A:$D,2,FALSE))</f>
        <v/>
      </c>
      <c r="K240" t="str">
        <f>IF(ISERROR(VLOOKUP(A240,'[2]Contacts - All contacts (2)'!$A:$D,3,FALSE)),"",VLOOKUP(A240,'[2]Contacts - All contacts (2)'!$A:$D,3,FALSE))</f>
        <v/>
      </c>
      <c r="L240" t="str">
        <f>IF(ISERROR(VLOOKUP($B240,'[1]complete (2)'!$A$2:$G$111,2,FALSE)),"",VLOOKUP($B240,'[1]complete (2)'!$A$2:$G$111,2,FALSE))</f>
        <v/>
      </c>
      <c r="M240" t="str">
        <f>IF(ISERROR(VLOOKUP($B240,'[1]complete (2)'!$A$2:$G$111,3,FALSE)),"",VLOOKUP($B240,'[1]complete (2)'!$A$2:$G$111,3,FALSE))</f>
        <v/>
      </c>
      <c r="N240" t="str">
        <f>IF(ISERROR(VLOOKUP($B240,'[1]complete (2)'!$A$2:$G$111,4,FALSE)),"",VLOOKUP($B240,'[1]complete (2)'!$A$2:$G$111,4,FALSE))</f>
        <v/>
      </c>
      <c r="O240" t="str">
        <f>IF(ISERROR(VLOOKUP($B240,'[1]complete (2)'!$A$2:$G$111,5,FALSE)),"",VLOOKUP($B240,'[1]complete (2)'!$A$2:$G$111,5,FALSE))</f>
        <v/>
      </c>
      <c r="P240" t="str">
        <f>IF(ISERROR(VLOOKUP($B240,'[1]complete (2)'!$A$2:$G$111,6,FALSE)),"",VLOOKUP($B240,'[1]complete (2)'!$A$2:$G$111,6,FALSE))</f>
        <v/>
      </c>
      <c r="Q240" t="str">
        <f>IF(ISERROR(VLOOKUP($B240,'[1]complete (2)'!$A$2:$G$111,7,FALSE)),"",VLOOKUP($B240,'[1]complete (2)'!$A$2:$G$111,7,FALSE))</f>
        <v/>
      </c>
    </row>
    <row r="241" spans="1:17" x14ac:dyDescent="0.25">
      <c r="A241" t="s">
        <v>626</v>
      </c>
      <c r="B241" t="s">
        <v>1544</v>
      </c>
      <c r="C241" t="str">
        <f>IF(ISERROR(VLOOKUP(B241,[1]complete!$A:$B,2,FALSE)),"",VLOOKUP(B241,[1]complete!$A:$B,2,FALSE))</f>
        <v/>
      </c>
      <c r="D241" t="s">
        <v>627</v>
      </c>
      <c r="F241" t="s">
        <v>628</v>
      </c>
      <c r="I241" t="str">
        <f>IF(ISERROR(VLOOKUP(A241,'[2]Contacts - All contacts (2)'!$A:$D,1,FALSE)),"",VLOOKUP(A241,'[2]Contacts - All contacts (2)'!$A:$D,1,FALSE))</f>
        <v/>
      </c>
      <c r="J241" t="str">
        <f>IF(ISERROR(VLOOKUP(A241,'[2]Contacts - All contacts (2)'!$A:$D,2,FALSE)),"",VLOOKUP(A241,'[2]Contacts - All contacts (2)'!$A:$D,2,FALSE))</f>
        <v/>
      </c>
      <c r="K241" t="str">
        <f>IF(ISERROR(VLOOKUP(A241,'[2]Contacts - All contacts (2)'!$A:$D,3,FALSE)),"",VLOOKUP(A241,'[2]Contacts - All contacts (2)'!$A:$D,3,FALSE))</f>
        <v/>
      </c>
      <c r="L241" t="str">
        <f>IF(ISERROR(VLOOKUP($B241,'[1]complete (2)'!$A$2:$G$111,2,FALSE)),"",VLOOKUP($B241,'[1]complete (2)'!$A$2:$G$111,2,FALSE))</f>
        <v/>
      </c>
      <c r="M241" t="str">
        <f>IF(ISERROR(VLOOKUP($B241,'[1]complete (2)'!$A$2:$G$111,3,FALSE)),"",VLOOKUP($B241,'[1]complete (2)'!$A$2:$G$111,3,FALSE))</f>
        <v/>
      </c>
      <c r="N241" t="str">
        <f>IF(ISERROR(VLOOKUP($B241,'[1]complete (2)'!$A$2:$G$111,4,FALSE)),"",VLOOKUP($B241,'[1]complete (2)'!$A$2:$G$111,4,FALSE))</f>
        <v/>
      </c>
      <c r="O241" t="str">
        <f>IF(ISERROR(VLOOKUP($B241,'[1]complete (2)'!$A$2:$G$111,5,FALSE)),"",VLOOKUP($B241,'[1]complete (2)'!$A$2:$G$111,5,FALSE))</f>
        <v/>
      </c>
      <c r="P241" t="str">
        <f>IF(ISERROR(VLOOKUP($B241,'[1]complete (2)'!$A$2:$G$111,6,FALSE)),"",VLOOKUP($B241,'[1]complete (2)'!$A$2:$G$111,6,FALSE))</f>
        <v/>
      </c>
      <c r="Q241" t="str">
        <f>IF(ISERROR(VLOOKUP($B241,'[1]complete (2)'!$A$2:$G$111,7,FALSE)),"",VLOOKUP($B241,'[1]complete (2)'!$A$2:$G$111,7,FALSE))</f>
        <v/>
      </c>
    </row>
    <row r="242" spans="1:17" x14ac:dyDescent="0.25">
      <c r="A242" t="s">
        <v>629</v>
      </c>
      <c r="B242" t="s">
        <v>1688</v>
      </c>
      <c r="C242" t="str">
        <f>IF(ISERROR(VLOOKUP(B242,[1]complete!$A:$B,2,FALSE)),"",VLOOKUP(B242,[1]complete!$A:$B,2,FALSE))</f>
        <v/>
      </c>
      <c r="D242" t="s">
        <v>630</v>
      </c>
      <c r="E242" t="s">
        <v>631</v>
      </c>
      <c r="F242" t="s">
        <v>632</v>
      </c>
      <c r="G242" t="s">
        <v>633</v>
      </c>
      <c r="H242">
        <v>8534</v>
      </c>
      <c r="I242" t="str">
        <f>IF(ISERROR(VLOOKUP(A242,'[2]Contacts - All contacts (2)'!$A:$D,1,FALSE)),"",VLOOKUP(A242,'[2]Contacts - All contacts (2)'!$A:$D,1,FALSE))</f>
        <v/>
      </c>
      <c r="J242" t="str">
        <f>IF(ISERROR(VLOOKUP(A242,'[2]Contacts - All contacts (2)'!$A:$D,2,FALSE)),"",VLOOKUP(A242,'[2]Contacts - All contacts (2)'!$A:$D,2,FALSE))</f>
        <v/>
      </c>
      <c r="K242" t="str">
        <f>IF(ISERROR(VLOOKUP(A242,'[2]Contacts - All contacts (2)'!$A:$D,3,FALSE)),"",VLOOKUP(A242,'[2]Contacts - All contacts (2)'!$A:$D,3,FALSE))</f>
        <v/>
      </c>
      <c r="L242" t="str">
        <f>IF(ISERROR(VLOOKUP($B242,'[1]complete (2)'!$A$2:$G$111,2,FALSE)),"",VLOOKUP($B242,'[1]complete (2)'!$A$2:$G$111,2,FALSE))</f>
        <v/>
      </c>
      <c r="M242" t="str">
        <f>IF(ISERROR(VLOOKUP($B242,'[1]complete (2)'!$A$2:$G$111,3,FALSE)),"",VLOOKUP($B242,'[1]complete (2)'!$A$2:$G$111,3,FALSE))</f>
        <v/>
      </c>
      <c r="N242" t="str">
        <f>IF(ISERROR(VLOOKUP($B242,'[1]complete (2)'!$A$2:$G$111,4,FALSE)),"",VLOOKUP($B242,'[1]complete (2)'!$A$2:$G$111,4,FALSE))</f>
        <v/>
      </c>
      <c r="O242" t="str">
        <f>IF(ISERROR(VLOOKUP($B242,'[1]complete (2)'!$A$2:$G$111,5,FALSE)),"",VLOOKUP($B242,'[1]complete (2)'!$A$2:$G$111,5,FALSE))</f>
        <v/>
      </c>
      <c r="P242" t="str">
        <f>IF(ISERROR(VLOOKUP($B242,'[1]complete (2)'!$A$2:$G$111,6,FALSE)),"",VLOOKUP($B242,'[1]complete (2)'!$A$2:$G$111,6,FALSE))</f>
        <v/>
      </c>
      <c r="Q242" t="str">
        <f>IF(ISERROR(VLOOKUP($B242,'[1]complete (2)'!$A$2:$G$111,7,FALSE)),"",VLOOKUP($B242,'[1]complete (2)'!$A$2:$G$111,7,FALSE))</f>
        <v/>
      </c>
    </row>
    <row r="243" spans="1:17" x14ac:dyDescent="0.25">
      <c r="A243" t="s">
        <v>637</v>
      </c>
      <c r="B243" t="s">
        <v>1689</v>
      </c>
      <c r="C243" t="str">
        <f>IF(ISERROR(VLOOKUP(B243,[1]complete!$A:$B,2,FALSE)),"",VLOOKUP(B243,[1]complete!$A:$B,2,FALSE))</f>
        <v/>
      </c>
      <c r="D243" t="s">
        <v>638</v>
      </c>
      <c r="E243" t="s">
        <v>639</v>
      </c>
      <c r="F243" t="s">
        <v>640</v>
      </c>
      <c r="G243" t="s">
        <v>184</v>
      </c>
      <c r="I243" t="str">
        <f>IF(ISERROR(VLOOKUP(A243,'[2]Contacts - All contacts (2)'!$A:$D,1,FALSE)),"",VLOOKUP(A243,'[2]Contacts - All contacts (2)'!$A:$D,1,FALSE))</f>
        <v/>
      </c>
      <c r="J243" t="str">
        <f>IF(ISERROR(VLOOKUP(A243,'[2]Contacts - All contacts (2)'!$A:$D,2,FALSE)),"",VLOOKUP(A243,'[2]Contacts - All contacts (2)'!$A:$D,2,FALSE))</f>
        <v/>
      </c>
      <c r="K243" t="str">
        <f>IF(ISERROR(VLOOKUP(A243,'[2]Contacts - All contacts (2)'!$A:$D,3,FALSE)),"",VLOOKUP(A243,'[2]Contacts - All contacts (2)'!$A:$D,3,FALSE))</f>
        <v/>
      </c>
      <c r="L243" t="str">
        <f>IF(ISERROR(VLOOKUP($B243,'[1]complete (2)'!$A$2:$G$111,2,FALSE)),"",VLOOKUP($B243,'[1]complete (2)'!$A$2:$G$111,2,FALSE))</f>
        <v/>
      </c>
      <c r="M243" t="str">
        <f>IF(ISERROR(VLOOKUP($B243,'[1]complete (2)'!$A$2:$G$111,3,FALSE)),"",VLOOKUP($B243,'[1]complete (2)'!$A$2:$G$111,3,FALSE))</f>
        <v/>
      </c>
      <c r="N243" t="str">
        <f>IF(ISERROR(VLOOKUP($B243,'[1]complete (2)'!$A$2:$G$111,4,FALSE)),"",VLOOKUP($B243,'[1]complete (2)'!$A$2:$G$111,4,FALSE))</f>
        <v/>
      </c>
      <c r="O243" t="str">
        <f>IF(ISERROR(VLOOKUP($B243,'[1]complete (2)'!$A$2:$G$111,5,FALSE)),"",VLOOKUP($B243,'[1]complete (2)'!$A$2:$G$111,5,FALSE))</f>
        <v/>
      </c>
      <c r="P243" t="str">
        <f>IF(ISERROR(VLOOKUP($B243,'[1]complete (2)'!$A$2:$G$111,6,FALSE)),"",VLOOKUP($B243,'[1]complete (2)'!$A$2:$G$111,6,FALSE))</f>
        <v/>
      </c>
      <c r="Q243" t="str">
        <f>IF(ISERROR(VLOOKUP($B243,'[1]complete (2)'!$A$2:$G$111,7,FALSE)),"",VLOOKUP($B243,'[1]complete (2)'!$A$2:$G$111,7,FALSE))</f>
        <v/>
      </c>
    </row>
    <row r="244" spans="1:17" x14ac:dyDescent="0.25">
      <c r="A244" t="s">
        <v>641</v>
      </c>
      <c r="B244" t="s">
        <v>1690</v>
      </c>
      <c r="C244" t="str">
        <f>IF(ISERROR(VLOOKUP(B244,[1]complete!$A:$B,2,FALSE)),"",VLOOKUP(B244,[1]complete!$A:$B,2,FALSE))</f>
        <v/>
      </c>
      <c r="D244" t="s">
        <v>642</v>
      </c>
      <c r="F244" t="s">
        <v>643</v>
      </c>
      <c r="H244">
        <v>20814</v>
      </c>
      <c r="I244" t="str">
        <f>IF(ISERROR(VLOOKUP(A244,'[2]Contacts - All contacts (2)'!$A:$D,1,FALSE)),"",VLOOKUP(A244,'[2]Contacts - All contacts (2)'!$A:$D,1,FALSE))</f>
        <v/>
      </c>
      <c r="J244" t="str">
        <f>IF(ISERROR(VLOOKUP(A244,'[2]Contacts - All contacts (2)'!$A:$D,2,FALSE)),"",VLOOKUP(A244,'[2]Contacts - All contacts (2)'!$A:$D,2,FALSE))</f>
        <v/>
      </c>
      <c r="K244" t="str">
        <f>IF(ISERROR(VLOOKUP(A244,'[2]Contacts - All contacts (2)'!$A:$D,3,FALSE)),"",VLOOKUP(A244,'[2]Contacts - All contacts (2)'!$A:$D,3,FALSE))</f>
        <v/>
      </c>
      <c r="L244" t="str">
        <f>IF(ISERROR(VLOOKUP($B244,'[1]complete (2)'!$A$2:$G$111,2,FALSE)),"",VLOOKUP($B244,'[1]complete (2)'!$A$2:$G$111,2,FALSE))</f>
        <v/>
      </c>
      <c r="M244" t="str">
        <f>IF(ISERROR(VLOOKUP($B244,'[1]complete (2)'!$A$2:$G$111,3,FALSE)),"",VLOOKUP($B244,'[1]complete (2)'!$A$2:$G$111,3,FALSE))</f>
        <v/>
      </c>
      <c r="N244" t="str">
        <f>IF(ISERROR(VLOOKUP($B244,'[1]complete (2)'!$A$2:$G$111,4,FALSE)),"",VLOOKUP($B244,'[1]complete (2)'!$A$2:$G$111,4,FALSE))</f>
        <v/>
      </c>
      <c r="O244" t="str">
        <f>IF(ISERROR(VLOOKUP($B244,'[1]complete (2)'!$A$2:$G$111,5,FALSE)),"",VLOOKUP($B244,'[1]complete (2)'!$A$2:$G$111,5,FALSE))</f>
        <v/>
      </c>
      <c r="P244" t="str">
        <f>IF(ISERROR(VLOOKUP($B244,'[1]complete (2)'!$A$2:$G$111,6,FALSE)),"",VLOOKUP($B244,'[1]complete (2)'!$A$2:$G$111,6,FALSE))</f>
        <v/>
      </c>
      <c r="Q244" t="str">
        <f>IF(ISERROR(VLOOKUP($B244,'[1]complete (2)'!$A$2:$G$111,7,FALSE)),"",VLOOKUP($B244,'[1]complete (2)'!$A$2:$G$111,7,FALSE))</f>
        <v/>
      </c>
    </row>
    <row r="245" spans="1:17" x14ac:dyDescent="0.25">
      <c r="A245" t="s">
        <v>644</v>
      </c>
      <c r="B245" t="s">
        <v>1545</v>
      </c>
      <c r="C245" t="str">
        <f>IF(ISERROR(VLOOKUP(B245,[1]complete!$A:$B,2,FALSE)),"",VLOOKUP(B245,[1]complete!$A:$B,2,FALSE))</f>
        <v/>
      </c>
      <c r="D245" t="s">
        <v>645</v>
      </c>
      <c r="F245" t="s">
        <v>646</v>
      </c>
      <c r="I245" t="str">
        <f>IF(ISERROR(VLOOKUP(A245,'[2]Contacts - All contacts (2)'!$A:$D,1,FALSE)),"",VLOOKUP(A245,'[2]Contacts - All contacts (2)'!$A:$D,1,FALSE))</f>
        <v/>
      </c>
      <c r="J245" t="str">
        <f>IF(ISERROR(VLOOKUP(A245,'[2]Contacts - All contacts (2)'!$A:$D,2,FALSE)),"",VLOOKUP(A245,'[2]Contacts - All contacts (2)'!$A:$D,2,FALSE))</f>
        <v/>
      </c>
      <c r="K245" t="str">
        <f>IF(ISERROR(VLOOKUP(A245,'[2]Contacts - All contacts (2)'!$A:$D,3,FALSE)),"",VLOOKUP(A245,'[2]Contacts - All contacts (2)'!$A:$D,3,FALSE))</f>
        <v/>
      </c>
      <c r="L245" t="str">
        <f>IF(ISERROR(VLOOKUP($B245,'[1]complete (2)'!$A$2:$G$111,2,FALSE)),"",VLOOKUP($B245,'[1]complete (2)'!$A$2:$G$111,2,FALSE))</f>
        <v/>
      </c>
      <c r="M245" t="str">
        <f>IF(ISERROR(VLOOKUP($B245,'[1]complete (2)'!$A$2:$G$111,3,FALSE)),"",VLOOKUP($B245,'[1]complete (2)'!$A$2:$G$111,3,FALSE))</f>
        <v/>
      </c>
      <c r="N245" t="str">
        <f>IF(ISERROR(VLOOKUP($B245,'[1]complete (2)'!$A$2:$G$111,4,FALSE)),"",VLOOKUP($B245,'[1]complete (2)'!$A$2:$G$111,4,FALSE))</f>
        <v/>
      </c>
      <c r="O245" t="str">
        <f>IF(ISERROR(VLOOKUP($B245,'[1]complete (2)'!$A$2:$G$111,5,FALSE)),"",VLOOKUP($B245,'[1]complete (2)'!$A$2:$G$111,5,FALSE))</f>
        <v/>
      </c>
      <c r="P245" t="str">
        <f>IF(ISERROR(VLOOKUP($B245,'[1]complete (2)'!$A$2:$G$111,6,FALSE)),"",VLOOKUP($B245,'[1]complete (2)'!$A$2:$G$111,6,FALSE))</f>
        <v/>
      </c>
      <c r="Q245" t="str">
        <f>IF(ISERROR(VLOOKUP($B245,'[1]complete (2)'!$A$2:$G$111,7,FALSE)),"",VLOOKUP($B245,'[1]complete (2)'!$A$2:$G$111,7,FALSE))</f>
        <v/>
      </c>
    </row>
    <row r="246" spans="1:17" x14ac:dyDescent="0.25">
      <c r="A246" t="s">
        <v>651</v>
      </c>
      <c r="B246" t="s">
        <v>1691</v>
      </c>
      <c r="C246" t="str">
        <f>IF(ISERROR(VLOOKUP(B246,[1]complete!$A:$B,2,FALSE)),"",VLOOKUP(B246,[1]complete!$A:$B,2,FALSE))</f>
        <v/>
      </c>
      <c r="D246" t="s">
        <v>652</v>
      </c>
      <c r="E246" t="s">
        <v>653</v>
      </c>
      <c r="F246" t="s">
        <v>654</v>
      </c>
      <c r="G246" t="s">
        <v>208</v>
      </c>
      <c r="H246" t="s">
        <v>655</v>
      </c>
      <c r="I246" t="str">
        <f>IF(ISERROR(VLOOKUP(A246,'[2]Contacts - All contacts (2)'!$A:$D,1,FALSE)),"",VLOOKUP(A246,'[2]Contacts - All contacts (2)'!$A:$D,1,FALSE))</f>
        <v/>
      </c>
      <c r="J246" t="str">
        <f>IF(ISERROR(VLOOKUP(A246,'[2]Contacts - All contacts (2)'!$A:$D,2,FALSE)),"",VLOOKUP(A246,'[2]Contacts - All contacts (2)'!$A:$D,2,FALSE))</f>
        <v/>
      </c>
      <c r="K246" t="str">
        <f>IF(ISERROR(VLOOKUP(A246,'[2]Contacts - All contacts (2)'!$A:$D,3,FALSE)),"",VLOOKUP(A246,'[2]Contacts - All contacts (2)'!$A:$D,3,FALSE))</f>
        <v/>
      </c>
      <c r="L246" t="str">
        <f>IF(ISERROR(VLOOKUP($B246,'[1]complete (2)'!$A$2:$G$111,2,FALSE)),"",VLOOKUP($B246,'[1]complete (2)'!$A$2:$G$111,2,FALSE))</f>
        <v/>
      </c>
      <c r="M246" t="str">
        <f>IF(ISERROR(VLOOKUP($B246,'[1]complete (2)'!$A$2:$G$111,3,FALSE)),"",VLOOKUP($B246,'[1]complete (2)'!$A$2:$G$111,3,FALSE))</f>
        <v/>
      </c>
      <c r="N246" t="str">
        <f>IF(ISERROR(VLOOKUP($B246,'[1]complete (2)'!$A$2:$G$111,4,FALSE)),"",VLOOKUP($B246,'[1]complete (2)'!$A$2:$G$111,4,FALSE))</f>
        <v/>
      </c>
      <c r="O246" t="str">
        <f>IF(ISERROR(VLOOKUP($B246,'[1]complete (2)'!$A$2:$G$111,5,FALSE)),"",VLOOKUP($B246,'[1]complete (2)'!$A$2:$G$111,5,FALSE))</f>
        <v/>
      </c>
      <c r="P246" t="str">
        <f>IF(ISERROR(VLOOKUP($B246,'[1]complete (2)'!$A$2:$G$111,6,FALSE)),"",VLOOKUP($B246,'[1]complete (2)'!$A$2:$G$111,6,FALSE))</f>
        <v/>
      </c>
      <c r="Q246" t="str">
        <f>IF(ISERROR(VLOOKUP($B246,'[1]complete (2)'!$A$2:$G$111,7,FALSE)),"",VLOOKUP($B246,'[1]complete (2)'!$A$2:$G$111,7,FALSE))</f>
        <v/>
      </c>
    </row>
    <row r="247" spans="1:17" x14ac:dyDescent="0.25">
      <c r="A247" t="s">
        <v>656</v>
      </c>
      <c r="B247" t="s">
        <v>1692</v>
      </c>
      <c r="C247" t="str">
        <f>IF(ISERROR(VLOOKUP(B247,[1]complete!$A:$B,2,FALSE)),"",VLOOKUP(B247,[1]complete!$A:$B,2,FALSE))</f>
        <v/>
      </c>
      <c r="D247" t="s">
        <v>657</v>
      </c>
      <c r="E247" t="s">
        <v>658</v>
      </c>
      <c r="F247" t="s">
        <v>659</v>
      </c>
      <c r="G247" t="s">
        <v>72</v>
      </c>
      <c r="H247">
        <v>30342</v>
      </c>
      <c r="I247" t="str">
        <f>IF(ISERROR(VLOOKUP(A247,'[2]Contacts - All contacts (2)'!$A:$D,1,FALSE)),"",VLOOKUP(A247,'[2]Contacts - All contacts (2)'!$A:$D,1,FALSE))</f>
        <v/>
      </c>
      <c r="J247" t="str">
        <f>IF(ISERROR(VLOOKUP(A247,'[2]Contacts - All contacts (2)'!$A:$D,2,FALSE)),"",VLOOKUP(A247,'[2]Contacts - All contacts (2)'!$A:$D,2,FALSE))</f>
        <v/>
      </c>
      <c r="K247" t="str">
        <f>IF(ISERROR(VLOOKUP(A247,'[2]Contacts - All contacts (2)'!$A:$D,3,FALSE)),"",VLOOKUP(A247,'[2]Contacts - All contacts (2)'!$A:$D,3,FALSE))</f>
        <v/>
      </c>
      <c r="L247" t="str">
        <f>IF(ISERROR(VLOOKUP($B247,'[1]complete (2)'!$A$2:$G$111,2,FALSE)),"",VLOOKUP($B247,'[1]complete (2)'!$A$2:$G$111,2,FALSE))</f>
        <v/>
      </c>
      <c r="M247" t="str">
        <f>IF(ISERROR(VLOOKUP($B247,'[1]complete (2)'!$A$2:$G$111,3,FALSE)),"",VLOOKUP($B247,'[1]complete (2)'!$A$2:$G$111,3,FALSE))</f>
        <v/>
      </c>
      <c r="N247" t="str">
        <f>IF(ISERROR(VLOOKUP($B247,'[1]complete (2)'!$A$2:$G$111,4,FALSE)),"",VLOOKUP($B247,'[1]complete (2)'!$A$2:$G$111,4,FALSE))</f>
        <v/>
      </c>
      <c r="O247" t="str">
        <f>IF(ISERROR(VLOOKUP($B247,'[1]complete (2)'!$A$2:$G$111,5,FALSE)),"",VLOOKUP($B247,'[1]complete (2)'!$A$2:$G$111,5,FALSE))</f>
        <v/>
      </c>
      <c r="P247" t="str">
        <f>IF(ISERROR(VLOOKUP($B247,'[1]complete (2)'!$A$2:$G$111,6,FALSE)),"",VLOOKUP($B247,'[1]complete (2)'!$A$2:$G$111,6,FALSE))</f>
        <v/>
      </c>
      <c r="Q247" t="str">
        <f>IF(ISERROR(VLOOKUP($B247,'[1]complete (2)'!$A$2:$G$111,7,FALSE)),"",VLOOKUP($B247,'[1]complete (2)'!$A$2:$G$111,7,FALSE))</f>
        <v/>
      </c>
    </row>
    <row r="248" spans="1:17" x14ac:dyDescent="0.25">
      <c r="A248" t="s">
        <v>660</v>
      </c>
      <c r="B248" t="s">
        <v>1693</v>
      </c>
      <c r="C248" t="str">
        <f>IF(ISERROR(VLOOKUP(B248,[1]complete!$A:$B,2,FALSE)),"",VLOOKUP(B248,[1]complete!$A:$B,2,FALSE))</f>
        <v/>
      </c>
      <c r="D248" t="s">
        <v>661</v>
      </c>
      <c r="E248" t="s">
        <v>662</v>
      </c>
      <c r="F248" t="s">
        <v>663</v>
      </c>
      <c r="G248" t="s">
        <v>664</v>
      </c>
      <c r="H248">
        <v>99501</v>
      </c>
      <c r="I248" t="str">
        <f>IF(ISERROR(VLOOKUP(A248,'[2]Contacts - All contacts (2)'!$A:$D,1,FALSE)),"",VLOOKUP(A248,'[2]Contacts - All contacts (2)'!$A:$D,1,FALSE))</f>
        <v/>
      </c>
      <c r="J248" t="str">
        <f>IF(ISERROR(VLOOKUP(A248,'[2]Contacts - All contacts (2)'!$A:$D,2,FALSE)),"",VLOOKUP(A248,'[2]Contacts - All contacts (2)'!$A:$D,2,FALSE))</f>
        <v/>
      </c>
      <c r="K248" t="str">
        <f>IF(ISERROR(VLOOKUP(A248,'[2]Contacts - All contacts (2)'!$A:$D,3,FALSE)),"",VLOOKUP(A248,'[2]Contacts - All contacts (2)'!$A:$D,3,FALSE))</f>
        <v/>
      </c>
      <c r="L248" t="str">
        <f>IF(ISERROR(VLOOKUP($B248,'[1]complete (2)'!$A$2:$G$111,2,FALSE)),"",VLOOKUP($B248,'[1]complete (2)'!$A$2:$G$111,2,FALSE))</f>
        <v/>
      </c>
      <c r="M248" t="str">
        <f>IF(ISERROR(VLOOKUP($B248,'[1]complete (2)'!$A$2:$G$111,3,FALSE)),"",VLOOKUP($B248,'[1]complete (2)'!$A$2:$G$111,3,FALSE))</f>
        <v/>
      </c>
      <c r="N248" t="str">
        <f>IF(ISERROR(VLOOKUP($B248,'[1]complete (2)'!$A$2:$G$111,4,FALSE)),"",VLOOKUP($B248,'[1]complete (2)'!$A$2:$G$111,4,FALSE))</f>
        <v/>
      </c>
      <c r="O248" t="str">
        <f>IF(ISERROR(VLOOKUP($B248,'[1]complete (2)'!$A$2:$G$111,5,FALSE)),"",VLOOKUP($B248,'[1]complete (2)'!$A$2:$G$111,5,FALSE))</f>
        <v/>
      </c>
      <c r="P248" t="str">
        <f>IF(ISERROR(VLOOKUP($B248,'[1]complete (2)'!$A$2:$G$111,6,FALSE)),"",VLOOKUP($B248,'[1]complete (2)'!$A$2:$G$111,6,FALSE))</f>
        <v/>
      </c>
      <c r="Q248" t="str">
        <f>IF(ISERROR(VLOOKUP($B248,'[1]complete (2)'!$A$2:$G$111,7,FALSE)),"",VLOOKUP($B248,'[1]complete (2)'!$A$2:$G$111,7,FALSE))</f>
        <v/>
      </c>
    </row>
    <row r="249" spans="1:17" x14ac:dyDescent="0.25">
      <c r="A249" t="s">
        <v>669</v>
      </c>
      <c r="B249" t="s">
        <v>1694</v>
      </c>
      <c r="C249" t="str">
        <f>IF(ISERROR(VLOOKUP(B249,[1]complete!$A:$B,2,FALSE)),"",VLOOKUP(B249,[1]complete!$A:$B,2,FALSE))</f>
        <v/>
      </c>
      <c r="D249" t="s">
        <v>670</v>
      </c>
      <c r="E249" t="s">
        <v>671</v>
      </c>
      <c r="F249" t="s">
        <v>672</v>
      </c>
      <c r="G249" t="s">
        <v>673</v>
      </c>
      <c r="H249">
        <v>66044</v>
      </c>
      <c r="I249" t="str">
        <f>IF(ISERROR(VLOOKUP(A249,'[2]Contacts - All contacts (2)'!$A:$D,1,FALSE)),"",VLOOKUP(A249,'[2]Contacts - All contacts (2)'!$A:$D,1,FALSE))</f>
        <v/>
      </c>
      <c r="J249" t="str">
        <f>IF(ISERROR(VLOOKUP(A249,'[2]Contacts - All contacts (2)'!$A:$D,2,FALSE)),"",VLOOKUP(A249,'[2]Contacts - All contacts (2)'!$A:$D,2,FALSE))</f>
        <v/>
      </c>
      <c r="K249" t="str">
        <f>IF(ISERROR(VLOOKUP(A249,'[2]Contacts - All contacts (2)'!$A:$D,3,FALSE)),"",VLOOKUP(A249,'[2]Contacts - All contacts (2)'!$A:$D,3,FALSE))</f>
        <v/>
      </c>
      <c r="L249" t="str">
        <f>IF(ISERROR(VLOOKUP($B249,'[1]complete (2)'!$A$2:$G$111,2,FALSE)),"",VLOOKUP($B249,'[1]complete (2)'!$A$2:$G$111,2,FALSE))</f>
        <v/>
      </c>
      <c r="M249" t="str">
        <f>IF(ISERROR(VLOOKUP($B249,'[1]complete (2)'!$A$2:$G$111,3,FALSE)),"",VLOOKUP($B249,'[1]complete (2)'!$A$2:$G$111,3,FALSE))</f>
        <v/>
      </c>
      <c r="N249" t="str">
        <f>IF(ISERROR(VLOOKUP($B249,'[1]complete (2)'!$A$2:$G$111,4,FALSE)),"",VLOOKUP($B249,'[1]complete (2)'!$A$2:$G$111,4,FALSE))</f>
        <v/>
      </c>
      <c r="O249" t="str">
        <f>IF(ISERROR(VLOOKUP($B249,'[1]complete (2)'!$A$2:$G$111,5,FALSE)),"",VLOOKUP($B249,'[1]complete (2)'!$A$2:$G$111,5,FALSE))</f>
        <v/>
      </c>
      <c r="P249" t="str">
        <f>IF(ISERROR(VLOOKUP($B249,'[1]complete (2)'!$A$2:$G$111,6,FALSE)),"",VLOOKUP($B249,'[1]complete (2)'!$A$2:$G$111,6,FALSE))</f>
        <v/>
      </c>
      <c r="Q249" t="str">
        <f>IF(ISERROR(VLOOKUP($B249,'[1]complete (2)'!$A$2:$G$111,7,FALSE)),"",VLOOKUP($B249,'[1]complete (2)'!$A$2:$G$111,7,FALSE))</f>
        <v/>
      </c>
    </row>
    <row r="250" spans="1:17" x14ac:dyDescent="0.25">
      <c r="A250" t="s">
        <v>678</v>
      </c>
      <c r="B250" t="s">
        <v>1695</v>
      </c>
      <c r="C250" t="str">
        <f>IF(ISERROR(VLOOKUP(B250,[1]complete!$A:$B,2,FALSE)),"",VLOOKUP(B250,[1]complete!$A:$B,2,FALSE))</f>
        <v/>
      </c>
      <c r="D250" t="s">
        <v>679</v>
      </c>
      <c r="E250" t="s">
        <v>680</v>
      </c>
      <c r="F250" t="s">
        <v>681</v>
      </c>
      <c r="G250" t="s">
        <v>441</v>
      </c>
      <c r="H250">
        <v>33317</v>
      </c>
      <c r="I250" t="str">
        <f>IF(ISERROR(VLOOKUP(A250,'[2]Contacts - All contacts (2)'!$A:$D,1,FALSE)),"",VLOOKUP(A250,'[2]Contacts - All contacts (2)'!$A:$D,1,FALSE))</f>
        <v/>
      </c>
      <c r="J250" t="str">
        <f>IF(ISERROR(VLOOKUP(A250,'[2]Contacts - All contacts (2)'!$A:$D,2,FALSE)),"",VLOOKUP(A250,'[2]Contacts - All contacts (2)'!$A:$D,2,FALSE))</f>
        <v/>
      </c>
      <c r="K250" t="str">
        <f>IF(ISERROR(VLOOKUP(A250,'[2]Contacts - All contacts (2)'!$A:$D,3,FALSE)),"",VLOOKUP(A250,'[2]Contacts - All contacts (2)'!$A:$D,3,FALSE))</f>
        <v/>
      </c>
      <c r="L250" t="str">
        <f>IF(ISERROR(VLOOKUP($B250,'[1]complete (2)'!$A$2:$G$111,2,FALSE)),"",VLOOKUP($B250,'[1]complete (2)'!$A$2:$G$111,2,FALSE))</f>
        <v/>
      </c>
      <c r="M250" t="str">
        <f>IF(ISERROR(VLOOKUP($B250,'[1]complete (2)'!$A$2:$G$111,3,FALSE)),"",VLOOKUP($B250,'[1]complete (2)'!$A$2:$G$111,3,FALSE))</f>
        <v/>
      </c>
      <c r="N250" t="str">
        <f>IF(ISERROR(VLOOKUP($B250,'[1]complete (2)'!$A$2:$G$111,4,FALSE)),"",VLOOKUP($B250,'[1]complete (2)'!$A$2:$G$111,4,FALSE))</f>
        <v/>
      </c>
      <c r="O250" t="str">
        <f>IF(ISERROR(VLOOKUP($B250,'[1]complete (2)'!$A$2:$G$111,5,FALSE)),"",VLOOKUP($B250,'[1]complete (2)'!$A$2:$G$111,5,FALSE))</f>
        <v/>
      </c>
      <c r="P250" t="str">
        <f>IF(ISERROR(VLOOKUP($B250,'[1]complete (2)'!$A$2:$G$111,6,FALSE)),"",VLOOKUP($B250,'[1]complete (2)'!$A$2:$G$111,6,FALSE))</f>
        <v/>
      </c>
      <c r="Q250" t="str">
        <f>IF(ISERROR(VLOOKUP($B250,'[1]complete (2)'!$A$2:$G$111,7,FALSE)),"",VLOOKUP($B250,'[1]complete (2)'!$A$2:$G$111,7,FALSE))</f>
        <v/>
      </c>
    </row>
    <row r="251" spans="1:17" x14ac:dyDescent="0.25">
      <c r="A251" t="s">
        <v>686</v>
      </c>
      <c r="B251" t="s">
        <v>687</v>
      </c>
      <c r="C251" t="str">
        <f>IF(ISERROR(VLOOKUP(B251,[1]complete!$A:$B,2,FALSE)),"",VLOOKUP(B251,[1]complete!$A:$B,2,FALSE))</f>
        <v/>
      </c>
      <c r="D251" t="s">
        <v>688</v>
      </c>
      <c r="E251" t="s">
        <v>689</v>
      </c>
      <c r="F251" t="s">
        <v>690</v>
      </c>
      <c r="G251" t="s">
        <v>25</v>
      </c>
      <c r="H251">
        <v>75034</v>
      </c>
      <c r="I251" t="str">
        <f>IF(ISERROR(VLOOKUP(A251,'[2]Contacts - All contacts (2)'!$A:$D,1,FALSE)),"",VLOOKUP(A251,'[2]Contacts - All contacts (2)'!$A:$D,1,FALSE))</f>
        <v/>
      </c>
      <c r="J251" t="str">
        <f>IF(ISERROR(VLOOKUP(A251,'[2]Contacts - All contacts (2)'!$A:$D,2,FALSE)),"",VLOOKUP(A251,'[2]Contacts - All contacts (2)'!$A:$D,2,FALSE))</f>
        <v/>
      </c>
      <c r="K251" t="str">
        <f>IF(ISERROR(VLOOKUP(A251,'[2]Contacts - All contacts (2)'!$A:$D,3,FALSE)),"",VLOOKUP(A251,'[2]Contacts - All contacts (2)'!$A:$D,3,FALSE))</f>
        <v/>
      </c>
      <c r="L251" t="str">
        <f>IF(ISERROR(VLOOKUP($B251,'[1]complete (2)'!$A$2:$G$111,2,FALSE)),"",VLOOKUP($B251,'[1]complete (2)'!$A$2:$G$111,2,FALSE))</f>
        <v/>
      </c>
      <c r="M251" t="str">
        <f>IF(ISERROR(VLOOKUP($B251,'[1]complete (2)'!$A$2:$G$111,3,FALSE)),"",VLOOKUP($B251,'[1]complete (2)'!$A$2:$G$111,3,FALSE))</f>
        <v/>
      </c>
      <c r="N251" t="str">
        <f>IF(ISERROR(VLOOKUP($B251,'[1]complete (2)'!$A$2:$G$111,4,FALSE)),"",VLOOKUP($B251,'[1]complete (2)'!$A$2:$G$111,4,FALSE))</f>
        <v/>
      </c>
      <c r="O251" t="str">
        <f>IF(ISERROR(VLOOKUP($B251,'[1]complete (2)'!$A$2:$G$111,5,FALSE)),"",VLOOKUP($B251,'[1]complete (2)'!$A$2:$G$111,5,FALSE))</f>
        <v/>
      </c>
      <c r="P251" t="str">
        <f>IF(ISERROR(VLOOKUP($B251,'[1]complete (2)'!$A$2:$G$111,6,FALSE)),"",VLOOKUP($B251,'[1]complete (2)'!$A$2:$G$111,6,FALSE))</f>
        <v/>
      </c>
      <c r="Q251" t="str">
        <f>IF(ISERROR(VLOOKUP($B251,'[1]complete (2)'!$A$2:$G$111,7,FALSE)),"",VLOOKUP($B251,'[1]complete (2)'!$A$2:$G$111,7,FALSE))</f>
        <v/>
      </c>
    </row>
    <row r="252" spans="1:17" x14ac:dyDescent="0.25">
      <c r="A252" t="s">
        <v>691</v>
      </c>
      <c r="B252" t="s">
        <v>1696</v>
      </c>
      <c r="C252" t="str">
        <f>IF(ISERROR(VLOOKUP(B252,[1]complete!$A:$B,2,FALSE)),"",VLOOKUP(B252,[1]complete!$A:$B,2,FALSE))</f>
        <v/>
      </c>
      <c r="D252" t="s">
        <v>692</v>
      </c>
      <c r="E252" t="s">
        <v>693</v>
      </c>
      <c r="F252" t="s">
        <v>694</v>
      </c>
      <c r="G252" t="s">
        <v>612</v>
      </c>
      <c r="H252">
        <v>98116</v>
      </c>
      <c r="I252" t="str">
        <f>IF(ISERROR(VLOOKUP(A252,'[2]Contacts - All contacts (2)'!$A:$D,1,FALSE)),"",VLOOKUP(A252,'[2]Contacts - All contacts (2)'!$A:$D,1,FALSE))</f>
        <v/>
      </c>
      <c r="J252" t="str">
        <f>IF(ISERROR(VLOOKUP(A252,'[2]Contacts - All contacts (2)'!$A:$D,2,FALSE)),"",VLOOKUP(A252,'[2]Contacts - All contacts (2)'!$A:$D,2,FALSE))</f>
        <v/>
      </c>
      <c r="K252" t="str">
        <f>IF(ISERROR(VLOOKUP(A252,'[2]Contacts - All contacts (2)'!$A:$D,3,FALSE)),"",VLOOKUP(A252,'[2]Contacts - All contacts (2)'!$A:$D,3,FALSE))</f>
        <v/>
      </c>
      <c r="L252" t="str">
        <f>IF(ISERROR(VLOOKUP($B252,'[1]complete (2)'!$A$2:$G$111,2,FALSE)),"",VLOOKUP($B252,'[1]complete (2)'!$A$2:$G$111,2,FALSE))</f>
        <v/>
      </c>
      <c r="M252" t="str">
        <f>IF(ISERROR(VLOOKUP($B252,'[1]complete (2)'!$A$2:$G$111,3,FALSE)),"",VLOOKUP($B252,'[1]complete (2)'!$A$2:$G$111,3,FALSE))</f>
        <v/>
      </c>
      <c r="N252" t="str">
        <f>IF(ISERROR(VLOOKUP($B252,'[1]complete (2)'!$A$2:$G$111,4,FALSE)),"",VLOOKUP($B252,'[1]complete (2)'!$A$2:$G$111,4,FALSE))</f>
        <v/>
      </c>
      <c r="O252" t="str">
        <f>IF(ISERROR(VLOOKUP($B252,'[1]complete (2)'!$A$2:$G$111,5,FALSE)),"",VLOOKUP($B252,'[1]complete (2)'!$A$2:$G$111,5,FALSE))</f>
        <v/>
      </c>
      <c r="P252" t="str">
        <f>IF(ISERROR(VLOOKUP($B252,'[1]complete (2)'!$A$2:$G$111,6,FALSE)),"",VLOOKUP($B252,'[1]complete (2)'!$A$2:$G$111,6,FALSE))</f>
        <v/>
      </c>
      <c r="Q252" t="str">
        <f>IF(ISERROR(VLOOKUP($B252,'[1]complete (2)'!$A$2:$G$111,7,FALSE)),"",VLOOKUP($B252,'[1]complete (2)'!$A$2:$G$111,7,FALSE))</f>
        <v/>
      </c>
    </row>
    <row r="253" spans="1:17" x14ac:dyDescent="0.25">
      <c r="A253" t="s">
        <v>703</v>
      </c>
      <c r="B253" t="s">
        <v>1698</v>
      </c>
      <c r="C253" t="str">
        <f>IF(ISERROR(VLOOKUP(B253,[1]complete!$A:$B,2,FALSE)),"",VLOOKUP(B253,[1]complete!$A:$B,2,FALSE))</f>
        <v/>
      </c>
      <c r="D253" t="s">
        <v>704</v>
      </c>
      <c r="E253" t="s">
        <v>705</v>
      </c>
      <c r="F253" t="s">
        <v>706</v>
      </c>
      <c r="G253" t="s">
        <v>202</v>
      </c>
      <c r="H253">
        <v>28207</v>
      </c>
      <c r="I253" t="str">
        <f>IF(ISERROR(VLOOKUP(A253,'[2]Contacts - All contacts (2)'!$A:$D,1,FALSE)),"",VLOOKUP(A253,'[2]Contacts - All contacts (2)'!$A:$D,1,FALSE))</f>
        <v/>
      </c>
      <c r="J253" t="str">
        <f>IF(ISERROR(VLOOKUP(A253,'[2]Contacts - All contacts (2)'!$A:$D,2,FALSE)),"",VLOOKUP(A253,'[2]Contacts - All contacts (2)'!$A:$D,2,FALSE))</f>
        <v/>
      </c>
      <c r="K253" t="str">
        <f>IF(ISERROR(VLOOKUP(A253,'[2]Contacts - All contacts (2)'!$A:$D,3,FALSE)),"",VLOOKUP(A253,'[2]Contacts - All contacts (2)'!$A:$D,3,FALSE))</f>
        <v/>
      </c>
      <c r="L253" t="str">
        <f>IF(ISERROR(VLOOKUP($B253,'[1]complete (2)'!$A$2:$G$111,2,FALSE)),"",VLOOKUP($B253,'[1]complete (2)'!$A$2:$G$111,2,FALSE))</f>
        <v/>
      </c>
      <c r="M253" t="str">
        <f>IF(ISERROR(VLOOKUP($B253,'[1]complete (2)'!$A$2:$G$111,3,FALSE)),"",VLOOKUP($B253,'[1]complete (2)'!$A$2:$G$111,3,FALSE))</f>
        <v/>
      </c>
      <c r="N253" t="str">
        <f>IF(ISERROR(VLOOKUP($B253,'[1]complete (2)'!$A$2:$G$111,4,FALSE)),"",VLOOKUP($B253,'[1]complete (2)'!$A$2:$G$111,4,FALSE))</f>
        <v/>
      </c>
      <c r="O253" t="str">
        <f>IF(ISERROR(VLOOKUP($B253,'[1]complete (2)'!$A$2:$G$111,5,FALSE)),"",VLOOKUP($B253,'[1]complete (2)'!$A$2:$G$111,5,FALSE))</f>
        <v/>
      </c>
      <c r="P253" t="str">
        <f>IF(ISERROR(VLOOKUP($B253,'[1]complete (2)'!$A$2:$G$111,6,FALSE)),"",VLOOKUP($B253,'[1]complete (2)'!$A$2:$G$111,6,FALSE))</f>
        <v/>
      </c>
      <c r="Q253" t="str">
        <f>IF(ISERROR(VLOOKUP($B253,'[1]complete (2)'!$A$2:$G$111,7,FALSE)),"",VLOOKUP($B253,'[1]complete (2)'!$A$2:$G$111,7,FALSE))</f>
        <v/>
      </c>
    </row>
    <row r="254" spans="1:17" x14ac:dyDescent="0.25">
      <c r="A254" t="s">
        <v>707</v>
      </c>
      <c r="B254" t="s">
        <v>1699</v>
      </c>
      <c r="C254" t="str">
        <f>IF(ISERROR(VLOOKUP(B254,[1]complete!$A:$B,2,FALSE)),"",VLOOKUP(B254,[1]complete!$A:$B,2,FALSE))</f>
        <v/>
      </c>
      <c r="D254" t="s">
        <v>708</v>
      </c>
      <c r="E254" t="s">
        <v>709</v>
      </c>
      <c r="F254" t="s">
        <v>710</v>
      </c>
      <c r="G254" t="s">
        <v>88</v>
      </c>
      <c r="H254">
        <v>45040</v>
      </c>
      <c r="I254" t="str">
        <f>IF(ISERROR(VLOOKUP(A254,'[2]Contacts - All contacts (2)'!$A:$D,1,FALSE)),"",VLOOKUP(A254,'[2]Contacts - All contacts (2)'!$A:$D,1,FALSE))</f>
        <v/>
      </c>
      <c r="J254" t="str">
        <f>IF(ISERROR(VLOOKUP(A254,'[2]Contacts - All contacts (2)'!$A:$D,2,FALSE)),"",VLOOKUP(A254,'[2]Contacts - All contacts (2)'!$A:$D,2,FALSE))</f>
        <v/>
      </c>
      <c r="K254" t="str">
        <f>IF(ISERROR(VLOOKUP(A254,'[2]Contacts - All contacts (2)'!$A:$D,3,FALSE)),"",VLOOKUP(A254,'[2]Contacts - All contacts (2)'!$A:$D,3,FALSE))</f>
        <v/>
      </c>
      <c r="L254" t="str">
        <f>IF(ISERROR(VLOOKUP($B254,'[1]complete (2)'!$A$2:$G$111,2,FALSE)),"",VLOOKUP($B254,'[1]complete (2)'!$A$2:$G$111,2,FALSE))</f>
        <v/>
      </c>
      <c r="M254" t="str">
        <f>IF(ISERROR(VLOOKUP($B254,'[1]complete (2)'!$A$2:$G$111,3,FALSE)),"",VLOOKUP($B254,'[1]complete (2)'!$A$2:$G$111,3,FALSE))</f>
        <v/>
      </c>
      <c r="N254" t="str">
        <f>IF(ISERROR(VLOOKUP($B254,'[1]complete (2)'!$A$2:$G$111,4,FALSE)),"",VLOOKUP($B254,'[1]complete (2)'!$A$2:$G$111,4,FALSE))</f>
        <v/>
      </c>
      <c r="O254" t="str">
        <f>IF(ISERROR(VLOOKUP($B254,'[1]complete (2)'!$A$2:$G$111,5,FALSE)),"",VLOOKUP($B254,'[1]complete (2)'!$A$2:$G$111,5,FALSE))</f>
        <v/>
      </c>
      <c r="P254" t="str">
        <f>IF(ISERROR(VLOOKUP($B254,'[1]complete (2)'!$A$2:$G$111,6,FALSE)),"",VLOOKUP($B254,'[1]complete (2)'!$A$2:$G$111,6,FALSE))</f>
        <v/>
      </c>
      <c r="Q254" t="str">
        <f>IF(ISERROR(VLOOKUP($B254,'[1]complete (2)'!$A$2:$G$111,7,FALSE)),"",VLOOKUP($B254,'[1]complete (2)'!$A$2:$G$111,7,FALSE))</f>
        <v/>
      </c>
    </row>
    <row r="255" spans="1:17" x14ac:dyDescent="0.25">
      <c r="A255" t="s">
        <v>711</v>
      </c>
      <c r="B255" t="s">
        <v>1700</v>
      </c>
      <c r="C255" t="str">
        <f>IF(ISERROR(VLOOKUP(B255,[1]complete!$A:$B,2,FALSE)),"",VLOOKUP(B255,[1]complete!$A:$B,2,FALSE))</f>
        <v/>
      </c>
      <c r="D255" t="s">
        <v>712</v>
      </c>
      <c r="E255" t="s">
        <v>713</v>
      </c>
      <c r="F255" t="s">
        <v>714</v>
      </c>
      <c r="G255" t="s">
        <v>715</v>
      </c>
      <c r="H255">
        <v>55423</v>
      </c>
      <c r="I255" t="str">
        <f>IF(ISERROR(VLOOKUP(A255,'[2]Contacts - All contacts (2)'!$A:$D,1,FALSE)),"",VLOOKUP(A255,'[2]Contacts - All contacts (2)'!$A:$D,1,FALSE))</f>
        <v/>
      </c>
      <c r="J255" t="str">
        <f>IF(ISERROR(VLOOKUP(A255,'[2]Contacts - All contacts (2)'!$A:$D,2,FALSE)),"",VLOOKUP(A255,'[2]Contacts - All contacts (2)'!$A:$D,2,FALSE))</f>
        <v/>
      </c>
      <c r="K255" t="str">
        <f>IF(ISERROR(VLOOKUP(A255,'[2]Contacts - All contacts (2)'!$A:$D,3,FALSE)),"",VLOOKUP(A255,'[2]Contacts - All contacts (2)'!$A:$D,3,FALSE))</f>
        <v/>
      </c>
      <c r="L255" t="str">
        <f>IF(ISERROR(VLOOKUP($B255,'[1]complete (2)'!$A$2:$G$111,2,FALSE)),"",VLOOKUP($B255,'[1]complete (2)'!$A$2:$G$111,2,FALSE))</f>
        <v/>
      </c>
      <c r="M255" t="str">
        <f>IF(ISERROR(VLOOKUP($B255,'[1]complete (2)'!$A$2:$G$111,3,FALSE)),"",VLOOKUP($B255,'[1]complete (2)'!$A$2:$G$111,3,FALSE))</f>
        <v/>
      </c>
      <c r="N255" t="str">
        <f>IF(ISERROR(VLOOKUP($B255,'[1]complete (2)'!$A$2:$G$111,4,FALSE)),"",VLOOKUP($B255,'[1]complete (2)'!$A$2:$G$111,4,FALSE))</f>
        <v/>
      </c>
      <c r="O255" t="str">
        <f>IF(ISERROR(VLOOKUP($B255,'[1]complete (2)'!$A$2:$G$111,5,FALSE)),"",VLOOKUP($B255,'[1]complete (2)'!$A$2:$G$111,5,FALSE))</f>
        <v/>
      </c>
      <c r="P255" t="str">
        <f>IF(ISERROR(VLOOKUP($B255,'[1]complete (2)'!$A$2:$G$111,6,FALSE)),"",VLOOKUP($B255,'[1]complete (2)'!$A$2:$G$111,6,FALSE))</f>
        <v/>
      </c>
      <c r="Q255" t="str">
        <f>IF(ISERROR(VLOOKUP($B255,'[1]complete (2)'!$A$2:$G$111,7,FALSE)),"",VLOOKUP($B255,'[1]complete (2)'!$A$2:$G$111,7,FALSE))</f>
        <v/>
      </c>
    </row>
    <row r="256" spans="1:17" x14ac:dyDescent="0.25">
      <c r="A256" t="s">
        <v>720</v>
      </c>
      <c r="B256" t="s">
        <v>1701</v>
      </c>
      <c r="C256" t="str">
        <f>IF(ISERROR(VLOOKUP(B256,[1]complete!$A:$B,2,FALSE)),"",VLOOKUP(B256,[1]complete!$A:$B,2,FALSE))</f>
        <v/>
      </c>
      <c r="D256" t="s">
        <v>721</v>
      </c>
      <c r="F256" t="s">
        <v>722</v>
      </c>
      <c r="G256">
        <v>91355</v>
      </c>
      <c r="H256">
        <v>91355</v>
      </c>
      <c r="I256" t="str">
        <f>IF(ISERROR(VLOOKUP(A256,'[2]Contacts - All contacts (2)'!$A:$D,1,FALSE)),"",VLOOKUP(A256,'[2]Contacts - All contacts (2)'!$A:$D,1,FALSE))</f>
        <v/>
      </c>
      <c r="J256" t="str">
        <f>IF(ISERROR(VLOOKUP(A256,'[2]Contacts - All contacts (2)'!$A:$D,2,FALSE)),"",VLOOKUP(A256,'[2]Contacts - All contacts (2)'!$A:$D,2,FALSE))</f>
        <v/>
      </c>
      <c r="K256" t="str">
        <f>IF(ISERROR(VLOOKUP(A256,'[2]Contacts - All contacts (2)'!$A:$D,3,FALSE)),"",VLOOKUP(A256,'[2]Contacts - All contacts (2)'!$A:$D,3,FALSE))</f>
        <v/>
      </c>
      <c r="L256" t="str">
        <f>IF(ISERROR(VLOOKUP($B256,'[1]complete (2)'!$A$2:$G$111,2,FALSE)),"",VLOOKUP($B256,'[1]complete (2)'!$A$2:$G$111,2,FALSE))</f>
        <v/>
      </c>
      <c r="M256" t="str">
        <f>IF(ISERROR(VLOOKUP($B256,'[1]complete (2)'!$A$2:$G$111,3,FALSE)),"",VLOOKUP($B256,'[1]complete (2)'!$A$2:$G$111,3,FALSE))</f>
        <v/>
      </c>
      <c r="N256" t="str">
        <f>IF(ISERROR(VLOOKUP($B256,'[1]complete (2)'!$A$2:$G$111,4,FALSE)),"",VLOOKUP($B256,'[1]complete (2)'!$A$2:$G$111,4,FALSE))</f>
        <v/>
      </c>
      <c r="O256" t="str">
        <f>IF(ISERROR(VLOOKUP($B256,'[1]complete (2)'!$A$2:$G$111,5,FALSE)),"",VLOOKUP($B256,'[1]complete (2)'!$A$2:$G$111,5,FALSE))</f>
        <v/>
      </c>
      <c r="P256" t="str">
        <f>IF(ISERROR(VLOOKUP($B256,'[1]complete (2)'!$A$2:$G$111,6,FALSE)),"",VLOOKUP($B256,'[1]complete (2)'!$A$2:$G$111,6,FALSE))</f>
        <v/>
      </c>
      <c r="Q256" t="str">
        <f>IF(ISERROR(VLOOKUP($B256,'[1]complete (2)'!$A$2:$G$111,7,FALSE)),"",VLOOKUP($B256,'[1]complete (2)'!$A$2:$G$111,7,FALSE))</f>
        <v/>
      </c>
    </row>
    <row r="257" spans="1:17" x14ac:dyDescent="0.25">
      <c r="A257" t="s">
        <v>723</v>
      </c>
      <c r="B257" t="s">
        <v>1702</v>
      </c>
      <c r="C257" t="str">
        <f>IF(ISERROR(VLOOKUP(B257,[1]complete!$A:$B,2,FALSE)),"",VLOOKUP(B257,[1]complete!$A:$B,2,FALSE))</f>
        <v/>
      </c>
      <c r="D257" t="s">
        <v>724</v>
      </c>
      <c r="E257" t="s">
        <v>725</v>
      </c>
      <c r="F257" t="s">
        <v>726</v>
      </c>
      <c r="G257">
        <v>80204</v>
      </c>
      <c r="H257">
        <v>80203</v>
      </c>
      <c r="I257" t="str">
        <f>IF(ISERROR(VLOOKUP(A257,'[2]Contacts - All contacts (2)'!$A:$D,1,FALSE)),"",VLOOKUP(A257,'[2]Contacts - All contacts (2)'!$A:$D,1,FALSE))</f>
        <v/>
      </c>
      <c r="J257" t="str">
        <f>IF(ISERROR(VLOOKUP(A257,'[2]Contacts - All contacts (2)'!$A:$D,2,FALSE)),"",VLOOKUP(A257,'[2]Contacts - All contacts (2)'!$A:$D,2,FALSE))</f>
        <v/>
      </c>
      <c r="K257" t="str">
        <f>IF(ISERROR(VLOOKUP(A257,'[2]Contacts - All contacts (2)'!$A:$D,3,FALSE)),"",VLOOKUP(A257,'[2]Contacts - All contacts (2)'!$A:$D,3,FALSE))</f>
        <v/>
      </c>
      <c r="L257" t="str">
        <f>IF(ISERROR(VLOOKUP($B257,'[1]complete (2)'!$A$2:$G$111,2,FALSE)),"",VLOOKUP($B257,'[1]complete (2)'!$A$2:$G$111,2,FALSE))</f>
        <v/>
      </c>
      <c r="M257" t="str">
        <f>IF(ISERROR(VLOOKUP($B257,'[1]complete (2)'!$A$2:$G$111,3,FALSE)),"",VLOOKUP($B257,'[1]complete (2)'!$A$2:$G$111,3,FALSE))</f>
        <v/>
      </c>
      <c r="N257" t="str">
        <f>IF(ISERROR(VLOOKUP($B257,'[1]complete (2)'!$A$2:$G$111,4,FALSE)),"",VLOOKUP($B257,'[1]complete (2)'!$A$2:$G$111,4,FALSE))</f>
        <v/>
      </c>
      <c r="O257" t="str">
        <f>IF(ISERROR(VLOOKUP($B257,'[1]complete (2)'!$A$2:$G$111,5,FALSE)),"",VLOOKUP($B257,'[1]complete (2)'!$A$2:$G$111,5,FALSE))</f>
        <v/>
      </c>
      <c r="P257" t="str">
        <f>IF(ISERROR(VLOOKUP($B257,'[1]complete (2)'!$A$2:$G$111,6,FALSE)),"",VLOOKUP($B257,'[1]complete (2)'!$A$2:$G$111,6,FALSE))</f>
        <v/>
      </c>
      <c r="Q257" t="str">
        <f>IF(ISERROR(VLOOKUP($B257,'[1]complete (2)'!$A$2:$G$111,7,FALSE)),"",VLOOKUP($B257,'[1]complete (2)'!$A$2:$G$111,7,FALSE))</f>
        <v/>
      </c>
    </row>
    <row r="258" spans="1:17" x14ac:dyDescent="0.25">
      <c r="A258" t="s">
        <v>731</v>
      </c>
      <c r="B258" t="s">
        <v>1703</v>
      </c>
      <c r="C258" t="str">
        <f>IF(ISERROR(VLOOKUP(B258,[1]complete!$A:$B,2,FALSE)),"",VLOOKUP(B258,[1]complete!$A:$B,2,FALSE))</f>
        <v/>
      </c>
      <c r="D258" t="s">
        <v>732</v>
      </c>
      <c r="E258" t="s">
        <v>733</v>
      </c>
      <c r="F258" t="s">
        <v>726</v>
      </c>
      <c r="G258" t="s">
        <v>208</v>
      </c>
      <c r="H258">
        <v>80209</v>
      </c>
      <c r="I258" t="str">
        <f>IF(ISERROR(VLOOKUP(A258,'[2]Contacts - All contacts (2)'!$A:$D,1,FALSE)),"",VLOOKUP(A258,'[2]Contacts - All contacts (2)'!$A:$D,1,FALSE))</f>
        <v/>
      </c>
      <c r="J258" t="str">
        <f>IF(ISERROR(VLOOKUP(A258,'[2]Contacts - All contacts (2)'!$A:$D,2,FALSE)),"",VLOOKUP(A258,'[2]Contacts - All contacts (2)'!$A:$D,2,FALSE))</f>
        <v/>
      </c>
      <c r="K258" t="str">
        <f>IF(ISERROR(VLOOKUP(A258,'[2]Contacts - All contacts (2)'!$A:$D,3,FALSE)),"",VLOOKUP(A258,'[2]Contacts - All contacts (2)'!$A:$D,3,FALSE))</f>
        <v/>
      </c>
      <c r="L258" t="str">
        <f>IF(ISERROR(VLOOKUP($B258,'[1]complete (2)'!$A$2:$G$111,2,FALSE)),"",VLOOKUP($B258,'[1]complete (2)'!$A$2:$G$111,2,FALSE))</f>
        <v/>
      </c>
      <c r="M258" t="str">
        <f>IF(ISERROR(VLOOKUP($B258,'[1]complete (2)'!$A$2:$G$111,3,FALSE)),"",VLOOKUP($B258,'[1]complete (2)'!$A$2:$G$111,3,FALSE))</f>
        <v/>
      </c>
      <c r="N258" t="str">
        <f>IF(ISERROR(VLOOKUP($B258,'[1]complete (2)'!$A$2:$G$111,4,FALSE)),"",VLOOKUP($B258,'[1]complete (2)'!$A$2:$G$111,4,FALSE))</f>
        <v/>
      </c>
      <c r="O258" t="str">
        <f>IF(ISERROR(VLOOKUP($B258,'[1]complete (2)'!$A$2:$G$111,5,FALSE)),"",VLOOKUP($B258,'[1]complete (2)'!$A$2:$G$111,5,FALSE))</f>
        <v/>
      </c>
      <c r="P258" t="str">
        <f>IF(ISERROR(VLOOKUP($B258,'[1]complete (2)'!$A$2:$G$111,6,FALSE)),"",VLOOKUP($B258,'[1]complete (2)'!$A$2:$G$111,6,FALSE))</f>
        <v/>
      </c>
      <c r="Q258" t="str">
        <f>IF(ISERROR(VLOOKUP($B258,'[1]complete (2)'!$A$2:$G$111,7,FALSE)),"",VLOOKUP($B258,'[1]complete (2)'!$A$2:$G$111,7,FALSE))</f>
        <v/>
      </c>
    </row>
    <row r="259" spans="1:17" x14ac:dyDescent="0.25">
      <c r="A259" t="s">
        <v>734</v>
      </c>
      <c r="B259" t="s">
        <v>1704</v>
      </c>
      <c r="C259" t="str">
        <f>IF(ISERROR(VLOOKUP(B259,[1]complete!$A:$B,2,FALSE)),"",VLOOKUP(B259,[1]complete!$A:$B,2,FALSE))</f>
        <v/>
      </c>
      <c r="D259" t="s">
        <v>735</v>
      </c>
      <c r="E259" t="s">
        <v>736</v>
      </c>
      <c r="F259" t="s">
        <v>737</v>
      </c>
      <c r="G259" t="s">
        <v>30</v>
      </c>
      <c r="H259">
        <v>46201</v>
      </c>
      <c r="I259" t="str">
        <f>IF(ISERROR(VLOOKUP(A259,'[2]Contacts - All contacts (2)'!$A:$D,1,FALSE)),"",VLOOKUP(A259,'[2]Contacts - All contacts (2)'!$A:$D,1,FALSE))</f>
        <v/>
      </c>
      <c r="J259" t="str">
        <f>IF(ISERROR(VLOOKUP(A259,'[2]Contacts - All contacts (2)'!$A:$D,2,FALSE)),"",VLOOKUP(A259,'[2]Contacts - All contacts (2)'!$A:$D,2,FALSE))</f>
        <v/>
      </c>
      <c r="K259" t="str">
        <f>IF(ISERROR(VLOOKUP(A259,'[2]Contacts - All contacts (2)'!$A:$D,3,FALSE)),"",VLOOKUP(A259,'[2]Contacts - All contacts (2)'!$A:$D,3,FALSE))</f>
        <v/>
      </c>
      <c r="L259" t="str">
        <f>IF(ISERROR(VLOOKUP($B259,'[1]complete (2)'!$A$2:$G$111,2,FALSE)),"",VLOOKUP($B259,'[1]complete (2)'!$A$2:$G$111,2,FALSE))</f>
        <v/>
      </c>
      <c r="M259" t="str">
        <f>IF(ISERROR(VLOOKUP($B259,'[1]complete (2)'!$A$2:$G$111,3,FALSE)),"",VLOOKUP($B259,'[1]complete (2)'!$A$2:$G$111,3,FALSE))</f>
        <v/>
      </c>
      <c r="N259" t="str">
        <f>IF(ISERROR(VLOOKUP($B259,'[1]complete (2)'!$A$2:$G$111,4,FALSE)),"",VLOOKUP($B259,'[1]complete (2)'!$A$2:$G$111,4,FALSE))</f>
        <v/>
      </c>
      <c r="O259" t="str">
        <f>IF(ISERROR(VLOOKUP($B259,'[1]complete (2)'!$A$2:$G$111,5,FALSE)),"",VLOOKUP($B259,'[1]complete (2)'!$A$2:$G$111,5,FALSE))</f>
        <v/>
      </c>
      <c r="P259" t="str">
        <f>IF(ISERROR(VLOOKUP($B259,'[1]complete (2)'!$A$2:$G$111,6,FALSE)),"",VLOOKUP($B259,'[1]complete (2)'!$A$2:$G$111,6,FALSE))</f>
        <v/>
      </c>
      <c r="Q259" t="str">
        <f>IF(ISERROR(VLOOKUP($B259,'[1]complete (2)'!$A$2:$G$111,7,FALSE)),"",VLOOKUP($B259,'[1]complete (2)'!$A$2:$G$111,7,FALSE))</f>
        <v/>
      </c>
    </row>
    <row r="260" spans="1:17" x14ac:dyDescent="0.25">
      <c r="A260" t="s">
        <v>738</v>
      </c>
      <c r="B260" t="s">
        <v>1499</v>
      </c>
      <c r="C260" t="str">
        <f>IF(ISERROR(VLOOKUP(B260,[1]complete!$A:$B,2,FALSE)),"",VLOOKUP(B260,[1]complete!$A:$B,2,FALSE))</f>
        <v/>
      </c>
      <c r="D260" t="s">
        <v>739</v>
      </c>
      <c r="E260" t="s">
        <v>740</v>
      </c>
      <c r="F260" t="s">
        <v>741</v>
      </c>
      <c r="G260" t="s">
        <v>612</v>
      </c>
      <c r="H260">
        <v>98032</v>
      </c>
      <c r="I260" t="str">
        <f>IF(ISERROR(VLOOKUP(A260,'[2]Contacts - All contacts (2)'!$A:$D,1,FALSE)),"",VLOOKUP(A260,'[2]Contacts - All contacts (2)'!$A:$D,1,FALSE))</f>
        <v/>
      </c>
      <c r="J260" t="str">
        <f>IF(ISERROR(VLOOKUP(A260,'[2]Contacts - All contacts (2)'!$A:$D,2,FALSE)),"",VLOOKUP(A260,'[2]Contacts - All contacts (2)'!$A:$D,2,FALSE))</f>
        <v/>
      </c>
      <c r="K260" t="str">
        <f>IF(ISERROR(VLOOKUP(A260,'[2]Contacts - All contacts (2)'!$A:$D,3,FALSE)),"",VLOOKUP(A260,'[2]Contacts - All contacts (2)'!$A:$D,3,FALSE))</f>
        <v/>
      </c>
      <c r="L260" t="str">
        <f>IF(ISERROR(VLOOKUP($B260,'[1]complete (2)'!$A$2:$G$111,2,FALSE)),"",VLOOKUP($B260,'[1]complete (2)'!$A$2:$G$111,2,FALSE))</f>
        <v/>
      </c>
      <c r="M260" t="str">
        <f>IF(ISERROR(VLOOKUP($B260,'[1]complete (2)'!$A$2:$G$111,3,FALSE)),"",VLOOKUP($B260,'[1]complete (2)'!$A$2:$G$111,3,FALSE))</f>
        <v/>
      </c>
      <c r="N260" t="str">
        <f>IF(ISERROR(VLOOKUP($B260,'[1]complete (2)'!$A$2:$G$111,4,FALSE)),"",VLOOKUP($B260,'[1]complete (2)'!$A$2:$G$111,4,FALSE))</f>
        <v/>
      </c>
      <c r="O260" t="str">
        <f>IF(ISERROR(VLOOKUP($B260,'[1]complete (2)'!$A$2:$G$111,5,FALSE)),"",VLOOKUP($B260,'[1]complete (2)'!$A$2:$G$111,5,FALSE))</f>
        <v/>
      </c>
      <c r="P260" t="str">
        <f>IF(ISERROR(VLOOKUP($B260,'[1]complete (2)'!$A$2:$G$111,6,FALSE)),"",VLOOKUP($B260,'[1]complete (2)'!$A$2:$G$111,6,FALSE))</f>
        <v/>
      </c>
      <c r="Q260" t="str">
        <f>IF(ISERROR(VLOOKUP($B260,'[1]complete (2)'!$A$2:$G$111,7,FALSE)),"",VLOOKUP($B260,'[1]complete (2)'!$A$2:$G$111,7,FALSE))</f>
        <v/>
      </c>
    </row>
    <row r="261" spans="1:17" x14ac:dyDescent="0.25">
      <c r="A261" t="s">
        <v>745</v>
      </c>
      <c r="B261" t="s">
        <v>746</v>
      </c>
      <c r="C261" t="str">
        <f>IF(ISERROR(VLOOKUP(B261,[1]complete!$A:$B,2,FALSE)),"",VLOOKUP(B261,[1]complete!$A:$B,2,FALSE))</f>
        <v/>
      </c>
      <c r="D261" t="s">
        <v>747</v>
      </c>
      <c r="E261" t="s">
        <v>748</v>
      </c>
      <c r="F261" t="s">
        <v>749</v>
      </c>
      <c r="G261" t="s">
        <v>25</v>
      </c>
      <c r="H261">
        <v>75208</v>
      </c>
      <c r="I261" t="str">
        <f>IF(ISERROR(VLOOKUP(A261,'[2]Contacts - All contacts (2)'!$A:$D,1,FALSE)),"",VLOOKUP(A261,'[2]Contacts - All contacts (2)'!$A:$D,1,FALSE))</f>
        <v/>
      </c>
      <c r="J261" t="str">
        <f>IF(ISERROR(VLOOKUP(A261,'[2]Contacts - All contacts (2)'!$A:$D,2,FALSE)),"",VLOOKUP(A261,'[2]Contacts - All contacts (2)'!$A:$D,2,FALSE))</f>
        <v/>
      </c>
      <c r="K261" t="str">
        <f>IF(ISERROR(VLOOKUP(A261,'[2]Contacts - All contacts (2)'!$A:$D,3,FALSE)),"",VLOOKUP(A261,'[2]Contacts - All contacts (2)'!$A:$D,3,FALSE))</f>
        <v/>
      </c>
      <c r="L261" t="str">
        <f>IF(ISERROR(VLOOKUP($B261,'[1]complete (2)'!$A$2:$G$111,2,FALSE)),"",VLOOKUP($B261,'[1]complete (2)'!$A$2:$G$111,2,FALSE))</f>
        <v/>
      </c>
      <c r="M261" t="str">
        <f>IF(ISERROR(VLOOKUP($B261,'[1]complete (2)'!$A$2:$G$111,3,FALSE)),"",VLOOKUP($B261,'[1]complete (2)'!$A$2:$G$111,3,FALSE))</f>
        <v/>
      </c>
      <c r="N261" t="str">
        <f>IF(ISERROR(VLOOKUP($B261,'[1]complete (2)'!$A$2:$G$111,4,FALSE)),"",VLOOKUP($B261,'[1]complete (2)'!$A$2:$G$111,4,FALSE))</f>
        <v/>
      </c>
      <c r="O261" t="str">
        <f>IF(ISERROR(VLOOKUP($B261,'[1]complete (2)'!$A$2:$G$111,5,FALSE)),"",VLOOKUP($B261,'[1]complete (2)'!$A$2:$G$111,5,FALSE))</f>
        <v/>
      </c>
      <c r="P261" t="str">
        <f>IF(ISERROR(VLOOKUP($B261,'[1]complete (2)'!$A$2:$G$111,6,FALSE)),"",VLOOKUP($B261,'[1]complete (2)'!$A$2:$G$111,6,FALSE))</f>
        <v/>
      </c>
      <c r="Q261" t="str">
        <f>IF(ISERROR(VLOOKUP($B261,'[1]complete (2)'!$A$2:$G$111,7,FALSE)),"",VLOOKUP($B261,'[1]complete (2)'!$A$2:$G$111,7,FALSE))</f>
        <v/>
      </c>
    </row>
    <row r="262" spans="1:17" x14ac:dyDescent="0.25">
      <c r="A262" t="s">
        <v>750</v>
      </c>
      <c r="B262" t="s">
        <v>1500</v>
      </c>
      <c r="C262" t="str">
        <f>IF(ISERROR(VLOOKUP(B262,[1]complete!$A:$B,2,FALSE)),"",VLOOKUP(B262,[1]complete!$A:$B,2,FALSE))</f>
        <v/>
      </c>
      <c r="D262" t="s">
        <v>751</v>
      </c>
      <c r="E262" t="s">
        <v>752</v>
      </c>
      <c r="F262" t="s">
        <v>753</v>
      </c>
      <c r="G262" t="s">
        <v>754</v>
      </c>
      <c r="H262">
        <v>53716</v>
      </c>
      <c r="I262" t="str">
        <f>IF(ISERROR(VLOOKUP(A262,'[2]Contacts - All contacts (2)'!$A:$D,1,FALSE)),"",VLOOKUP(A262,'[2]Contacts - All contacts (2)'!$A:$D,1,FALSE))</f>
        <v/>
      </c>
      <c r="J262" t="str">
        <f>IF(ISERROR(VLOOKUP(A262,'[2]Contacts - All contacts (2)'!$A:$D,2,FALSE)),"",VLOOKUP(A262,'[2]Contacts - All contacts (2)'!$A:$D,2,FALSE))</f>
        <v/>
      </c>
      <c r="K262" t="str">
        <f>IF(ISERROR(VLOOKUP(A262,'[2]Contacts - All contacts (2)'!$A:$D,3,FALSE)),"",VLOOKUP(A262,'[2]Contacts - All contacts (2)'!$A:$D,3,FALSE))</f>
        <v/>
      </c>
      <c r="L262" t="str">
        <f>IF(ISERROR(VLOOKUP($B262,'[1]complete (2)'!$A$2:$G$111,2,FALSE)),"",VLOOKUP($B262,'[1]complete (2)'!$A$2:$G$111,2,FALSE))</f>
        <v/>
      </c>
      <c r="M262" t="str">
        <f>IF(ISERROR(VLOOKUP($B262,'[1]complete (2)'!$A$2:$G$111,3,FALSE)),"",VLOOKUP($B262,'[1]complete (2)'!$A$2:$G$111,3,FALSE))</f>
        <v/>
      </c>
      <c r="N262" t="str">
        <f>IF(ISERROR(VLOOKUP($B262,'[1]complete (2)'!$A$2:$G$111,4,FALSE)),"",VLOOKUP($B262,'[1]complete (2)'!$A$2:$G$111,4,FALSE))</f>
        <v/>
      </c>
      <c r="O262" t="str">
        <f>IF(ISERROR(VLOOKUP($B262,'[1]complete (2)'!$A$2:$G$111,5,FALSE)),"",VLOOKUP($B262,'[1]complete (2)'!$A$2:$G$111,5,FALSE))</f>
        <v/>
      </c>
      <c r="P262" t="str">
        <f>IF(ISERROR(VLOOKUP($B262,'[1]complete (2)'!$A$2:$G$111,6,FALSE)),"",VLOOKUP($B262,'[1]complete (2)'!$A$2:$G$111,6,FALSE))</f>
        <v/>
      </c>
      <c r="Q262" t="str">
        <f>IF(ISERROR(VLOOKUP($B262,'[1]complete (2)'!$A$2:$G$111,7,FALSE)),"",VLOOKUP($B262,'[1]complete (2)'!$A$2:$G$111,7,FALSE))</f>
        <v/>
      </c>
    </row>
    <row r="263" spans="1:17" x14ac:dyDescent="0.25">
      <c r="A263" t="s">
        <v>755</v>
      </c>
      <c r="B263" t="s">
        <v>1501</v>
      </c>
      <c r="C263" t="str">
        <f>IF(ISERROR(VLOOKUP(B263,[1]complete!$A:$B,2,FALSE)),"",VLOOKUP(B263,[1]complete!$A:$B,2,FALSE))</f>
        <v/>
      </c>
      <c r="D263" t="s">
        <v>756</v>
      </c>
      <c r="E263" t="s">
        <v>757</v>
      </c>
      <c r="F263" t="s">
        <v>737</v>
      </c>
      <c r="G263" t="s">
        <v>30</v>
      </c>
      <c r="H263">
        <v>46221</v>
      </c>
      <c r="I263" t="str">
        <f>IF(ISERROR(VLOOKUP(A263,'[2]Contacts - All contacts (2)'!$A:$D,1,FALSE)),"",VLOOKUP(A263,'[2]Contacts - All contacts (2)'!$A:$D,1,FALSE))</f>
        <v/>
      </c>
      <c r="J263" t="str">
        <f>IF(ISERROR(VLOOKUP(A263,'[2]Contacts - All contacts (2)'!$A:$D,2,FALSE)),"",VLOOKUP(A263,'[2]Contacts - All contacts (2)'!$A:$D,2,FALSE))</f>
        <v/>
      </c>
      <c r="K263" t="str">
        <f>IF(ISERROR(VLOOKUP(A263,'[2]Contacts - All contacts (2)'!$A:$D,3,FALSE)),"",VLOOKUP(A263,'[2]Contacts - All contacts (2)'!$A:$D,3,FALSE))</f>
        <v/>
      </c>
      <c r="L263" t="str">
        <f>IF(ISERROR(VLOOKUP($B263,'[1]complete (2)'!$A$2:$G$111,2,FALSE)),"",VLOOKUP($B263,'[1]complete (2)'!$A$2:$G$111,2,FALSE))</f>
        <v/>
      </c>
      <c r="M263" t="str">
        <f>IF(ISERROR(VLOOKUP($B263,'[1]complete (2)'!$A$2:$G$111,3,FALSE)),"",VLOOKUP($B263,'[1]complete (2)'!$A$2:$G$111,3,FALSE))</f>
        <v/>
      </c>
      <c r="N263" t="str">
        <f>IF(ISERROR(VLOOKUP($B263,'[1]complete (2)'!$A$2:$G$111,4,FALSE)),"",VLOOKUP($B263,'[1]complete (2)'!$A$2:$G$111,4,FALSE))</f>
        <v/>
      </c>
      <c r="O263" t="str">
        <f>IF(ISERROR(VLOOKUP($B263,'[1]complete (2)'!$A$2:$G$111,5,FALSE)),"",VLOOKUP($B263,'[1]complete (2)'!$A$2:$G$111,5,FALSE))</f>
        <v/>
      </c>
      <c r="P263" t="str">
        <f>IF(ISERROR(VLOOKUP($B263,'[1]complete (2)'!$A$2:$G$111,6,FALSE)),"",VLOOKUP($B263,'[1]complete (2)'!$A$2:$G$111,6,FALSE))</f>
        <v/>
      </c>
      <c r="Q263" t="str">
        <f>IF(ISERROR(VLOOKUP($B263,'[1]complete (2)'!$A$2:$G$111,7,FALSE)),"",VLOOKUP($B263,'[1]complete (2)'!$A$2:$G$111,7,FALSE))</f>
        <v/>
      </c>
    </row>
    <row r="264" spans="1:17" x14ac:dyDescent="0.25">
      <c r="A264" t="s">
        <v>758</v>
      </c>
      <c r="B264" t="s">
        <v>1502</v>
      </c>
      <c r="C264" t="str">
        <f>IF(ISERROR(VLOOKUP(B264,[1]complete!$A:$B,2,FALSE)),"",VLOOKUP(B264,[1]complete!$A:$B,2,FALSE))</f>
        <v/>
      </c>
      <c r="D264" t="s">
        <v>759</v>
      </c>
      <c r="E264" t="s">
        <v>760</v>
      </c>
      <c r="F264" t="s">
        <v>761</v>
      </c>
      <c r="G264" t="s">
        <v>67</v>
      </c>
      <c r="H264">
        <v>14222</v>
      </c>
      <c r="I264" t="str">
        <f>IF(ISERROR(VLOOKUP(A264,'[2]Contacts - All contacts (2)'!$A:$D,1,FALSE)),"",VLOOKUP(A264,'[2]Contacts - All contacts (2)'!$A:$D,1,FALSE))</f>
        <v/>
      </c>
      <c r="J264" t="str">
        <f>IF(ISERROR(VLOOKUP(A264,'[2]Contacts - All contacts (2)'!$A:$D,2,FALSE)),"",VLOOKUP(A264,'[2]Contacts - All contacts (2)'!$A:$D,2,FALSE))</f>
        <v/>
      </c>
      <c r="K264" t="str">
        <f>IF(ISERROR(VLOOKUP(A264,'[2]Contacts - All contacts (2)'!$A:$D,3,FALSE)),"",VLOOKUP(A264,'[2]Contacts - All contacts (2)'!$A:$D,3,FALSE))</f>
        <v/>
      </c>
      <c r="L264" t="str">
        <f>IF(ISERROR(VLOOKUP($B264,'[1]complete (2)'!$A$2:$G$111,2,FALSE)),"",VLOOKUP($B264,'[1]complete (2)'!$A$2:$G$111,2,FALSE))</f>
        <v/>
      </c>
      <c r="M264" t="str">
        <f>IF(ISERROR(VLOOKUP($B264,'[1]complete (2)'!$A$2:$G$111,3,FALSE)),"",VLOOKUP($B264,'[1]complete (2)'!$A$2:$G$111,3,FALSE))</f>
        <v/>
      </c>
      <c r="N264" t="str">
        <f>IF(ISERROR(VLOOKUP($B264,'[1]complete (2)'!$A$2:$G$111,4,FALSE)),"",VLOOKUP($B264,'[1]complete (2)'!$A$2:$G$111,4,FALSE))</f>
        <v/>
      </c>
      <c r="O264" t="str">
        <f>IF(ISERROR(VLOOKUP($B264,'[1]complete (2)'!$A$2:$G$111,5,FALSE)),"",VLOOKUP($B264,'[1]complete (2)'!$A$2:$G$111,5,FALSE))</f>
        <v/>
      </c>
      <c r="P264" t="str">
        <f>IF(ISERROR(VLOOKUP($B264,'[1]complete (2)'!$A$2:$G$111,6,FALSE)),"",VLOOKUP($B264,'[1]complete (2)'!$A$2:$G$111,6,FALSE))</f>
        <v/>
      </c>
      <c r="Q264" t="str">
        <f>IF(ISERROR(VLOOKUP($B264,'[1]complete (2)'!$A$2:$G$111,7,FALSE)),"",VLOOKUP($B264,'[1]complete (2)'!$A$2:$G$111,7,FALSE))</f>
        <v/>
      </c>
    </row>
    <row r="265" spans="1:17" x14ac:dyDescent="0.25">
      <c r="A265" t="s">
        <v>762</v>
      </c>
      <c r="B265" t="s">
        <v>1705</v>
      </c>
      <c r="C265" t="str">
        <f>IF(ISERROR(VLOOKUP(B265,[1]complete!$A:$B,2,FALSE)),"",VLOOKUP(B265,[1]complete!$A:$B,2,FALSE))</f>
        <v/>
      </c>
      <c r="D265" t="s">
        <v>763</v>
      </c>
      <c r="E265" t="s">
        <v>764</v>
      </c>
      <c r="F265" t="s">
        <v>726</v>
      </c>
      <c r="G265" t="s">
        <v>208</v>
      </c>
      <c r="H265">
        <v>80210</v>
      </c>
      <c r="I265" t="str">
        <f>IF(ISERROR(VLOOKUP(A265,'[2]Contacts - All contacts (2)'!$A:$D,1,FALSE)),"",VLOOKUP(A265,'[2]Contacts - All contacts (2)'!$A:$D,1,FALSE))</f>
        <v/>
      </c>
      <c r="J265" t="str">
        <f>IF(ISERROR(VLOOKUP(A265,'[2]Contacts - All contacts (2)'!$A:$D,2,FALSE)),"",VLOOKUP(A265,'[2]Contacts - All contacts (2)'!$A:$D,2,FALSE))</f>
        <v/>
      </c>
      <c r="K265" t="str">
        <f>IF(ISERROR(VLOOKUP(A265,'[2]Contacts - All contacts (2)'!$A:$D,3,FALSE)),"",VLOOKUP(A265,'[2]Contacts - All contacts (2)'!$A:$D,3,FALSE))</f>
        <v/>
      </c>
      <c r="L265" t="str">
        <f>IF(ISERROR(VLOOKUP($B265,'[1]complete (2)'!$A$2:$G$111,2,FALSE)),"",VLOOKUP($B265,'[1]complete (2)'!$A$2:$G$111,2,FALSE))</f>
        <v/>
      </c>
      <c r="M265" t="str">
        <f>IF(ISERROR(VLOOKUP($B265,'[1]complete (2)'!$A$2:$G$111,3,FALSE)),"",VLOOKUP($B265,'[1]complete (2)'!$A$2:$G$111,3,FALSE))</f>
        <v/>
      </c>
      <c r="N265" t="str">
        <f>IF(ISERROR(VLOOKUP($B265,'[1]complete (2)'!$A$2:$G$111,4,FALSE)),"",VLOOKUP($B265,'[1]complete (2)'!$A$2:$G$111,4,FALSE))</f>
        <v/>
      </c>
      <c r="O265" t="str">
        <f>IF(ISERROR(VLOOKUP($B265,'[1]complete (2)'!$A$2:$G$111,5,FALSE)),"",VLOOKUP($B265,'[1]complete (2)'!$A$2:$G$111,5,FALSE))</f>
        <v/>
      </c>
      <c r="P265" t="str">
        <f>IF(ISERROR(VLOOKUP($B265,'[1]complete (2)'!$A$2:$G$111,6,FALSE)),"",VLOOKUP($B265,'[1]complete (2)'!$A$2:$G$111,6,FALSE))</f>
        <v/>
      </c>
      <c r="Q265" t="str">
        <f>IF(ISERROR(VLOOKUP($B265,'[1]complete (2)'!$A$2:$G$111,7,FALSE)),"",VLOOKUP($B265,'[1]complete (2)'!$A$2:$G$111,7,FALSE))</f>
        <v/>
      </c>
    </row>
    <row r="266" spans="1:17" x14ac:dyDescent="0.25">
      <c r="A266" t="s">
        <v>773</v>
      </c>
      <c r="B266" t="s">
        <v>1504</v>
      </c>
      <c r="C266" t="str">
        <f>IF(ISERROR(VLOOKUP(B266,[1]complete!$A:$B,2,FALSE)),"",VLOOKUP(B266,[1]complete!$A:$B,2,FALSE))</f>
        <v/>
      </c>
      <c r="D266" t="s">
        <v>774</v>
      </c>
      <c r="E266" t="s">
        <v>775</v>
      </c>
      <c r="F266" t="s">
        <v>714</v>
      </c>
      <c r="G266" t="s">
        <v>715</v>
      </c>
      <c r="H266">
        <v>55424</v>
      </c>
      <c r="I266" t="str">
        <f>IF(ISERROR(VLOOKUP(A266,'[2]Contacts - All contacts (2)'!$A:$D,1,FALSE)),"",VLOOKUP(A266,'[2]Contacts - All contacts (2)'!$A:$D,1,FALSE))</f>
        <v/>
      </c>
      <c r="J266" t="str">
        <f>IF(ISERROR(VLOOKUP(A266,'[2]Contacts - All contacts (2)'!$A:$D,2,FALSE)),"",VLOOKUP(A266,'[2]Contacts - All contacts (2)'!$A:$D,2,FALSE))</f>
        <v/>
      </c>
      <c r="K266" t="str">
        <f>IF(ISERROR(VLOOKUP(A266,'[2]Contacts - All contacts (2)'!$A:$D,3,FALSE)),"",VLOOKUP(A266,'[2]Contacts - All contacts (2)'!$A:$D,3,FALSE))</f>
        <v/>
      </c>
      <c r="L266" t="str">
        <f>IF(ISERROR(VLOOKUP($B266,'[1]complete (2)'!$A$2:$G$111,2,FALSE)),"",VLOOKUP($B266,'[1]complete (2)'!$A$2:$G$111,2,FALSE))</f>
        <v/>
      </c>
      <c r="M266" t="str">
        <f>IF(ISERROR(VLOOKUP($B266,'[1]complete (2)'!$A$2:$G$111,3,FALSE)),"",VLOOKUP($B266,'[1]complete (2)'!$A$2:$G$111,3,FALSE))</f>
        <v/>
      </c>
      <c r="N266" t="str">
        <f>IF(ISERROR(VLOOKUP($B266,'[1]complete (2)'!$A$2:$G$111,4,FALSE)),"",VLOOKUP($B266,'[1]complete (2)'!$A$2:$G$111,4,FALSE))</f>
        <v/>
      </c>
      <c r="O266" t="str">
        <f>IF(ISERROR(VLOOKUP($B266,'[1]complete (2)'!$A$2:$G$111,5,FALSE)),"",VLOOKUP($B266,'[1]complete (2)'!$A$2:$G$111,5,FALSE))</f>
        <v/>
      </c>
      <c r="P266" t="str">
        <f>IF(ISERROR(VLOOKUP($B266,'[1]complete (2)'!$A$2:$G$111,6,FALSE)),"",VLOOKUP($B266,'[1]complete (2)'!$A$2:$G$111,6,FALSE))</f>
        <v/>
      </c>
      <c r="Q266" t="str">
        <f>IF(ISERROR(VLOOKUP($B266,'[1]complete (2)'!$A$2:$G$111,7,FALSE)),"",VLOOKUP($B266,'[1]complete (2)'!$A$2:$G$111,7,FALSE))</f>
        <v/>
      </c>
    </row>
    <row r="267" spans="1:17" x14ac:dyDescent="0.25">
      <c r="A267" t="s">
        <v>776</v>
      </c>
      <c r="B267" t="s">
        <v>1706</v>
      </c>
      <c r="C267" t="str">
        <f>IF(ISERROR(VLOOKUP(B267,[1]complete!$A:$B,2,FALSE)),"",VLOOKUP(B267,[1]complete!$A:$B,2,FALSE))</f>
        <v/>
      </c>
      <c r="D267" t="s">
        <v>777</v>
      </c>
      <c r="E267" t="s">
        <v>778</v>
      </c>
      <c r="F267" t="s">
        <v>749</v>
      </c>
      <c r="G267" t="s">
        <v>25</v>
      </c>
      <c r="H267">
        <v>75234</v>
      </c>
      <c r="I267" t="str">
        <f>IF(ISERROR(VLOOKUP(A267,'[2]Contacts - All contacts (2)'!$A:$D,1,FALSE)),"",VLOOKUP(A267,'[2]Contacts - All contacts (2)'!$A:$D,1,FALSE))</f>
        <v/>
      </c>
      <c r="J267" t="str">
        <f>IF(ISERROR(VLOOKUP(A267,'[2]Contacts - All contacts (2)'!$A:$D,2,FALSE)),"",VLOOKUP(A267,'[2]Contacts - All contacts (2)'!$A:$D,2,FALSE))</f>
        <v/>
      </c>
      <c r="K267" t="str">
        <f>IF(ISERROR(VLOOKUP(A267,'[2]Contacts - All contacts (2)'!$A:$D,3,FALSE)),"",VLOOKUP(A267,'[2]Contacts - All contacts (2)'!$A:$D,3,FALSE))</f>
        <v/>
      </c>
      <c r="L267" t="str">
        <f>IF(ISERROR(VLOOKUP($B267,'[1]complete (2)'!$A$2:$G$111,2,FALSE)),"",VLOOKUP($B267,'[1]complete (2)'!$A$2:$G$111,2,FALSE))</f>
        <v/>
      </c>
      <c r="M267" t="str">
        <f>IF(ISERROR(VLOOKUP($B267,'[1]complete (2)'!$A$2:$G$111,3,FALSE)),"",VLOOKUP($B267,'[1]complete (2)'!$A$2:$G$111,3,FALSE))</f>
        <v/>
      </c>
      <c r="N267" t="str">
        <f>IF(ISERROR(VLOOKUP($B267,'[1]complete (2)'!$A$2:$G$111,4,FALSE)),"",VLOOKUP($B267,'[1]complete (2)'!$A$2:$G$111,4,FALSE))</f>
        <v/>
      </c>
      <c r="O267" t="str">
        <f>IF(ISERROR(VLOOKUP($B267,'[1]complete (2)'!$A$2:$G$111,5,FALSE)),"",VLOOKUP($B267,'[1]complete (2)'!$A$2:$G$111,5,FALSE))</f>
        <v/>
      </c>
      <c r="P267" t="str">
        <f>IF(ISERROR(VLOOKUP($B267,'[1]complete (2)'!$A$2:$G$111,6,FALSE)),"",VLOOKUP($B267,'[1]complete (2)'!$A$2:$G$111,6,FALSE))</f>
        <v/>
      </c>
      <c r="Q267" t="str">
        <f>IF(ISERROR(VLOOKUP($B267,'[1]complete (2)'!$A$2:$G$111,7,FALSE)),"",VLOOKUP($B267,'[1]complete (2)'!$A$2:$G$111,7,FALSE))</f>
        <v/>
      </c>
    </row>
    <row r="268" spans="1:17" x14ac:dyDescent="0.25">
      <c r="A268" t="s">
        <v>779</v>
      </c>
      <c r="B268" t="s">
        <v>1780</v>
      </c>
      <c r="C268" t="str">
        <f>IF(ISERROR(VLOOKUP(B268,[1]complete!$A:$B,2,FALSE)),"",VLOOKUP(B268,[1]complete!$A:$B,2,FALSE))</f>
        <v/>
      </c>
      <c r="D268" t="s">
        <v>780</v>
      </c>
      <c r="E268" t="s">
        <v>781</v>
      </c>
      <c r="F268" t="s">
        <v>782</v>
      </c>
      <c r="G268" t="s">
        <v>783</v>
      </c>
      <c r="H268">
        <v>57104</v>
      </c>
      <c r="I268" t="str">
        <f>IF(ISERROR(VLOOKUP(A268,'[2]Contacts - All contacts (2)'!$A:$D,1,FALSE)),"",VLOOKUP(A268,'[2]Contacts - All contacts (2)'!$A:$D,1,FALSE))</f>
        <v/>
      </c>
      <c r="J268" t="str">
        <f>IF(ISERROR(VLOOKUP(A268,'[2]Contacts - All contacts (2)'!$A:$D,2,FALSE)),"",VLOOKUP(A268,'[2]Contacts - All contacts (2)'!$A:$D,2,FALSE))</f>
        <v/>
      </c>
      <c r="K268" t="str">
        <f>IF(ISERROR(VLOOKUP(A268,'[2]Contacts - All contacts (2)'!$A:$D,3,FALSE)),"",VLOOKUP(A268,'[2]Contacts - All contacts (2)'!$A:$D,3,FALSE))</f>
        <v/>
      </c>
      <c r="L268" t="str">
        <f>IF(ISERROR(VLOOKUP($B268,'[1]complete (2)'!$A$2:$G$111,2,FALSE)),"",VLOOKUP($B268,'[1]complete (2)'!$A$2:$G$111,2,FALSE))</f>
        <v/>
      </c>
      <c r="M268" t="str">
        <f>IF(ISERROR(VLOOKUP($B268,'[1]complete (2)'!$A$2:$G$111,3,FALSE)),"",VLOOKUP($B268,'[1]complete (2)'!$A$2:$G$111,3,FALSE))</f>
        <v/>
      </c>
      <c r="N268" t="str">
        <f>IF(ISERROR(VLOOKUP($B268,'[1]complete (2)'!$A$2:$G$111,4,FALSE)),"",VLOOKUP($B268,'[1]complete (2)'!$A$2:$G$111,4,FALSE))</f>
        <v/>
      </c>
      <c r="O268" t="str">
        <f>IF(ISERROR(VLOOKUP($B268,'[1]complete (2)'!$A$2:$G$111,5,FALSE)),"",VLOOKUP($B268,'[1]complete (2)'!$A$2:$G$111,5,FALSE))</f>
        <v/>
      </c>
      <c r="P268" t="str">
        <f>IF(ISERROR(VLOOKUP($B268,'[1]complete (2)'!$A$2:$G$111,6,FALSE)),"",VLOOKUP($B268,'[1]complete (2)'!$A$2:$G$111,6,FALSE))</f>
        <v/>
      </c>
      <c r="Q268" t="str">
        <f>IF(ISERROR(VLOOKUP($B268,'[1]complete (2)'!$A$2:$G$111,7,FALSE)),"",VLOOKUP($B268,'[1]complete (2)'!$A$2:$G$111,7,FALSE))</f>
        <v/>
      </c>
    </row>
    <row r="269" spans="1:17" x14ac:dyDescent="0.25">
      <c r="A269" t="s">
        <v>788</v>
      </c>
      <c r="B269" t="s">
        <v>1708</v>
      </c>
      <c r="C269" t="str">
        <f>IF(ISERROR(VLOOKUP(B269,[1]complete!$A:$B,2,FALSE)),"",VLOOKUP(B269,[1]complete!$A:$B,2,FALSE))</f>
        <v/>
      </c>
      <c r="D269" t="s">
        <v>789</v>
      </c>
      <c r="E269" t="s">
        <v>790</v>
      </c>
      <c r="F269" t="s">
        <v>791</v>
      </c>
      <c r="G269" t="s">
        <v>25</v>
      </c>
      <c r="H269">
        <v>76108</v>
      </c>
      <c r="I269" t="str">
        <f>IF(ISERROR(VLOOKUP(A269,'[2]Contacts - All contacts (2)'!$A:$D,1,FALSE)),"",VLOOKUP(A269,'[2]Contacts - All contacts (2)'!$A:$D,1,FALSE))</f>
        <v/>
      </c>
      <c r="J269" t="str">
        <f>IF(ISERROR(VLOOKUP(A269,'[2]Contacts - All contacts (2)'!$A:$D,2,FALSE)),"",VLOOKUP(A269,'[2]Contacts - All contacts (2)'!$A:$D,2,FALSE))</f>
        <v/>
      </c>
      <c r="K269" t="str">
        <f>IF(ISERROR(VLOOKUP(A269,'[2]Contacts - All contacts (2)'!$A:$D,3,FALSE)),"",VLOOKUP(A269,'[2]Contacts - All contacts (2)'!$A:$D,3,FALSE))</f>
        <v/>
      </c>
      <c r="L269" t="str">
        <f>IF(ISERROR(VLOOKUP($B269,'[1]complete (2)'!$A$2:$G$111,2,FALSE)),"",VLOOKUP($B269,'[1]complete (2)'!$A$2:$G$111,2,FALSE))</f>
        <v/>
      </c>
      <c r="M269" t="str">
        <f>IF(ISERROR(VLOOKUP($B269,'[1]complete (2)'!$A$2:$G$111,3,FALSE)),"",VLOOKUP($B269,'[1]complete (2)'!$A$2:$G$111,3,FALSE))</f>
        <v/>
      </c>
      <c r="N269" t="str">
        <f>IF(ISERROR(VLOOKUP($B269,'[1]complete (2)'!$A$2:$G$111,4,FALSE)),"",VLOOKUP($B269,'[1]complete (2)'!$A$2:$G$111,4,FALSE))</f>
        <v/>
      </c>
      <c r="O269" t="str">
        <f>IF(ISERROR(VLOOKUP($B269,'[1]complete (2)'!$A$2:$G$111,5,FALSE)),"",VLOOKUP($B269,'[1]complete (2)'!$A$2:$G$111,5,FALSE))</f>
        <v/>
      </c>
      <c r="P269" t="str">
        <f>IF(ISERROR(VLOOKUP($B269,'[1]complete (2)'!$A$2:$G$111,6,FALSE)),"",VLOOKUP($B269,'[1]complete (2)'!$A$2:$G$111,6,FALSE))</f>
        <v/>
      </c>
      <c r="Q269" t="str">
        <f>IF(ISERROR(VLOOKUP($B269,'[1]complete (2)'!$A$2:$G$111,7,FALSE)),"",VLOOKUP($B269,'[1]complete (2)'!$A$2:$G$111,7,FALSE))</f>
        <v/>
      </c>
    </row>
    <row r="270" spans="1:17" x14ac:dyDescent="0.25">
      <c r="A270" t="s">
        <v>792</v>
      </c>
      <c r="B270" t="s">
        <v>1709</v>
      </c>
      <c r="C270" t="str">
        <f>IF(ISERROR(VLOOKUP(B270,[1]complete!$A:$B,2,FALSE)),"",VLOOKUP(B270,[1]complete!$A:$B,2,FALSE))</f>
        <v/>
      </c>
      <c r="D270" t="s">
        <v>793</v>
      </c>
      <c r="E270" t="s">
        <v>794</v>
      </c>
      <c r="F270" t="s">
        <v>795</v>
      </c>
      <c r="G270" t="s">
        <v>796</v>
      </c>
      <c r="H270">
        <v>87110</v>
      </c>
      <c r="I270" t="str">
        <f>IF(ISERROR(VLOOKUP(A270,'[2]Contacts - All contacts (2)'!$A:$D,1,FALSE)),"",VLOOKUP(A270,'[2]Contacts - All contacts (2)'!$A:$D,1,FALSE))</f>
        <v/>
      </c>
      <c r="J270" t="str">
        <f>IF(ISERROR(VLOOKUP(A270,'[2]Contacts - All contacts (2)'!$A:$D,2,FALSE)),"",VLOOKUP(A270,'[2]Contacts - All contacts (2)'!$A:$D,2,FALSE))</f>
        <v/>
      </c>
      <c r="K270" t="str">
        <f>IF(ISERROR(VLOOKUP(A270,'[2]Contacts - All contacts (2)'!$A:$D,3,FALSE)),"",VLOOKUP(A270,'[2]Contacts - All contacts (2)'!$A:$D,3,FALSE))</f>
        <v/>
      </c>
      <c r="L270" t="str">
        <f>IF(ISERROR(VLOOKUP($B270,'[1]complete (2)'!$A$2:$G$111,2,FALSE)),"",VLOOKUP($B270,'[1]complete (2)'!$A$2:$G$111,2,FALSE))</f>
        <v/>
      </c>
      <c r="M270" t="str">
        <f>IF(ISERROR(VLOOKUP($B270,'[1]complete (2)'!$A$2:$G$111,3,FALSE)),"",VLOOKUP($B270,'[1]complete (2)'!$A$2:$G$111,3,FALSE))</f>
        <v/>
      </c>
      <c r="N270" t="str">
        <f>IF(ISERROR(VLOOKUP($B270,'[1]complete (2)'!$A$2:$G$111,4,FALSE)),"",VLOOKUP($B270,'[1]complete (2)'!$A$2:$G$111,4,FALSE))</f>
        <v/>
      </c>
      <c r="O270" t="str">
        <f>IF(ISERROR(VLOOKUP($B270,'[1]complete (2)'!$A$2:$G$111,5,FALSE)),"",VLOOKUP($B270,'[1]complete (2)'!$A$2:$G$111,5,FALSE))</f>
        <v/>
      </c>
      <c r="P270" t="str">
        <f>IF(ISERROR(VLOOKUP($B270,'[1]complete (2)'!$A$2:$G$111,6,FALSE)),"",VLOOKUP($B270,'[1]complete (2)'!$A$2:$G$111,6,FALSE))</f>
        <v/>
      </c>
      <c r="Q270" t="str">
        <f>IF(ISERROR(VLOOKUP($B270,'[1]complete (2)'!$A$2:$G$111,7,FALSE)),"",VLOOKUP($B270,'[1]complete (2)'!$A$2:$G$111,7,FALSE))</f>
        <v/>
      </c>
    </row>
    <row r="271" spans="1:17" x14ac:dyDescent="0.25">
      <c r="A271" t="s">
        <v>797</v>
      </c>
      <c r="B271" t="s">
        <v>1505</v>
      </c>
      <c r="C271" t="str">
        <f>IF(ISERROR(VLOOKUP(B271,[1]complete!$A:$B,2,FALSE)),"",VLOOKUP(B271,[1]complete!$A:$B,2,FALSE))</f>
        <v/>
      </c>
      <c r="D271" t="s">
        <v>798</v>
      </c>
      <c r="E271" t="s">
        <v>799</v>
      </c>
      <c r="F271" t="s">
        <v>800</v>
      </c>
      <c r="G271" t="s">
        <v>15</v>
      </c>
      <c r="H271">
        <v>60608</v>
      </c>
      <c r="I271" t="str">
        <f>IF(ISERROR(VLOOKUP(A271,'[2]Contacts - All contacts (2)'!$A:$D,1,FALSE)),"",VLOOKUP(A271,'[2]Contacts - All contacts (2)'!$A:$D,1,FALSE))</f>
        <v/>
      </c>
      <c r="J271" t="str">
        <f>IF(ISERROR(VLOOKUP(A271,'[2]Contacts - All contacts (2)'!$A:$D,2,FALSE)),"",VLOOKUP(A271,'[2]Contacts - All contacts (2)'!$A:$D,2,FALSE))</f>
        <v/>
      </c>
      <c r="K271" t="str">
        <f>IF(ISERROR(VLOOKUP(A271,'[2]Contacts - All contacts (2)'!$A:$D,3,FALSE)),"",VLOOKUP(A271,'[2]Contacts - All contacts (2)'!$A:$D,3,FALSE))</f>
        <v/>
      </c>
      <c r="L271" t="str">
        <f>IF(ISERROR(VLOOKUP($B271,'[1]complete (2)'!$A$2:$G$111,2,FALSE)),"",VLOOKUP($B271,'[1]complete (2)'!$A$2:$G$111,2,FALSE))</f>
        <v/>
      </c>
      <c r="M271" t="str">
        <f>IF(ISERROR(VLOOKUP($B271,'[1]complete (2)'!$A$2:$G$111,3,FALSE)),"",VLOOKUP($B271,'[1]complete (2)'!$A$2:$G$111,3,FALSE))</f>
        <v/>
      </c>
      <c r="N271" t="str">
        <f>IF(ISERROR(VLOOKUP($B271,'[1]complete (2)'!$A$2:$G$111,4,FALSE)),"",VLOOKUP($B271,'[1]complete (2)'!$A$2:$G$111,4,FALSE))</f>
        <v/>
      </c>
      <c r="O271" t="str">
        <f>IF(ISERROR(VLOOKUP($B271,'[1]complete (2)'!$A$2:$G$111,5,FALSE)),"",VLOOKUP($B271,'[1]complete (2)'!$A$2:$G$111,5,FALSE))</f>
        <v/>
      </c>
      <c r="P271" t="str">
        <f>IF(ISERROR(VLOOKUP($B271,'[1]complete (2)'!$A$2:$G$111,6,FALSE)),"",VLOOKUP($B271,'[1]complete (2)'!$A$2:$G$111,6,FALSE))</f>
        <v/>
      </c>
      <c r="Q271" t="str">
        <f>IF(ISERROR(VLOOKUP($B271,'[1]complete (2)'!$A$2:$G$111,7,FALSE)),"",VLOOKUP($B271,'[1]complete (2)'!$A$2:$G$111,7,FALSE))</f>
        <v/>
      </c>
    </row>
    <row r="272" spans="1:17" x14ac:dyDescent="0.25">
      <c r="A272" t="s">
        <v>801</v>
      </c>
      <c r="B272" t="s">
        <v>1506</v>
      </c>
      <c r="C272" t="str">
        <f>IF(ISERROR(VLOOKUP(B272,[1]complete!$A:$B,2,FALSE)),"",VLOOKUP(B272,[1]complete!$A:$B,2,FALSE))</f>
        <v/>
      </c>
      <c r="D272" t="s">
        <v>802</v>
      </c>
      <c r="E272" t="s">
        <v>803</v>
      </c>
      <c r="F272" t="s">
        <v>804</v>
      </c>
      <c r="G272" t="s">
        <v>673</v>
      </c>
      <c r="H272">
        <v>66062</v>
      </c>
      <c r="I272" t="str">
        <f>IF(ISERROR(VLOOKUP(A272,'[2]Contacts - All contacts (2)'!$A:$D,1,FALSE)),"",VLOOKUP(A272,'[2]Contacts - All contacts (2)'!$A:$D,1,FALSE))</f>
        <v/>
      </c>
      <c r="J272" t="str">
        <f>IF(ISERROR(VLOOKUP(A272,'[2]Contacts - All contacts (2)'!$A:$D,2,FALSE)),"",VLOOKUP(A272,'[2]Contacts - All contacts (2)'!$A:$D,2,FALSE))</f>
        <v/>
      </c>
      <c r="K272" t="str">
        <f>IF(ISERROR(VLOOKUP(A272,'[2]Contacts - All contacts (2)'!$A:$D,3,FALSE)),"",VLOOKUP(A272,'[2]Contacts - All contacts (2)'!$A:$D,3,FALSE))</f>
        <v/>
      </c>
      <c r="L272" t="str">
        <f>IF(ISERROR(VLOOKUP($B272,'[1]complete (2)'!$A$2:$G$111,2,FALSE)),"",VLOOKUP($B272,'[1]complete (2)'!$A$2:$G$111,2,FALSE))</f>
        <v/>
      </c>
      <c r="M272" t="str">
        <f>IF(ISERROR(VLOOKUP($B272,'[1]complete (2)'!$A$2:$G$111,3,FALSE)),"",VLOOKUP($B272,'[1]complete (2)'!$A$2:$G$111,3,FALSE))</f>
        <v/>
      </c>
      <c r="N272" t="str">
        <f>IF(ISERROR(VLOOKUP($B272,'[1]complete (2)'!$A$2:$G$111,4,FALSE)),"",VLOOKUP($B272,'[1]complete (2)'!$A$2:$G$111,4,FALSE))</f>
        <v/>
      </c>
      <c r="O272" t="str">
        <f>IF(ISERROR(VLOOKUP($B272,'[1]complete (2)'!$A$2:$G$111,5,FALSE)),"",VLOOKUP($B272,'[1]complete (2)'!$A$2:$G$111,5,FALSE))</f>
        <v/>
      </c>
      <c r="P272" t="str">
        <f>IF(ISERROR(VLOOKUP($B272,'[1]complete (2)'!$A$2:$G$111,6,FALSE)),"",VLOOKUP($B272,'[1]complete (2)'!$A$2:$G$111,6,FALSE))</f>
        <v/>
      </c>
      <c r="Q272" t="str">
        <f>IF(ISERROR(VLOOKUP($B272,'[1]complete (2)'!$A$2:$G$111,7,FALSE)),"",VLOOKUP($B272,'[1]complete (2)'!$A$2:$G$111,7,FALSE))</f>
        <v/>
      </c>
    </row>
    <row r="273" spans="1:17" x14ac:dyDescent="0.25">
      <c r="A273" t="s">
        <v>808</v>
      </c>
      <c r="B273" t="s">
        <v>1710</v>
      </c>
      <c r="C273" t="str">
        <f>IF(ISERROR(VLOOKUP(B273,[1]complete!$A:$B,2,FALSE)),"",VLOOKUP(B273,[1]complete!$A:$B,2,FALSE))</f>
        <v/>
      </c>
      <c r="D273" t="s">
        <v>809</v>
      </c>
      <c r="E273" t="s">
        <v>810</v>
      </c>
      <c r="F273" t="s">
        <v>668</v>
      </c>
      <c r="G273" t="s">
        <v>189</v>
      </c>
      <c r="H273">
        <v>85282</v>
      </c>
      <c r="I273" t="str">
        <f>IF(ISERROR(VLOOKUP(A273,'[2]Contacts - All contacts (2)'!$A:$D,1,FALSE)),"",VLOOKUP(A273,'[2]Contacts - All contacts (2)'!$A:$D,1,FALSE))</f>
        <v/>
      </c>
      <c r="J273" t="str">
        <f>IF(ISERROR(VLOOKUP(A273,'[2]Contacts - All contacts (2)'!$A:$D,2,FALSE)),"",VLOOKUP(A273,'[2]Contacts - All contacts (2)'!$A:$D,2,FALSE))</f>
        <v/>
      </c>
      <c r="K273" t="str">
        <f>IF(ISERROR(VLOOKUP(A273,'[2]Contacts - All contacts (2)'!$A:$D,3,FALSE)),"",VLOOKUP(A273,'[2]Contacts - All contacts (2)'!$A:$D,3,FALSE))</f>
        <v/>
      </c>
      <c r="L273" t="str">
        <f>IF(ISERROR(VLOOKUP($B273,'[1]complete (2)'!$A$2:$G$111,2,FALSE)),"",VLOOKUP($B273,'[1]complete (2)'!$A$2:$G$111,2,FALSE))</f>
        <v/>
      </c>
      <c r="M273" t="str">
        <f>IF(ISERROR(VLOOKUP($B273,'[1]complete (2)'!$A$2:$G$111,3,FALSE)),"",VLOOKUP($B273,'[1]complete (2)'!$A$2:$G$111,3,FALSE))</f>
        <v/>
      </c>
      <c r="N273" t="str">
        <f>IF(ISERROR(VLOOKUP($B273,'[1]complete (2)'!$A$2:$G$111,4,FALSE)),"",VLOOKUP($B273,'[1]complete (2)'!$A$2:$G$111,4,FALSE))</f>
        <v/>
      </c>
      <c r="O273" t="str">
        <f>IF(ISERROR(VLOOKUP($B273,'[1]complete (2)'!$A$2:$G$111,5,FALSE)),"",VLOOKUP($B273,'[1]complete (2)'!$A$2:$G$111,5,FALSE))</f>
        <v/>
      </c>
      <c r="P273" t="str">
        <f>IF(ISERROR(VLOOKUP($B273,'[1]complete (2)'!$A$2:$G$111,6,FALSE)),"",VLOOKUP($B273,'[1]complete (2)'!$A$2:$G$111,6,FALSE))</f>
        <v/>
      </c>
      <c r="Q273" t="str">
        <f>IF(ISERROR(VLOOKUP($B273,'[1]complete (2)'!$A$2:$G$111,7,FALSE)),"",VLOOKUP($B273,'[1]complete (2)'!$A$2:$G$111,7,FALSE))</f>
        <v/>
      </c>
    </row>
    <row r="274" spans="1:17" x14ac:dyDescent="0.25">
      <c r="A274" t="s">
        <v>816</v>
      </c>
      <c r="B274" t="s">
        <v>1819</v>
      </c>
      <c r="C274" t="str">
        <f>IF(ISERROR(VLOOKUP(B274,[1]complete!$A:$B,2,FALSE)),"",VLOOKUP(B274,[1]complete!$A:$B,2,FALSE))</f>
        <v/>
      </c>
      <c r="D274" t="s">
        <v>817</v>
      </c>
      <c r="E274" t="s">
        <v>818</v>
      </c>
      <c r="F274" t="s">
        <v>819</v>
      </c>
      <c r="G274" t="s">
        <v>30</v>
      </c>
      <c r="H274">
        <v>46545</v>
      </c>
      <c r="I274" t="str">
        <f>IF(ISERROR(VLOOKUP(A274,'[2]Contacts - All contacts (2)'!$A:$D,1,FALSE)),"",VLOOKUP(A274,'[2]Contacts - All contacts (2)'!$A:$D,1,FALSE))</f>
        <v/>
      </c>
      <c r="J274" t="str">
        <f>IF(ISERROR(VLOOKUP(A274,'[2]Contacts - All contacts (2)'!$A:$D,2,FALSE)),"",VLOOKUP(A274,'[2]Contacts - All contacts (2)'!$A:$D,2,FALSE))</f>
        <v/>
      </c>
      <c r="K274" t="str">
        <f>IF(ISERROR(VLOOKUP(A274,'[2]Contacts - All contacts (2)'!$A:$D,3,FALSE)),"",VLOOKUP(A274,'[2]Contacts - All contacts (2)'!$A:$D,3,FALSE))</f>
        <v/>
      </c>
      <c r="L274" t="str">
        <f>IF(ISERROR(VLOOKUP($B274,'[1]complete (2)'!$A$2:$G$111,2,FALSE)),"",VLOOKUP($B274,'[1]complete (2)'!$A$2:$G$111,2,FALSE))</f>
        <v/>
      </c>
      <c r="M274" t="str">
        <f>IF(ISERROR(VLOOKUP($B274,'[1]complete (2)'!$A$2:$G$111,3,FALSE)),"",VLOOKUP($B274,'[1]complete (2)'!$A$2:$G$111,3,FALSE))</f>
        <v/>
      </c>
      <c r="N274" t="str">
        <f>IF(ISERROR(VLOOKUP($B274,'[1]complete (2)'!$A$2:$G$111,4,FALSE)),"",VLOOKUP($B274,'[1]complete (2)'!$A$2:$G$111,4,FALSE))</f>
        <v/>
      </c>
      <c r="O274" t="str">
        <f>IF(ISERROR(VLOOKUP($B274,'[1]complete (2)'!$A$2:$G$111,5,FALSE)),"",VLOOKUP($B274,'[1]complete (2)'!$A$2:$G$111,5,FALSE))</f>
        <v/>
      </c>
      <c r="P274" t="str">
        <f>IF(ISERROR(VLOOKUP($B274,'[1]complete (2)'!$A$2:$G$111,6,FALSE)),"",VLOOKUP($B274,'[1]complete (2)'!$A$2:$G$111,6,FALSE))</f>
        <v/>
      </c>
      <c r="Q274" t="str">
        <f>IF(ISERROR(VLOOKUP($B274,'[1]complete (2)'!$A$2:$G$111,7,FALSE)),"",VLOOKUP($B274,'[1]complete (2)'!$A$2:$G$111,7,FALSE))</f>
        <v/>
      </c>
    </row>
    <row r="275" spans="1:17" x14ac:dyDescent="0.25">
      <c r="A275" t="s">
        <v>820</v>
      </c>
      <c r="B275" t="s">
        <v>1507</v>
      </c>
      <c r="C275" t="str">
        <f>IF(ISERROR(VLOOKUP(B275,[1]complete!$A:$B,2,FALSE)),"",VLOOKUP(B275,[1]complete!$A:$B,2,FALSE))</f>
        <v/>
      </c>
      <c r="D275" t="s">
        <v>821</v>
      </c>
      <c r="E275" t="s">
        <v>822</v>
      </c>
      <c r="F275" t="s">
        <v>823</v>
      </c>
      <c r="G275" t="s">
        <v>67</v>
      </c>
      <c r="H275">
        <v>14607</v>
      </c>
      <c r="I275" t="str">
        <f>IF(ISERROR(VLOOKUP(A275,'[2]Contacts - All contacts (2)'!$A:$D,1,FALSE)),"",VLOOKUP(A275,'[2]Contacts - All contacts (2)'!$A:$D,1,FALSE))</f>
        <v/>
      </c>
      <c r="J275" t="str">
        <f>IF(ISERROR(VLOOKUP(A275,'[2]Contacts - All contacts (2)'!$A:$D,2,FALSE)),"",VLOOKUP(A275,'[2]Contacts - All contacts (2)'!$A:$D,2,FALSE))</f>
        <v/>
      </c>
      <c r="K275" t="str">
        <f>IF(ISERROR(VLOOKUP(A275,'[2]Contacts - All contacts (2)'!$A:$D,3,FALSE)),"",VLOOKUP(A275,'[2]Contacts - All contacts (2)'!$A:$D,3,FALSE))</f>
        <v/>
      </c>
      <c r="L275" t="str">
        <f>IF(ISERROR(VLOOKUP($B275,'[1]complete (2)'!$A$2:$G$111,2,FALSE)),"",VLOOKUP($B275,'[1]complete (2)'!$A$2:$G$111,2,FALSE))</f>
        <v/>
      </c>
      <c r="M275" t="str">
        <f>IF(ISERROR(VLOOKUP($B275,'[1]complete (2)'!$A$2:$G$111,3,FALSE)),"",VLOOKUP($B275,'[1]complete (2)'!$A$2:$G$111,3,FALSE))</f>
        <v/>
      </c>
      <c r="N275" t="str">
        <f>IF(ISERROR(VLOOKUP($B275,'[1]complete (2)'!$A$2:$G$111,4,FALSE)),"",VLOOKUP($B275,'[1]complete (2)'!$A$2:$G$111,4,FALSE))</f>
        <v/>
      </c>
      <c r="O275" t="str">
        <f>IF(ISERROR(VLOOKUP($B275,'[1]complete (2)'!$A$2:$G$111,5,FALSE)),"",VLOOKUP($B275,'[1]complete (2)'!$A$2:$G$111,5,FALSE))</f>
        <v/>
      </c>
      <c r="P275" t="str">
        <f>IF(ISERROR(VLOOKUP($B275,'[1]complete (2)'!$A$2:$G$111,6,FALSE)),"",VLOOKUP($B275,'[1]complete (2)'!$A$2:$G$111,6,FALSE))</f>
        <v/>
      </c>
      <c r="Q275" t="str">
        <f>IF(ISERROR(VLOOKUP($B275,'[1]complete (2)'!$A$2:$G$111,7,FALSE)),"",VLOOKUP($B275,'[1]complete (2)'!$A$2:$G$111,7,FALSE))</f>
        <v/>
      </c>
    </row>
    <row r="276" spans="1:17" x14ac:dyDescent="0.25">
      <c r="A276" t="s">
        <v>831</v>
      </c>
      <c r="B276" t="s">
        <v>1712</v>
      </c>
      <c r="C276" t="str">
        <f>IF(ISERROR(VLOOKUP(B276,[1]complete!$A:$B,2,FALSE)),"",VLOOKUP(B276,[1]complete!$A:$B,2,FALSE))</f>
        <v/>
      </c>
      <c r="D276" t="s">
        <v>832</v>
      </c>
      <c r="E276" t="s">
        <v>833</v>
      </c>
      <c r="F276" t="s">
        <v>702</v>
      </c>
      <c r="G276" t="s">
        <v>233</v>
      </c>
      <c r="H276">
        <v>63132</v>
      </c>
      <c r="I276" t="str">
        <f>IF(ISERROR(VLOOKUP(A276,'[2]Contacts - All contacts (2)'!$A:$D,1,FALSE)),"",VLOOKUP(A276,'[2]Contacts - All contacts (2)'!$A:$D,1,FALSE))</f>
        <v/>
      </c>
      <c r="J276" t="str">
        <f>IF(ISERROR(VLOOKUP(A276,'[2]Contacts - All contacts (2)'!$A:$D,2,FALSE)),"",VLOOKUP(A276,'[2]Contacts - All contacts (2)'!$A:$D,2,FALSE))</f>
        <v/>
      </c>
      <c r="K276" t="str">
        <f>IF(ISERROR(VLOOKUP(A276,'[2]Contacts - All contacts (2)'!$A:$D,3,FALSE)),"",VLOOKUP(A276,'[2]Contacts - All contacts (2)'!$A:$D,3,FALSE))</f>
        <v/>
      </c>
      <c r="L276" t="str">
        <f>IF(ISERROR(VLOOKUP($B276,'[1]complete (2)'!$A$2:$G$111,2,FALSE)),"",VLOOKUP($B276,'[1]complete (2)'!$A$2:$G$111,2,FALSE))</f>
        <v/>
      </c>
      <c r="M276" t="str">
        <f>IF(ISERROR(VLOOKUP($B276,'[1]complete (2)'!$A$2:$G$111,3,FALSE)),"",VLOOKUP($B276,'[1]complete (2)'!$A$2:$G$111,3,FALSE))</f>
        <v/>
      </c>
      <c r="N276" t="str">
        <f>IF(ISERROR(VLOOKUP($B276,'[1]complete (2)'!$A$2:$G$111,4,FALSE)),"",VLOOKUP($B276,'[1]complete (2)'!$A$2:$G$111,4,FALSE))</f>
        <v/>
      </c>
      <c r="O276" t="str">
        <f>IF(ISERROR(VLOOKUP($B276,'[1]complete (2)'!$A$2:$G$111,5,FALSE)),"",VLOOKUP($B276,'[1]complete (2)'!$A$2:$G$111,5,FALSE))</f>
        <v/>
      </c>
      <c r="P276" t="str">
        <f>IF(ISERROR(VLOOKUP($B276,'[1]complete (2)'!$A$2:$G$111,6,FALSE)),"",VLOOKUP($B276,'[1]complete (2)'!$A$2:$G$111,6,FALSE))</f>
        <v/>
      </c>
      <c r="Q276" t="str">
        <f>IF(ISERROR(VLOOKUP($B276,'[1]complete (2)'!$A$2:$G$111,7,FALSE)),"",VLOOKUP($B276,'[1]complete (2)'!$A$2:$G$111,7,FALSE))</f>
        <v/>
      </c>
    </row>
    <row r="277" spans="1:17" x14ac:dyDescent="0.25">
      <c r="A277" t="s">
        <v>842</v>
      </c>
      <c r="B277" t="s">
        <v>1510</v>
      </c>
      <c r="C277" t="str">
        <f>IF(ISERROR(VLOOKUP(B277,[1]complete!$A:$B,2,FALSE)),"",VLOOKUP(B277,[1]complete!$A:$B,2,FALSE))</f>
        <v/>
      </c>
      <c r="D277" t="s">
        <v>843</v>
      </c>
      <c r="E277" t="s">
        <v>844</v>
      </c>
      <c r="F277" t="s">
        <v>845</v>
      </c>
      <c r="G277" t="s">
        <v>20</v>
      </c>
      <c r="H277">
        <v>97219</v>
      </c>
      <c r="I277" t="str">
        <f>IF(ISERROR(VLOOKUP(A277,'[2]Contacts - All contacts (2)'!$A:$D,1,FALSE)),"",VLOOKUP(A277,'[2]Contacts - All contacts (2)'!$A:$D,1,FALSE))</f>
        <v/>
      </c>
      <c r="J277" t="str">
        <f>IF(ISERROR(VLOOKUP(A277,'[2]Contacts - All contacts (2)'!$A:$D,2,FALSE)),"",VLOOKUP(A277,'[2]Contacts - All contacts (2)'!$A:$D,2,FALSE))</f>
        <v/>
      </c>
      <c r="K277" t="str">
        <f>IF(ISERROR(VLOOKUP(A277,'[2]Contacts - All contacts (2)'!$A:$D,3,FALSE)),"",VLOOKUP(A277,'[2]Contacts - All contacts (2)'!$A:$D,3,FALSE))</f>
        <v/>
      </c>
      <c r="L277" t="str">
        <f>IF(ISERROR(VLOOKUP($B277,'[1]complete (2)'!$A$2:$G$111,2,FALSE)),"",VLOOKUP($B277,'[1]complete (2)'!$A$2:$G$111,2,FALSE))</f>
        <v/>
      </c>
      <c r="M277" t="str">
        <f>IF(ISERROR(VLOOKUP($B277,'[1]complete (2)'!$A$2:$G$111,3,FALSE)),"",VLOOKUP($B277,'[1]complete (2)'!$A$2:$G$111,3,FALSE))</f>
        <v/>
      </c>
      <c r="N277" t="str">
        <f>IF(ISERROR(VLOOKUP($B277,'[1]complete (2)'!$A$2:$G$111,4,FALSE)),"",VLOOKUP($B277,'[1]complete (2)'!$A$2:$G$111,4,FALSE))</f>
        <v/>
      </c>
      <c r="O277" t="str">
        <f>IF(ISERROR(VLOOKUP($B277,'[1]complete (2)'!$A$2:$G$111,5,FALSE)),"",VLOOKUP($B277,'[1]complete (2)'!$A$2:$G$111,5,FALSE))</f>
        <v/>
      </c>
      <c r="P277" t="str">
        <f>IF(ISERROR(VLOOKUP($B277,'[1]complete (2)'!$A$2:$G$111,6,FALSE)),"",VLOOKUP($B277,'[1]complete (2)'!$A$2:$G$111,6,FALSE))</f>
        <v/>
      </c>
      <c r="Q277" t="str">
        <f>IF(ISERROR(VLOOKUP($B277,'[1]complete (2)'!$A$2:$G$111,7,FALSE)),"",VLOOKUP($B277,'[1]complete (2)'!$A$2:$G$111,7,FALSE))</f>
        <v/>
      </c>
    </row>
    <row r="278" spans="1:17" x14ac:dyDescent="0.25">
      <c r="A278" t="s">
        <v>846</v>
      </c>
      <c r="B278" t="s">
        <v>1713</v>
      </c>
      <c r="C278" t="str">
        <f>IF(ISERROR(VLOOKUP(B278,[1]complete!$A:$B,2,FALSE)),"",VLOOKUP(B278,[1]complete!$A:$B,2,FALSE))</f>
        <v/>
      </c>
      <c r="D278" t="s">
        <v>847</v>
      </c>
      <c r="E278" t="s">
        <v>848</v>
      </c>
      <c r="F278" t="s">
        <v>659</v>
      </c>
      <c r="G278" t="s">
        <v>72</v>
      </c>
      <c r="H278">
        <v>30342</v>
      </c>
      <c r="I278" t="str">
        <f>IF(ISERROR(VLOOKUP(A278,'[2]Contacts - All contacts (2)'!$A:$D,1,FALSE)),"",VLOOKUP(A278,'[2]Contacts - All contacts (2)'!$A:$D,1,FALSE))</f>
        <v/>
      </c>
      <c r="J278" t="str">
        <f>IF(ISERROR(VLOOKUP(A278,'[2]Contacts - All contacts (2)'!$A:$D,2,FALSE)),"",VLOOKUP(A278,'[2]Contacts - All contacts (2)'!$A:$D,2,FALSE))</f>
        <v/>
      </c>
      <c r="K278" t="str">
        <f>IF(ISERROR(VLOOKUP(A278,'[2]Contacts - All contacts (2)'!$A:$D,3,FALSE)),"",VLOOKUP(A278,'[2]Contacts - All contacts (2)'!$A:$D,3,FALSE))</f>
        <v/>
      </c>
      <c r="L278" t="str">
        <f>IF(ISERROR(VLOOKUP($B278,'[1]complete (2)'!$A$2:$G$111,2,FALSE)),"",VLOOKUP($B278,'[1]complete (2)'!$A$2:$G$111,2,FALSE))</f>
        <v/>
      </c>
      <c r="M278" t="str">
        <f>IF(ISERROR(VLOOKUP($B278,'[1]complete (2)'!$A$2:$G$111,3,FALSE)),"",VLOOKUP($B278,'[1]complete (2)'!$A$2:$G$111,3,FALSE))</f>
        <v/>
      </c>
      <c r="N278" t="str">
        <f>IF(ISERROR(VLOOKUP($B278,'[1]complete (2)'!$A$2:$G$111,4,FALSE)),"",VLOOKUP($B278,'[1]complete (2)'!$A$2:$G$111,4,FALSE))</f>
        <v/>
      </c>
      <c r="O278" t="str">
        <f>IF(ISERROR(VLOOKUP($B278,'[1]complete (2)'!$A$2:$G$111,5,FALSE)),"",VLOOKUP($B278,'[1]complete (2)'!$A$2:$G$111,5,FALSE))</f>
        <v/>
      </c>
      <c r="P278" t="str">
        <f>IF(ISERROR(VLOOKUP($B278,'[1]complete (2)'!$A$2:$G$111,6,FALSE)),"",VLOOKUP($B278,'[1]complete (2)'!$A$2:$G$111,6,FALSE))</f>
        <v/>
      </c>
      <c r="Q278" t="str">
        <f>IF(ISERROR(VLOOKUP($B278,'[1]complete (2)'!$A$2:$G$111,7,FALSE)),"",VLOOKUP($B278,'[1]complete (2)'!$A$2:$G$111,7,FALSE))</f>
        <v/>
      </c>
    </row>
    <row r="279" spans="1:17" x14ac:dyDescent="0.25">
      <c r="A279" t="s">
        <v>872</v>
      </c>
      <c r="B279" t="s">
        <v>1512</v>
      </c>
      <c r="C279" t="str">
        <f>IF(ISERROR(VLOOKUP(B279,[1]complete!$A:$B,2,FALSE)),"",VLOOKUP(B279,[1]complete!$A:$B,2,FALSE))</f>
        <v/>
      </c>
      <c r="D279" t="s">
        <v>873</v>
      </c>
      <c r="E279" t="s">
        <v>874</v>
      </c>
      <c r="F279" t="s">
        <v>875</v>
      </c>
      <c r="G279" t="s">
        <v>184</v>
      </c>
      <c r="H279">
        <v>1730</v>
      </c>
      <c r="I279" t="str">
        <f>IF(ISERROR(VLOOKUP(A279,'[2]Contacts - All contacts (2)'!$A:$D,1,FALSE)),"",VLOOKUP(A279,'[2]Contacts - All contacts (2)'!$A:$D,1,FALSE))</f>
        <v/>
      </c>
      <c r="J279" t="str">
        <f>IF(ISERROR(VLOOKUP(A279,'[2]Contacts - All contacts (2)'!$A:$D,2,FALSE)),"",VLOOKUP(A279,'[2]Contacts - All contacts (2)'!$A:$D,2,FALSE))</f>
        <v/>
      </c>
      <c r="K279" t="str">
        <f>IF(ISERROR(VLOOKUP(A279,'[2]Contacts - All contacts (2)'!$A:$D,3,FALSE)),"",VLOOKUP(A279,'[2]Contacts - All contacts (2)'!$A:$D,3,FALSE))</f>
        <v/>
      </c>
      <c r="L279" t="str">
        <f>IF(ISERROR(VLOOKUP($B279,'[1]complete (2)'!$A$2:$G$111,2,FALSE)),"",VLOOKUP($B279,'[1]complete (2)'!$A$2:$G$111,2,FALSE))</f>
        <v/>
      </c>
      <c r="M279" t="str">
        <f>IF(ISERROR(VLOOKUP($B279,'[1]complete (2)'!$A$2:$G$111,3,FALSE)),"",VLOOKUP($B279,'[1]complete (2)'!$A$2:$G$111,3,FALSE))</f>
        <v/>
      </c>
      <c r="N279" t="str">
        <f>IF(ISERROR(VLOOKUP($B279,'[1]complete (2)'!$A$2:$G$111,4,FALSE)),"",VLOOKUP($B279,'[1]complete (2)'!$A$2:$G$111,4,FALSE))</f>
        <v/>
      </c>
      <c r="O279" t="str">
        <f>IF(ISERROR(VLOOKUP($B279,'[1]complete (2)'!$A$2:$G$111,5,FALSE)),"",VLOOKUP($B279,'[1]complete (2)'!$A$2:$G$111,5,FALSE))</f>
        <v/>
      </c>
      <c r="P279" t="str">
        <f>IF(ISERROR(VLOOKUP($B279,'[1]complete (2)'!$A$2:$G$111,6,FALSE)),"",VLOOKUP($B279,'[1]complete (2)'!$A$2:$G$111,6,FALSE))</f>
        <v/>
      </c>
      <c r="Q279" t="str">
        <f>IF(ISERROR(VLOOKUP($B279,'[1]complete (2)'!$A$2:$G$111,7,FALSE)),"",VLOOKUP($B279,'[1]complete (2)'!$A$2:$G$111,7,FALSE))</f>
        <v/>
      </c>
    </row>
    <row r="280" spans="1:17" x14ac:dyDescent="0.25">
      <c r="A280" t="s">
        <v>880</v>
      </c>
      <c r="B280" t="s">
        <v>1715</v>
      </c>
      <c r="C280" t="str">
        <f>IF(ISERROR(VLOOKUP(B280,[1]complete!$A:$B,2,FALSE)),"",VLOOKUP(B280,[1]complete!$A:$B,2,FALSE))</f>
        <v/>
      </c>
      <c r="D280" t="s">
        <v>881</v>
      </c>
      <c r="E280" t="s">
        <v>882</v>
      </c>
      <c r="F280" t="s">
        <v>883</v>
      </c>
      <c r="G280" t="s">
        <v>208</v>
      </c>
      <c r="H280">
        <v>80601</v>
      </c>
      <c r="I280" t="str">
        <f>IF(ISERROR(VLOOKUP(A280,'[2]Contacts - All contacts (2)'!$A:$D,1,FALSE)),"",VLOOKUP(A280,'[2]Contacts - All contacts (2)'!$A:$D,1,FALSE))</f>
        <v/>
      </c>
      <c r="J280" t="str">
        <f>IF(ISERROR(VLOOKUP(A280,'[2]Contacts - All contacts (2)'!$A:$D,2,FALSE)),"",VLOOKUP(A280,'[2]Contacts - All contacts (2)'!$A:$D,2,FALSE))</f>
        <v/>
      </c>
      <c r="K280" t="str">
        <f>IF(ISERROR(VLOOKUP(A280,'[2]Contacts - All contacts (2)'!$A:$D,3,FALSE)),"",VLOOKUP(A280,'[2]Contacts - All contacts (2)'!$A:$D,3,FALSE))</f>
        <v/>
      </c>
      <c r="L280" t="str">
        <f>IF(ISERROR(VLOOKUP($B280,'[1]complete (2)'!$A$2:$G$111,2,FALSE)),"",VLOOKUP($B280,'[1]complete (2)'!$A$2:$G$111,2,FALSE))</f>
        <v/>
      </c>
      <c r="M280" t="str">
        <f>IF(ISERROR(VLOOKUP($B280,'[1]complete (2)'!$A$2:$G$111,3,FALSE)),"",VLOOKUP($B280,'[1]complete (2)'!$A$2:$G$111,3,FALSE))</f>
        <v/>
      </c>
      <c r="N280" t="str">
        <f>IF(ISERROR(VLOOKUP($B280,'[1]complete (2)'!$A$2:$G$111,4,FALSE)),"",VLOOKUP($B280,'[1]complete (2)'!$A$2:$G$111,4,FALSE))</f>
        <v/>
      </c>
      <c r="O280" t="str">
        <f>IF(ISERROR(VLOOKUP($B280,'[1]complete (2)'!$A$2:$G$111,5,FALSE)),"",VLOOKUP($B280,'[1]complete (2)'!$A$2:$G$111,5,FALSE))</f>
        <v/>
      </c>
      <c r="P280" t="str">
        <f>IF(ISERROR(VLOOKUP($B280,'[1]complete (2)'!$A$2:$G$111,6,FALSE)),"",VLOOKUP($B280,'[1]complete (2)'!$A$2:$G$111,6,FALSE))</f>
        <v/>
      </c>
      <c r="Q280" t="str">
        <f>IF(ISERROR(VLOOKUP($B280,'[1]complete (2)'!$A$2:$G$111,7,FALSE)),"",VLOOKUP($B280,'[1]complete (2)'!$A$2:$G$111,7,FALSE))</f>
        <v/>
      </c>
    </row>
    <row r="281" spans="1:17" x14ac:dyDescent="0.25">
      <c r="A281" t="s">
        <v>884</v>
      </c>
      <c r="B281" t="s">
        <v>1716</v>
      </c>
      <c r="C281" t="str">
        <f>IF(ISERROR(VLOOKUP(B281,[1]complete!$A:$B,2,FALSE)),"",VLOOKUP(B281,[1]complete!$A:$B,2,FALSE))</f>
        <v/>
      </c>
      <c r="D281" t="s">
        <v>885</v>
      </c>
      <c r="E281" t="s">
        <v>886</v>
      </c>
      <c r="F281" t="s">
        <v>887</v>
      </c>
      <c r="G281" t="s">
        <v>189</v>
      </c>
      <c r="H281">
        <v>85233</v>
      </c>
      <c r="I281" t="str">
        <f>IF(ISERROR(VLOOKUP(A281,'[2]Contacts - All contacts (2)'!$A:$D,1,FALSE)),"",VLOOKUP(A281,'[2]Contacts - All contacts (2)'!$A:$D,1,FALSE))</f>
        <v/>
      </c>
      <c r="J281" t="str">
        <f>IF(ISERROR(VLOOKUP(A281,'[2]Contacts - All contacts (2)'!$A:$D,2,FALSE)),"",VLOOKUP(A281,'[2]Contacts - All contacts (2)'!$A:$D,2,FALSE))</f>
        <v/>
      </c>
      <c r="K281" t="str">
        <f>IF(ISERROR(VLOOKUP(A281,'[2]Contacts - All contacts (2)'!$A:$D,3,FALSE)),"",VLOOKUP(A281,'[2]Contacts - All contacts (2)'!$A:$D,3,FALSE))</f>
        <v/>
      </c>
      <c r="L281" t="str">
        <f>IF(ISERROR(VLOOKUP($B281,'[1]complete (2)'!$A$2:$G$111,2,FALSE)),"",VLOOKUP($B281,'[1]complete (2)'!$A$2:$G$111,2,FALSE))</f>
        <v/>
      </c>
      <c r="M281" t="str">
        <f>IF(ISERROR(VLOOKUP($B281,'[1]complete (2)'!$A$2:$G$111,3,FALSE)),"",VLOOKUP($B281,'[1]complete (2)'!$A$2:$G$111,3,FALSE))</f>
        <v/>
      </c>
      <c r="N281" t="str">
        <f>IF(ISERROR(VLOOKUP($B281,'[1]complete (2)'!$A$2:$G$111,4,FALSE)),"",VLOOKUP($B281,'[1]complete (2)'!$A$2:$G$111,4,FALSE))</f>
        <v/>
      </c>
      <c r="O281" t="str">
        <f>IF(ISERROR(VLOOKUP($B281,'[1]complete (2)'!$A$2:$G$111,5,FALSE)),"",VLOOKUP($B281,'[1]complete (2)'!$A$2:$G$111,5,FALSE))</f>
        <v/>
      </c>
      <c r="P281" t="str">
        <f>IF(ISERROR(VLOOKUP($B281,'[1]complete (2)'!$A$2:$G$111,6,FALSE)),"",VLOOKUP($B281,'[1]complete (2)'!$A$2:$G$111,6,FALSE))</f>
        <v/>
      </c>
      <c r="Q281" t="str">
        <f>IF(ISERROR(VLOOKUP($B281,'[1]complete (2)'!$A$2:$G$111,7,FALSE)),"",VLOOKUP($B281,'[1]complete (2)'!$A$2:$G$111,7,FALSE))</f>
        <v/>
      </c>
    </row>
    <row r="282" spans="1:17" x14ac:dyDescent="0.25">
      <c r="A282" t="s">
        <v>888</v>
      </c>
      <c r="B282" t="s">
        <v>1514</v>
      </c>
      <c r="C282" t="str">
        <f>IF(ISERROR(VLOOKUP(B282,[1]complete!$A:$B,2,FALSE)),"",VLOOKUP(B282,[1]complete!$A:$B,2,FALSE))</f>
        <v/>
      </c>
      <c r="D282" t="s">
        <v>889</v>
      </c>
      <c r="E282" t="s">
        <v>890</v>
      </c>
      <c r="F282" t="s">
        <v>749</v>
      </c>
      <c r="G282" t="s">
        <v>25</v>
      </c>
      <c r="H282">
        <v>75252</v>
      </c>
      <c r="I282" t="str">
        <f>IF(ISERROR(VLOOKUP(A282,'[2]Contacts - All contacts (2)'!$A:$D,1,FALSE)),"",VLOOKUP(A282,'[2]Contacts - All contacts (2)'!$A:$D,1,FALSE))</f>
        <v/>
      </c>
      <c r="J282" t="str">
        <f>IF(ISERROR(VLOOKUP(A282,'[2]Contacts - All contacts (2)'!$A:$D,2,FALSE)),"",VLOOKUP(A282,'[2]Contacts - All contacts (2)'!$A:$D,2,FALSE))</f>
        <v/>
      </c>
      <c r="K282" t="str">
        <f>IF(ISERROR(VLOOKUP(A282,'[2]Contacts - All contacts (2)'!$A:$D,3,FALSE)),"",VLOOKUP(A282,'[2]Contacts - All contacts (2)'!$A:$D,3,FALSE))</f>
        <v/>
      </c>
      <c r="L282" t="str">
        <f>IF(ISERROR(VLOOKUP($B282,'[1]complete (2)'!$A$2:$G$111,2,FALSE)),"",VLOOKUP($B282,'[1]complete (2)'!$A$2:$G$111,2,FALSE))</f>
        <v/>
      </c>
      <c r="M282" t="str">
        <f>IF(ISERROR(VLOOKUP($B282,'[1]complete (2)'!$A$2:$G$111,3,FALSE)),"",VLOOKUP($B282,'[1]complete (2)'!$A$2:$G$111,3,FALSE))</f>
        <v/>
      </c>
      <c r="N282" t="str">
        <f>IF(ISERROR(VLOOKUP($B282,'[1]complete (2)'!$A$2:$G$111,4,FALSE)),"",VLOOKUP($B282,'[1]complete (2)'!$A$2:$G$111,4,FALSE))</f>
        <v/>
      </c>
      <c r="O282" t="str">
        <f>IF(ISERROR(VLOOKUP($B282,'[1]complete (2)'!$A$2:$G$111,5,FALSE)),"",VLOOKUP($B282,'[1]complete (2)'!$A$2:$G$111,5,FALSE))</f>
        <v/>
      </c>
      <c r="P282" t="str">
        <f>IF(ISERROR(VLOOKUP($B282,'[1]complete (2)'!$A$2:$G$111,6,FALSE)),"",VLOOKUP($B282,'[1]complete (2)'!$A$2:$G$111,6,FALSE))</f>
        <v/>
      </c>
      <c r="Q282" t="str">
        <f>IF(ISERROR(VLOOKUP($B282,'[1]complete (2)'!$A$2:$G$111,7,FALSE)),"",VLOOKUP($B282,'[1]complete (2)'!$A$2:$G$111,7,FALSE))</f>
        <v/>
      </c>
    </row>
    <row r="283" spans="1:17" x14ac:dyDescent="0.25">
      <c r="A283" t="s">
        <v>891</v>
      </c>
      <c r="B283" t="s">
        <v>1717</v>
      </c>
      <c r="C283" t="str">
        <f>IF(ISERROR(VLOOKUP(B283,[1]complete!$A:$B,2,FALSE)),"",VLOOKUP(B283,[1]complete!$A:$B,2,FALSE))</f>
        <v/>
      </c>
      <c r="D283" t="s">
        <v>892</v>
      </c>
      <c r="E283" t="s">
        <v>893</v>
      </c>
      <c r="F283" t="s">
        <v>894</v>
      </c>
      <c r="G283" t="s">
        <v>319</v>
      </c>
      <c r="H283">
        <v>22314</v>
      </c>
      <c r="I283" t="str">
        <f>IF(ISERROR(VLOOKUP(A283,'[2]Contacts - All contacts (2)'!$A:$D,1,FALSE)),"",VLOOKUP(A283,'[2]Contacts - All contacts (2)'!$A:$D,1,FALSE))</f>
        <v/>
      </c>
      <c r="J283" t="str">
        <f>IF(ISERROR(VLOOKUP(A283,'[2]Contacts - All contacts (2)'!$A:$D,2,FALSE)),"",VLOOKUP(A283,'[2]Contacts - All contacts (2)'!$A:$D,2,FALSE))</f>
        <v/>
      </c>
      <c r="K283" t="str">
        <f>IF(ISERROR(VLOOKUP(A283,'[2]Contacts - All contacts (2)'!$A:$D,3,FALSE)),"",VLOOKUP(A283,'[2]Contacts - All contacts (2)'!$A:$D,3,FALSE))</f>
        <v/>
      </c>
      <c r="L283" t="str">
        <f>IF(ISERROR(VLOOKUP($B283,'[1]complete (2)'!$A$2:$G$111,2,FALSE)),"",VLOOKUP($B283,'[1]complete (2)'!$A$2:$G$111,2,FALSE))</f>
        <v/>
      </c>
      <c r="M283" t="str">
        <f>IF(ISERROR(VLOOKUP($B283,'[1]complete (2)'!$A$2:$G$111,3,FALSE)),"",VLOOKUP($B283,'[1]complete (2)'!$A$2:$G$111,3,FALSE))</f>
        <v/>
      </c>
      <c r="N283" t="str">
        <f>IF(ISERROR(VLOOKUP($B283,'[1]complete (2)'!$A$2:$G$111,4,FALSE)),"",VLOOKUP($B283,'[1]complete (2)'!$A$2:$G$111,4,FALSE))</f>
        <v/>
      </c>
      <c r="O283" t="str">
        <f>IF(ISERROR(VLOOKUP($B283,'[1]complete (2)'!$A$2:$G$111,5,FALSE)),"",VLOOKUP($B283,'[1]complete (2)'!$A$2:$G$111,5,FALSE))</f>
        <v/>
      </c>
      <c r="P283" t="str">
        <f>IF(ISERROR(VLOOKUP($B283,'[1]complete (2)'!$A$2:$G$111,6,FALSE)),"",VLOOKUP($B283,'[1]complete (2)'!$A$2:$G$111,6,FALSE))</f>
        <v/>
      </c>
      <c r="Q283" t="str">
        <f>IF(ISERROR(VLOOKUP($B283,'[1]complete (2)'!$A$2:$G$111,7,FALSE)),"",VLOOKUP($B283,'[1]complete (2)'!$A$2:$G$111,7,FALSE))</f>
        <v/>
      </c>
    </row>
    <row r="284" spans="1:17" x14ac:dyDescent="0.25">
      <c r="A284" t="s">
        <v>895</v>
      </c>
      <c r="B284" t="s">
        <v>1791</v>
      </c>
      <c r="C284" t="str">
        <f>IF(ISERROR(VLOOKUP(B284,[1]complete!$A:$B,2,FALSE)),"",VLOOKUP(B284,[1]complete!$A:$B,2,FALSE))</f>
        <v/>
      </c>
      <c r="D284" t="s">
        <v>896</v>
      </c>
      <c r="I284" t="str">
        <f>IF(ISERROR(VLOOKUP(A284,'[2]Contacts - All contacts (2)'!$A:$D,1,FALSE)),"",VLOOKUP(A284,'[2]Contacts - All contacts (2)'!$A:$D,1,FALSE))</f>
        <v/>
      </c>
      <c r="J284" t="str">
        <f>IF(ISERROR(VLOOKUP(A284,'[2]Contacts - All contacts (2)'!$A:$D,2,FALSE)),"",VLOOKUP(A284,'[2]Contacts - All contacts (2)'!$A:$D,2,FALSE))</f>
        <v/>
      </c>
      <c r="K284" t="str">
        <f>IF(ISERROR(VLOOKUP(A284,'[2]Contacts - All contacts (2)'!$A:$D,3,FALSE)),"",VLOOKUP(A284,'[2]Contacts - All contacts (2)'!$A:$D,3,FALSE))</f>
        <v/>
      </c>
      <c r="L284" t="str">
        <f>IF(ISERROR(VLOOKUP($B284,'[1]complete (2)'!$A$2:$G$111,2,FALSE)),"",VLOOKUP($B284,'[1]complete (2)'!$A$2:$G$111,2,FALSE))</f>
        <v/>
      </c>
      <c r="M284" t="str">
        <f>IF(ISERROR(VLOOKUP($B284,'[1]complete (2)'!$A$2:$G$111,3,FALSE)),"",VLOOKUP($B284,'[1]complete (2)'!$A$2:$G$111,3,FALSE))</f>
        <v/>
      </c>
      <c r="N284" t="str">
        <f>IF(ISERROR(VLOOKUP($B284,'[1]complete (2)'!$A$2:$G$111,4,FALSE)),"",VLOOKUP($B284,'[1]complete (2)'!$A$2:$G$111,4,FALSE))</f>
        <v/>
      </c>
      <c r="O284" t="str">
        <f>IF(ISERROR(VLOOKUP($B284,'[1]complete (2)'!$A$2:$G$111,5,FALSE)),"",VLOOKUP($B284,'[1]complete (2)'!$A$2:$G$111,5,FALSE))</f>
        <v/>
      </c>
      <c r="P284" t="str">
        <f>IF(ISERROR(VLOOKUP($B284,'[1]complete (2)'!$A$2:$G$111,6,FALSE)),"",VLOOKUP($B284,'[1]complete (2)'!$A$2:$G$111,6,FALSE))</f>
        <v/>
      </c>
      <c r="Q284" t="str">
        <f>IF(ISERROR(VLOOKUP($B284,'[1]complete (2)'!$A$2:$G$111,7,FALSE)),"",VLOOKUP($B284,'[1]complete (2)'!$A$2:$G$111,7,FALSE))</f>
        <v/>
      </c>
    </row>
    <row r="285" spans="1:17" x14ac:dyDescent="0.25">
      <c r="A285" t="s">
        <v>901</v>
      </c>
      <c r="B285" t="s">
        <v>901</v>
      </c>
      <c r="C285" t="str">
        <f>IF(ISERROR(VLOOKUP(B285,[1]complete!$A:$B,2,FALSE)),"",VLOOKUP(B285,[1]complete!$A:$B,2,FALSE))</f>
        <v/>
      </c>
      <c r="I285" t="str">
        <f>IF(ISERROR(VLOOKUP(A285,'[2]Contacts - All contacts (2)'!$A:$D,1,FALSE)),"",VLOOKUP(A285,'[2]Contacts - All contacts (2)'!$A:$D,1,FALSE))</f>
        <v/>
      </c>
      <c r="J285" t="str">
        <f>IF(ISERROR(VLOOKUP(A285,'[2]Contacts - All contacts (2)'!$A:$D,2,FALSE)),"",VLOOKUP(A285,'[2]Contacts - All contacts (2)'!$A:$D,2,FALSE))</f>
        <v/>
      </c>
      <c r="K285" t="str">
        <f>IF(ISERROR(VLOOKUP(A285,'[2]Contacts - All contacts (2)'!$A:$D,3,FALSE)),"",VLOOKUP(A285,'[2]Contacts - All contacts (2)'!$A:$D,3,FALSE))</f>
        <v/>
      </c>
      <c r="L285" t="str">
        <f>IF(ISERROR(VLOOKUP($B285,'[1]complete (2)'!$A$2:$G$111,2,FALSE)),"",VLOOKUP($B285,'[1]complete (2)'!$A$2:$G$111,2,FALSE))</f>
        <v/>
      </c>
      <c r="M285" t="str">
        <f>IF(ISERROR(VLOOKUP($B285,'[1]complete (2)'!$A$2:$G$111,3,FALSE)),"",VLOOKUP($B285,'[1]complete (2)'!$A$2:$G$111,3,FALSE))</f>
        <v/>
      </c>
      <c r="N285" t="str">
        <f>IF(ISERROR(VLOOKUP($B285,'[1]complete (2)'!$A$2:$G$111,4,FALSE)),"",VLOOKUP($B285,'[1]complete (2)'!$A$2:$G$111,4,FALSE))</f>
        <v/>
      </c>
      <c r="O285" t="str">
        <f>IF(ISERROR(VLOOKUP($B285,'[1]complete (2)'!$A$2:$G$111,5,FALSE)),"",VLOOKUP($B285,'[1]complete (2)'!$A$2:$G$111,5,FALSE))</f>
        <v/>
      </c>
      <c r="P285" t="str">
        <f>IF(ISERROR(VLOOKUP($B285,'[1]complete (2)'!$A$2:$G$111,6,FALSE)),"",VLOOKUP($B285,'[1]complete (2)'!$A$2:$G$111,6,FALSE))</f>
        <v/>
      </c>
      <c r="Q285" t="str">
        <f>IF(ISERROR(VLOOKUP($B285,'[1]complete (2)'!$A$2:$G$111,7,FALSE)),"",VLOOKUP($B285,'[1]complete (2)'!$A$2:$G$111,7,FALSE))</f>
        <v/>
      </c>
    </row>
    <row r="286" spans="1:17" x14ac:dyDescent="0.25">
      <c r="A286" t="s">
        <v>902</v>
      </c>
      <c r="B286" t="s">
        <v>903</v>
      </c>
      <c r="C286" t="str">
        <f>IF(ISERROR(VLOOKUP(B286,[1]complete!$A:$B,2,FALSE)),"",VLOOKUP(B286,[1]complete!$A:$B,2,FALSE))</f>
        <v/>
      </c>
      <c r="D286" t="s">
        <v>904</v>
      </c>
      <c r="E286" t="s">
        <v>905</v>
      </c>
      <c r="F286" t="s">
        <v>906</v>
      </c>
      <c r="G286" t="s">
        <v>612</v>
      </c>
      <c r="H286">
        <v>98407</v>
      </c>
      <c r="I286" t="str">
        <f>IF(ISERROR(VLOOKUP(A286,'[2]Contacts - All contacts (2)'!$A:$D,1,FALSE)),"",VLOOKUP(A286,'[2]Contacts - All contacts (2)'!$A:$D,1,FALSE))</f>
        <v/>
      </c>
      <c r="J286" t="str">
        <f>IF(ISERROR(VLOOKUP(A286,'[2]Contacts - All contacts (2)'!$A:$D,2,FALSE)),"",VLOOKUP(A286,'[2]Contacts - All contacts (2)'!$A:$D,2,FALSE))</f>
        <v/>
      </c>
      <c r="K286" t="str">
        <f>IF(ISERROR(VLOOKUP(A286,'[2]Contacts - All contacts (2)'!$A:$D,3,FALSE)),"",VLOOKUP(A286,'[2]Contacts - All contacts (2)'!$A:$D,3,FALSE))</f>
        <v/>
      </c>
      <c r="L286" t="str">
        <f>IF(ISERROR(VLOOKUP($B286,'[1]complete (2)'!$A$2:$G$111,2,FALSE)),"",VLOOKUP($B286,'[1]complete (2)'!$A$2:$G$111,2,FALSE))</f>
        <v/>
      </c>
      <c r="M286" t="str">
        <f>IF(ISERROR(VLOOKUP($B286,'[1]complete (2)'!$A$2:$G$111,3,FALSE)),"",VLOOKUP($B286,'[1]complete (2)'!$A$2:$G$111,3,FALSE))</f>
        <v/>
      </c>
      <c r="N286" t="str">
        <f>IF(ISERROR(VLOOKUP($B286,'[1]complete (2)'!$A$2:$G$111,4,FALSE)),"",VLOOKUP($B286,'[1]complete (2)'!$A$2:$G$111,4,FALSE))</f>
        <v/>
      </c>
      <c r="O286" t="str">
        <f>IF(ISERROR(VLOOKUP($B286,'[1]complete (2)'!$A$2:$G$111,5,FALSE)),"",VLOOKUP($B286,'[1]complete (2)'!$A$2:$G$111,5,FALSE))</f>
        <v/>
      </c>
      <c r="P286" t="str">
        <f>IF(ISERROR(VLOOKUP($B286,'[1]complete (2)'!$A$2:$G$111,6,FALSE)),"",VLOOKUP($B286,'[1]complete (2)'!$A$2:$G$111,6,FALSE))</f>
        <v/>
      </c>
      <c r="Q286" t="str">
        <f>IF(ISERROR(VLOOKUP($B286,'[1]complete (2)'!$A$2:$G$111,7,FALSE)),"",VLOOKUP($B286,'[1]complete (2)'!$A$2:$G$111,7,FALSE))</f>
        <v/>
      </c>
    </row>
    <row r="287" spans="1:17" x14ac:dyDescent="0.25">
      <c r="A287" t="s">
        <v>907</v>
      </c>
      <c r="B287" t="s">
        <v>907</v>
      </c>
      <c r="C287" t="str">
        <f>IF(ISERROR(VLOOKUP(B287,[1]complete!$A:$B,2,FALSE)),"",VLOOKUP(B287,[1]complete!$A:$B,2,FALSE))</f>
        <v/>
      </c>
      <c r="D287" t="s">
        <v>908</v>
      </c>
      <c r="I287" t="str">
        <f>IF(ISERROR(VLOOKUP(A287,'[2]Contacts - All contacts (2)'!$A:$D,1,FALSE)),"",VLOOKUP(A287,'[2]Contacts - All contacts (2)'!$A:$D,1,FALSE))</f>
        <v/>
      </c>
      <c r="J287" t="str">
        <f>IF(ISERROR(VLOOKUP(A287,'[2]Contacts - All contacts (2)'!$A:$D,2,FALSE)),"",VLOOKUP(A287,'[2]Contacts - All contacts (2)'!$A:$D,2,FALSE))</f>
        <v/>
      </c>
      <c r="K287" t="str">
        <f>IF(ISERROR(VLOOKUP(A287,'[2]Contacts - All contacts (2)'!$A:$D,3,FALSE)),"",VLOOKUP(A287,'[2]Contacts - All contacts (2)'!$A:$D,3,FALSE))</f>
        <v/>
      </c>
      <c r="L287" t="str">
        <f>IF(ISERROR(VLOOKUP($B287,'[1]complete (2)'!$A$2:$G$111,2,FALSE)),"",VLOOKUP($B287,'[1]complete (2)'!$A$2:$G$111,2,FALSE))</f>
        <v/>
      </c>
      <c r="M287" t="str">
        <f>IF(ISERROR(VLOOKUP($B287,'[1]complete (2)'!$A$2:$G$111,3,FALSE)),"",VLOOKUP($B287,'[1]complete (2)'!$A$2:$G$111,3,FALSE))</f>
        <v/>
      </c>
      <c r="N287" t="str">
        <f>IF(ISERROR(VLOOKUP($B287,'[1]complete (2)'!$A$2:$G$111,4,FALSE)),"",VLOOKUP($B287,'[1]complete (2)'!$A$2:$G$111,4,FALSE))</f>
        <v/>
      </c>
      <c r="O287" t="str">
        <f>IF(ISERROR(VLOOKUP($B287,'[1]complete (2)'!$A$2:$G$111,5,FALSE)),"",VLOOKUP($B287,'[1]complete (2)'!$A$2:$G$111,5,FALSE))</f>
        <v/>
      </c>
      <c r="P287" t="str">
        <f>IF(ISERROR(VLOOKUP($B287,'[1]complete (2)'!$A$2:$G$111,6,FALSE)),"",VLOOKUP($B287,'[1]complete (2)'!$A$2:$G$111,6,FALSE))</f>
        <v/>
      </c>
      <c r="Q287" t="str">
        <f>IF(ISERROR(VLOOKUP($B287,'[1]complete (2)'!$A$2:$G$111,7,FALSE)),"",VLOOKUP($B287,'[1]complete (2)'!$A$2:$G$111,7,FALSE))</f>
        <v/>
      </c>
    </row>
    <row r="288" spans="1:17" x14ac:dyDescent="0.25">
      <c r="A288" t="s">
        <v>909</v>
      </c>
      <c r="B288" t="s">
        <v>1718</v>
      </c>
      <c r="C288" t="str">
        <f>IF(ISERROR(VLOOKUP(B288,[1]complete!$A:$B,2,FALSE)),"",VLOOKUP(B288,[1]complete!$A:$B,2,FALSE))</f>
        <v/>
      </c>
      <c r="D288" t="s">
        <v>910</v>
      </c>
      <c r="E288" t="s">
        <v>911</v>
      </c>
      <c r="F288" t="s">
        <v>912</v>
      </c>
      <c r="G288" t="s">
        <v>233</v>
      </c>
      <c r="H288">
        <v>63131</v>
      </c>
      <c r="I288" t="str">
        <f>IF(ISERROR(VLOOKUP(A288,'[2]Contacts - All contacts (2)'!$A:$D,1,FALSE)),"",VLOOKUP(A288,'[2]Contacts - All contacts (2)'!$A:$D,1,FALSE))</f>
        <v/>
      </c>
      <c r="J288" t="str">
        <f>IF(ISERROR(VLOOKUP(A288,'[2]Contacts - All contacts (2)'!$A:$D,2,FALSE)),"",VLOOKUP(A288,'[2]Contacts - All contacts (2)'!$A:$D,2,FALSE))</f>
        <v/>
      </c>
      <c r="K288" t="str">
        <f>IF(ISERROR(VLOOKUP(A288,'[2]Contacts - All contacts (2)'!$A:$D,3,FALSE)),"",VLOOKUP(A288,'[2]Contacts - All contacts (2)'!$A:$D,3,FALSE))</f>
        <v/>
      </c>
      <c r="L288" t="str">
        <f>IF(ISERROR(VLOOKUP($B288,'[1]complete (2)'!$A$2:$G$111,2,FALSE)),"",VLOOKUP($B288,'[1]complete (2)'!$A$2:$G$111,2,FALSE))</f>
        <v/>
      </c>
      <c r="M288" t="str">
        <f>IF(ISERROR(VLOOKUP($B288,'[1]complete (2)'!$A$2:$G$111,3,FALSE)),"",VLOOKUP($B288,'[1]complete (2)'!$A$2:$G$111,3,FALSE))</f>
        <v/>
      </c>
      <c r="N288" t="str">
        <f>IF(ISERROR(VLOOKUP($B288,'[1]complete (2)'!$A$2:$G$111,4,FALSE)),"",VLOOKUP($B288,'[1]complete (2)'!$A$2:$G$111,4,FALSE))</f>
        <v/>
      </c>
      <c r="O288" t="str">
        <f>IF(ISERROR(VLOOKUP($B288,'[1]complete (2)'!$A$2:$G$111,5,FALSE)),"",VLOOKUP($B288,'[1]complete (2)'!$A$2:$G$111,5,FALSE))</f>
        <v/>
      </c>
      <c r="P288" t="str">
        <f>IF(ISERROR(VLOOKUP($B288,'[1]complete (2)'!$A$2:$G$111,6,FALSE)),"",VLOOKUP($B288,'[1]complete (2)'!$A$2:$G$111,6,FALSE))</f>
        <v/>
      </c>
      <c r="Q288" t="str">
        <f>IF(ISERROR(VLOOKUP($B288,'[1]complete (2)'!$A$2:$G$111,7,FALSE)),"",VLOOKUP($B288,'[1]complete (2)'!$A$2:$G$111,7,FALSE))</f>
        <v/>
      </c>
    </row>
    <row r="289" spans="1:17" x14ac:dyDescent="0.25">
      <c r="A289" t="s">
        <v>913</v>
      </c>
      <c r="B289" t="s">
        <v>914</v>
      </c>
      <c r="C289" t="str">
        <f>IF(ISERROR(VLOOKUP(B289,[1]complete!$A:$B,2,FALSE)),"",VLOOKUP(B289,[1]complete!$A:$B,2,FALSE))</f>
        <v/>
      </c>
      <c r="D289">
        <v>3302273396</v>
      </c>
      <c r="E289" t="s">
        <v>915</v>
      </c>
      <c r="F289" t="s">
        <v>916</v>
      </c>
      <c r="G289" t="s">
        <v>88</v>
      </c>
      <c r="H289">
        <v>44512</v>
      </c>
      <c r="I289" t="str">
        <f>IF(ISERROR(VLOOKUP(A289,'[2]Contacts - All contacts (2)'!$A:$D,1,FALSE)),"",VLOOKUP(A289,'[2]Contacts - All contacts (2)'!$A:$D,1,FALSE))</f>
        <v/>
      </c>
      <c r="J289" t="str">
        <f>IF(ISERROR(VLOOKUP(A289,'[2]Contacts - All contacts (2)'!$A:$D,2,FALSE)),"",VLOOKUP(A289,'[2]Contacts - All contacts (2)'!$A:$D,2,FALSE))</f>
        <v/>
      </c>
      <c r="K289" t="str">
        <f>IF(ISERROR(VLOOKUP(A289,'[2]Contacts - All contacts (2)'!$A:$D,3,FALSE)),"",VLOOKUP(A289,'[2]Contacts - All contacts (2)'!$A:$D,3,FALSE))</f>
        <v/>
      </c>
      <c r="L289" t="str">
        <f>IF(ISERROR(VLOOKUP($B289,'[1]complete (2)'!$A$2:$G$111,2,FALSE)),"",VLOOKUP($B289,'[1]complete (2)'!$A$2:$G$111,2,FALSE))</f>
        <v/>
      </c>
      <c r="M289" t="str">
        <f>IF(ISERROR(VLOOKUP($B289,'[1]complete (2)'!$A$2:$G$111,3,FALSE)),"",VLOOKUP($B289,'[1]complete (2)'!$A$2:$G$111,3,FALSE))</f>
        <v/>
      </c>
      <c r="N289" t="str">
        <f>IF(ISERROR(VLOOKUP($B289,'[1]complete (2)'!$A$2:$G$111,4,FALSE)),"",VLOOKUP($B289,'[1]complete (2)'!$A$2:$G$111,4,FALSE))</f>
        <v/>
      </c>
      <c r="O289" t="str">
        <f>IF(ISERROR(VLOOKUP($B289,'[1]complete (2)'!$A$2:$G$111,5,FALSE)),"",VLOOKUP($B289,'[1]complete (2)'!$A$2:$G$111,5,FALSE))</f>
        <v/>
      </c>
      <c r="P289" t="str">
        <f>IF(ISERROR(VLOOKUP($B289,'[1]complete (2)'!$A$2:$G$111,6,FALSE)),"",VLOOKUP($B289,'[1]complete (2)'!$A$2:$G$111,6,FALSE))</f>
        <v/>
      </c>
      <c r="Q289" t="str">
        <f>IF(ISERROR(VLOOKUP($B289,'[1]complete (2)'!$A$2:$G$111,7,FALSE)),"",VLOOKUP($B289,'[1]complete (2)'!$A$2:$G$111,7,FALSE))</f>
        <v/>
      </c>
    </row>
    <row r="290" spans="1:17" x14ac:dyDescent="0.25">
      <c r="A290" t="s">
        <v>917</v>
      </c>
      <c r="B290" t="s">
        <v>918</v>
      </c>
      <c r="C290" t="str">
        <f>IF(ISERROR(VLOOKUP(B290,[1]complete!$A:$B,2,FALSE)),"",VLOOKUP(B290,[1]complete!$A:$B,2,FALSE))</f>
        <v/>
      </c>
      <c r="D290" t="s">
        <v>919</v>
      </c>
      <c r="E290" t="s">
        <v>920</v>
      </c>
      <c r="F290" t="s">
        <v>170</v>
      </c>
      <c r="G290" t="s">
        <v>39</v>
      </c>
      <c r="H290">
        <v>37415</v>
      </c>
      <c r="I290" t="str">
        <f>IF(ISERROR(VLOOKUP(A290,'[2]Contacts - All contacts (2)'!$A:$D,1,FALSE)),"",VLOOKUP(A290,'[2]Contacts - All contacts (2)'!$A:$D,1,FALSE))</f>
        <v/>
      </c>
      <c r="J290" t="str">
        <f>IF(ISERROR(VLOOKUP(A290,'[2]Contacts - All contacts (2)'!$A:$D,2,FALSE)),"",VLOOKUP(A290,'[2]Contacts - All contacts (2)'!$A:$D,2,FALSE))</f>
        <v/>
      </c>
      <c r="K290" t="str">
        <f>IF(ISERROR(VLOOKUP(A290,'[2]Contacts - All contacts (2)'!$A:$D,3,FALSE)),"",VLOOKUP(A290,'[2]Contacts - All contacts (2)'!$A:$D,3,FALSE))</f>
        <v/>
      </c>
      <c r="L290" t="str">
        <f>IF(ISERROR(VLOOKUP($B290,'[1]complete (2)'!$A$2:$G$111,2,FALSE)),"",VLOOKUP($B290,'[1]complete (2)'!$A$2:$G$111,2,FALSE))</f>
        <v/>
      </c>
      <c r="M290" t="str">
        <f>IF(ISERROR(VLOOKUP($B290,'[1]complete (2)'!$A$2:$G$111,3,FALSE)),"",VLOOKUP($B290,'[1]complete (2)'!$A$2:$G$111,3,FALSE))</f>
        <v/>
      </c>
      <c r="N290" t="str">
        <f>IF(ISERROR(VLOOKUP($B290,'[1]complete (2)'!$A$2:$G$111,4,FALSE)),"",VLOOKUP($B290,'[1]complete (2)'!$A$2:$G$111,4,FALSE))</f>
        <v/>
      </c>
      <c r="O290" t="str">
        <f>IF(ISERROR(VLOOKUP($B290,'[1]complete (2)'!$A$2:$G$111,5,FALSE)),"",VLOOKUP($B290,'[1]complete (2)'!$A$2:$G$111,5,FALSE))</f>
        <v/>
      </c>
      <c r="P290" t="str">
        <f>IF(ISERROR(VLOOKUP($B290,'[1]complete (2)'!$A$2:$G$111,6,FALSE)),"",VLOOKUP($B290,'[1]complete (2)'!$A$2:$G$111,6,FALSE))</f>
        <v/>
      </c>
      <c r="Q290" t="str">
        <f>IF(ISERROR(VLOOKUP($B290,'[1]complete (2)'!$A$2:$G$111,7,FALSE)),"",VLOOKUP($B290,'[1]complete (2)'!$A$2:$G$111,7,FALSE))</f>
        <v/>
      </c>
    </row>
    <row r="291" spans="1:17" x14ac:dyDescent="0.25">
      <c r="A291" t="s">
        <v>921</v>
      </c>
      <c r="B291" t="s">
        <v>1719</v>
      </c>
      <c r="C291" t="str">
        <f>IF(ISERROR(VLOOKUP(B291,[1]complete!$A:$B,2,FALSE)),"",VLOOKUP(B291,[1]complete!$A:$B,2,FALSE))</f>
        <v/>
      </c>
      <c r="D291" t="s">
        <v>922</v>
      </c>
      <c r="F291" t="s">
        <v>923</v>
      </c>
      <c r="G291" t="s">
        <v>715</v>
      </c>
      <c r="H291">
        <v>55901</v>
      </c>
      <c r="I291" t="str">
        <f>VLOOKUP(A291,'[2]Contacts - All contacts (2)'!$A:$D,1,FALSE)</f>
        <v>Pockets &amp; pins LLC</v>
      </c>
      <c r="J291" t="str">
        <f>VLOOKUP(A291,'[2]Contacts - All contacts (2)'!$A:$D,2,FALSE)</f>
        <v>Vicki</v>
      </c>
      <c r="K291" t="str">
        <f>VLOOKUP(A291,'[2]Contacts - All contacts (2)'!$A:$D,3,FALSE)</f>
        <v>Walker</v>
      </c>
      <c r="L291" t="str">
        <f>IF(ISERROR(VLOOKUP($B291,'[1]complete (2)'!$A$2:$G$111,2,FALSE)),"",VLOOKUP($B291,'[1]complete (2)'!$A$2:$G$111,2,FALSE))</f>
        <v/>
      </c>
      <c r="M291" t="str">
        <f>IF(ISERROR(VLOOKUP($B291,'[1]complete (2)'!$A$2:$G$111,3,FALSE)),"",VLOOKUP($B291,'[1]complete (2)'!$A$2:$G$111,3,FALSE))</f>
        <v/>
      </c>
      <c r="N291" t="str">
        <f>IF(ISERROR(VLOOKUP($B291,'[1]complete (2)'!$A$2:$G$111,4,FALSE)),"",VLOOKUP($B291,'[1]complete (2)'!$A$2:$G$111,4,FALSE))</f>
        <v/>
      </c>
      <c r="O291" t="str">
        <f>IF(ISERROR(VLOOKUP($B291,'[1]complete (2)'!$A$2:$G$111,5,FALSE)),"",VLOOKUP($B291,'[1]complete (2)'!$A$2:$G$111,5,FALSE))</f>
        <v/>
      </c>
      <c r="P291" t="str">
        <f>IF(ISERROR(VLOOKUP($B291,'[1]complete (2)'!$A$2:$G$111,6,FALSE)),"",VLOOKUP($B291,'[1]complete (2)'!$A$2:$G$111,6,FALSE))</f>
        <v/>
      </c>
      <c r="Q291" t="str">
        <f>IF(ISERROR(VLOOKUP($B291,'[1]complete (2)'!$A$2:$G$111,7,FALSE)),"",VLOOKUP($B291,'[1]complete (2)'!$A$2:$G$111,7,FALSE))</f>
        <v/>
      </c>
    </row>
    <row r="292" spans="1:17" x14ac:dyDescent="0.25">
      <c r="A292" t="s">
        <v>928</v>
      </c>
      <c r="B292" t="s">
        <v>1720</v>
      </c>
      <c r="C292" t="str">
        <f>IF(ISERROR(VLOOKUP(B292,[1]complete!$A:$B,2,FALSE)),"",VLOOKUP(B292,[1]complete!$A:$B,2,FALSE))</f>
        <v/>
      </c>
      <c r="D292" t="s">
        <v>929</v>
      </c>
      <c r="E292" t="s">
        <v>930</v>
      </c>
      <c r="F292" t="s">
        <v>931</v>
      </c>
      <c r="G292" t="s">
        <v>524</v>
      </c>
      <c r="H292" t="s">
        <v>932</v>
      </c>
      <c r="I292" t="str">
        <f>VLOOKUP(A292,'[2]Contacts - All contacts (2)'!$A:$D,1,FALSE)</f>
        <v>La Maison Simons</v>
      </c>
      <c r="J292" t="str">
        <f>VLOOKUP(A292,'[2]Contacts - All contacts (2)'!$A:$D,2,FALSE)</f>
        <v/>
      </c>
      <c r="K292" t="str">
        <f>VLOOKUP(A292,'[2]Contacts - All contacts (2)'!$A:$D,3,FALSE)</f>
        <v/>
      </c>
      <c r="L292" t="str">
        <f>IF(ISERROR(VLOOKUP($B292,'[1]complete (2)'!$A$2:$G$111,2,FALSE)),"",VLOOKUP($B292,'[1]complete (2)'!$A$2:$G$111,2,FALSE))</f>
        <v/>
      </c>
      <c r="M292" t="str">
        <f>IF(ISERROR(VLOOKUP($B292,'[1]complete (2)'!$A$2:$G$111,3,FALSE)),"",VLOOKUP($B292,'[1]complete (2)'!$A$2:$G$111,3,FALSE))</f>
        <v/>
      </c>
      <c r="N292" t="str">
        <f>IF(ISERROR(VLOOKUP($B292,'[1]complete (2)'!$A$2:$G$111,4,FALSE)),"",VLOOKUP($B292,'[1]complete (2)'!$A$2:$G$111,4,FALSE))</f>
        <v/>
      </c>
      <c r="O292" t="str">
        <f>IF(ISERROR(VLOOKUP($B292,'[1]complete (2)'!$A$2:$G$111,5,FALSE)),"",VLOOKUP($B292,'[1]complete (2)'!$A$2:$G$111,5,FALSE))</f>
        <v/>
      </c>
      <c r="P292" t="str">
        <f>IF(ISERROR(VLOOKUP($B292,'[1]complete (2)'!$A$2:$G$111,6,FALSE)),"",VLOOKUP($B292,'[1]complete (2)'!$A$2:$G$111,6,FALSE))</f>
        <v/>
      </c>
      <c r="Q292" t="str">
        <f>IF(ISERROR(VLOOKUP($B292,'[1]complete (2)'!$A$2:$G$111,7,FALSE)),"",VLOOKUP($B292,'[1]complete (2)'!$A$2:$G$111,7,FALSE))</f>
        <v/>
      </c>
    </row>
    <row r="293" spans="1:17" x14ac:dyDescent="0.25">
      <c r="A293" t="s">
        <v>941</v>
      </c>
      <c r="B293" t="s">
        <v>1515</v>
      </c>
      <c r="C293" t="str">
        <f>IF(ISERROR(VLOOKUP(B293,[1]complete!$A:$B,2,FALSE)),"",VLOOKUP(B293,[1]complete!$A:$B,2,FALSE))</f>
        <v/>
      </c>
      <c r="D293" t="s">
        <v>942</v>
      </c>
      <c r="E293" t="s">
        <v>943</v>
      </c>
      <c r="F293" t="s">
        <v>944</v>
      </c>
      <c r="G293" t="s">
        <v>945</v>
      </c>
      <c r="H293">
        <v>82601</v>
      </c>
      <c r="I293" t="str">
        <f>VLOOKUP(A293,'[2]Contacts - All contacts (2)'!$A:$D,1,FALSE)</f>
        <v>Punkin's Baby Boutique</v>
      </c>
      <c r="J293" t="str">
        <f>VLOOKUP(A293,'[2]Contacts - All contacts (2)'!$A:$D,2,FALSE)</f>
        <v>Cristina</v>
      </c>
      <c r="K293" t="str">
        <f>VLOOKUP(A293,'[2]Contacts - All contacts (2)'!$A:$D,3,FALSE)</f>
        <v>Cabello</v>
      </c>
      <c r="L293" t="str">
        <f>IF(ISERROR(VLOOKUP($B293,'[1]complete (2)'!$A$2:$G$111,2,FALSE)),"",VLOOKUP($B293,'[1]complete (2)'!$A$2:$G$111,2,FALSE))</f>
        <v/>
      </c>
      <c r="M293" t="str">
        <f>IF(ISERROR(VLOOKUP($B293,'[1]complete (2)'!$A$2:$G$111,3,FALSE)),"",VLOOKUP($B293,'[1]complete (2)'!$A$2:$G$111,3,FALSE))</f>
        <v/>
      </c>
      <c r="N293" t="str">
        <f>IF(ISERROR(VLOOKUP($B293,'[1]complete (2)'!$A$2:$G$111,4,FALSE)),"",VLOOKUP($B293,'[1]complete (2)'!$A$2:$G$111,4,FALSE))</f>
        <v/>
      </c>
      <c r="O293" t="str">
        <f>IF(ISERROR(VLOOKUP($B293,'[1]complete (2)'!$A$2:$G$111,5,FALSE)),"",VLOOKUP($B293,'[1]complete (2)'!$A$2:$G$111,5,FALSE))</f>
        <v/>
      </c>
      <c r="P293" t="str">
        <f>IF(ISERROR(VLOOKUP($B293,'[1]complete (2)'!$A$2:$G$111,6,FALSE)),"",VLOOKUP($B293,'[1]complete (2)'!$A$2:$G$111,6,FALSE))</f>
        <v/>
      </c>
      <c r="Q293" t="str">
        <f>IF(ISERROR(VLOOKUP($B293,'[1]complete (2)'!$A$2:$G$111,7,FALSE)),"",VLOOKUP($B293,'[1]complete (2)'!$A$2:$G$111,7,FALSE))</f>
        <v/>
      </c>
    </row>
    <row r="294" spans="1:17" x14ac:dyDescent="0.25">
      <c r="A294" t="s">
        <v>946</v>
      </c>
      <c r="B294" t="s">
        <v>1721</v>
      </c>
      <c r="C294" t="str">
        <f>IF(ISERROR(VLOOKUP(B294,[1]complete!$A:$B,2,FALSE)),"",VLOOKUP(B294,[1]complete!$A:$B,2,FALSE))</f>
        <v/>
      </c>
      <c r="D294" t="s">
        <v>947</v>
      </c>
      <c r="E294" t="s">
        <v>948</v>
      </c>
      <c r="F294" t="s">
        <v>949</v>
      </c>
      <c r="G294" t="s">
        <v>15</v>
      </c>
      <c r="H294">
        <v>60062</v>
      </c>
      <c r="I294" t="str">
        <f>VLOOKUP(A294,'[2]Contacts - All contacts (2)'!$A:$D,1,FALSE)</f>
        <v>Goodwill Store &amp; Donation Center</v>
      </c>
      <c r="J294" t="str">
        <f>VLOOKUP(A294,'[2]Contacts - All contacts (2)'!$A:$D,2,FALSE)</f>
        <v/>
      </c>
      <c r="K294" t="str">
        <f>VLOOKUP(A294,'[2]Contacts - All contacts (2)'!$A:$D,3,FALSE)</f>
        <v/>
      </c>
      <c r="L294" t="str">
        <f>IF(ISERROR(VLOOKUP($B294,'[1]complete (2)'!$A$2:$G$111,2,FALSE)),"",VLOOKUP($B294,'[1]complete (2)'!$A$2:$G$111,2,FALSE))</f>
        <v/>
      </c>
      <c r="M294" t="str">
        <f>IF(ISERROR(VLOOKUP($B294,'[1]complete (2)'!$A$2:$G$111,3,FALSE)),"",VLOOKUP($B294,'[1]complete (2)'!$A$2:$G$111,3,FALSE))</f>
        <v/>
      </c>
      <c r="N294" t="str">
        <f>IF(ISERROR(VLOOKUP($B294,'[1]complete (2)'!$A$2:$G$111,4,FALSE)),"",VLOOKUP($B294,'[1]complete (2)'!$A$2:$G$111,4,FALSE))</f>
        <v/>
      </c>
      <c r="O294" t="str">
        <f>IF(ISERROR(VLOOKUP($B294,'[1]complete (2)'!$A$2:$G$111,5,FALSE)),"",VLOOKUP($B294,'[1]complete (2)'!$A$2:$G$111,5,FALSE))</f>
        <v/>
      </c>
      <c r="P294" t="str">
        <f>IF(ISERROR(VLOOKUP($B294,'[1]complete (2)'!$A$2:$G$111,6,FALSE)),"",VLOOKUP($B294,'[1]complete (2)'!$A$2:$G$111,6,FALSE))</f>
        <v/>
      </c>
      <c r="Q294" t="str">
        <f>IF(ISERROR(VLOOKUP($B294,'[1]complete (2)'!$A$2:$G$111,7,FALSE)),"",VLOOKUP($B294,'[1]complete (2)'!$A$2:$G$111,7,FALSE))</f>
        <v/>
      </c>
    </row>
    <row r="295" spans="1:17" x14ac:dyDescent="0.25">
      <c r="A295" t="s">
        <v>965</v>
      </c>
      <c r="B295" t="s">
        <v>1516</v>
      </c>
      <c r="C295" t="str">
        <f>IF(ISERROR(VLOOKUP(B295,[1]complete!$A:$B,2,FALSE)),"",VLOOKUP(B295,[1]complete!$A:$B,2,FALSE))</f>
        <v/>
      </c>
      <c r="D295" t="s">
        <v>966</v>
      </c>
      <c r="E295" t="s">
        <v>967</v>
      </c>
      <c r="F295" t="s">
        <v>968</v>
      </c>
      <c r="G295" t="s">
        <v>867</v>
      </c>
      <c r="H295">
        <v>96826</v>
      </c>
      <c r="I295" t="str">
        <f>VLOOKUP(A295,'[2]Contacts - All contacts (2)'!$A:$D,1,FALSE)</f>
        <v>Bubbies Homemade Ice Cream &amp; Desserts</v>
      </c>
      <c r="J295" t="str">
        <f>VLOOKUP(A295,'[2]Contacts - All contacts (2)'!$A:$D,2,FALSE)</f>
        <v/>
      </c>
      <c r="K295" t="str">
        <f>VLOOKUP(A295,'[2]Contacts - All contacts (2)'!$A:$D,3,FALSE)</f>
        <v/>
      </c>
      <c r="L295" t="str">
        <f>IF(ISERROR(VLOOKUP($B295,'[1]complete (2)'!$A$2:$G$111,2,FALSE)),"",VLOOKUP($B295,'[1]complete (2)'!$A$2:$G$111,2,FALSE))</f>
        <v/>
      </c>
      <c r="M295" t="str">
        <f>IF(ISERROR(VLOOKUP($B295,'[1]complete (2)'!$A$2:$G$111,3,FALSE)),"",VLOOKUP($B295,'[1]complete (2)'!$A$2:$G$111,3,FALSE))</f>
        <v/>
      </c>
      <c r="N295" t="str">
        <f>IF(ISERROR(VLOOKUP($B295,'[1]complete (2)'!$A$2:$G$111,4,FALSE)),"",VLOOKUP($B295,'[1]complete (2)'!$A$2:$G$111,4,FALSE))</f>
        <v/>
      </c>
      <c r="O295" t="str">
        <f>IF(ISERROR(VLOOKUP($B295,'[1]complete (2)'!$A$2:$G$111,5,FALSE)),"",VLOOKUP($B295,'[1]complete (2)'!$A$2:$G$111,5,FALSE))</f>
        <v/>
      </c>
      <c r="P295" t="str">
        <f>IF(ISERROR(VLOOKUP($B295,'[1]complete (2)'!$A$2:$G$111,6,FALSE)),"",VLOOKUP($B295,'[1]complete (2)'!$A$2:$G$111,6,FALSE))</f>
        <v/>
      </c>
      <c r="Q295" t="str">
        <f>IF(ISERROR(VLOOKUP($B295,'[1]complete (2)'!$A$2:$G$111,7,FALSE)),"",VLOOKUP($B295,'[1]complete (2)'!$A$2:$G$111,7,FALSE))</f>
        <v/>
      </c>
    </row>
    <row r="296" spans="1:17" x14ac:dyDescent="0.25">
      <c r="A296" t="s">
        <v>973</v>
      </c>
      <c r="B296" t="s">
        <v>1722</v>
      </c>
      <c r="C296" t="str">
        <f>IF(ISERROR(VLOOKUP(B296,[1]complete!$A:$B,2,FALSE)),"",VLOOKUP(B296,[1]complete!$A:$B,2,FALSE))</f>
        <v/>
      </c>
      <c r="D296" t="s">
        <v>974</v>
      </c>
      <c r="E296" t="s">
        <v>975</v>
      </c>
      <c r="F296" t="s">
        <v>976</v>
      </c>
      <c r="G296" t="s">
        <v>977</v>
      </c>
      <c r="H296">
        <v>48322</v>
      </c>
      <c r="I296" t="str">
        <f>VLOOKUP(A296,'[2]Contacts - All contacts (2)'!$A:$D,1,FALSE)</f>
        <v>Windows Walls &amp; More</v>
      </c>
      <c r="J296" t="str">
        <f>VLOOKUP(A296,'[2]Contacts - All contacts (2)'!$A:$D,2,FALSE)</f>
        <v/>
      </c>
      <c r="K296" t="str">
        <f>VLOOKUP(A296,'[2]Contacts - All contacts (2)'!$A:$D,3,FALSE)</f>
        <v/>
      </c>
      <c r="L296" t="str">
        <f>IF(ISERROR(VLOOKUP($B296,'[1]complete (2)'!$A$2:$G$111,2,FALSE)),"",VLOOKUP($B296,'[1]complete (2)'!$A$2:$G$111,2,FALSE))</f>
        <v/>
      </c>
      <c r="M296" t="str">
        <f>IF(ISERROR(VLOOKUP($B296,'[1]complete (2)'!$A$2:$G$111,3,FALSE)),"",VLOOKUP($B296,'[1]complete (2)'!$A$2:$G$111,3,FALSE))</f>
        <v/>
      </c>
      <c r="N296" t="str">
        <f>IF(ISERROR(VLOOKUP($B296,'[1]complete (2)'!$A$2:$G$111,4,FALSE)),"",VLOOKUP($B296,'[1]complete (2)'!$A$2:$G$111,4,FALSE))</f>
        <v/>
      </c>
      <c r="O296" t="str">
        <f>IF(ISERROR(VLOOKUP($B296,'[1]complete (2)'!$A$2:$G$111,5,FALSE)),"",VLOOKUP($B296,'[1]complete (2)'!$A$2:$G$111,5,FALSE))</f>
        <v/>
      </c>
      <c r="P296" t="str">
        <f>IF(ISERROR(VLOOKUP($B296,'[1]complete (2)'!$A$2:$G$111,6,FALSE)),"",VLOOKUP($B296,'[1]complete (2)'!$A$2:$G$111,6,FALSE))</f>
        <v/>
      </c>
      <c r="Q296" t="str">
        <f>IF(ISERROR(VLOOKUP($B296,'[1]complete (2)'!$A$2:$G$111,7,FALSE)),"",VLOOKUP($B296,'[1]complete (2)'!$A$2:$G$111,7,FALSE))</f>
        <v/>
      </c>
    </row>
    <row r="297" spans="1:17" x14ac:dyDescent="0.25">
      <c r="A297" t="s">
        <v>978</v>
      </c>
      <c r="B297" t="s">
        <v>1723</v>
      </c>
      <c r="C297" t="str">
        <f>IF(ISERROR(VLOOKUP(B297,[1]complete!$A:$B,2,FALSE)),"",VLOOKUP(B297,[1]complete!$A:$B,2,FALSE))</f>
        <v/>
      </c>
      <c r="D297" t="s">
        <v>979</v>
      </c>
      <c r="E297" t="s">
        <v>980</v>
      </c>
      <c r="F297" t="s">
        <v>981</v>
      </c>
      <c r="G297" t="s">
        <v>982</v>
      </c>
      <c r="H297" t="s">
        <v>983</v>
      </c>
      <c r="I297" t="str">
        <f>VLOOKUP(A297,'[2]Contacts - All contacts (2)'!$A:$D,1,FALSE)</f>
        <v>London Drugs</v>
      </c>
      <c r="J297" t="str">
        <f>VLOOKUP(A297,'[2]Contacts - All contacts (2)'!$A:$D,2,FALSE)</f>
        <v>Laurie</v>
      </c>
      <c r="K297" t="str">
        <f>VLOOKUP(A297,'[2]Contacts - All contacts (2)'!$A:$D,3,FALSE)</f>
        <v>Leeder</v>
      </c>
      <c r="L297" t="str">
        <f>IF(ISERROR(VLOOKUP($B297,'[1]complete (2)'!$A$2:$G$111,2,FALSE)),"",VLOOKUP($B297,'[1]complete (2)'!$A$2:$G$111,2,FALSE))</f>
        <v/>
      </c>
      <c r="M297" t="str">
        <f>IF(ISERROR(VLOOKUP($B297,'[1]complete (2)'!$A$2:$G$111,3,FALSE)),"",VLOOKUP($B297,'[1]complete (2)'!$A$2:$G$111,3,FALSE))</f>
        <v/>
      </c>
      <c r="N297" t="str">
        <f>IF(ISERROR(VLOOKUP($B297,'[1]complete (2)'!$A$2:$G$111,4,FALSE)),"",VLOOKUP($B297,'[1]complete (2)'!$A$2:$G$111,4,FALSE))</f>
        <v/>
      </c>
      <c r="O297" t="str">
        <f>IF(ISERROR(VLOOKUP($B297,'[1]complete (2)'!$A$2:$G$111,5,FALSE)),"",VLOOKUP($B297,'[1]complete (2)'!$A$2:$G$111,5,FALSE))</f>
        <v/>
      </c>
      <c r="P297" t="str">
        <f>IF(ISERROR(VLOOKUP($B297,'[1]complete (2)'!$A$2:$G$111,6,FALSE)),"",VLOOKUP($B297,'[1]complete (2)'!$A$2:$G$111,6,FALSE))</f>
        <v/>
      </c>
      <c r="Q297" t="str">
        <f>IF(ISERROR(VLOOKUP($B297,'[1]complete (2)'!$A$2:$G$111,7,FALSE)),"",VLOOKUP($B297,'[1]complete (2)'!$A$2:$G$111,7,FALSE))</f>
        <v/>
      </c>
    </row>
    <row r="298" spans="1:17" x14ac:dyDescent="0.25">
      <c r="A298" t="s">
        <v>988</v>
      </c>
      <c r="B298" t="s">
        <v>1724</v>
      </c>
      <c r="C298" t="str">
        <f>IF(ISERROR(VLOOKUP(B298,[1]complete!$A:$B,2,FALSE)),"",VLOOKUP(B298,[1]complete!$A:$B,2,FALSE))</f>
        <v/>
      </c>
      <c r="D298" t="s">
        <v>989</v>
      </c>
      <c r="E298" t="s">
        <v>990</v>
      </c>
      <c r="F298" t="s">
        <v>991</v>
      </c>
      <c r="G298" t="s">
        <v>992</v>
      </c>
      <c r="H298" t="s">
        <v>993</v>
      </c>
      <c r="I298" t="str">
        <f>VLOOKUP(A298,'[2]Contacts - All contacts (2)'!$A:$D,1,FALSE)</f>
        <v>Nurtured Baby . Kids . Family</v>
      </c>
      <c r="J298" t="str">
        <f>VLOOKUP(A298,'[2]Contacts - All contacts (2)'!$A:$D,2,FALSE)</f>
        <v/>
      </c>
      <c r="K298" t="str">
        <f>VLOOKUP(A298,'[2]Contacts - All contacts (2)'!$A:$D,3,FALSE)</f>
        <v/>
      </c>
      <c r="L298" t="str">
        <f>IF(ISERROR(VLOOKUP($B298,'[1]complete (2)'!$A$2:$G$111,2,FALSE)),"",VLOOKUP($B298,'[1]complete (2)'!$A$2:$G$111,2,FALSE))</f>
        <v/>
      </c>
      <c r="M298" t="str">
        <f>IF(ISERROR(VLOOKUP($B298,'[1]complete (2)'!$A$2:$G$111,3,FALSE)),"",VLOOKUP($B298,'[1]complete (2)'!$A$2:$G$111,3,FALSE))</f>
        <v/>
      </c>
      <c r="N298" t="str">
        <f>IF(ISERROR(VLOOKUP($B298,'[1]complete (2)'!$A$2:$G$111,4,FALSE)),"",VLOOKUP($B298,'[1]complete (2)'!$A$2:$G$111,4,FALSE))</f>
        <v/>
      </c>
      <c r="O298" t="str">
        <f>IF(ISERROR(VLOOKUP($B298,'[1]complete (2)'!$A$2:$G$111,5,FALSE)),"",VLOOKUP($B298,'[1]complete (2)'!$A$2:$G$111,5,FALSE))</f>
        <v/>
      </c>
      <c r="P298" t="str">
        <f>IF(ISERROR(VLOOKUP($B298,'[1]complete (2)'!$A$2:$G$111,6,FALSE)),"",VLOOKUP($B298,'[1]complete (2)'!$A$2:$G$111,6,FALSE))</f>
        <v/>
      </c>
      <c r="Q298" t="str">
        <f>IF(ISERROR(VLOOKUP($B298,'[1]complete (2)'!$A$2:$G$111,7,FALSE)),"",VLOOKUP($B298,'[1]complete (2)'!$A$2:$G$111,7,FALSE))</f>
        <v/>
      </c>
    </row>
    <row r="299" spans="1:17" x14ac:dyDescent="0.25">
      <c r="A299" t="s">
        <v>994</v>
      </c>
      <c r="B299" t="s">
        <v>1518</v>
      </c>
      <c r="C299" t="str">
        <f>IF(ISERROR(VLOOKUP(B299,[1]complete!$A:$B,2,FALSE)),"",VLOOKUP(B299,[1]complete!$A:$B,2,FALSE))</f>
        <v/>
      </c>
      <c r="D299" t="s">
        <v>995</v>
      </c>
      <c r="E299" t="s">
        <v>996</v>
      </c>
      <c r="F299" t="s">
        <v>403</v>
      </c>
      <c r="G299" t="s">
        <v>25</v>
      </c>
      <c r="H299">
        <v>75225</v>
      </c>
      <c r="I299" t="str">
        <f>VLOOKUP(A299,'[2]Contacts - All contacts (2)'!$A:$D,1,FALSE)</f>
        <v>Pickles &amp; Ice Cream Maternity Apparel</v>
      </c>
      <c r="J299" t="str">
        <f>VLOOKUP(A299,'[2]Contacts - All contacts (2)'!$A:$D,2,FALSE)</f>
        <v/>
      </c>
      <c r="K299" t="str">
        <f>VLOOKUP(A299,'[2]Contacts - All contacts (2)'!$A:$D,3,FALSE)</f>
        <v/>
      </c>
      <c r="L299" t="str">
        <f>IF(ISERROR(VLOOKUP($B299,'[1]complete (2)'!$A$2:$G$111,2,FALSE)),"",VLOOKUP($B299,'[1]complete (2)'!$A$2:$G$111,2,FALSE))</f>
        <v/>
      </c>
      <c r="M299" t="str">
        <f>IF(ISERROR(VLOOKUP($B299,'[1]complete (2)'!$A$2:$G$111,3,FALSE)),"",VLOOKUP($B299,'[1]complete (2)'!$A$2:$G$111,3,FALSE))</f>
        <v/>
      </c>
      <c r="N299" t="str">
        <f>IF(ISERROR(VLOOKUP($B299,'[1]complete (2)'!$A$2:$G$111,4,FALSE)),"",VLOOKUP($B299,'[1]complete (2)'!$A$2:$G$111,4,FALSE))</f>
        <v/>
      </c>
      <c r="O299" t="str">
        <f>IF(ISERROR(VLOOKUP($B299,'[1]complete (2)'!$A$2:$G$111,5,FALSE)),"",VLOOKUP($B299,'[1]complete (2)'!$A$2:$G$111,5,FALSE))</f>
        <v/>
      </c>
      <c r="P299" t="str">
        <f>IF(ISERROR(VLOOKUP($B299,'[1]complete (2)'!$A$2:$G$111,6,FALSE)),"",VLOOKUP($B299,'[1]complete (2)'!$A$2:$G$111,6,FALSE))</f>
        <v/>
      </c>
      <c r="Q299" t="str">
        <f>IF(ISERROR(VLOOKUP($B299,'[1]complete (2)'!$A$2:$G$111,7,FALSE)),"",VLOOKUP($B299,'[1]complete (2)'!$A$2:$G$111,7,FALSE))</f>
        <v/>
      </c>
    </row>
    <row r="300" spans="1:17" x14ac:dyDescent="0.25">
      <c r="A300" t="s">
        <v>997</v>
      </c>
      <c r="B300" t="s">
        <v>1725</v>
      </c>
      <c r="C300" t="str">
        <f>IF(ISERROR(VLOOKUP(B300,[1]complete!$A:$B,2,FALSE)),"",VLOOKUP(B300,[1]complete!$A:$B,2,FALSE))</f>
        <v/>
      </c>
      <c r="D300" t="s">
        <v>998</v>
      </c>
      <c r="E300" t="s">
        <v>999</v>
      </c>
      <c r="F300" t="s">
        <v>1000</v>
      </c>
      <c r="G300" t="s">
        <v>67</v>
      </c>
      <c r="H300">
        <v>11706</v>
      </c>
      <c r="I300" t="str">
        <f>VLOOKUP(A300,'[2]Contacts - All contacts (2)'!$A:$D,1,FALSE)</f>
        <v>Teamson Design Corporation</v>
      </c>
      <c r="J300" t="str">
        <f>VLOOKUP(A300,'[2]Contacts - All contacts (2)'!$A:$D,2,FALSE)</f>
        <v/>
      </c>
      <c r="K300" t="str">
        <f>VLOOKUP(A300,'[2]Contacts - All contacts (2)'!$A:$D,3,FALSE)</f>
        <v/>
      </c>
      <c r="L300" t="str">
        <f>IF(ISERROR(VLOOKUP($B300,'[1]complete (2)'!$A$2:$G$111,2,FALSE)),"",VLOOKUP($B300,'[1]complete (2)'!$A$2:$G$111,2,FALSE))</f>
        <v/>
      </c>
      <c r="M300" t="str">
        <f>IF(ISERROR(VLOOKUP($B300,'[1]complete (2)'!$A$2:$G$111,3,FALSE)),"",VLOOKUP($B300,'[1]complete (2)'!$A$2:$G$111,3,FALSE))</f>
        <v/>
      </c>
      <c r="N300" t="str">
        <f>IF(ISERROR(VLOOKUP($B300,'[1]complete (2)'!$A$2:$G$111,4,FALSE)),"",VLOOKUP($B300,'[1]complete (2)'!$A$2:$G$111,4,FALSE))</f>
        <v/>
      </c>
      <c r="O300" t="str">
        <f>IF(ISERROR(VLOOKUP($B300,'[1]complete (2)'!$A$2:$G$111,5,FALSE)),"",VLOOKUP($B300,'[1]complete (2)'!$A$2:$G$111,5,FALSE))</f>
        <v/>
      </c>
      <c r="P300" t="str">
        <f>IF(ISERROR(VLOOKUP($B300,'[1]complete (2)'!$A$2:$G$111,6,FALSE)),"",VLOOKUP($B300,'[1]complete (2)'!$A$2:$G$111,6,FALSE))</f>
        <v/>
      </c>
      <c r="Q300" t="str">
        <f>IF(ISERROR(VLOOKUP($B300,'[1]complete (2)'!$A$2:$G$111,7,FALSE)),"",VLOOKUP($B300,'[1]complete (2)'!$A$2:$G$111,7,FALSE))</f>
        <v/>
      </c>
    </row>
    <row r="301" spans="1:17" x14ac:dyDescent="0.25">
      <c r="A301" t="s">
        <v>1001</v>
      </c>
      <c r="B301" t="s">
        <v>1818</v>
      </c>
      <c r="C301" t="str">
        <f>IF(ISERROR(VLOOKUP(B301,[1]complete!$A:$B,2,FALSE)),"",VLOOKUP(B301,[1]complete!$A:$B,2,FALSE))</f>
        <v/>
      </c>
      <c r="D301" t="s">
        <v>1002</v>
      </c>
      <c r="E301" t="s">
        <v>1003</v>
      </c>
      <c r="F301" t="s">
        <v>1004</v>
      </c>
      <c r="G301">
        <v>317</v>
      </c>
      <c r="H301" t="s">
        <v>1005</v>
      </c>
      <c r="I301" t="str">
        <f>VLOOKUP(A301,'[2]Contacts - All contacts (2)'!$A:$D,1,FALSE)</f>
        <v>Louis Vuitton Bahrain Manama</v>
      </c>
      <c r="J301" t="str">
        <f>VLOOKUP(A301,'[2]Contacts - All contacts (2)'!$A:$D,2,FALSE)</f>
        <v/>
      </c>
      <c r="K301" t="str">
        <f>VLOOKUP(A301,'[2]Contacts - All contacts (2)'!$A:$D,3,FALSE)</f>
        <v/>
      </c>
      <c r="L301" t="str">
        <f>IF(ISERROR(VLOOKUP($B301,'[1]complete (2)'!$A$2:$G$111,2,FALSE)),"",VLOOKUP($B301,'[1]complete (2)'!$A$2:$G$111,2,FALSE))</f>
        <v/>
      </c>
      <c r="M301" t="str">
        <f>IF(ISERROR(VLOOKUP($B301,'[1]complete (2)'!$A$2:$G$111,3,FALSE)),"",VLOOKUP($B301,'[1]complete (2)'!$A$2:$G$111,3,FALSE))</f>
        <v/>
      </c>
      <c r="N301" t="str">
        <f>IF(ISERROR(VLOOKUP($B301,'[1]complete (2)'!$A$2:$G$111,4,FALSE)),"",VLOOKUP($B301,'[1]complete (2)'!$A$2:$G$111,4,FALSE))</f>
        <v/>
      </c>
      <c r="O301" t="str">
        <f>IF(ISERROR(VLOOKUP($B301,'[1]complete (2)'!$A$2:$G$111,5,FALSE)),"",VLOOKUP($B301,'[1]complete (2)'!$A$2:$G$111,5,FALSE))</f>
        <v/>
      </c>
      <c r="P301" t="str">
        <f>IF(ISERROR(VLOOKUP($B301,'[1]complete (2)'!$A$2:$G$111,6,FALSE)),"",VLOOKUP($B301,'[1]complete (2)'!$A$2:$G$111,6,FALSE))</f>
        <v/>
      </c>
      <c r="Q301" t="str">
        <f>IF(ISERROR(VLOOKUP($B301,'[1]complete (2)'!$A$2:$G$111,7,FALSE)),"",VLOOKUP($B301,'[1]complete (2)'!$A$2:$G$111,7,FALSE))</f>
        <v/>
      </c>
    </row>
    <row r="302" spans="1:17" x14ac:dyDescent="0.25">
      <c r="A302" t="s">
        <v>1006</v>
      </c>
      <c r="B302" t="s">
        <v>1726</v>
      </c>
      <c r="C302" t="str">
        <f>IF(ISERROR(VLOOKUP(B302,[1]complete!$A:$B,2,FALSE)),"",VLOOKUP(B302,[1]complete!$A:$B,2,FALSE))</f>
        <v/>
      </c>
      <c r="D302" t="s">
        <v>1007</v>
      </c>
      <c r="E302" t="s">
        <v>1008</v>
      </c>
      <c r="F302" t="s">
        <v>1009</v>
      </c>
      <c r="G302" t="s">
        <v>441</v>
      </c>
      <c r="H302">
        <v>32225</v>
      </c>
      <c r="I302" t="str">
        <f>VLOOKUP(A302,'[2]Contacts - All contacts (2)'!$A:$D,1,FALSE)</f>
        <v>BJ's Wholesale Club Tire Center</v>
      </c>
      <c r="J302" t="str">
        <f>VLOOKUP(A302,'[2]Contacts - All contacts (2)'!$A:$D,2,FALSE)</f>
        <v/>
      </c>
      <c r="K302" t="str">
        <f>VLOOKUP(A302,'[2]Contacts - All contacts (2)'!$A:$D,3,FALSE)</f>
        <v/>
      </c>
      <c r="L302" t="str">
        <f>IF(ISERROR(VLOOKUP($B302,'[1]complete (2)'!$A$2:$G$111,2,FALSE)),"",VLOOKUP($B302,'[1]complete (2)'!$A$2:$G$111,2,FALSE))</f>
        <v/>
      </c>
      <c r="M302" t="str">
        <f>IF(ISERROR(VLOOKUP($B302,'[1]complete (2)'!$A$2:$G$111,3,FALSE)),"",VLOOKUP($B302,'[1]complete (2)'!$A$2:$G$111,3,FALSE))</f>
        <v/>
      </c>
      <c r="N302" t="str">
        <f>IF(ISERROR(VLOOKUP($B302,'[1]complete (2)'!$A$2:$G$111,4,FALSE)),"",VLOOKUP($B302,'[1]complete (2)'!$A$2:$G$111,4,FALSE))</f>
        <v/>
      </c>
      <c r="O302" t="str">
        <f>IF(ISERROR(VLOOKUP($B302,'[1]complete (2)'!$A$2:$G$111,5,FALSE)),"",VLOOKUP($B302,'[1]complete (2)'!$A$2:$G$111,5,FALSE))</f>
        <v/>
      </c>
      <c r="P302" t="str">
        <f>IF(ISERROR(VLOOKUP($B302,'[1]complete (2)'!$A$2:$G$111,6,FALSE)),"",VLOOKUP($B302,'[1]complete (2)'!$A$2:$G$111,6,FALSE))</f>
        <v/>
      </c>
      <c r="Q302" t="str">
        <f>IF(ISERROR(VLOOKUP($B302,'[1]complete (2)'!$A$2:$G$111,7,FALSE)),"",VLOOKUP($B302,'[1]complete (2)'!$A$2:$G$111,7,FALSE))</f>
        <v/>
      </c>
    </row>
    <row r="303" spans="1:17" x14ac:dyDescent="0.25">
      <c r="A303" t="s">
        <v>1013</v>
      </c>
      <c r="B303" t="s">
        <v>1727</v>
      </c>
      <c r="C303" t="str">
        <f>IF(ISERROR(VLOOKUP(B303,[1]complete!$A:$B,2,FALSE)),"",VLOOKUP(B303,[1]complete!$A:$B,2,FALSE))</f>
        <v/>
      </c>
      <c r="D303" t="s">
        <v>1014</v>
      </c>
      <c r="E303" t="s">
        <v>1015</v>
      </c>
      <c r="F303" t="s">
        <v>1016</v>
      </c>
      <c r="G303" t="s">
        <v>133</v>
      </c>
      <c r="H303" t="s">
        <v>1017</v>
      </c>
      <c r="I303" t="str">
        <f>VLOOKUP(A303,'[2]Contacts - All contacts (2)'!$A:$D,1,FALSE)</f>
        <v>Kiddytown Limited</v>
      </c>
      <c r="J303" t="str">
        <f>VLOOKUP(A303,'[2]Contacts - All contacts (2)'!$A:$D,2,FALSE)</f>
        <v/>
      </c>
      <c r="K303" t="str">
        <f>VLOOKUP(A303,'[2]Contacts - All contacts (2)'!$A:$D,3,FALSE)</f>
        <v/>
      </c>
      <c r="L303" t="str">
        <f>IF(ISERROR(VLOOKUP($B303,'[1]complete (2)'!$A$2:$G$111,2,FALSE)),"",VLOOKUP($B303,'[1]complete (2)'!$A$2:$G$111,2,FALSE))</f>
        <v/>
      </c>
      <c r="M303" t="str">
        <f>IF(ISERROR(VLOOKUP($B303,'[1]complete (2)'!$A$2:$G$111,3,FALSE)),"",VLOOKUP($B303,'[1]complete (2)'!$A$2:$G$111,3,FALSE))</f>
        <v/>
      </c>
      <c r="N303" t="str">
        <f>IF(ISERROR(VLOOKUP($B303,'[1]complete (2)'!$A$2:$G$111,4,FALSE)),"",VLOOKUP($B303,'[1]complete (2)'!$A$2:$G$111,4,FALSE))</f>
        <v/>
      </c>
      <c r="O303" t="str">
        <f>IF(ISERROR(VLOOKUP($B303,'[1]complete (2)'!$A$2:$G$111,5,FALSE)),"",VLOOKUP($B303,'[1]complete (2)'!$A$2:$G$111,5,FALSE))</f>
        <v/>
      </c>
      <c r="P303" t="str">
        <f>IF(ISERROR(VLOOKUP($B303,'[1]complete (2)'!$A$2:$G$111,6,FALSE)),"",VLOOKUP($B303,'[1]complete (2)'!$A$2:$G$111,6,FALSE))</f>
        <v/>
      </c>
      <c r="Q303" t="str">
        <f>IF(ISERROR(VLOOKUP($B303,'[1]complete (2)'!$A$2:$G$111,7,FALSE)),"",VLOOKUP($B303,'[1]complete (2)'!$A$2:$G$111,7,FALSE))</f>
        <v/>
      </c>
    </row>
    <row r="304" spans="1:17" x14ac:dyDescent="0.25">
      <c r="A304" t="s">
        <v>1024</v>
      </c>
      <c r="B304" t="s">
        <v>1728</v>
      </c>
      <c r="C304" t="str">
        <f>IF(ISERROR(VLOOKUP(B304,[1]complete!$A:$B,2,FALSE)),"",VLOOKUP(B304,[1]complete!$A:$B,2,FALSE))</f>
        <v/>
      </c>
      <c r="D304" t="s">
        <v>1025</v>
      </c>
      <c r="E304" t="s">
        <v>1026</v>
      </c>
      <c r="F304" t="s">
        <v>1027</v>
      </c>
      <c r="G304" t="s">
        <v>44</v>
      </c>
      <c r="H304">
        <v>39759</v>
      </c>
      <c r="I304" t="str">
        <f>VLOOKUP(A304,'[2]Contacts - All contacts (2)'!$A:$D,1,FALSE)</f>
        <v>Doodlebugs-A Southern Style Childrens Store</v>
      </c>
      <c r="J304" t="str">
        <f>VLOOKUP(A304,'[2]Contacts - All contacts (2)'!$A:$D,2,FALSE)</f>
        <v>Emily</v>
      </c>
      <c r="K304" t="str">
        <f>VLOOKUP(A304,'[2]Contacts - All contacts (2)'!$A:$D,3,FALSE)</f>
        <v>Blaine</v>
      </c>
      <c r="L304" t="str">
        <f>IF(ISERROR(VLOOKUP($B304,'[1]complete (2)'!$A$2:$G$111,2,FALSE)),"",VLOOKUP($B304,'[1]complete (2)'!$A$2:$G$111,2,FALSE))</f>
        <v/>
      </c>
      <c r="M304" t="str">
        <f>IF(ISERROR(VLOOKUP($B304,'[1]complete (2)'!$A$2:$G$111,3,FALSE)),"",VLOOKUP($B304,'[1]complete (2)'!$A$2:$G$111,3,FALSE))</f>
        <v/>
      </c>
      <c r="N304" t="str">
        <f>IF(ISERROR(VLOOKUP($B304,'[1]complete (2)'!$A$2:$G$111,4,FALSE)),"",VLOOKUP($B304,'[1]complete (2)'!$A$2:$G$111,4,FALSE))</f>
        <v/>
      </c>
      <c r="O304" t="str">
        <f>IF(ISERROR(VLOOKUP($B304,'[1]complete (2)'!$A$2:$G$111,5,FALSE)),"",VLOOKUP($B304,'[1]complete (2)'!$A$2:$G$111,5,FALSE))</f>
        <v/>
      </c>
      <c r="P304" t="str">
        <f>IF(ISERROR(VLOOKUP($B304,'[1]complete (2)'!$A$2:$G$111,6,FALSE)),"",VLOOKUP($B304,'[1]complete (2)'!$A$2:$G$111,6,FALSE))</f>
        <v/>
      </c>
      <c r="Q304" t="str">
        <f>IF(ISERROR(VLOOKUP($B304,'[1]complete (2)'!$A$2:$G$111,7,FALSE)),"",VLOOKUP($B304,'[1]complete (2)'!$A$2:$G$111,7,FALSE))</f>
        <v/>
      </c>
    </row>
    <row r="305" spans="1:17" x14ac:dyDescent="0.25">
      <c r="A305" t="s">
        <v>1032</v>
      </c>
      <c r="B305" t="s">
        <v>1519</v>
      </c>
      <c r="C305" t="str">
        <f>IF(ISERROR(VLOOKUP(B305,[1]complete!$A:$B,2,FALSE)),"",VLOOKUP(B305,[1]complete!$A:$B,2,FALSE))</f>
        <v/>
      </c>
      <c r="D305" t="s">
        <v>1033</v>
      </c>
      <c r="E305" t="s">
        <v>1034</v>
      </c>
      <c r="F305" t="s">
        <v>1035</v>
      </c>
      <c r="G305" t="s">
        <v>25</v>
      </c>
      <c r="H305">
        <v>75702</v>
      </c>
      <c r="I305" t="str">
        <f>VLOOKUP(A305,'[2]Contacts - All contacts (2)'!$A:$D,1,FALSE)</f>
        <v>Mommy &amp; Me</v>
      </c>
      <c r="J305" t="str">
        <f>VLOOKUP(A305,'[2]Contacts - All contacts (2)'!$A:$D,2,FALSE)</f>
        <v>Melissa</v>
      </c>
      <c r="K305" t="str">
        <f>VLOOKUP(A305,'[2]Contacts - All contacts (2)'!$A:$D,3,FALSE)</f>
        <v>Gray-Scoskie</v>
      </c>
      <c r="L305" t="str">
        <f>IF(ISERROR(VLOOKUP($B305,'[1]complete (2)'!$A$2:$G$111,2,FALSE)),"",VLOOKUP($B305,'[1]complete (2)'!$A$2:$G$111,2,FALSE))</f>
        <v/>
      </c>
      <c r="M305" t="str">
        <f>IF(ISERROR(VLOOKUP($B305,'[1]complete (2)'!$A$2:$G$111,3,FALSE)),"",VLOOKUP($B305,'[1]complete (2)'!$A$2:$G$111,3,FALSE))</f>
        <v/>
      </c>
      <c r="N305" t="str">
        <f>IF(ISERROR(VLOOKUP($B305,'[1]complete (2)'!$A$2:$G$111,4,FALSE)),"",VLOOKUP($B305,'[1]complete (2)'!$A$2:$G$111,4,FALSE))</f>
        <v/>
      </c>
      <c r="O305" t="str">
        <f>IF(ISERROR(VLOOKUP($B305,'[1]complete (2)'!$A$2:$G$111,5,FALSE)),"",VLOOKUP($B305,'[1]complete (2)'!$A$2:$G$111,5,FALSE))</f>
        <v/>
      </c>
      <c r="P305" t="str">
        <f>IF(ISERROR(VLOOKUP($B305,'[1]complete (2)'!$A$2:$G$111,6,FALSE)),"",VLOOKUP($B305,'[1]complete (2)'!$A$2:$G$111,6,FALSE))</f>
        <v/>
      </c>
      <c r="Q305" t="str">
        <f>IF(ISERROR(VLOOKUP($B305,'[1]complete (2)'!$A$2:$G$111,7,FALSE)),"",VLOOKUP($B305,'[1]complete (2)'!$A$2:$G$111,7,FALSE))</f>
        <v/>
      </c>
    </row>
    <row r="306" spans="1:17" x14ac:dyDescent="0.25">
      <c r="A306" t="s">
        <v>1036</v>
      </c>
      <c r="B306" t="s">
        <v>1729</v>
      </c>
      <c r="C306" t="str">
        <f>IF(ISERROR(VLOOKUP(B306,[1]complete!$A:$B,2,FALSE)),"",VLOOKUP(B306,[1]complete!$A:$B,2,FALSE))</f>
        <v/>
      </c>
      <c r="D306" t="s">
        <v>1037</v>
      </c>
      <c r="E306" t="s">
        <v>1038</v>
      </c>
      <c r="F306" t="s">
        <v>174</v>
      </c>
      <c r="G306" t="s">
        <v>15</v>
      </c>
      <c r="H306">
        <v>60654</v>
      </c>
      <c r="I306" t="str">
        <f>VLOOKUP(A306,'[2]Contacts - All contacts (2)'!$A:$D,1,FALSE)</f>
        <v>IQMatics European Furniture</v>
      </c>
      <c r="J306" t="str">
        <f>VLOOKUP(A306,'[2]Contacts - All contacts (2)'!$A:$D,2,FALSE)</f>
        <v/>
      </c>
      <c r="K306" t="str">
        <f>VLOOKUP(A306,'[2]Contacts - All contacts (2)'!$A:$D,3,FALSE)</f>
        <v/>
      </c>
      <c r="L306" t="str">
        <f>IF(ISERROR(VLOOKUP($B306,'[1]complete (2)'!$A$2:$G$111,2,FALSE)),"",VLOOKUP($B306,'[1]complete (2)'!$A$2:$G$111,2,FALSE))</f>
        <v/>
      </c>
      <c r="M306" t="str">
        <f>IF(ISERROR(VLOOKUP($B306,'[1]complete (2)'!$A$2:$G$111,3,FALSE)),"",VLOOKUP($B306,'[1]complete (2)'!$A$2:$G$111,3,FALSE))</f>
        <v/>
      </c>
      <c r="N306" t="str">
        <f>IF(ISERROR(VLOOKUP($B306,'[1]complete (2)'!$A$2:$G$111,4,FALSE)),"",VLOOKUP($B306,'[1]complete (2)'!$A$2:$G$111,4,FALSE))</f>
        <v/>
      </c>
      <c r="O306" t="str">
        <f>IF(ISERROR(VLOOKUP($B306,'[1]complete (2)'!$A$2:$G$111,5,FALSE)),"",VLOOKUP($B306,'[1]complete (2)'!$A$2:$G$111,5,FALSE))</f>
        <v/>
      </c>
      <c r="P306" t="str">
        <f>IF(ISERROR(VLOOKUP($B306,'[1]complete (2)'!$A$2:$G$111,6,FALSE)),"",VLOOKUP($B306,'[1]complete (2)'!$A$2:$G$111,6,FALSE))</f>
        <v/>
      </c>
      <c r="Q306" t="str">
        <f>IF(ISERROR(VLOOKUP($B306,'[1]complete (2)'!$A$2:$G$111,7,FALSE)),"",VLOOKUP($B306,'[1]complete (2)'!$A$2:$G$111,7,FALSE))</f>
        <v/>
      </c>
    </row>
    <row r="307" spans="1:17" x14ac:dyDescent="0.25">
      <c r="A307" t="s">
        <v>1039</v>
      </c>
      <c r="B307" t="s">
        <v>1730</v>
      </c>
      <c r="C307" t="str">
        <f>IF(ISERROR(VLOOKUP(B307,[1]complete!$A:$B,2,FALSE)),"",VLOOKUP(B307,[1]complete!$A:$B,2,FALSE))</f>
        <v/>
      </c>
      <c r="D307" t="s">
        <v>1040</v>
      </c>
      <c r="E307" t="s">
        <v>1041</v>
      </c>
      <c r="F307" t="s">
        <v>1042</v>
      </c>
      <c r="G307" t="s">
        <v>58</v>
      </c>
      <c r="H307">
        <v>95816</v>
      </c>
      <c r="I307" t="str">
        <f>VLOOKUP(A307,'[2]Contacts - All contacts (2)'!$A:$D,1,FALSE)</f>
        <v>Sacramento Natural Foods Co-op.</v>
      </c>
      <c r="J307" t="str">
        <f>VLOOKUP(A307,'[2]Contacts - All contacts (2)'!$A:$D,2,FALSE)</f>
        <v/>
      </c>
      <c r="K307" t="str">
        <f>VLOOKUP(A307,'[2]Contacts - All contacts (2)'!$A:$D,3,FALSE)</f>
        <v/>
      </c>
      <c r="L307" t="str">
        <f>IF(ISERROR(VLOOKUP($B307,'[1]complete (2)'!$A$2:$G$111,2,FALSE)),"",VLOOKUP($B307,'[1]complete (2)'!$A$2:$G$111,2,FALSE))</f>
        <v/>
      </c>
      <c r="M307" t="str">
        <f>IF(ISERROR(VLOOKUP($B307,'[1]complete (2)'!$A$2:$G$111,3,FALSE)),"",VLOOKUP($B307,'[1]complete (2)'!$A$2:$G$111,3,FALSE))</f>
        <v/>
      </c>
      <c r="N307" t="str">
        <f>IF(ISERROR(VLOOKUP($B307,'[1]complete (2)'!$A$2:$G$111,4,FALSE)),"",VLOOKUP($B307,'[1]complete (2)'!$A$2:$G$111,4,FALSE))</f>
        <v/>
      </c>
      <c r="O307" t="str">
        <f>IF(ISERROR(VLOOKUP($B307,'[1]complete (2)'!$A$2:$G$111,5,FALSE)),"",VLOOKUP($B307,'[1]complete (2)'!$A$2:$G$111,5,FALSE))</f>
        <v/>
      </c>
      <c r="P307" t="str">
        <f>IF(ISERROR(VLOOKUP($B307,'[1]complete (2)'!$A$2:$G$111,6,FALSE)),"",VLOOKUP($B307,'[1]complete (2)'!$A$2:$G$111,6,FALSE))</f>
        <v/>
      </c>
      <c r="Q307" t="str">
        <f>IF(ISERROR(VLOOKUP($B307,'[1]complete (2)'!$A$2:$G$111,7,FALSE)),"",VLOOKUP($B307,'[1]complete (2)'!$A$2:$G$111,7,FALSE))</f>
        <v/>
      </c>
    </row>
    <row r="308" spans="1:17" x14ac:dyDescent="0.25">
      <c r="A308" t="s">
        <v>1043</v>
      </c>
      <c r="B308" t="s">
        <v>1811</v>
      </c>
      <c r="C308" t="str">
        <f>IF(ISERROR(VLOOKUP(B308,[1]complete!$A:$B,2,FALSE)),"",VLOOKUP(B308,[1]complete!$A:$B,2,FALSE))</f>
        <v/>
      </c>
      <c r="D308" t="s">
        <v>1044</v>
      </c>
      <c r="E308" t="s">
        <v>1045</v>
      </c>
      <c r="F308" t="s">
        <v>1046</v>
      </c>
      <c r="G308" t="s">
        <v>189</v>
      </c>
      <c r="H308">
        <v>85254</v>
      </c>
      <c r="I308" t="str">
        <f>VLOOKUP(A308,'[2]Contacts - All contacts (2)'!$A:$D,1,FALSE)</f>
        <v>Safeway</v>
      </c>
      <c r="J308" t="str">
        <f>VLOOKUP(A308,'[2]Contacts - All contacts (2)'!$A:$D,2,FALSE)</f>
        <v/>
      </c>
      <c r="K308" t="str">
        <f>VLOOKUP(A308,'[2]Contacts - All contacts (2)'!$A:$D,3,FALSE)</f>
        <v/>
      </c>
      <c r="L308" t="str">
        <f>IF(ISERROR(VLOOKUP($B308,'[1]complete (2)'!$A$2:$G$111,2,FALSE)),"",VLOOKUP($B308,'[1]complete (2)'!$A$2:$G$111,2,FALSE))</f>
        <v/>
      </c>
      <c r="M308" t="str">
        <f>IF(ISERROR(VLOOKUP($B308,'[1]complete (2)'!$A$2:$G$111,3,FALSE)),"",VLOOKUP($B308,'[1]complete (2)'!$A$2:$G$111,3,FALSE))</f>
        <v/>
      </c>
      <c r="N308" t="str">
        <f>IF(ISERROR(VLOOKUP($B308,'[1]complete (2)'!$A$2:$G$111,4,FALSE)),"",VLOOKUP($B308,'[1]complete (2)'!$A$2:$G$111,4,FALSE))</f>
        <v/>
      </c>
      <c r="O308" t="str">
        <f>IF(ISERROR(VLOOKUP($B308,'[1]complete (2)'!$A$2:$G$111,5,FALSE)),"",VLOOKUP($B308,'[1]complete (2)'!$A$2:$G$111,5,FALSE))</f>
        <v/>
      </c>
      <c r="P308" t="str">
        <f>IF(ISERROR(VLOOKUP($B308,'[1]complete (2)'!$A$2:$G$111,6,FALSE)),"",VLOOKUP($B308,'[1]complete (2)'!$A$2:$G$111,6,FALSE))</f>
        <v/>
      </c>
      <c r="Q308" t="str">
        <f>IF(ISERROR(VLOOKUP($B308,'[1]complete (2)'!$A$2:$G$111,7,FALSE)),"",VLOOKUP($B308,'[1]complete (2)'!$A$2:$G$111,7,FALSE))</f>
        <v/>
      </c>
    </row>
    <row r="309" spans="1:17" x14ac:dyDescent="0.25">
      <c r="A309" t="s">
        <v>1050</v>
      </c>
      <c r="B309" t="s">
        <v>1520</v>
      </c>
      <c r="C309" t="str">
        <f>IF(ISERROR(VLOOKUP(B309,[1]complete!$A:$B,2,FALSE)),"",VLOOKUP(B309,[1]complete!$A:$B,2,FALSE))</f>
        <v/>
      </c>
      <c r="D309" t="s">
        <v>1051</v>
      </c>
      <c r="E309" t="s">
        <v>1052</v>
      </c>
      <c r="F309" t="s">
        <v>1053</v>
      </c>
      <c r="G309" t="s">
        <v>612</v>
      </c>
      <c r="H309">
        <v>98837</v>
      </c>
      <c r="I309" t="str">
        <f>VLOOKUP(A309,'[2]Contacts - All contacts (2)'!$A:$D,1,FALSE)</f>
        <v>Olde World Trading Co</v>
      </c>
      <c r="J309" t="str">
        <f>VLOOKUP(A309,'[2]Contacts - All contacts (2)'!$A:$D,2,FALSE)</f>
        <v/>
      </c>
      <c r="K309" t="str">
        <f>VLOOKUP(A309,'[2]Contacts - All contacts (2)'!$A:$D,3,FALSE)</f>
        <v/>
      </c>
      <c r="L309" t="str">
        <f>IF(ISERROR(VLOOKUP($B309,'[1]complete (2)'!$A$2:$G$111,2,FALSE)),"",VLOOKUP($B309,'[1]complete (2)'!$A$2:$G$111,2,FALSE))</f>
        <v/>
      </c>
      <c r="M309" t="str">
        <f>IF(ISERROR(VLOOKUP($B309,'[1]complete (2)'!$A$2:$G$111,3,FALSE)),"",VLOOKUP($B309,'[1]complete (2)'!$A$2:$G$111,3,FALSE))</f>
        <v/>
      </c>
      <c r="N309" t="str">
        <f>IF(ISERROR(VLOOKUP($B309,'[1]complete (2)'!$A$2:$G$111,4,FALSE)),"",VLOOKUP($B309,'[1]complete (2)'!$A$2:$G$111,4,FALSE))</f>
        <v/>
      </c>
      <c r="O309" t="str">
        <f>IF(ISERROR(VLOOKUP($B309,'[1]complete (2)'!$A$2:$G$111,5,FALSE)),"",VLOOKUP($B309,'[1]complete (2)'!$A$2:$G$111,5,FALSE))</f>
        <v/>
      </c>
      <c r="P309" t="str">
        <f>IF(ISERROR(VLOOKUP($B309,'[1]complete (2)'!$A$2:$G$111,6,FALSE)),"",VLOOKUP($B309,'[1]complete (2)'!$A$2:$G$111,6,FALSE))</f>
        <v/>
      </c>
      <c r="Q309" t="str">
        <f>IF(ISERROR(VLOOKUP($B309,'[1]complete (2)'!$A$2:$G$111,7,FALSE)),"",VLOOKUP($B309,'[1]complete (2)'!$A$2:$G$111,7,FALSE))</f>
        <v/>
      </c>
    </row>
    <row r="310" spans="1:17" x14ac:dyDescent="0.25">
      <c r="A310" t="s">
        <v>1054</v>
      </c>
      <c r="B310" t="s">
        <v>1731</v>
      </c>
      <c r="C310" t="str">
        <f>IF(ISERROR(VLOOKUP(B310,[1]complete!$A:$B,2,FALSE)),"",VLOOKUP(B310,[1]complete!$A:$B,2,FALSE))</f>
        <v/>
      </c>
      <c r="D310" t="s">
        <v>1055</v>
      </c>
      <c r="E310" t="s">
        <v>1056</v>
      </c>
      <c r="F310" t="s">
        <v>1057</v>
      </c>
      <c r="G310" t="s">
        <v>58</v>
      </c>
      <c r="H310">
        <v>92020</v>
      </c>
      <c r="I310" t="str">
        <f>VLOOKUP(A310,'[2]Contacts - All contacts (2)'!$A:$D,1,FALSE)</f>
        <v>The Baby Exchange</v>
      </c>
      <c r="J310" t="str">
        <f>VLOOKUP(A310,'[2]Contacts - All contacts (2)'!$A:$D,2,FALSE)</f>
        <v>Gena</v>
      </c>
      <c r="K310" t="str">
        <f>VLOOKUP(A310,'[2]Contacts - All contacts (2)'!$A:$D,3,FALSE)</f>
        <v/>
      </c>
      <c r="L310" t="str">
        <f>IF(ISERROR(VLOOKUP($B310,'[1]complete (2)'!$A$2:$G$111,2,FALSE)),"",VLOOKUP($B310,'[1]complete (2)'!$A$2:$G$111,2,FALSE))</f>
        <v/>
      </c>
      <c r="M310" t="str">
        <f>IF(ISERROR(VLOOKUP($B310,'[1]complete (2)'!$A$2:$G$111,3,FALSE)),"",VLOOKUP($B310,'[1]complete (2)'!$A$2:$G$111,3,FALSE))</f>
        <v/>
      </c>
      <c r="N310" t="str">
        <f>IF(ISERROR(VLOOKUP($B310,'[1]complete (2)'!$A$2:$G$111,4,FALSE)),"",VLOOKUP($B310,'[1]complete (2)'!$A$2:$G$111,4,FALSE))</f>
        <v/>
      </c>
      <c r="O310" t="str">
        <f>IF(ISERROR(VLOOKUP($B310,'[1]complete (2)'!$A$2:$G$111,5,FALSE)),"",VLOOKUP($B310,'[1]complete (2)'!$A$2:$G$111,5,FALSE))</f>
        <v/>
      </c>
      <c r="P310" t="str">
        <f>IF(ISERROR(VLOOKUP($B310,'[1]complete (2)'!$A$2:$G$111,6,FALSE)),"",VLOOKUP($B310,'[1]complete (2)'!$A$2:$G$111,6,FALSE))</f>
        <v/>
      </c>
      <c r="Q310" t="str">
        <f>IF(ISERROR(VLOOKUP($B310,'[1]complete (2)'!$A$2:$G$111,7,FALSE)),"",VLOOKUP($B310,'[1]complete (2)'!$A$2:$G$111,7,FALSE))</f>
        <v/>
      </c>
    </row>
    <row r="311" spans="1:17" x14ac:dyDescent="0.25">
      <c r="A311" t="s">
        <v>1058</v>
      </c>
      <c r="B311" t="s">
        <v>1812</v>
      </c>
      <c r="C311" t="str">
        <f>IF(ISERROR(VLOOKUP(B311,[1]complete!$A:$B,2,FALSE)),"",VLOOKUP(B311,[1]complete!$A:$B,2,FALSE))</f>
        <v/>
      </c>
      <c r="D311" t="s">
        <v>1059</v>
      </c>
      <c r="E311" t="s">
        <v>1060</v>
      </c>
      <c r="F311" t="s">
        <v>1061</v>
      </c>
      <c r="G311" t="s">
        <v>208</v>
      </c>
      <c r="H311">
        <v>80238</v>
      </c>
      <c r="I311" t="str">
        <f>VLOOKUP(A311,'[2]Contacts - All contacts (2)'!$A:$D,1,FALSE)</f>
        <v>JCPenney</v>
      </c>
      <c r="J311" t="str">
        <f>VLOOKUP(A311,'[2]Contacts - All contacts (2)'!$A:$D,2,FALSE)</f>
        <v>Brenda</v>
      </c>
      <c r="K311" t="str">
        <f>VLOOKUP(A311,'[2]Contacts - All contacts (2)'!$A:$D,3,FALSE)</f>
        <v>Gable</v>
      </c>
      <c r="L311" t="str">
        <f>IF(ISERROR(VLOOKUP($B311,'[1]complete (2)'!$A$2:$G$111,2,FALSE)),"",VLOOKUP($B311,'[1]complete (2)'!$A$2:$G$111,2,FALSE))</f>
        <v/>
      </c>
      <c r="M311" t="str">
        <f>IF(ISERROR(VLOOKUP($B311,'[1]complete (2)'!$A$2:$G$111,3,FALSE)),"",VLOOKUP($B311,'[1]complete (2)'!$A$2:$G$111,3,FALSE))</f>
        <v/>
      </c>
      <c r="N311" t="str">
        <f>IF(ISERROR(VLOOKUP($B311,'[1]complete (2)'!$A$2:$G$111,4,FALSE)),"",VLOOKUP($B311,'[1]complete (2)'!$A$2:$G$111,4,FALSE))</f>
        <v/>
      </c>
      <c r="O311" t="str">
        <f>IF(ISERROR(VLOOKUP($B311,'[1]complete (2)'!$A$2:$G$111,5,FALSE)),"",VLOOKUP($B311,'[1]complete (2)'!$A$2:$G$111,5,FALSE))</f>
        <v/>
      </c>
      <c r="P311" t="str">
        <f>IF(ISERROR(VLOOKUP($B311,'[1]complete (2)'!$A$2:$G$111,6,FALSE)),"",VLOOKUP($B311,'[1]complete (2)'!$A$2:$G$111,6,FALSE))</f>
        <v/>
      </c>
      <c r="Q311" t="str">
        <f>IF(ISERROR(VLOOKUP($B311,'[1]complete (2)'!$A$2:$G$111,7,FALSE)),"",VLOOKUP($B311,'[1]complete (2)'!$A$2:$G$111,7,FALSE))</f>
        <v/>
      </c>
    </row>
    <row r="312" spans="1:17" x14ac:dyDescent="0.25">
      <c r="A312" t="s">
        <v>1068</v>
      </c>
      <c r="B312" t="s">
        <v>1732</v>
      </c>
      <c r="C312" t="str">
        <f>IF(ISERROR(VLOOKUP(B312,[1]complete!$A:$B,2,FALSE)),"",VLOOKUP(B312,[1]complete!$A:$B,2,FALSE))</f>
        <v/>
      </c>
      <c r="D312" t="s">
        <v>1069</v>
      </c>
      <c r="E312" t="s">
        <v>1070</v>
      </c>
      <c r="F312" t="s">
        <v>1071</v>
      </c>
      <c r="G312" t="s">
        <v>58</v>
      </c>
      <c r="H312">
        <v>92126</v>
      </c>
      <c r="I312" t="str">
        <f>VLOOKUP(A312,'[2]Contacts - All contacts (2)'!$A:$D,1,FALSE)</f>
        <v>Global Enfant</v>
      </c>
      <c r="J312" t="str">
        <f>VLOOKUP(A312,'[2]Contacts - All contacts (2)'!$A:$D,2,FALSE)</f>
        <v>Maximilian</v>
      </c>
      <c r="K312" t="str">
        <f>VLOOKUP(A312,'[2]Contacts - All contacts (2)'!$A:$D,3,FALSE)</f>
        <v>Mann</v>
      </c>
      <c r="L312" t="str">
        <f>IF(ISERROR(VLOOKUP($B312,'[1]complete (2)'!$A$2:$G$111,2,FALSE)),"",VLOOKUP($B312,'[1]complete (2)'!$A$2:$G$111,2,FALSE))</f>
        <v/>
      </c>
      <c r="M312" t="str">
        <f>IF(ISERROR(VLOOKUP($B312,'[1]complete (2)'!$A$2:$G$111,3,FALSE)),"",VLOOKUP($B312,'[1]complete (2)'!$A$2:$G$111,3,FALSE))</f>
        <v/>
      </c>
      <c r="N312" t="str">
        <f>IF(ISERROR(VLOOKUP($B312,'[1]complete (2)'!$A$2:$G$111,4,FALSE)),"",VLOOKUP($B312,'[1]complete (2)'!$A$2:$G$111,4,FALSE))</f>
        <v/>
      </c>
      <c r="O312" t="str">
        <f>IF(ISERROR(VLOOKUP($B312,'[1]complete (2)'!$A$2:$G$111,5,FALSE)),"",VLOOKUP($B312,'[1]complete (2)'!$A$2:$G$111,5,FALSE))</f>
        <v/>
      </c>
      <c r="P312" t="str">
        <f>IF(ISERROR(VLOOKUP($B312,'[1]complete (2)'!$A$2:$G$111,6,FALSE)),"",VLOOKUP($B312,'[1]complete (2)'!$A$2:$G$111,6,FALSE))</f>
        <v/>
      </c>
      <c r="Q312" t="str">
        <f>IF(ISERROR(VLOOKUP($B312,'[1]complete (2)'!$A$2:$G$111,7,FALSE)),"",VLOOKUP($B312,'[1]complete (2)'!$A$2:$G$111,7,FALSE))</f>
        <v/>
      </c>
    </row>
    <row r="313" spans="1:17" x14ac:dyDescent="0.25">
      <c r="A313" t="s">
        <v>1080</v>
      </c>
      <c r="B313" t="s">
        <v>1734</v>
      </c>
      <c r="C313" t="str">
        <f>IF(ISERROR(VLOOKUP(B313,[1]complete!$A:$B,2,FALSE)),"",VLOOKUP(B313,[1]complete!$A:$B,2,FALSE))</f>
        <v/>
      </c>
      <c r="D313" t="s">
        <v>1081</v>
      </c>
      <c r="E313" t="s">
        <v>1082</v>
      </c>
      <c r="F313" t="s">
        <v>1083</v>
      </c>
      <c r="G313" t="s">
        <v>58</v>
      </c>
      <c r="H313">
        <v>91745</v>
      </c>
      <c r="I313" t="str">
        <f>VLOOKUP(A313,'[2]Contacts - All contacts (2)'!$A:$D,1,FALSE)</f>
        <v>Verdes Toys Corporation</v>
      </c>
      <c r="J313" t="str">
        <f>VLOOKUP(A313,'[2]Contacts - All contacts (2)'!$A:$D,2,FALSE)</f>
        <v/>
      </c>
      <c r="K313" t="str">
        <f>VLOOKUP(A313,'[2]Contacts - All contacts (2)'!$A:$D,3,FALSE)</f>
        <v/>
      </c>
      <c r="L313" t="str">
        <f>IF(ISERROR(VLOOKUP($B313,'[1]complete (2)'!$A$2:$G$111,2,FALSE)),"",VLOOKUP($B313,'[1]complete (2)'!$A$2:$G$111,2,FALSE))</f>
        <v/>
      </c>
      <c r="M313" t="str">
        <f>IF(ISERROR(VLOOKUP($B313,'[1]complete (2)'!$A$2:$G$111,3,FALSE)),"",VLOOKUP($B313,'[1]complete (2)'!$A$2:$G$111,3,FALSE))</f>
        <v/>
      </c>
      <c r="N313" t="str">
        <f>IF(ISERROR(VLOOKUP($B313,'[1]complete (2)'!$A$2:$G$111,4,FALSE)),"",VLOOKUP($B313,'[1]complete (2)'!$A$2:$G$111,4,FALSE))</f>
        <v/>
      </c>
      <c r="O313" t="str">
        <f>IF(ISERROR(VLOOKUP($B313,'[1]complete (2)'!$A$2:$G$111,5,FALSE)),"",VLOOKUP($B313,'[1]complete (2)'!$A$2:$G$111,5,FALSE))</f>
        <v/>
      </c>
      <c r="P313" t="str">
        <f>IF(ISERROR(VLOOKUP($B313,'[1]complete (2)'!$A$2:$G$111,6,FALSE)),"",VLOOKUP($B313,'[1]complete (2)'!$A$2:$G$111,6,FALSE))</f>
        <v/>
      </c>
      <c r="Q313" t="str">
        <f>IF(ISERROR(VLOOKUP($B313,'[1]complete (2)'!$A$2:$G$111,7,FALSE)),"",VLOOKUP($B313,'[1]complete (2)'!$A$2:$G$111,7,FALSE))</f>
        <v/>
      </c>
    </row>
    <row r="314" spans="1:17" x14ac:dyDescent="0.25">
      <c r="A314" t="s">
        <v>1084</v>
      </c>
      <c r="B314" t="s">
        <v>1719</v>
      </c>
      <c r="C314" t="str">
        <f>IF(ISERROR(VLOOKUP(B314,[1]complete!$A:$B,2,FALSE)),"",VLOOKUP(B314,[1]complete!$A:$B,2,FALSE))</f>
        <v/>
      </c>
      <c r="D314" t="s">
        <v>1085</v>
      </c>
      <c r="E314" t="s">
        <v>1086</v>
      </c>
      <c r="F314" t="s">
        <v>1087</v>
      </c>
      <c r="G314" t="s">
        <v>715</v>
      </c>
      <c r="H314">
        <v>55901</v>
      </c>
      <c r="I314" t="str">
        <f>VLOOKUP(A314,'[2]Contacts - All contacts (2)'!$A:$D,1,FALSE)</f>
        <v>Pockets And Pins</v>
      </c>
      <c r="J314" t="str">
        <f>VLOOKUP(A314,'[2]Contacts - All contacts (2)'!$A:$D,2,FALSE)</f>
        <v/>
      </c>
      <c r="K314" t="str">
        <f>VLOOKUP(A314,'[2]Contacts - All contacts (2)'!$A:$D,3,FALSE)</f>
        <v/>
      </c>
      <c r="L314" t="str">
        <f>IF(ISERROR(VLOOKUP($B314,'[1]complete (2)'!$A$2:$G$111,2,FALSE)),"",VLOOKUP($B314,'[1]complete (2)'!$A$2:$G$111,2,FALSE))</f>
        <v/>
      </c>
      <c r="M314" t="str">
        <f>IF(ISERROR(VLOOKUP($B314,'[1]complete (2)'!$A$2:$G$111,3,FALSE)),"",VLOOKUP($B314,'[1]complete (2)'!$A$2:$G$111,3,FALSE))</f>
        <v/>
      </c>
      <c r="N314" t="str">
        <f>IF(ISERROR(VLOOKUP($B314,'[1]complete (2)'!$A$2:$G$111,4,FALSE)),"",VLOOKUP($B314,'[1]complete (2)'!$A$2:$G$111,4,FALSE))</f>
        <v/>
      </c>
      <c r="O314" t="str">
        <f>IF(ISERROR(VLOOKUP($B314,'[1]complete (2)'!$A$2:$G$111,5,FALSE)),"",VLOOKUP($B314,'[1]complete (2)'!$A$2:$G$111,5,FALSE))</f>
        <v/>
      </c>
      <c r="P314" t="str">
        <f>IF(ISERROR(VLOOKUP($B314,'[1]complete (2)'!$A$2:$G$111,6,FALSE)),"",VLOOKUP($B314,'[1]complete (2)'!$A$2:$G$111,6,FALSE))</f>
        <v/>
      </c>
      <c r="Q314" t="str">
        <f>IF(ISERROR(VLOOKUP($B314,'[1]complete (2)'!$A$2:$G$111,7,FALSE)),"",VLOOKUP($B314,'[1]complete (2)'!$A$2:$G$111,7,FALSE))</f>
        <v/>
      </c>
    </row>
    <row r="315" spans="1:17" x14ac:dyDescent="0.25">
      <c r="A315" t="s">
        <v>1088</v>
      </c>
      <c r="B315" t="s">
        <v>1813</v>
      </c>
      <c r="C315" t="str">
        <f>IF(ISERROR(VLOOKUP(B315,[1]complete!$A:$B,2,FALSE)),"",VLOOKUP(B315,[1]complete!$A:$B,2,FALSE))</f>
        <v/>
      </c>
      <c r="D315" t="s">
        <v>1089</v>
      </c>
      <c r="E315" t="s">
        <v>1090</v>
      </c>
      <c r="F315" t="s">
        <v>1091</v>
      </c>
      <c r="G315" t="s">
        <v>179</v>
      </c>
      <c r="H315">
        <v>15108</v>
      </c>
      <c r="I315" t="str">
        <f>VLOOKUP(A315,'[2]Contacts - All contacts (2)'!$A:$D,1,FALSE)</f>
        <v>Walgreens</v>
      </c>
      <c r="J315" t="str">
        <f>VLOOKUP(A315,'[2]Contacts - All contacts (2)'!$A:$D,2,FALSE)</f>
        <v>Marcy</v>
      </c>
      <c r="K315" t="str">
        <f>VLOOKUP(A315,'[2]Contacts - All contacts (2)'!$A:$D,3,FALSE)</f>
        <v>Kroeger</v>
      </c>
      <c r="L315" t="str">
        <f>IF(ISERROR(VLOOKUP($B315,'[1]complete (2)'!$A$2:$G$111,2,FALSE)),"",VLOOKUP($B315,'[1]complete (2)'!$A$2:$G$111,2,FALSE))</f>
        <v/>
      </c>
      <c r="M315" t="str">
        <f>IF(ISERROR(VLOOKUP($B315,'[1]complete (2)'!$A$2:$G$111,3,FALSE)),"",VLOOKUP($B315,'[1]complete (2)'!$A$2:$G$111,3,FALSE))</f>
        <v/>
      </c>
      <c r="N315" t="str">
        <f>IF(ISERROR(VLOOKUP($B315,'[1]complete (2)'!$A$2:$G$111,4,FALSE)),"",VLOOKUP($B315,'[1]complete (2)'!$A$2:$G$111,4,FALSE))</f>
        <v/>
      </c>
      <c r="O315" t="str">
        <f>IF(ISERROR(VLOOKUP($B315,'[1]complete (2)'!$A$2:$G$111,5,FALSE)),"",VLOOKUP($B315,'[1]complete (2)'!$A$2:$G$111,5,FALSE))</f>
        <v/>
      </c>
      <c r="P315" t="str">
        <f>IF(ISERROR(VLOOKUP($B315,'[1]complete (2)'!$A$2:$G$111,6,FALSE)),"",VLOOKUP($B315,'[1]complete (2)'!$A$2:$G$111,6,FALSE))</f>
        <v/>
      </c>
      <c r="Q315" t="str">
        <f>IF(ISERROR(VLOOKUP($B315,'[1]complete (2)'!$A$2:$G$111,7,FALSE)),"",VLOOKUP($B315,'[1]complete (2)'!$A$2:$G$111,7,FALSE))</f>
        <v/>
      </c>
    </row>
    <row r="316" spans="1:17" x14ac:dyDescent="0.25">
      <c r="A316" t="s">
        <v>1101</v>
      </c>
      <c r="B316" t="s">
        <v>1789</v>
      </c>
      <c r="C316" t="str">
        <f>IF(ISERROR(VLOOKUP(B316,[1]complete!$A:$B,2,FALSE)),"",VLOOKUP(B316,[1]complete!$A:$B,2,FALSE))</f>
        <v/>
      </c>
      <c r="E316" t="s">
        <v>1102</v>
      </c>
      <c r="F316" t="s">
        <v>1103</v>
      </c>
      <c r="G316" t="s">
        <v>233</v>
      </c>
      <c r="H316">
        <v>64057</v>
      </c>
      <c r="I316" t="str">
        <f>VLOOKUP(A316,'[2]Contacts - All contacts (2)'!$A:$D,1,FALSE)</f>
        <v>buybuy Baby</v>
      </c>
      <c r="J316" t="str">
        <f>VLOOKUP(A316,'[2]Contacts - All contacts (2)'!$A:$D,2,FALSE)</f>
        <v>Diana</v>
      </c>
      <c r="K316" t="str">
        <f>VLOOKUP(A316,'[2]Contacts - All contacts (2)'!$A:$D,3,FALSE)</f>
        <v>Avato</v>
      </c>
      <c r="L316" t="str">
        <f>IF(ISERROR(VLOOKUP($B316,'[1]complete (2)'!$A$2:$G$111,2,FALSE)),"",VLOOKUP($B316,'[1]complete (2)'!$A$2:$G$111,2,FALSE))</f>
        <v/>
      </c>
      <c r="M316" t="str">
        <f>IF(ISERROR(VLOOKUP($B316,'[1]complete (2)'!$A$2:$G$111,3,FALSE)),"",VLOOKUP($B316,'[1]complete (2)'!$A$2:$G$111,3,FALSE))</f>
        <v/>
      </c>
      <c r="N316" t="str">
        <f>IF(ISERROR(VLOOKUP($B316,'[1]complete (2)'!$A$2:$G$111,4,FALSE)),"",VLOOKUP($B316,'[1]complete (2)'!$A$2:$G$111,4,FALSE))</f>
        <v/>
      </c>
      <c r="O316" t="str">
        <f>IF(ISERROR(VLOOKUP($B316,'[1]complete (2)'!$A$2:$G$111,5,FALSE)),"",VLOOKUP($B316,'[1]complete (2)'!$A$2:$G$111,5,FALSE))</f>
        <v/>
      </c>
      <c r="P316" t="str">
        <f>IF(ISERROR(VLOOKUP($B316,'[1]complete (2)'!$A$2:$G$111,6,FALSE)),"",VLOOKUP($B316,'[1]complete (2)'!$A$2:$G$111,6,FALSE))</f>
        <v/>
      </c>
      <c r="Q316" t="str">
        <f>IF(ISERROR(VLOOKUP($B316,'[1]complete (2)'!$A$2:$G$111,7,FALSE)),"",VLOOKUP($B316,'[1]complete (2)'!$A$2:$G$111,7,FALSE))</f>
        <v/>
      </c>
    </row>
    <row r="317" spans="1:17" x14ac:dyDescent="0.25">
      <c r="A317" t="s">
        <v>1108</v>
      </c>
      <c r="B317" t="s">
        <v>1736</v>
      </c>
      <c r="C317" t="str">
        <f>IF(ISERROR(VLOOKUP(B317,[1]complete!$A:$B,2,FALSE)),"",VLOOKUP(B317,[1]complete!$A:$B,2,FALSE))</f>
        <v/>
      </c>
      <c r="D317" t="s">
        <v>1109</v>
      </c>
      <c r="E317" t="s">
        <v>1110</v>
      </c>
      <c r="F317" t="s">
        <v>1111</v>
      </c>
      <c r="G317" t="s">
        <v>1112</v>
      </c>
      <c r="H317" t="s">
        <v>1113</v>
      </c>
      <c r="I317" t="str">
        <f>VLOOKUP(A317,'[2]Contacts - All contacts (2)'!$A:$D,1,FALSE)</f>
        <v>Mothering Touch</v>
      </c>
      <c r="J317" t="str">
        <f>VLOOKUP(A317,'[2]Contacts - All contacts (2)'!$A:$D,2,FALSE)</f>
        <v/>
      </c>
      <c r="K317" t="str">
        <f>VLOOKUP(A317,'[2]Contacts - All contacts (2)'!$A:$D,3,FALSE)</f>
        <v/>
      </c>
      <c r="L317" t="str">
        <f>IF(ISERROR(VLOOKUP($B317,'[1]complete (2)'!$A$2:$G$111,2,FALSE)),"",VLOOKUP($B317,'[1]complete (2)'!$A$2:$G$111,2,FALSE))</f>
        <v/>
      </c>
      <c r="M317" t="str">
        <f>IF(ISERROR(VLOOKUP($B317,'[1]complete (2)'!$A$2:$G$111,3,FALSE)),"",VLOOKUP($B317,'[1]complete (2)'!$A$2:$G$111,3,FALSE))</f>
        <v/>
      </c>
      <c r="N317" t="str">
        <f>IF(ISERROR(VLOOKUP($B317,'[1]complete (2)'!$A$2:$G$111,4,FALSE)),"",VLOOKUP($B317,'[1]complete (2)'!$A$2:$G$111,4,FALSE))</f>
        <v/>
      </c>
      <c r="O317" t="str">
        <f>IF(ISERROR(VLOOKUP($B317,'[1]complete (2)'!$A$2:$G$111,5,FALSE)),"",VLOOKUP($B317,'[1]complete (2)'!$A$2:$G$111,5,FALSE))</f>
        <v/>
      </c>
      <c r="P317" t="str">
        <f>IF(ISERROR(VLOOKUP($B317,'[1]complete (2)'!$A$2:$G$111,6,FALSE)),"",VLOOKUP($B317,'[1]complete (2)'!$A$2:$G$111,6,FALSE))</f>
        <v/>
      </c>
      <c r="Q317" t="str">
        <f>IF(ISERROR(VLOOKUP($B317,'[1]complete (2)'!$A$2:$G$111,7,FALSE)),"",VLOOKUP($B317,'[1]complete (2)'!$A$2:$G$111,7,FALSE))</f>
        <v/>
      </c>
    </row>
    <row r="318" spans="1:17" x14ac:dyDescent="0.25">
      <c r="A318" t="s">
        <v>1114</v>
      </c>
      <c r="B318" t="s">
        <v>1737</v>
      </c>
      <c r="C318" t="str">
        <f>IF(ISERROR(VLOOKUP(B318,[1]complete!$A:$B,2,FALSE)),"",VLOOKUP(B318,[1]complete!$A:$B,2,FALSE))</f>
        <v/>
      </c>
      <c r="D318" t="s">
        <v>1115</v>
      </c>
      <c r="E318" t="s">
        <v>1116</v>
      </c>
      <c r="F318" t="s">
        <v>1117</v>
      </c>
      <c r="G318" t="s">
        <v>15</v>
      </c>
      <c r="H318">
        <v>60712</v>
      </c>
      <c r="I318" t="str">
        <f>VLOOKUP(A318,'[2]Contacts - All contacts (2)'!$A:$D,1,FALSE)</f>
        <v>Lazar's Juvenile Furniture</v>
      </c>
      <c r="J318" t="str">
        <f>VLOOKUP(A318,'[2]Contacts - All contacts (2)'!$A:$D,2,FALSE)</f>
        <v>Mark</v>
      </c>
      <c r="K318" t="str">
        <f>VLOOKUP(A318,'[2]Contacts - All contacts (2)'!$A:$D,3,FALSE)</f>
        <v>Lazar</v>
      </c>
      <c r="L318" t="str">
        <f>IF(ISERROR(VLOOKUP($B318,'[1]complete (2)'!$A$2:$G$111,2,FALSE)),"",VLOOKUP($B318,'[1]complete (2)'!$A$2:$G$111,2,FALSE))</f>
        <v/>
      </c>
      <c r="M318" t="str">
        <f>IF(ISERROR(VLOOKUP($B318,'[1]complete (2)'!$A$2:$G$111,3,FALSE)),"",VLOOKUP($B318,'[1]complete (2)'!$A$2:$G$111,3,FALSE))</f>
        <v/>
      </c>
      <c r="N318" t="str">
        <f>IF(ISERROR(VLOOKUP($B318,'[1]complete (2)'!$A$2:$G$111,4,FALSE)),"",VLOOKUP($B318,'[1]complete (2)'!$A$2:$G$111,4,FALSE))</f>
        <v/>
      </c>
      <c r="O318" t="str">
        <f>IF(ISERROR(VLOOKUP($B318,'[1]complete (2)'!$A$2:$G$111,5,FALSE)),"",VLOOKUP($B318,'[1]complete (2)'!$A$2:$G$111,5,FALSE))</f>
        <v/>
      </c>
      <c r="P318" t="str">
        <f>IF(ISERROR(VLOOKUP($B318,'[1]complete (2)'!$A$2:$G$111,6,FALSE)),"",VLOOKUP($B318,'[1]complete (2)'!$A$2:$G$111,6,FALSE))</f>
        <v/>
      </c>
      <c r="Q318" t="str">
        <f>IF(ISERROR(VLOOKUP($B318,'[1]complete (2)'!$A$2:$G$111,7,FALSE)),"",VLOOKUP($B318,'[1]complete (2)'!$A$2:$G$111,7,FALSE))</f>
        <v/>
      </c>
    </row>
    <row r="319" spans="1:17" x14ac:dyDescent="0.25">
      <c r="A319" t="s">
        <v>1122</v>
      </c>
      <c r="B319" t="s">
        <v>1738</v>
      </c>
      <c r="C319" t="str">
        <f>IF(ISERROR(VLOOKUP(B319,[1]complete!$A:$B,2,FALSE)),"",VLOOKUP(B319,[1]complete!$A:$B,2,FALSE))</f>
        <v/>
      </c>
      <c r="D319" t="s">
        <v>1123</v>
      </c>
      <c r="E319" t="s">
        <v>1124</v>
      </c>
      <c r="F319" t="s">
        <v>1125</v>
      </c>
      <c r="G319" t="s">
        <v>88</v>
      </c>
      <c r="H319">
        <v>44067</v>
      </c>
      <c r="I319" t="str">
        <f>VLOOKUP(A319,'[2]Contacts - All contacts (2)'!$A:$D,1,FALSE)</f>
        <v>Diaper Parties, LLC.</v>
      </c>
      <c r="J319" t="str">
        <f>VLOOKUP(A319,'[2]Contacts - All contacts (2)'!$A:$D,2,FALSE)</f>
        <v/>
      </c>
      <c r="K319" t="str">
        <f>VLOOKUP(A319,'[2]Contacts - All contacts (2)'!$A:$D,3,FALSE)</f>
        <v/>
      </c>
      <c r="L319" t="str">
        <f>IF(ISERROR(VLOOKUP($B319,'[1]complete (2)'!$A$2:$G$111,2,FALSE)),"",VLOOKUP($B319,'[1]complete (2)'!$A$2:$G$111,2,FALSE))</f>
        <v/>
      </c>
      <c r="M319" t="str">
        <f>IF(ISERROR(VLOOKUP($B319,'[1]complete (2)'!$A$2:$G$111,3,FALSE)),"",VLOOKUP($B319,'[1]complete (2)'!$A$2:$G$111,3,FALSE))</f>
        <v/>
      </c>
      <c r="N319" t="str">
        <f>IF(ISERROR(VLOOKUP($B319,'[1]complete (2)'!$A$2:$G$111,4,FALSE)),"",VLOOKUP($B319,'[1]complete (2)'!$A$2:$G$111,4,FALSE))</f>
        <v/>
      </c>
      <c r="O319" t="str">
        <f>IF(ISERROR(VLOOKUP($B319,'[1]complete (2)'!$A$2:$G$111,5,FALSE)),"",VLOOKUP($B319,'[1]complete (2)'!$A$2:$G$111,5,FALSE))</f>
        <v/>
      </c>
      <c r="P319" t="str">
        <f>IF(ISERROR(VLOOKUP($B319,'[1]complete (2)'!$A$2:$G$111,6,FALSE)),"",VLOOKUP($B319,'[1]complete (2)'!$A$2:$G$111,6,FALSE))</f>
        <v/>
      </c>
      <c r="Q319" t="str">
        <f>IF(ISERROR(VLOOKUP($B319,'[1]complete (2)'!$A$2:$G$111,7,FALSE)),"",VLOOKUP($B319,'[1]complete (2)'!$A$2:$G$111,7,FALSE))</f>
        <v/>
      </c>
    </row>
    <row r="320" spans="1:17" x14ac:dyDescent="0.25">
      <c r="A320" t="s">
        <v>1129</v>
      </c>
      <c r="B320" t="s">
        <v>1792</v>
      </c>
      <c r="C320" t="str">
        <f>IF(ISERROR(VLOOKUP(B320,[1]complete!$A:$B,2,FALSE)),"",VLOOKUP(B320,[1]complete!$A:$B,2,FALSE))</f>
        <v/>
      </c>
      <c r="D320" t="s">
        <v>1130</v>
      </c>
      <c r="E320" t="s">
        <v>1131</v>
      </c>
      <c r="F320" t="s">
        <v>1132</v>
      </c>
      <c r="G320" t="s">
        <v>1133</v>
      </c>
      <c r="H320">
        <v>2106</v>
      </c>
      <c r="I320" t="str">
        <f>VLOOKUP(A320,'[2]Contacts - All contacts (2)'!$A:$D,1,FALSE)</f>
        <v>Le Petit Marché</v>
      </c>
      <c r="J320" t="str">
        <f>VLOOKUP(A320,'[2]Contacts - All contacts (2)'!$A:$D,2,FALSE)</f>
        <v/>
      </c>
      <c r="K320" t="str">
        <f>VLOOKUP(A320,'[2]Contacts - All contacts (2)'!$A:$D,3,FALSE)</f>
        <v/>
      </c>
      <c r="L320" t="str">
        <f>IF(ISERROR(VLOOKUP($B320,'[1]complete (2)'!$A$2:$G$111,2,FALSE)),"",VLOOKUP($B320,'[1]complete (2)'!$A$2:$G$111,2,FALSE))</f>
        <v/>
      </c>
      <c r="M320" t="str">
        <f>IF(ISERROR(VLOOKUP($B320,'[1]complete (2)'!$A$2:$G$111,3,FALSE)),"",VLOOKUP($B320,'[1]complete (2)'!$A$2:$G$111,3,FALSE))</f>
        <v/>
      </c>
      <c r="N320" t="str">
        <f>IF(ISERROR(VLOOKUP($B320,'[1]complete (2)'!$A$2:$G$111,4,FALSE)),"",VLOOKUP($B320,'[1]complete (2)'!$A$2:$G$111,4,FALSE))</f>
        <v/>
      </c>
      <c r="O320" t="str">
        <f>IF(ISERROR(VLOOKUP($B320,'[1]complete (2)'!$A$2:$G$111,5,FALSE)),"",VLOOKUP($B320,'[1]complete (2)'!$A$2:$G$111,5,FALSE))</f>
        <v/>
      </c>
      <c r="P320" t="str">
        <f>IF(ISERROR(VLOOKUP($B320,'[1]complete (2)'!$A$2:$G$111,6,FALSE)),"",VLOOKUP($B320,'[1]complete (2)'!$A$2:$G$111,6,FALSE))</f>
        <v/>
      </c>
      <c r="Q320" t="str">
        <f>IF(ISERROR(VLOOKUP($B320,'[1]complete (2)'!$A$2:$G$111,7,FALSE)),"",VLOOKUP($B320,'[1]complete (2)'!$A$2:$G$111,7,FALSE))</f>
        <v/>
      </c>
    </row>
    <row r="321" spans="1:17" x14ac:dyDescent="0.25">
      <c r="A321" t="s">
        <v>1149</v>
      </c>
      <c r="B321" t="s">
        <v>1522</v>
      </c>
      <c r="C321" t="str">
        <f>IF(ISERROR(VLOOKUP(B321,[1]complete!$A:$B,2,FALSE)),"",VLOOKUP(B321,[1]complete!$A:$B,2,FALSE))</f>
        <v/>
      </c>
      <c r="D321" t="s">
        <v>1150</v>
      </c>
      <c r="E321" t="s">
        <v>1151</v>
      </c>
      <c r="F321" t="s">
        <v>1152</v>
      </c>
      <c r="G321" t="s">
        <v>67</v>
      </c>
      <c r="H321">
        <v>11249</v>
      </c>
      <c r="I321" t="str">
        <f>VLOOKUP(A321,'[2]Contacts - All contacts (2)'!$A:$D,1,FALSE)</f>
        <v>Wee Babe</v>
      </c>
      <c r="J321" t="str">
        <f>VLOOKUP(A321,'[2]Contacts - All contacts (2)'!$A:$D,2,FALSE)</f>
        <v>Selina</v>
      </c>
      <c r="K321" t="str">
        <f>VLOOKUP(A321,'[2]Contacts - All contacts (2)'!$A:$D,3,FALSE)</f>
        <v>Aquino</v>
      </c>
      <c r="L321" t="str">
        <f>IF(ISERROR(VLOOKUP($B321,'[1]complete (2)'!$A$2:$G$111,2,FALSE)),"",VLOOKUP($B321,'[1]complete (2)'!$A$2:$G$111,2,FALSE))</f>
        <v/>
      </c>
      <c r="M321" t="str">
        <f>IF(ISERROR(VLOOKUP($B321,'[1]complete (2)'!$A$2:$G$111,3,FALSE)),"",VLOOKUP($B321,'[1]complete (2)'!$A$2:$G$111,3,FALSE))</f>
        <v/>
      </c>
      <c r="N321" t="str">
        <f>IF(ISERROR(VLOOKUP($B321,'[1]complete (2)'!$A$2:$G$111,4,FALSE)),"",VLOOKUP($B321,'[1]complete (2)'!$A$2:$G$111,4,FALSE))</f>
        <v/>
      </c>
      <c r="O321" t="str">
        <f>IF(ISERROR(VLOOKUP($B321,'[1]complete (2)'!$A$2:$G$111,5,FALSE)),"",VLOOKUP($B321,'[1]complete (2)'!$A$2:$G$111,5,FALSE))</f>
        <v/>
      </c>
      <c r="P321" t="str">
        <f>IF(ISERROR(VLOOKUP($B321,'[1]complete (2)'!$A$2:$G$111,6,FALSE)),"",VLOOKUP($B321,'[1]complete (2)'!$A$2:$G$111,6,FALSE))</f>
        <v/>
      </c>
      <c r="Q321" t="str">
        <f>IF(ISERROR(VLOOKUP($B321,'[1]complete (2)'!$A$2:$G$111,7,FALSE)),"",VLOOKUP($B321,'[1]complete (2)'!$A$2:$G$111,7,FALSE))</f>
        <v/>
      </c>
    </row>
    <row r="322" spans="1:17" x14ac:dyDescent="0.25">
      <c r="A322" t="s">
        <v>1153</v>
      </c>
      <c r="B322" t="s">
        <v>1154</v>
      </c>
      <c r="C322" t="str">
        <f>IF(ISERROR(VLOOKUP(B322,[1]complete!$A:$B,2,FALSE)),"",VLOOKUP(B322,[1]complete!$A:$B,2,FALSE))</f>
        <v/>
      </c>
      <c r="D322" t="s">
        <v>1155</v>
      </c>
      <c r="E322" t="s">
        <v>1156</v>
      </c>
      <c r="F322" t="s">
        <v>300</v>
      </c>
      <c r="G322" t="s">
        <v>93</v>
      </c>
      <c r="H322">
        <v>84101</v>
      </c>
      <c r="I322" t="str">
        <f>VLOOKUP(A322,'[2]Contacts - All contacts (2)'!$A:$D,1,FALSE)</f>
        <v>DISCOVERY GATEWAY</v>
      </c>
      <c r="J322" t="str">
        <f>VLOOKUP(A322,'[2]Contacts - All contacts (2)'!$A:$D,2,FALSE)</f>
        <v>Rachel</v>
      </c>
      <c r="K322" t="str">
        <f>VLOOKUP(A322,'[2]Contacts - All contacts (2)'!$A:$D,3,FALSE)</f>
        <v>Tibola</v>
      </c>
      <c r="L322" t="str">
        <f>IF(ISERROR(VLOOKUP($B322,'[1]complete (2)'!$A$2:$G$111,2,FALSE)),"",VLOOKUP($B322,'[1]complete (2)'!$A$2:$G$111,2,FALSE))</f>
        <v/>
      </c>
      <c r="M322" t="str">
        <f>IF(ISERROR(VLOOKUP($B322,'[1]complete (2)'!$A$2:$G$111,3,FALSE)),"",VLOOKUP($B322,'[1]complete (2)'!$A$2:$G$111,3,FALSE))</f>
        <v/>
      </c>
      <c r="N322" t="str">
        <f>IF(ISERROR(VLOOKUP($B322,'[1]complete (2)'!$A$2:$G$111,4,FALSE)),"",VLOOKUP($B322,'[1]complete (2)'!$A$2:$G$111,4,FALSE))</f>
        <v/>
      </c>
      <c r="O322" t="str">
        <f>IF(ISERROR(VLOOKUP($B322,'[1]complete (2)'!$A$2:$G$111,5,FALSE)),"",VLOOKUP($B322,'[1]complete (2)'!$A$2:$G$111,5,FALSE))</f>
        <v/>
      </c>
      <c r="P322" t="str">
        <f>IF(ISERROR(VLOOKUP($B322,'[1]complete (2)'!$A$2:$G$111,6,FALSE)),"",VLOOKUP($B322,'[1]complete (2)'!$A$2:$G$111,6,FALSE))</f>
        <v/>
      </c>
      <c r="Q322" t="str">
        <f>IF(ISERROR(VLOOKUP($B322,'[1]complete (2)'!$A$2:$G$111,7,FALSE)),"",VLOOKUP($B322,'[1]complete (2)'!$A$2:$G$111,7,FALSE))</f>
        <v/>
      </c>
    </row>
    <row r="323" spans="1:17" x14ac:dyDescent="0.25">
      <c r="A323" t="s">
        <v>1157</v>
      </c>
      <c r="B323" t="s">
        <v>1739</v>
      </c>
      <c r="C323" t="str">
        <f>IF(ISERROR(VLOOKUP(B323,[1]complete!$A:$B,2,FALSE)),"",VLOOKUP(B323,[1]complete!$A:$B,2,FALSE))</f>
        <v/>
      </c>
      <c r="D323" t="s">
        <v>1158</v>
      </c>
      <c r="E323" t="s">
        <v>1159</v>
      </c>
      <c r="F323" t="s">
        <v>565</v>
      </c>
      <c r="G323" t="s">
        <v>25</v>
      </c>
      <c r="H323">
        <v>77067</v>
      </c>
      <c r="I323" t="str">
        <f>VLOOKUP(A323,'[2]Contacts - All contacts (2)'!$A:$D,1,FALSE)</f>
        <v>Texas Children's Health Plan The Center for Children &amp; Women</v>
      </c>
      <c r="J323" t="str">
        <f>VLOOKUP(A323,'[2]Contacts - All contacts (2)'!$A:$D,2,FALSE)</f>
        <v/>
      </c>
      <c r="K323" t="str">
        <f>VLOOKUP(A323,'[2]Contacts - All contacts (2)'!$A:$D,3,FALSE)</f>
        <v/>
      </c>
      <c r="L323" t="str">
        <f>IF(ISERROR(VLOOKUP($B323,'[1]complete (2)'!$A$2:$G$111,2,FALSE)),"",VLOOKUP($B323,'[1]complete (2)'!$A$2:$G$111,2,FALSE))</f>
        <v/>
      </c>
      <c r="M323" t="str">
        <f>IF(ISERROR(VLOOKUP($B323,'[1]complete (2)'!$A$2:$G$111,3,FALSE)),"",VLOOKUP($B323,'[1]complete (2)'!$A$2:$G$111,3,FALSE))</f>
        <v/>
      </c>
      <c r="N323" t="str">
        <f>IF(ISERROR(VLOOKUP($B323,'[1]complete (2)'!$A$2:$G$111,4,FALSE)),"",VLOOKUP($B323,'[1]complete (2)'!$A$2:$G$111,4,FALSE))</f>
        <v/>
      </c>
      <c r="O323" t="str">
        <f>IF(ISERROR(VLOOKUP($B323,'[1]complete (2)'!$A$2:$G$111,5,FALSE)),"",VLOOKUP($B323,'[1]complete (2)'!$A$2:$G$111,5,FALSE))</f>
        <v/>
      </c>
      <c r="P323" t="str">
        <f>IF(ISERROR(VLOOKUP($B323,'[1]complete (2)'!$A$2:$G$111,6,FALSE)),"",VLOOKUP($B323,'[1]complete (2)'!$A$2:$G$111,6,FALSE))</f>
        <v/>
      </c>
      <c r="Q323" t="str">
        <f>IF(ISERROR(VLOOKUP($B323,'[1]complete (2)'!$A$2:$G$111,7,FALSE)),"",VLOOKUP($B323,'[1]complete (2)'!$A$2:$G$111,7,FALSE))</f>
        <v/>
      </c>
    </row>
    <row r="324" spans="1:17" x14ac:dyDescent="0.25">
      <c r="A324" t="s">
        <v>1164</v>
      </c>
      <c r="B324" t="s">
        <v>1165</v>
      </c>
      <c r="C324" t="str">
        <f>IF(ISERROR(VLOOKUP(B324,[1]complete!$A:$B,2,FALSE)),"",VLOOKUP(B324,[1]complete!$A:$B,2,FALSE))</f>
        <v/>
      </c>
      <c r="D324" t="s">
        <v>1166</v>
      </c>
      <c r="E324" t="s">
        <v>1167</v>
      </c>
      <c r="F324" t="s">
        <v>1168</v>
      </c>
      <c r="G324" t="s">
        <v>179</v>
      </c>
      <c r="H324">
        <v>19008</v>
      </c>
      <c r="I324" t="str">
        <f>VLOOKUP(A324,'[2]Contacts - All contacts (2)'!$A:$D,1,FALSE)</f>
        <v>Baby Supermart</v>
      </c>
      <c r="J324" t="str">
        <f>VLOOKUP(A324,'[2]Contacts - All contacts (2)'!$A:$D,2,FALSE)</f>
        <v>Marc</v>
      </c>
      <c r="K324" t="str">
        <f>VLOOKUP(A324,'[2]Contacts - All contacts (2)'!$A:$D,3,FALSE)</f>
        <v>Seidman</v>
      </c>
      <c r="L324" t="str">
        <f>IF(ISERROR(VLOOKUP($B324,'[1]complete (2)'!$A$2:$G$111,2,FALSE)),"",VLOOKUP($B324,'[1]complete (2)'!$A$2:$G$111,2,FALSE))</f>
        <v/>
      </c>
      <c r="M324" t="str">
        <f>IF(ISERROR(VLOOKUP($B324,'[1]complete (2)'!$A$2:$G$111,3,FALSE)),"",VLOOKUP($B324,'[1]complete (2)'!$A$2:$G$111,3,FALSE))</f>
        <v/>
      </c>
      <c r="N324" t="str">
        <f>IF(ISERROR(VLOOKUP($B324,'[1]complete (2)'!$A$2:$G$111,4,FALSE)),"",VLOOKUP($B324,'[1]complete (2)'!$A$2:$G$111,4,FALSE))</f>
        <v/>
      </c>
      <c r="O324" t="str">
        <f>IF(ISERROR(VLOOKUP($B324,'[1]complete (2)'!$A$2:$G$111,5,FALSE)),"",VLOOKUP($B324,'[1]complete (2)'!$A$2:$G$111,5,FALSE))</f>
        <v/>
      </c>
      <c r="P324" t="str">
        <f>IF(ISERROR(VLOOKUP($B324,'[1]complete (2)'!$A$2:$G$111,6,FALSE)),"",VLOOKUP($B324,'[1]complete (2)'!$A$2:$G$111,6,FALSE))</f>
        <v/>
      </c>
      <c r="Q324" t="str">
        <f>IF(ISERROR(VLOOKUP($B324,'[1]complete (2)'!$A$2:$G$111,7,FALSE)),"",VLOOKUP($B324,'[1]complete (2)'!$A$2:$G$111,7,FALSE))</f>
        <v/>
      </c>
    </row>
    <row r="325" spans="1:17" x14ac:dyDescent="0.25">
      <c r="A325" t="s">
        <v>1169</v>
      </c>
      <c r="B325" t="s">
        <v>1170</v>
      </c>
      <c r="C325" t="str">
        <f>IF(ISERROR(VLOOKUP(B325,[1]complete!$A:$B,2,FALSE)),"",VLOOKUP(B325,[1]complete!$A:$B,2,FALSE))</f>
        <v/>
      </c>
      <c r="D325" t="s">
        <v>1171</v>
      </c>
      <c r="E325" t="s">
        <v>1172</v>
      </c>
      <c r="F325" t="s">
        <v>1173</v>
      </c>
      <c r="G325" t="s">
        <v>184</v>
      </c>
      <c r="H325">
        <v>2446</v>
      </c>
      <c r="I325" t="str">
        <f>VLOOKUP(A325,'[2]Contacts - All contacts (2)'!$A:$D,1,FALSE)</f>
        <v>Magic Beans</v>
      </c>
      <c r="J325" t="str">
        <f>VLOOKUP(A325,'[2]Contacts - All contacts (2)'!$A:$D,2,FALSE)</f>
        <v>Isaac</v>
      </c>
      <c r="K325" t="str">
        <f>VLOOKUP(A325,'[2]Contacts - All contacts (2)'!$A:$D,3,FALSE)</f>
        <v>Judd</v>
      </c>
      <c r="L325" t="str">
        <f>IF(ISERROR(VLOOKUP($B325,'[1]complete (2)'!$A$2:$G$111,2,FALSE)),"",VLOOKUP($B325,'[1]complete (2)'!$A$2:$G$111,2,FALSE))</f>
        <v/>
      </c>
      <c r="M325" t="str">
        <f>IF(ISERROR(VLOOKUP($B325,'[1]complete (2)'!$A$2:$G$111,3,FALSE)),"",VLOOKUP($B325,'[1]complete (2)'!$A$2:$G$111,3,FALSE))</f>
        <v/>
      </c>
      <c r="N325" t="str">
        <f>IF(ISERROR(VLOOKUP($B325,'[1]complete (2)'!$A$2:$G$111,4,FALSE)),"",VLOOKUP($B325,'[1]complete (2)'!$A$2:$G$111,4,FALSE))</f>
        <v/>
      </c>
      <c r="O325" t="str">
        <f>IF(ISERROR(VLOOKUP($B325,'[1]complete (2)'!$A$2:$G$111,5,FALSE)),"",VLOOKUP($B325,'[1]complete (2)'!$A$2:$G$111,5,FALSE))</f>
        <v/>
      </c>
      <c r="P325" t="str">
        <f>IF(ISERROR(VLOOKUP($B325,'[1]complete (2)'!$A$2:$G$111,6,FALSE)),"",VLOOKUP($B325,'[1]complete (2)'!$A$2:$G$111,6,FALSE))</f>
        <v/>
      </c>
      <c r="Q325" t="str">
        <f>IF(ISERROR(VLOOKUP($B325,'[1]complete (2)'!$A$2:$G$111,7,FALSE)),"",VLOOKUP($B325,'[1]complete (2)'!$A$2:$G$111,7,FALSE))</f>
        <v/>
      </c>
    </row>
    <row r="326" spans="1:17" x14ac:dyDescent="0.25">
      <c r="A326" t="s">
        <v>1174</v>
      </c>
      <c r="B326" t="s">
        <v>1820</v>
      </c>
      <c r="C326" t="str">
        <f>IF(ISERROR(VLOOKUP(B326,[1]complete!$A:$B,2,FALSE)),"",VLOOKUP(B326,[1]complete!$A:$B,2,FALSE))</f>
        <v/>
      </c>
      <c r="D326" t="s">
        <v>1175</v>
      </c>
      <c r="E326" t="s">
        <v>1176</v>
      </c>
      <c r="F326" t="s">
        <v>9</v>
      </c>
      <c r="G326" t="s">
        <v>715</v>
      </c>
      <c r="H326">
        <v>55404</v>
      </c>
      <c r="I326" t="str">
        <f>VLOOKUP(A326,'[2]Contacts - All contacts (2)'!$A:$D,1,FALSE)</f>
        <v>Story Book Gift Shop</v>
      </c>
      <c r="J326" t="str">
        <f>VLOOKUP(A326,'[2]Contacts - All contacts (2)'!$A:$D,2,FALSE)</f>
        <v>Kim or Jane</v>
      </c>
      <c r="K326" t="str">
        <f>VLOOKUP(A326,'[2]Contacts - All contacts (2)'!$A:$D,3,FALSE)</f>
        <v/>
      </c>
      <c r="L326" t="str">
        <f>IF(ISERROR(VLOOKUP($B326,'[1]complete (2)'!$A$2:$G$111,2,FALSE)),"",VLOOKUP($B326,'[1]complete (2)'!$A$2:$G$111,2,FALSE))</f>
        <v/>
      </c>
      <c r="M326" t="str">
        <f>IF(ISERROR(VLOOKUP($B326,'[1]complete (2)'!$A$2:$G$111,3,FALSE)),"",VLOOKUP($B326,'[1]complete (2)'!$A$2:$G$111,3,FALSE))</f>
        <v/>
      </c>
      <c r="N326" t="str">
        <f>IF(ISERROR(VLOOKUP($B326,'[1]complete (2)'!$A$2:$G$111,4,FALSE)),"",VLOOKUP($B326,'[1]complete (2)'!$A$2:$G$111,4,FALSE))</f>
        <v/>
      </c>
      <c r="O326" t="str">
        <f>IF(ISERROR(VLOOKUP($B326,'[1]complete (2)'!$A$2:$G$111,5,FALSE)),"",VLOOKUP($B326,'[1]complete (2)'!$A$2:$G$111,5,FALSE))</f>
        <v/>
      </c>
      <c r="P326" t="str">
        <f>IF(ISERROR(VLOOKUP($B326,'[1]complete (2)'!$A$2:$G$111,6,FALSE)),"",VLOOKUP($B326,'[1]complete (2)'!$A$2:$G$111,6,FALSE))</f>
        <v/>
      </c>
      <c r="Q326" t="str">
        <f>IF(ISERROR(VLOOKUP($B326,'[1]complete (2)'!$A$2:$G$111,7,FALSE)),"",VLOOKUP($B326,'[1]complete (2)'!$A$2:$G$111,7,FALSE))</f>
        <v/>
      </c>
    </row>
    <row r="327" spans="1:17" x14ac:dyDescent="0.25">
      <c r="A327" t="s">
        <v>1185</v>
      </c>
      <c r="B327" t="s">
        <v>1740</v>
      </c>
      <c r="C327" t="str">
        <f>IF(ISERROR(VLOOKUP(B327,[1]complete!$A:$B,2,FALSE)),"",VLOOKUP(B327,[1]complete!$A:$B,2,FALSE))</f>
        <v/>
      </c>
      <c r="D327" t="s">
        <v>1186</v>
      </c>
      <c r="E327" t="s">
        <v>1187</v>
      </c>
      <c r="F327" t="s">
        <v>393</v>
      </c>
      <c r="G327" t="s">
        <v>1112</v>
      </c>
      <c r="H327" t="s">
        <v>1188</v>
      </c>
      <c r="I327" t="str">
        <f>VLOOKUP(A327,'[2]Contacts - All contacts (2)'!$A:$D,1,FALSE)</f>
        <v>Mothers Choice Products Ltd</v>
      </c>
      <c r="J327" t="str">
        <f>VLOOKUP(A327,'[2]Contacts - All contacts (2)'!$A:$D,2,FALSE)</f>
        <v>Sandra</v>
      </c>
      <c r="K327" t="str">
        <f>VLOOKUP(A327,'[2]Contacts - All contacts (2)'!$A:$D,3,FALSE)</f>
        <v>Hass</v>
      </c>
      <c r="L327" t="str">
        <f>IF(ISERROR(VLOOKUP($B327,'[1]complete (2)'!$A$2:$G$111,2,FALSE)),"",VLOOKUP($B327,'[1]complete (2)'!$A$2:$G$111,2,FALSE))</f>
        <v/>
      </c>
      <c r="M327" t="str">
        <f>IF(ISERROR(VLOOKUP($B327,'[1]complete (2)'!$A$2:$G$111,3,FALSE)),"",VLOOKUP($B327,'[1]complete (2)'!$A$2:$G$111,3,FALSE))</f>
        <v/>
      </c>
      <c r="N327" t="str">
        <f>IF(ISERROR(VLOOKUP($B327,'[1]complete (2)'!$A$2:$G$111,4,FALSE)),"",VLOOKUP($B327,'[1]complete (2)'!$A$2:$G$111,4,FALSE))</f>
        <v/>
      </c>
      <c r="O327" t="str">
        <f>IF(ISERROR(VLOOKUP($B327,'[1]complete (2)'!$A$2:$G$111,5,FALSE)),"",VLOOKUP($B327,'[1]complete (2)'!$A$2:$G$111,5,FALSE))</f>
        <v/>
      </c>
      <c r="P327" t="str">
        <f>IF(ISERROR(VLOOKUP($B327,'[1]complete (2)'!$A$2:$G$111,6,FALSE)),"",VLOOKUP($B327,'[1]complete (2)'!$A$2:$G$111,6,FALSE))</f>
        <v/>
      </c>
      <c r="Q327" t="str">
        <f>IF(ISERROR(VLOOKUP($B327,'[1]complete (2)'!$A$2:$G$111,7,FALSE)),"",VLOOKUP($B327,'[1]complete (2)'!$A$2:$G$111,7,FALSE))</f>
        <v/>
      </c>
    </row>
    <row r="328" spans="1:17" x14ac:dyDescent="0.25">
      <c r="A328" t="s">
        <v>1189</v>
      </c>
      <c r="B328" t="s">
        <v>1741</v>
      </c>
      <c r="C328" t="str">
        <f>IF(ISERROR(VLOOKUP(B328,[1]complete!$A:$B,2,FALSE)),"",VLOOKUP(B328,[1]complete!$A:$B,2,FALSE))</f>
        <v/>
      </c>
      <c r="D328" t="s">
        <v>1190</v>
      </c>
      <c r="E328" t="s">
        <v>1191</v>
      </c>
      <c r="F328" t="s">
        <v>1192</v>
      </c>
      <c r="G328" t="s">
        <v>15</v>
      </c>
      <c r="H328">
        <v>60440</v>
      </c>
      <c r="I328" t="str">
        <f>VLOOKUP(A328,'[2]Contacts - All contacts (2)'!$A:$D,1,FALSE)</f>
        <v>Meijer</v>
      </c>
      <c r="J328" t="str">
        <f>VLOOKUP(A328,'[2]Contacts - All contacts (2)'!$A:$D,2,FALSE)</f>
        <v/>
      </c>
      <c r="K328" t="str">
        <f>VLOOKUP(A328,'[2]Contacts - All contacts (2)'!$A:$D,3,FALSE)</f>
        <v/>
      </c>
      <c r="L328" t="str">
        <f>IF(ISERROR(VLOOKUP($B328,'[1]complete (2)'!$A$2:$G$111,2,FALSE)),"",VLOOKUP($B328,'[1]complete (2)'!$A$2:$G$111,2,FALSE))</f>
        <v/>
      </c>
      <c r="M328" t="str">
        <f>IF(ISERROR(VLOOKUP($B328,'[1]complete (2)'!$A$2:$G$111,3,FALSE)),"",VLOOKUP($B328,'[1]complete (2)'!$A$2:$G$111,3,FALSE))</f>
        <v/>
      </c>
      <c r="N328" t="str">
        <f>IF(ISERROR(VLOOKUP($B328,'[1]complete (2)'!$A$2:$G$111,4,FALSE)),"",VLOOKUP($B328,'[1]complete (2)'!$A$2:$G$111,4,FALSE))</f>
        <v/>
      </c>
      <c r="O328" t="str">
        <f>IF(ISERROR(VLOOKUP($B328,'[1]complete (2)'!$A$2:$G$111,5,FALSE)),"",VLOOKUP($B328,'[1]complete (2)'!$A$2:$G$111,5,FALSE))</f>
        <v/>
      </c>
      <c r="P328" t="str">
        <f>IF(ISERROR(VLOOKUP($B328,'[1]complete (2)'!$A$2:$G$111,6,FALSE)),"",VLOOKUP($B328,'[1]complete (2)'!$A$2:$G$111,6,FALSE))</f>
        <v/>
      </c>
      <c r="Q328" t="str">
        <f>IF(ISERROR(VLOOKUP($B328,'[1]complete (2)'!$A$2:$G$111,7,FALSE)),"",VLOOKUP($B328,'[1]complete (2)'!$A$2:$G$111,7,FALSE))</f>
        <v/>
      </c>
    </row>
    <row r="329" spans="1:17" x14ac:dyDescent="0.25">
      <c r="A329" t="s">
        <v>1193</v>
      </c>
      <c r="B329" t="s">
        <v>1742</v>
      </c>
      <c r="C329" t="str">
        <f>IF(ISERROR(VLOOKUP(B329,[1]complete!$A:$B,2,FALSE)),"",VLOOKUP(B329,[1]complete!$A:$B,2,FALSE))</f>
        <v/>
      </c>
      <c r="D329" t="s">
        <v>1194</v>
      </c>
      <c r="E329" t="s">
        <v>1195</v>
      </c>
      <c r="F329" t="s">
        <v>1196</v>
      </c>
      <c r="G329" t="s">
        <v>977</v>
      </c>
      <c r="H329">
        <v>49002</v>
      </c>
      <c r="I329" t="str">
        <f>VLOOKUP(A329,'[2]Contacts - All contacts (2)'!$A:$D,1,FALSE)</f>
        <v>Tot To Teen Village</v>
      </c>
      <c r="J329" t="str">
        <f>VLOOKUP(A329,'[2]Contacts - All contacts (2)'!$A:$D,2,FALSE)</f>
        <v>David</v>
      </c>
      <c r="K329" t="str">
        <f>VLOOKUP(A329,'[2]Contacts - All contacts (2)'!$A:$D,3,FALSE)</f>
        <v>Penning</v>
      </c>
      <c r="L329" t="str">
        <f>IF(ISERROR(VLOOKUP($B329,'[1]complete (2)'!$A$2:$G$111,2,FALSE)),"",VLOOKUP($B329,'[1]complete (2)'!$A$2:$G$111,2,FALSE))</f>
        <v/>
      </c>
      <c r="M329" t="str">
        <f>IF(ISERROR(VLOOKUP($B329,'[1]complete (2)'!$A$2:$G$111,3,FALSE)),"",VLOOKUP($B329,'[1]complete (2)'!$A$2:$G$111,3,FALSE))</f>
        <v/>
      </c>
      <c r="N329" t="str">
        <f>IF(ISERROR(VLOOKUP($B329,'[1]complete (2)'!$A$2:$G$111,4,FALSE)),"",VLOOKUP($B329,'[1]complete (2)'!$A$2:$G$111,4,FALSE))</f>
        <v/>
      </c>
      <c r="O329" t="str">
        <f>IF(ISERROR(VLOOKUP($B329,'[1]complete (2)'!$A$2:$G$111,5,FALSE)),"",VLOOKUP($B329,'[1]complete (2)'!$A$2:$G$111,5,FALSE))</f>
        <v/>
      </c>
      <c r="P329" t="str">
        <f>IF(ISERROR(VLOOKUP($B329,'[1]complete (2)'!$A$2:$G$111,6,FALSE)),"",VLOOKUP($B329,'[1]complete (2)'!$A$2:$G$111,6,FALSE))</f>
        <v/>
      </c>
      <c r="Q329" t="str">
        <f>IF(ISERROR(VLOOKUP($B329,'[1]complete (2)'!$A$2:$G$111,7,FALSE)),"",VLOOKUP($B329,'[1]complete (2)'!$A$2:$G$111,7,FALSE))</f>
        <v/>
      </c>
    </row>
    <row r="330" spans="1:17" x14ac:dyDescent="0.25">
      <c r="A330" t="s">
        <v>1197</v>
      </c>
      <c r="B330" t="s">
        <v>1743</v>
      </c>
      <c r="C330" t="str">
        <f>IF(ISERROR(VLOOKUP(B330,[1]complete!$A:$B,2,FALSE)),"",VLOOKUP(B330,[1]complete!$A:$B,2,FALSE))</f>
        <v/>
      </c>
      <c r="D330" t="s">
        <v>1198</v>
      </c>
      <c r="E330" t="s">
        <v>1199</v>
      </c>
      <c r="F330" t="s">
        <v>1200</v>
      </c>
      <c r="G330" t="s">
        <v>67</v>
      </c>
      <c r="H330">
        <v>14086</v>
      </c>
      <c r="I330" t="str">
        <f>VLOOKUP(A330,'[2]Contacts - All contacts (2)'!$A:$D,1,FALSE)</f>
        <v>Baby's Sweet Beginnings</v>
      </c>
      <c r="J330" t="str">
        <f>VLOOKUP(A330,'[2]Contacts - All contacts (2)'!$A:$D,2,FALSE)</f>
        <v>Polly</v>
      </c>
      <c r="K330" t="str">
        <f>VLOOKUP(A330,'[2]Contacts - All contacts (2)'!$A:$D,3,FALSE)</f>
        <v/>
      </c>
      <c r="L330" t="str">
        <f>IF(ISERROR(VLOOKUP($B330,'[1]complete (2)'!$A$2:$G$111,2,FALSE)),"",VLOOKUP($B330,'[1]complete (2)'!$A$2:$G$111,2,FALSE))</f>
        <v/>
      </c>
      <c r="M330" t="str">
        <f>IF(ISERROR(VLOOKUP($B330,'[1]complete (2)'!$A$2:$G$111,3,FALSE)),"",VLOOKUP($B330,'[1]complete (2)'!$A$2:$G$111,3,FALSE))</f>
        <v/>
      </c>
      <c r="N330" t="str">
        <f>IF(ISERROR(VLOOKUP($B330,'[1]complete (2)'!$A$2:$G$111,4,FALSE)),"",VLOOKUP($B330,'[1]complete (2)'!$A$2:$G$111,4,FALSE))</f>
        <v/>
      </c>
      <c r="O330" t="str">
        <f>IF(ISERROR(VLOOKUP($B330,'[1]complete (2)'!$A$2:$G$111,5,FALSE)),"",VLOOKUP($B330,'[1]complete (2)'!$A$2:$G$111,5,FALSE))</f>
        <v/>
      </c>
      <c r="P330" t="str">
        <f>IF(ISERROR(VLOOKUP($B330,'[1]complete (2)'!$A$2:$G$111,6,FALSE)),"",VLOOKUP($B330,'[1]complete (2)'!$A$2:$G$111,6,FALSE))</f>
        <v/>
      </c>
      <c r="Q330" t="str">
        <f>IF(ISERROR(VLOOKUP($B330,'[1]complete (2)'!$A$2:$G$111,7,FALSE)),"",VLOOKUP($B330,'[1]complete (2)'!$A$2:$G$111,7,FALSE))</f>
        <v/>
      </c>
    </row>
    <row r="331" spans="1:17" x14ac:dyDescent="0.25">
      <c r="A331" t="s">
        <v>1201</v>
      </c>
      <c r="B331" t="s">
        <v>1744</v>
      </c>
      <c r="C331" t="str">
        <f>IF(ISERROR(VLOOKUP(B331,[1]complete!$A:$B,2,FALSE)),"",VLOOKUP(B331,[1]complete!$A:$B,2,FALSE))</f>
        <v/>
      </c>
      <c r="D331" t="s">
        <v>1202</v>
      </c>
      <c r="E331" t="s">
        <v>1203</v>
      </c>
      <c r="F331" t="s">
        <v>1204</v>
      </c>
      <c r="G331" t="s">
        <v>612</v>
      </c>
      <c r="H331">
        <v>98390</v>
      </c>
      <c r="I331" t="str">
        <f>VLOOKUP(A331,'[2]Contacts - All contacts (2)'!$A:$D,1,FALSE)</f>
        <v>SugarBabies</v>
      </c>
      <c r="J331" t="str">
        <f>VLOOKUP(A331,'[2]Contacts - All contacts (2)'!$A:$D,2,FALSE)</f>
        <v>Ashley</v>
      </c>
      <c r="K331" t="str">
        <f>VLOOKUP(A331,'[2]Contacts - All contacts (2)'!$A:$D,3,FALSE)</f>
        <v>Salas</v>
      </c>
      <c r="L331" t="str">
        <f>IF(ISERROR(VLOOKUP($B331,'[1]complete (2)'!$A$2:$G$111,2,FALSE)),"",VLOOKUP($B331,'[1]complete (2)'!$A$2:$G$111,2,FALSE))</f>
        <v/>
      </c>
      <c r="M331" t="str">
        <f>IF(ISERROR(VLOOKUP($B331,'[1]complete (2)'!$A$2:$G$111,3,FALSE)),"",VLOOKUP($B331,'[1]complete (2)'!$A$2:$G$111,3,FALSE))</f>
        <v/>
      </c>
      <c r="N331" t="str">
        <f>IF(ISERROR(VLOOKUP($B331,'[1]complete (2)'!$A$2:$G$111,4,FALSE)),"",VLOOKUP($B331,'[1]complete (2)'!$A$2:$G$111,4,FALSE))</f>
        <v/>
      </c>
      <c r="O331" t="str">
        <f>IF(ISERROR(VLOOKUP($B331,'[1]complete (2)'!$A$2:$G$111,5,FALSE)),"",VLOOKUP($B331,'[1]complete (2)'!$A$2:$G$111,5,FALSE))</f>
        <v/>
      </c>
      <c r="P331" t="str">
        <f>IF(ISERROR(VLOOKUP($B331,'[1]complete (2)'!$A$2:$G$111,6,FALSE)),"",VLOOKUP($B331,'[1]complete (2)'!$A$2:$G$111,6,FALSE))</f>
        <v/>
      </c>
      <c r="Q331" t="str">
        <f>IF(ISERROR(VLOOKUP($B331,'[1]complete (2)'!$A$2:$G$111,7,FALSE)),"",VLOOKUP($B331,'[1]complete (2)'!$A$2:$G$111,7,FALSE))</f>
        <v/>
      </c>
    </row>
    <row r="332" spans="1:17" x14ac:dyDescent="0.25">
      <c r="A332" t="s">
        <v>1217</v>
      </c>
      <c r="B332" t="s">
        <v>1745</v>
      </c>
      <c r="C332" t="str">
        <f>IF(ISERROR(VLOOKUP(B332,[1]complete!$A:$B,2,FALSE)),"",VLOOKUP(B332,[1]complete!$A:$B,2,FALSE))</f>
        <v/>
      </c>
      <c r="D332" t="s">
        <v>1218</v>
      </c>
      <c r="E332" t="s">
        <v>1219</v>
      </c>
      <c r="F332" t="s">
        <v>1220</v>
      </c>
      <c r="G332" t="s">
        <v>58</v>
      </c>
      <c r="H332">
        <v>91423</v>
      </c>
      <c r="I332" t="str">
        <f>VLOOKUP(A332,'[2]Contacts - All contacts (2)'!$A:$D,1,FALSE)</f>
        <v>Earth Baby Boutique</v>
      </c>
      <c r="J332" t="str">
        <f>VLOOKUP(A332,'[2]Contacts - All contacts (2)'!$A:$D,2,FALSE)</f>
        <v/>
      </c>
      <c r="K332" t="str">
        <f>VLOOKUP(A332,'[2]Contacts - All contacts (2)'!$A:$D,3,FALSE)</f>
        <v/>
      </c>
      <c r="L332" t="str">
        <f>IF(ISERROR(VLOOKUP($B332,'[1]complete (2)'!$A$2:$G$111,2,FALSE)),"",VLOOKUP($B332,'[1]complete (2)'!$A$2:$G$111,2,FALSE))</f>
        <v/>
      </c>
      <c r="M332" t="str">
        <f>IF(ISERROR(VLOOKUP($B332,'[1]complete (2)'!$A$2:$G$111,3,FALSE)),"",VLOOKUP($B332,'[1]complete (2)'!$A$2:$G$111,3,FALSE))</f>
        <v/>
      </c>
      <c r="N332" t="str">
        <f>IF(ISERROR(VLOOKUP($B332,'[1]complete (2)'!$A$2:$G$111,4,FALSE)),"",VLOOKUP($B332,'[1]complete (2)'!$A$2:$G$111,4,FALSE))</f>
        <v/>
      </c>
      <c r="O332" t="str">
        <f>IF(ISERROR(VLOOKUP($B332,'[1]complete (2)'!$A$2:$G$111,5,FALSE)),"",VLOOKUP($B332,'[1]complete (2)'!$A$2:$G$111,5,FALSE))</f>
        <v/>
      </c>
      <c r="P332" t="str">
        <f>IF(ISERROR(VLOOKUP($B332,'[1]complete (2)'!$A$2:$G$111,6,FALSE)),"",VLOOKUP($B332,'[1]complete (2)'!$A$2:$G$111,6,FALSE))</f>
        <v/>
      </c>
      <c r="Q332" t="str">
        <f>IF(ISERROR(VLOOKUP($B332,'[1]complete (2)'!$A$2:$G$111,7,FALSE)),"",VLOOKUP($B332,'[1]complete (2)'!$A$2:$G$111,7,FALSE))</f>
        <v/>
      </c>
    </row>
    <row r="333" spans="1:17" x14ac:dyDescent="0.25">
      <c r="A333" t="s">
        <v>1221</v>
      </c>
      <c r="B333" t="s">
        <v>1525</v>
      </c>
      <c r="C333" t="str">
        <f>IF(ISERROR(VLOOKUP(B333,[1]complete!$A:$B,2,FALSE)),"",VLOOKUP(B333,[1]complete!$A:$B,2,FALSE))</f>
        <v/>
      </c>
      <c r="D333" t="s">
        <v>1222</v>
      </c>
      <c r="E333" t="s">
        <v>1223</v>
      </c>
      <c r="F333" t="s">
        <v>1224</v>
      </c>
      <c r="G333" t="s">
        <v>58</v>
      </c>
      <c r="H333">
        <v>92071</v>
      </c>
      <c r="I333" t="str">
        <f>VLOOKUP(A333,'[2]Contacts - All contacts (2)'!$A:$D,1,FALSE)</f>
        <v>Conceptions Children's Resale</v>
      </c>
      <c r="J333" t="str">
        <f>VLOOKUP(A333,'[2]Contacts - All contacts (2)'!$A:$D,2,FALSE)</f>
        <v>Richelle</v>
      </c>
      <c r="K333" t="str">
        <f>VLOOKUP(A333,'[2]Contacts - All contacts (2)'!$A:$D,3,FALSE)</f>
        <v>Taff</v>
      </c>
      <c r="L333" t="str">
        <f>IF(ISERROR(VLOOKUP($B333,'[1]complete (2)'!$A$2:$G$111,2,FALSE)),"",VLOOKUP($B333,'[1]complete (2)'!$A$2:$G$111,2,FALSE))</f>
        <v/>
      </c>
      <c r="M333" t="str">
        <f>IF(ISERROR(VLOOKUP($B333,'[1]complete (2)'!$A$2:$G$111,3,FALSE)),"",VLOOKUP($B333,'[1]complete (2)'!$A$2:$G$111,3,FALSE))</f>
        <v/>
      </c>
      <c r="N333" t="str">
        <f>IF(ISERROR(VLOOKUP($B333,'[1]complete (2)'!$A$2:$G$111,4,FALSE)),"",VLOOKUP($B333,'[1]complete (2)'!$A$2:$G$111,4,FALSE))</f>
        <v/>
      </c>
      <c r="O333" t="str">
        <f>IF(ISERROR(VLOOKUP($B333,'[1]complete (2)'!$A$2:$G$111,5,FALSE)),"",VLOOKUP($B333,'[1]complete (2)'!$A$2:$G$111,5,FALSE))</f>
        <v/>
      </c>
      <c r="P333" t="str">
        <f>IF(ISERROR(VLOOKUP($B333,'[1]complete (2)'!$A$2:$G$111,6,FALSE)),"",VLOOKUP($B333,'[1]complete (2)'!$A$2:$G$111,6,FALSE))</f>
        <v/>
      </c>
      <c r="Q333" t="str">
        <f>IF(ISERROR(VLOOKUP($B333,'[1]complete (2)'!$A$2:$G$111,7,FALSE)),"",VLOOKUP($B333,'[1]complete (2)'!$A$2:$G$111,7,FALSE))</f>
        <v/>
      </c>
    </row>
    <row r="334" spans="1:17" x14ac:dyDescent="0.25">
      <c r="A334" t="s">
        <v>1229</v>
      </c>
      <c r="B334" t="s">
        <v>1809</v>
      </c>
      <c r="C334" t="str">
        <f>IF(ISERROR(VLOOKUP(B334,[1]complete!$A:$B,2,FALSE)),"",VLOOKUP(B334,[1]complete!$A:$B,2,FALSE))</f>
        <v/>
      </c>
      <c r="D334" t="s">
        <v>1230</v>
      </c>
      <c r="E334" t="s">
        <v>1231</v>
      </c>
      <c r="F334" t="s">
        <v>1232</v>
      </c>
      <c r="G334" t="s">
        <v>58</v>
      </c>
      <c r="H334">
        <v>90810</v>
      </c>
      <c r="I334" t="str">
        <f>VLOOKUP(A334,'[2]Contacts - All contacts (2)'!$A:$D,1,FALSE)</f>
        <v>See's Candies Chocolate Shops</v>
      </c>
      <c r="J334" t="str">
        <f>VLOOKUP(A334,'[2]Contacts - All contacts (2)'!$A:$D,2,FALSE)</f>
        <v/>
      </c>
      <c r="K334" t="str">
        <f>VLOOKUP(A334,'[2]Contacts - All contacts (2)'!$A:$D,3,FALSE)</f>
        <v/>
      </c>
      <c r="L334" t="str">
        <f>IF(ISERROR(VLOOKUP($B334,'[1]complete (2)'!$A$2:$G$111,2,FALSE)),"",VLOOKUP($B334,'[1]complete (2)'!$A$2:$G$111,2,FALSE))</f>
        <v/>
      </c>
      <c r="M334" t="str">
        <f>IF(ISERROR(VLOOKUP($B334,'[1]complete (2)'!$A$2:$G$111,3,FALSE)),"",VLOOKUP($B334,'[1]complete (2)'!$A$2:$G$111,3,FALSE))</f>
        <v/>
      </c>
      <c r="N334" t="str">
        <f>IF(ISERROR(VLOOKUP($B334,'[1]complete (2)'!$A$2:$G$111,4,FALSE)),"",VLOOKUP($B334,'[1]complete (2)'!$A$2:$G$111,4,FALSE))</f>
        <v/>
      </c>
      <c r="O334" t="str">
        <f>IF(ISERROR(VLOOKUP($B334,'[1]complete (2)'!$A$2:$G$111,5,FALSE)),"",VLOOKUP($B334,'[1]complete (2)'!$A$2:$G$111,5,FALSE))</f>
        <v/>
      </c>
      <c r="P334" t="str">
        <f>IF(ISERROR(VLOOKUP($B334,'[1]complete (2)'!$A$2:$G$111,6,FALSE)),"",VLOOKUP($B334,'[1]complete (2)'!$A$2:$G$111,6,FALSE))</f>
        <v/>
      </c>
      <c r="Q334" t="str">
        <f>IF(ISERROR(VLOOKUP($B334,'[1]complete (2)'!$A$2:$G$111,7,FALSE)),"",VLOOKUP($B334,'[1]complete (2)'!$A$2:$G$111,7,FALSE))</f>
        <v/>
      </c>
    </row>
    <row r="335" spans="1:17" x14ac:dyDescent="0.25">
      <c r="A335" t="s">
        <v>1233</v>
      </c>
      <c r="B335" t="s">
        <v>1815</v>
      </c>
      <c r="C335" t="str">
        <f>IF(ISERROR(VLOOKUP(B335,[1]complete!$A:$B,2,FALSE)),"",VLOOKUP(B335,[1]complete!$A:$B,2,FALSE))</f>
        <v/>
      </c>
      <c r="D335" t="s">
        <v>1234</v>
      </c>
      <c r="E335" t="s">
        <v>1235</v>
      </c>
      <c r="F335" t="s">
        <v>52</v>
      </c>
      <c r="G335" t="s">
        <v>53</v>
      </c>
      <c r="H335">
        <v>20015</v>
      </c>
      <c r="I335" t="str">
        <f>VLOOKUP(A335,'[2]Contacts - All contacts (2)'!$A:$D,1,FALSE)</f>
        <v>Lord &amp; Taylor</v>
      </c>
      <c r="J335" t="str">
        <f>VLOOKUP(A335,'[2]Contacts - All contacts (2)'!$A:$D,2,FALSE)</f>
        <v/>
      </c>
      <c r="K335" t="str">
        <f>VLOOKUP(A335,'[2]Contacts - All contacts (2)'!$A:$D,3,FALSE)</f>
        <v/>
      </c>
      <c r="L335" t="str">
        <f>IF(ISERROR(VLOOKUP($B335,'[1]complete (2)'!$A$2:$G$111,2,FALSE)),"",VLOOKUP($B335,'[1]complete (2)'!$A$2:$G$111,2,FALSE))</f>
        <v/>
      </c>
      <c r="M335" t="str">
        <f>IF(ISERROR(VLOOKUP($B335,'[1]complete (2)'!$A$2:$G$111,3,FALSE)),"",VLOOKUP($B335,'[1]complete (2)'!$A$2:$G$111,3,FALSE))</f>
        <v/>
      </c>
      <c r="N335" t="str">
        <f>IF(ISERROR(VLOOKUP($B335,'[1]complete (2)'!$A$2:$G$111,4,FALSE)),"",VLOOKUP($B335,'[1]complete (2)'!$A$2:$G$111,4,FALSE))</f>
        <v/>
      </c>
      <c r="O335" t="str">
        <f>IF(ISERROR(VLOOKUP($B335,'[1]complete (2)'!$A$2:$G$111,5,FALSE)),"",VLOOKUP($B335,'[1]complete (2)'!$A$2:$G$111,5,FALSE))</f>
        <v/>
      </c>
      <c r="P335" t="str">
        <f>IF(ISERROR(VLOOKUP($B335,'[1]complete (2)'!$A$2:$G$111,6,FALSE)),"",VLOOKUP($B335,'[1]complete (2)'!$A$2:$G$111,6,FALSE))</f>
        <v/>
      </c>
      <c r="Q335" t="str">
        <f>IF(ISERROR(VLOOKUP($B335,'[1]complete (2)'!$A$2:$G$111,7,FALSE)),"",VLOOKUP($B335,'[1]complete (2)'!$A$2:$G$111,7,FALSE))</f>
        <v/>
      </c>
    </row>
    <row r="336" spans="1:17" x14ac:dyDescent="0.25">
      <c r="A336" t="s">
        <v>1236</v>
      </c>
      <c r="B336" t="s">
        <v>1802</v>
      </c>
      <c r="C336" t="str">
        <f>IF(ISERROR(VLOOKUP(B336,[1]complete!$A:$B,2,FALSE)),"",VLOOKUP(B336,[1]complete!$A:$B,2,FALSE))</f>
        <v/>
      </c>
      <c r="D336" t="s">
        <v>1237</v>
      </c>
      <c r="E336" t="s">
        <v>1238</v>
      </c>
      <c r="F336" t="s">
        <v>1042</v>
      </c>
      <c r="G336" t="s">
        <v>58</v>
      </c>
      <c r="H336">
        <v>95820</v>
      </c>
      <c r="I336" t="str">
        <f>VLOOKUP(A336,'[2]Contacts - All contacts (2)'!$A:$D,1,FALSE)</f>
        <v>La Bou Bakery</v>
      </c>
      <c r="J336" t="str">
        <f>VLOOKUP(A336,'[2]Contacts - All contacts (2)'!$A:$D,2,FALSE)</f>
        <v/>
      </c>
      <c r="K336" t="str">
        <f>VLOOKUP(A336,'[2]Contacts - All contacts (2)'!$A:$D,3,FALSE)</f>
        <v/>
      </c>
      <c r="L336" t="str">
        <f>IF(ISERROR(VLOOKUP($B336,'[1]complete (2)'!$A$2:$G$111,2,FALSE)),"",VLOOKUP($B336,'[1]complete (2)'!$A$2:$G$111,2,FALSE))</f>
        <v/>
      </c>
      <c r="M336" t="str">
        <f>IF(ISERROR(VLOOKUP($B336,'[1]complete (2)'!$A$2:$G$111,3,FALSE)),"",VLOOKUP($B336,'[1]complete (2)'!$A$2:$G$111,3,FALSE))</f>
        <v/>
      </c>
      <c r="N336" t="str">
        <f>IF(ISERROR(VLOOKUP($B336,'[1]complete (2)'!$A$2:$G$111,4,FALSE)),"",VLOOKUP($B336,'[1]complete (2)'!$A$2:$G$111,4,FALSE))</f>
        <v/>
      </c>
      <c r="O336" t="str">
        <f>IF(ISERROR(VLOOKUP($B336,'[1]complete (2)'!$A$2:$G$111,5,FALSE)),"",VLOOKUP($B336,'[1]complete (2)'!$A$2:$G$111,5,FALSE))</f>
        <v/>
      </c>
      <c r="P336" t="str">
        <f>IF(ISERROR(VLOOKUP($B336,'[1]complete (2)'!$A$2:$G$111,6,FALSE)),"",VLOOKUP($B336,'[1]complete (2)'!$A$2:$G$111,6,FALSE))</f>
        <v/>
      </c>
      <c r="Q336" t="str">
        <f>IF(ISERROR(VLOOKUP($B336,'[1]complete (2)'!$A$2:$G$111,7,FALSE)),"",VLOOKUP($B336,'[1]complete (2)'!$A$2:$G$111,7,FALSE))</f>
        <v/>
      </c>
    </row>
    <row r="337" spans="1:17" x14ac:dyDescent="0.25">
      <c r="A337" t="s">
        <v>1253</v>
      </c>
      <c r="B337" t="s">
        <v>1747</v>
      </c>
      <c r="C337" t="str">
        <f>IF(ISERROR(VLOOKUP(B337,[1]complete!$A:$B,2,FALSE)),"",VLOOKUP(B337,[1]complete!$A:$B,2,FALSE))</f>
        <v/>
      </c>
      <c r="D337" t="s">
        <v>1254</v>
      </c>
      <c r="E337" t="s">
        <v>1255</v>
      </c>
      <c r="F337" t="s">
        <v>1152</v>
      </c>
      <c r="G337" t="s">
        <v>67</v>
      </c>
      <c r="H337">
        <v>11228</v>
      </c>
      <c r="I337" t="str">
        <f>VLOOKUP(A337,'[2]Contacts - All contacts (2)'!$A:$D,1,FALSE)</f>
        <v>Brooklyn Baby World</v>
      </c>
      <c r="J337" t="str">
        <f>VLOOKUP(A337,'[2]Contacts - All contacts (2)'!$A:$D,2,FALSE)</f>
        <v>Vinny</v>
      </c>
      <c r="K337" t="str">
        <f>VLOOKUP(A337,'[2]Contacts - All contacts (2)'!$A:$D,3,FALSE)</f>
        <v>Piciocchi</v>
      </c>
      <c r="L337" t="str">
        <f>IF(ISERROR(VLOOKUP($B337,'[1]complete (2)'!$A$2:$G$111,2,FALSE)),"",VLOOKUP($B337,'[1]complete (2)'!$A$2:$G$111,2,FALSE))</f>
        <v/>
      </c>
      <c r="M337" t="str">
        <f>IF(ISERROR(VLOOKUP($B337,'[1]complete (2)'!$A$2:$G$111,3,FALSE)),"",VLOOKUP($B337,'[1]complete (2)'!$A$2:$G$111,3,FALSE))</f>
        <v/>
      </c>
      <c r="N337" t="str">
        <f>IF(ISERROR(VLOOKUP($B337,'[1]complete (2)'!$A$2:$G$111,4,FALSE)),"",VLOOKUP($B337,'[1]complete (2)'!$A$2:$G$111,4,FALSE))</f>
        <v/>
      </c>
      <c r="O337" t="str">
        <f>IF(ISERROR(VLOOKUP($B337,'[1]complete (2)'!$A$2:$G$111,5,FALSE)),"",VLOOKUP($B337,'[1]complete (2)'!$A$2:$G$111,5,FALSE))</f>
        <v/>
      </c>
      <c r="P337" t="str">
        <f>IF(ISERROR(VLOOKUP($B337,'[1]complete (2)'!$A$2:$G$111,6,FALSE)),"",VLOOKUP($B337,'[1]complete (2)'!$A$2:$G$111,6,FALSE))</f>
        <v/>
      </c>
      <c r="Q337" t="str">
        <f>IF(ISERROR(VLOOKUP($B337,'[1]complete (2)'!$A$2:$G$111,7,FALSE)),"",VLOOKUP($B337,'[1]complete (2)'!$A$2:$G$111,7,FALSE))</f>
        <v/>
      </c>
    </row>
    <row r="338" spans="1:17" x14ac:dyDescent="0.25">
      <c r="A338" t="s">
        <v>1256</v>
      </c>
      <c r="B338" t="s">
        <v>1748</v>
      </c>
      <c r="C338" t="str">
        <f>IF(ISERROR(VLOOKUP(B338,[1]complete!$A:$B,2,FALSE)),"",VLOOKUP(B338,[1]complete!$A:$B,2,FALSE))</f>
        <v/>
      </c>
      <c r="D338" t="s">
        <v>1257</v>
      </c>
      <c r="E338" t="s">
        <v>1258</v>
      </c>
      <c r="F338" t="s">
        <v>1259</v>
      </c>
      <c r="G338" t="s">
        <v>179</v>
      </c>
      <c r="H338">
        <v>19128</v>
      </c>
      <c r="I338" t="str">
        <f>VLOOKUP(A338,'[2]Contacts - All contacts (2)'!$A:$D,1,FALSE)</f>
        <v>Hallmark Gold Crown</v>
      </c>
      <c r="J338" t="str">
        <f>VLOOKUP(A338,'[2]Contacts - All contacts (2)'!$A:$D,2,FALSE)</f>
        <v>Nick</v>
      </c>
      <c r="K338" t="str">
        <f>VLOOKUP(A338,'[2]Contacts - All contacts (2)'!$A:$D,3,FALSE)</f>
        <v/>
      </c>
      <c r="L338" t="str">
        <f>IF(ISERROR(VLOOKUP($B338,'[1]complete (2)'!$A$2:$G$111,2,FALSE)),"",VLOOKUP($B338,'[1]complete (2)'!$A$2:$G$111,2,FALSE))</f>
        <v/>
      </c>
      <c r="M338" t="str">
        <f>IF(ISERROR(VLOOKUP($B338,'[1]complete (2)'!$A$2:$G$111,3,FALSE)),"",VLOOKUP($B338,'[1]complete (2)'!$A$2:$G$111,3,FALSE))</f>
        <v/>
      </c>
      <c r="N338" t="str">
        <f>IF(ISERROR(VLOOKUP($B338,'[1]complete (2)'!$A$2:$G$111,4,FALSE)),"",VLOOKUP($B338,'[1]complete (2)'!$A$2:$G$111,4,FALSE))</f>
        <v/>
      </c>
      <c r="O338" t="str">
        <f>IF(ISERROR(VLOOKUP($B338,'[1]complete (2)'!$A$2:$G$111,5,FALSE)),"",VLOOKUP($B338,'[1]complete (2)'!$A$2:$G$111,5,FALSE))</f>
        <v/>
      </c>
      <c r="P338" t="str">
        <f>IF(ISERROR(VLOOKUP($B338,'[1]complete (2)'!$A$2:$G$111,6,FALSE)),"",VLOOKUP($B338,'[1]complete (2)'!$A$2:$G$111,6,FALSE))</f>
        <v/>
      </c>
      <c r="Q338" t="str">
        <f>IF(ISERROR(VLOOKUP($B338,'[1]complete (2)'!$A$2:$G$111,7,FALSE)),"",VLOOKUP($B338,'[1]complete (2)'!$A$2:$G$111,7,FALSE))</f>
        <v/>
      </c>
    </row>
    <row r="339" spans="1:17" x14ac:dyDescent="0.25">
      <c r="A339" t="s">
        <v>1275</v>
      </c>
      <c r="B339" t="s">
        <v>1782</v>
      </c>
      <c r="C339" t="str">
        <f>IF(ISERROR(VLOOKUP(B339,[1]complete!$A:$B,2,FALSE)),"",VLOOKUP(B339,[1]complete!$A:$B,2,FALSE))</f>
        <v/>
      </c>
      <c r="D339" t="s">
        <v>1276</v>
      </c>
      <c r="E339" t="s">
        <v>1277</v>
      </c>
      <c r="F339" t="s">
        <v>1278</v>
      </c>
      <c r="G339" t="s">
        <v>133</v>
      </c>
      <c r="H339" t="s">
        <v>1279</v>
      </c>
      <c r="I339" t="str">
        <f>VLOOKUP(A339,'[2]Contacts - All contacts (2)'!$A:$D,1,FALSE)</f>
        <v>Fastenal</v>
      </c>
      <c r="J339" t="str">
        <f>VLOOKUP(A339,'[2]Contacts - All contacts (2)'!$A:$D,2,FALSE)</f>
        <v/>
      </c>
      <c r="K339" t="str">
        <f>VLOOKUP(A339,'[2]Contacts - All contacts (2)'!$A:$D,3,FALSE)</f>
        <v/>
      </c>
      <c r="L339" t="str">
        <f>IF(ISERROR(VLOOKUP($B339,'[1]complete (2)'!$A$2:$G$111,2,FALSE)),"",VLOOKUP($B339,'[1]complete (2)'!$A$2:$G$111,2,FALSE))</f>
        <v/>
      </c>
      <c r="M339" t="str">
        <f>IF(ISERROR(VLOOKUP($B339,'[1]complete (2)'!$A$2:$G$111,3,FALSE)),"",VLOOKUP($B339,'[1]complete (2)'!$A$2:$G$111,3,FALSE))</f>
        <v/>
      </c>
      <c r="N339" t="str">
        <f>IF(ISERROR(VLOOKUP($B339,'[1]complete (2)'!$A$2:$G$111,4,FALSE)),"",VLOOKUP($B339,'[1]complete (2)'!$A$2:$G$111,4,FALSE))</f>
        <v/>
      </c>
      <c r="O339" t="str">
        <f>IF(ISERROR(VLOOKUP($B339,'[1]complete (2)'!$A$2:$G$111,5,FALSE)),"",VLOOKUP($B339,'[1]complete (2)'!$A$2:$G$111,5,FALSE))</f>
        <v/>
      </c>
      <c r="P339" t="str">
        <f>IF(ISERROR(VLOOKUP($B339,'[1]complete (2)'!$A$2:$G$111,6,FALSE)),"",VLOOKUP($B339,'[1]complete (2)'!$A$2:$G$111,6,FALSE))</f>
        <v/>
      </c>
      <c r="Q339" t="str">
        <f>IF(ISERROR(VLOOKUP($B339,'[1]complete (2)'!$A$2:$G$111,7,FALSE)),"",VLOOKUP($B339,'[1]complete (2)'!$A$2:$G$111,7,FALSE))</f>
        <v/>
      </c>
    </row>
    <row r="340" spans="1:17" x14ac:dyDescent="0.25">
      <c r="A340" t="s">
        <v>1284</v>
      </c>
      <c r="B340" t="s">
        <v>1783</v>
      </c>
      <c r="C340" t="str">
        <f>IF(ISERROR(VLOOKUP(B340,[1]complete!$A:$B,2,FALSE)),"",VLOOKUP(B340,[1]complete!$A:$B,2,FALSE))</f>
        <v/>
      </c>
      <c r="D340" t="s">
        <v>1285</v>
      </c>
      <c r="E340" t="s">
        <v>1286</v>
      </c>
      <c r="F340" t="s">
        <v>1287</v>
      </c>
      <c r="G340" t="s">
        <v>189</v>
      </c>
      <c r="H340">
        <v>85710</v>
      </c>
      <c r="I340" t="str">
        <f>VLOOKUP(A340,'[2]Contacts - All contacts (2)'!$A:$D,1,FALSE)</f>
        <v>Nordstrom Rack</v>
      </c>
      <c r="J340" t="str">
        <f>VLOOKUP(A340,'[2]Contacts - All contacts (2)'!$A:$D,2,FALSE)</f>
        <v>Winn</v>
      </c>
      <c r="K340" t="str">
        <f>VLOOKUP(A340,'[2]Contacts - All contacts (2)'!$A:$D,3,FALSE)</f>
        <v>Query</v>
      </c>
      <c r="L340" t="str">
        <f>IF(ISERROR(VLOOKUP($B340,'[1]complete (2)'!$A$2:$G$111,2,FALSE)),"",VLOOKUP($B340,'[1]complete (2)'!$A$2:$G$111,2,FALSE))</f>
        <v/>
      </c>
      <c r="M340" t="str">
        <f>IF(ISERROR(VLOOKUP($B340,'[1]complete (2)'!$A$2:$G$111,3,FALSE)),"",VLOOKUP($B340,'[1]complete (2)'!$A$2:$G$111,3,FALSE))</f>
        <v/>
      </c>
      <c r="N340" t="str">
        <f>IF(ISERROR(VLOOKUP($B340,'[1]complete (2)'!$A$2:$G$111,4,FALSE)),"",VLOOKUP($B340,'[1]complete (2)'!$A$2:$G$111,4,FALSE))</f>
        <v/>
      </c>
      <c r="O340" t="str">
        <f>IF(ISERROR(VLOOKUP($B340,'[1]complete (2)'!$A$2:$G$111,5,FALSE)),"",VLOOKUP($B340,'[1]complete (2)'!$A$2:$G$111,5,FALSE))</f>
        <v/>
      </c>
      <c r="P340" t="str">
        <f>IF(ISERROR(VLOOKUP($B340,'[1]complete (2)'!$A$2:$G$111,6,FALSE)),"",VLOOKUP($B340,'[1]complete (2)'!$A$2:$G$111,6,FALSE))</f>
        <v/>
      </c>
      <c r="Q340" t="str">
        <f>IF(ISERROR(VLOOKUP($B340,'[1]complete (2)'!$A$2:$G$111,7,FALSE)),"",VLOOKUP($B340,'[1]complete (2)'!$A$2:$G$111,7,FALSE))</f>
        <v/>
      </c>
    </row>
    <row r="341" spans="1:17" x14ac:dyDescent="0.25">
      <c r="A341" t="s">
        <v>1300</v>
      </c>
      <c r="B341" t="s">
        <v>1750</v>
      </c>
      <c r="C341" t="str">
        <f>IF(ISERROR(VLOOKUP(B341,[1]complete!$A:$B,2,FALSE)),"",VLOOKUP(B341,[1]complete!$A:$B,2,FALSE))</f>
        <v/>
      </c>
      <c r="D341" t="s">
        <v>1301</v>
      </c>
      <c r="E341" t="s">
        <v>1302</v>
      </c>
      <c r="I341" t="str">
        <f>VLOOKUP(A341,'[2]Contacts - All contacts (2)'!$A:$D,1,FALSE)</f>
        <v>Paraiso Infantil</v>
      </c>
      <c r="J341" t="str">
        <f>VLOOKUP(A341,'[2]Contacts - All contacts (2)'!$A:$D,2,FALSE)</f>
        <v>Maribel</v>
      </c>
      <c r="K341" t="str">
        <f>VLOOKUP(A341,'[2]Contacts - All contacts (2)'!$A:$D,3,FALSE)</f>
        <v>Ortega</v>
      </c>
      <c r="L341" t="str">
        <f>IF(ISERROR(VLOOKUP($B341,'[1]complete (2)'!$A$2:$G$111,2,FALSE)),"",VLOOKUP($B341,'[1]complete (2)'!$A$2:$G$111,2,FALSE))</f>
        <v/>
      </c>
      <c r="M341" t="str">
        <f>IF(ISERROR(VLOOKUP($B341,'[1]complete (2)'!$A$2:$G$111,3,FALSE)),"",VLOOKUP($B341,'[1]complete (2)'!$A$2:$G$111,3,FALSE))</f>
        <v/>
      </c>
      <c r="N341" t="str">
        <f>IF(ISERROR(VLOOKUP($B341,'[1]complete (2)'!$A$2:$G$111,4,FALSE)),"",VLOOKUP($B341,'[1]complete (2)'!$A$2:$G$111,4,FALSE))</f>
        <v/>
      </c>
      <c r="O341" t="str">
        <f>IF(ISERROR(VLOOKUP($B341,'[1]complete (2)'!$A$2:$G$111,5,FALSE)),"",VLOOKUP($B341,'[1]complete (2)'!$A$2:$G$111,5,FALSE))</f>
        <v/>
      </c>
      <c r="P341" t="str">
        <f>IF(ISERROR(VLOOKUP($B341,'[1]complete (2)'!$A$2:$G$111,6,FALSE)),"",VLOOKUP($B341,'[1]complete (2)'!$A$2:$G$111,6,FALSE))</f>
        <v/>
      </c>
      <c r="Q341" t="str">
        <f>IF(ISERROR(VLOOKUP($B341,'[1]complete (2)'!$A$2:$G$111,7,FALSE)),"",VLOOKUP($B341,'[1]complete (2)'!$A$2:$G$111,7,FALSE))</f>
        <v/>
      </c>
    </row>
    <row r="342" spans="1:17" x14ac:dyDescent="0.25">
      <c r="A342" t="s">
        <v>1303</v>
      </c>
      <c r="B342" t="s">
        <v>1526</v>
      </c>
      <c r="C342" t="str">
        <f>IF(ISERROR(VLOOKUP(B342,[1]complete!$A:$B,2,FALSE)),"",VLOOKUP(B342,[1]complete!$A:$B,2,FALSE))</f>
        <v/>
      </c>
      <c r="D342" t="s">
        <v>1304</v>
      </c>
      <c r="E342" t="s">
        <v>1305</v>
      </c>
      <c r="F342" t="s">
        <v>1306</v>
      </c>
      <c r="G342" t="s">
        <v>319</v>
      </c>
      <c r="H342">
        <v>22203</v>
      </c>
      <c r="I342" t="str">
        <f>VLOOKUP(A342,'[2]Contacts - All contacts (2)'!$A:$D,1,FALSE)</f>
        <v>Macy's Furniture Gallery</v>
      </c>
      <c r="J342" t="str">
        <f>VLOOKUP(A342,'[2]Contacts - All contacts (2)'!$A:$D,2,FALSE)</f>
        <v/>
      </c>
      <c r="K342" t="str">
        <f>VLOOKUP(A342,'[2]Contacts - All contacts (2)'!$A:$D,3,FALSE)</f>
        <v/>
      </c>
      <c r="L342" t="str">
        <f>IF(ISERROR(VLOOKUP($B342,'[1]complete (2)'!$A$2:$G$111,2,FALSE)),"",VLOOKUP($B342,'[1]complete (2)'!$A$2:$G$111,2,FALSE))</f>
        <v/>
      </c>
      <c r="M342" t="str">
        <f>IF(ISERROR(VLOOKUP($B342,'[1]complete (2)'!$A$2:$G$111,3,FALSE)),"",VLOOKUP($B342,'[1]complete (2)'!$A$2:$G$111,3,FALSE))</f>
        <v/>
      </c>
      <c r="N342" t="str">
        <f>IF(ISERROR(VLOOKUP($B342,'[1]complete (2)'!$A$2:$G$111,4,FALSE)),"",VLOOKUP($B342,'[1]complete (2)'!$A$2:$G$111,4,FALSE))</f>
        <v/>
      </c>
      <c r="O342" t="str">
        <f>IF(ISERROR(VLOOKUP($B342,'[1]complete (2)'!$A$2:$G$111,5,FALSE)),"",VLOOKUP($B342,'[1]complete (2)'!$A$2:$G$111,5,FALSE))</f>
        <v/>
      </c>
      <c r="P342" t="str">
        <f>IF(ISERROR(VLOOKUP($B342,'[1]complete (2)'!$A$2:$G$111,6,FALSE)),"",VLOOKUP($B342,'[1]complete (2)'!$A$2:$G$111,6,FALSE))</f>
        <v/>
      </c>
      <c r="Q342" t="str">
        <f>IF(ISERROR(VLOOKUP($B342,'[1]complete (2)'!$A$2:$G$111,7,FALSE)),"",VLOOKUP($B342,'[1]complete (2)'!$A$2:$G$111,7,FALSE))</f>
        <v/>
      </c>
    </row>
    <row r="343" spans="1:17" x14ac:dyDescent="0.25">
      <c r="A343" t="s">
        <v>1307</v>
      </c>
      <c r="B343" t="s">
        <v>1804</v>
      </c>
      <c r="C343" t="str">
        <f>IF(ISERROR(VLOOKUP(B343,[1]complete!$A:$B,2,FALSE)),"",VLOOKUP(B343,[1]complete!$A:$B,2,FALSE))</f>
        <v/>
      </c>
      <c r="D343" t="s">
        <v>1308</v>
      </c>
      <c r="E343" t="s">
        <v>1309</v>
      </c>
      <c r="F343" t="s">
        <v>1310</v>
      </c>
      <c r="G343" t="s">
        <v>233</v>
      </c>
      <c r="H343">
        <v>65265</v>
      </c>
      <c r="I343" t="str">
        <f>VLOOKUP(A343,'[2]Contacts - All contacts (2)'!$A:$D,1,FALSE)</f>
        <v>Sears Hometown Store</v>
      </c>
      <c r="J343" t="str">
        <f>VLOOKUP(A343,'[2]Contacts - All contacts (2)'!$A:$D,2,FALSE)</f>
        <v/>
      </c>
      <c r="K343" t="str">
        <f>VLOOKUP(A343,'[2]Contacts - All contacts (2)'!$A:$D,3,FALSE)</f>
        <v/>
      </c>
      <c r="L343" t="str">
        <f>IF(ISERROR(VLOOKUP($B343,'[1]complete (2)'!$A$2:$G$111,2,FALSE)),"",VLOOKUP($B343,'[1]complete (2)'!$A$2:$G$111,2,FALSE))</f>
        <v/>
      </c>
      <c r="M343" t="str">
        <f>IF(ISERROR(VLOOKUP($B343,'[1]complete (2)'!$A$2:$G$111,3,FALSE)),"",VLOOKUP($B343,'[1]complete (2)'!$A$2:$G$111,3,FALSE))</f>
        <v/>
      </c>
      <c r="N343" t="str">
        <f>IF(ISERROR(VLOOKUP($B343,'[1]complete (2)'!$A$2:$G$111,4,FALSE)),"",VLOOKUP($B343,'[1]complete (2)'!$A$2:$G$111,4,FALSE))</f>
        <v/>
      </c>
      <c r="O343" t="str">
        <f>IF(ISERROR(VLOOKUP($B343,'[1]complete (2)'!$A$2:$G$111,5,FALSE)),"",VLOOKUP($B343,'[1]complete (2)'!$A$2:$G$111,5,FALSE))</f>
        <v/>
      </c>
      <c r="P343" t="str">
        <f>IF(ISERROR(VLOOKUP($B343,'[1]complete (2)'!$A$2:$G$111,6,FALSE)),"",VLOOKUP($B343,'[1]complete (2)'!$A$2:$G$111,6,FALSE))</f>
        <v/>
      </c>
      <c r="Q343" t="str">
        <f>IF(ISERROR(VLOOKUP($B343,'[1]complete (2)'!$A$2:$G$111,7,FALSE)),"",VLOOKUP($B343,'[1]complete (2)'!$A$2:$G$111,7,FALSE))</f>
        <v/>
      </c>
    </row>
    <row r="344" spans="1:17" x14ac:dyDescent="0.25">
      <c r="A344" t="s">
        <v>1311</v>
      </c>
      <c r="B344" t="s">
        <v>1751</v>
      </c>
      <c r="C344" t="str">
        <f>IF(ISERROR(VLOOKUP(B344,[1]complete!$A:$B,2,FALSE)),"",VLOOKUP(B344,[1]complete!$A:$B,2,FALSE))</f>
        <v/>
      </c>
      <c r="D344" t="s">
        <v>1312</v>
      </c>
      <c r="E344" t="s">
        <v>1313</v>
      </c>
      <c r="F344" t="s">
        <v>545</v>
      </c>
      <c r="G344" t="s">
        <v>546</v>
      </c>
      <c r="H344">
        <v>89119</v>
      </c>
      <c r="I344" t="str">
        <f>VLOOKUP(A344,'[2]Contacts - All contacts (2)'!$A:$D,1,FALSE)</f>
        <v>The Barefoot Baby</v>
      </c>
      <c r="J344" t="str">
        <f>VLOOKUP(A344,'[2]Contacts - All contacts (2)'!$A:$D,2,FALSE)</f>
        <v>Kristin</v>
      </c>
      <c r="K344" t="str">
        <f>VLOOKUP(A344,'[2]Contacts - All contacts (2)'!$A:$D,3,FALSE)</f>
        <v>Gray</v>
      </c>
      <c r="L344" t="str">
        <f>IF(ISERROR(VLOOKUP($B344,'[1]complete (2)'!$A$2:$G$111,2,FALSE)),"",VLOOKUP($B344,'[1]complete (2)'!$A$2:$G$111,2,FALSE))</f>
        <v/>
      </c>
      <c r="M344" t="str">
        <f>IF(ISERROR(VLOOKUP($B344,'[1]complete (2)'!$A$2:$G$111,3,FALSE)),"",VLOOKUP($B344,'[1]complete (2)'!$A$2:$G$111,3,FALSE))</f>
        <v/>
      </c>
      <c r="N344" t="str">
        <f>IF(ISERROR(VLOOKUP($B344,'[1]complete (2)'!$A$2:$G$111,4,FALSE)),"",VLOOKUP($B344,'[1]complete (2)'!$A$2:$G$111,4,FALSE))</f>
        <v/>
      </c>
      <c r="O344" t="str">
        <f>IF(ISERROR(VLOOKUP($B344,'[1]complete (2)'!$A$2:$G$111,5,FALSE)),"",VLOOKUP($B344,'[1]complete (2)'!$A$2:$G$111,5,FALSE))</f>
        <v/>
      </c>
      <c r="P344" t="str">
        <f>IF(ISERROR(VLOOKUP($B344,'[1]complete (2)'!$A$2:$G$111,6,FALSE)),"",VLOOKUP($B344,'[1]complete (2)'!$A$2:$G$111,6,FALSE))</f>
        <v/>
      </c>
      <c r="Q344" t="str">
        <f>IF(ISERROR(VLOOKUP($B344,'[1]complete (2)'!$A$2:$G$111,7,FALSE)),"",VLOOKUP($B344,'[1]complete (2)'!$A$2:$G$111,7,FALSE))</f>
        <v/>
      </c>
    </row>
    <row r="345" spans="1:17" x14ac:dyDescent="0.25">
      <c r="A345" t="s">
        <v>1314</v>
      </c>
      <c r="B345" t="s">
        <v>1752</v>
      </c>
      <c r="C345" t="str">
        <f>IF(ISERROR(VLOOKUP(B345,[1]complete!$A:$B,2,FALSE)),"",VLOOKUP(B345,[1]complete!$A:$B,2,FALSE))</f>
        <v/>
      </c>
      <c r="D345" t="s">
        <v>1315</v>
      </c>
      <c r="E345" t="s">
        <v>1316</v>
      </c>
      <c r="F345" t="s">
        <v>1317</v>
      </c>
      <c r="G345" t="s">
        <v>72</v>
      </c>
      <c r="H345">
        <v>31322</v>
      </c>
      <c r="I345" t="str">
        <f>VLOOKUP(A345,'[2]Contacts - All contacts (2)'!$A:$D,1,FALSE)</f>
        <v>Tater Bugs</v>
      </c>
      <c r="J345" t="str">
        <f>VLOOKUP(A345,'[2]Contacts - All contacts (2)'!$A:$D,2,FALSE)</f>
        <v>Shaileen</v>
      </c>
      <c r="K345" t="str">
        <f>VLOOKUP(A345,'[2]Contacts - All contacts (2)'!$A:$D,3,FALSE)</f>
        <v>Ancheta</v>
      </c>
      <c r="L345" t="str">
        <f>IF(ISERROR(VLOOKUP($B345,'[1]complete (2)'!$A$2:$G$111,2,FALSE)),"",VLOOKUP($B345,'[1]complete (2)'!$A$2:$G$111,2,FALSE))</f>
        <v/>
      </c>
      <c r="M345" t="str">
        <f>IF(ISERROR(VLOOKUP($B345,'[1]complete (2)'!$A$2:$G$111,3,FALSE)),"",VLOOKUP($B345,'[1]complete (2)'!$A$2:$G$111,3,FALSE))</f>
        <v/>
      </c>
      <c r="N345" t="str">
        <f>IF(ISERROR(VLOOKUP($B345,'[1]complete (2)'!$A$2:$G$111,4,FALSE)),"",VLOOKUP($B345,'[1]complete (2)'!$A$2:$G$111,4,FALSE))</f>
        <v/>
      </c>
      <c r="O345" t="str">
        <f>IF(ISERROR(VLOOKUP($B345,'[1]complete (2)'!$A$2:$G$111,5,FALSE)),"",VLOOKUP($B345,'[1]complete (2)'!$A$2:$G$111,5,FALSE))</f>
        <v/>
      </c>
      <c r="P345" t="str">
        <f>IF(ISERROR(VLOOKUP($B345,'[1]complete (2)'!$A$2:$G$111,6,FALSE)),"",VLOOKUP($B345,'[1]complete (2)'!$A$2:$G$111,6,FALSE))</f>
        <v/>
      </c>
      <c r="Q345" t="str">
        <f>IF(ISERROR(VLOOKUP($B345,'[1]complete (2)'!$A$2:$G$111,7,FALSE)),"",VLOOKUP($B345,'[1]complete (2)'!$A$2:$G$111,7,FALSE))</f>
        <v/>
      </c>
    </row>
    <row r="346" spans="1:17" x14ac:dyDescent="0.25">
      <c r="A346" t="s">
        <v>1321</v>
      </c>
      <c r="B346" t="s">
        <v>1753</v>
      </c>
      <c r="C346" t="str">
        <f>IF(ISERROR(VLOOKUP(B346,[1]complete!$A:$B,2,FALSE)),"",VLOOKUP(B346,[1]complete!$A:$B,2,FALSE))</f>
        <v/>
      </c>
      <c r="D346" t="s">
        <v>1322</v>
      </c>
      <c r="E346" t="s">
        <v>1323</v>
      </c>
      <c r="F346" t="s">
        <v>1324</v>
      </c>
      <c r="G346" t="s">
        <v>549</v>
      </c>
      <c r="H346">
        <v>6610</v>
      </c>
      <c r="I346" t="str">
        <f>VLOOKUP(A346,'[2]Contacts - All contacts (2)'!$A:$D,1,FALSE)</f>
        <v>Regines Inc</v>
      </c>
      <c r="J346" t="str">
        <f>VLOOKUP(A346,'[2]Contacts - All contacts (2)'!$A:$D,2,FALSE)</f>
        <v/>
      </c>
      <c r="K346" t="str">
        <f>VLOOKUP(A346,'[2]Contacts - All contacts (2)'!$A:$D,3,FALSE)</f>
        <v/>
      </c>
      <c r="L346" t="str">
        <f>IF(ISERROR(VLOOKUP($B346,'[1]complete (2)'!$A$2:$G$111,2,FALSE)),"",VLOOKUP($B346,'[1]complete (2)'!$A$2:$G$111,2,FALSE))</f>
        <v/>
      </c>
      <c r="M346" t="str">
        <f>IF(ISERROR(VLOOKUP($B346,'[1]complete (2)'!$A$2:$G$111,3,FALSE)),"",VLOOKUP($B346,'[1]complete (2)'!$A$2:$G$111,3,FALSE))</f>
        <v/>
      </c>
      <c r="N346" t="str">
        <f>IF(ISERROR(VLOOKUP($B346,'[1]complete (2)'!$A$2:$G$111,4,FALSE)),"",VLOOKUP($B346,'[1]complete (2)'!$A$2:$G$111,4,FALSE))</f>
        <v/>
      </c>
      <c r="O346" t="str">
        <f>IF(ISERROR(VLOOKUP($B346,'[1]complete (2)'!$A$2:$G$111,5,FALSE)),"",VLOOKUP($B346,'[1]complete (2)'!$A$2:$G$111,5,FALSE))</f>
        <v/>
      </c>
      <c r="P346" t="str">
        <f>IF(ISERROR(VLOOKUP($B346,'[1]complete (2)'!$A$2:$G$111,6,FALSE)),"",VLOOKUP($B346,'[1]complete (2)'!$A$2:$G$111,6,FALSE))</f>
        <v/>
      </c>
      <c r="Q346" t="str">
        <f>IF(ISERROR(VLOOKUP($B346,'[1]complete (2)'!$A$2:$G$111,7,FALSE)),"",VLOOKUP($B346,'[1]complete (2)'!$A$2:$G$111,7,FALSE))</f>
        <v/>
      </c>
    </row>
    <row r="347" spans="1:17" x14ac:dyDescent="0.25">
      <c r="A347" t="s">
        <v>1333</v>
      </c>
      <c r="B347" t="s">
        <v>1754</v>
      </c>
      <c r="C347" t="str">
        <f>IF(ISERROR(VLOOKUP(B347,[1]complete!$A:$B,2,FALSE)),"",VLOOKUP(B347,[1]complete!$A:$B,2,FALSE))</f>
        <v/>
      </c>
      <c r="D347" t="s">
        <v>1334</v>
      </c>
      <c r="E347" t="s">
        <v>1335</v>
      </c>
      <c r="F347" t="s">
        <v>1336</v>
      </c>
      <c r="G347" t="s">
        <v>319</v>
      </c>
      <c r="H347">
        <v>22003</v>
      </c>
      <c r="I347" t="str">
        <f>VLOOKUP(A347,'[2]Contacts - All contacts (2)'!$A:$D,1,FALSE)</f>
        <v>Shilla Bakery</v>
      </c>
      <c r="J347" t="str">
        <f>VLOOKUP(A347,'[2]Contacts - All contacts (2)'!$A:$D,2,FALSE)</f>
        <v/>
      </c>
      <c r="K347" t="str">
        <f>VLOOKUP(A347,'[2]Contacts - All contacts (2)'!$A:$D,3,FALSE)</f>
        <v/>
      </c>
      <c r="L347" t="str">
        <f>IF(ISERROR(VLOOKUP($B347,'[1]complete (2)'!$A$2:$G$111,2,FALSE)),"",VLOOKUP($B347,'[1]complete (2)'!$A$2:$G$111,2,FALSE))</f>
        <v/>
      </c>
      <c r="M347" t="str">
        <f>IF(ISERROR(VLOOKUP($B347,'[1]complete (2)'!$A$2:$G$111,3,FALSE)),"",VLOOKUP($B347,'[1]complete (2)'!$A$2:$G$111,3,FALSE))</f>
        <v/>
      </c>
      <c r="N347" t="str">
        <f>IF(ISERROR(VLOOKUP($B347,'[1]complete (2)'!$A$2:$G$111,4,FALSE)),"",VLOOKUP($B347,'[1]complete (2)'!$A$2:$G$111,4,FALSE))</f>
        <v/>
      </c>
      <c r="O347" t="str">
        <f>IF(ISERROR(VLOOKUP($B347,'[1]complete (2)'!$A$2:$G$111,5,FALSE)),"",VLOOKUP($B347,'[1]complete (2)'!$A$2:$G$111,5,FALSE))</f>
        <v/>
      </c>
      <c r="P347" t="str">
        <f>IF(ISERROR(VLOOKUP($B347,'[1]complete (2)'!$A$2:$G$111,6,FALSE)),"",VLOOKUP($B347,'[1]complete (2)'!$A$2:$G$111,6,FALSE))</f>
        <v/>
      </c>
      <c r="Q347" t="str">
        <f>IF(ISERROR(VLOOKUP($B347,'[1]complete (2)'!$A$2:$G$111,7,FALSE)),"",VLOOKUP($B347,'[1]complete (2)'!$A$2:$G$111,7,FALSE))</f>
        <v/>
      </c>
    </row>
    <row r="348" spans="1:17" x14ac:dyDescent="0.25">
      <c r="A348" t="s">
        <v>1337</v>
      </c>
      <c r="B348" t="s">
        <v>1755</v>
      </c>
      <c r="C348" t="str">
        <f>IF(ISERROR(VLOOKUP(B348,[1]complete!$A:$B,2,FALSE)),"",VLOOKUP(B348,[1]complete!$A:$B,2,FALSE))</f>
        <v/>
      </c>
      <c r="D348" t="s">
        <v>1338</v>
      </c>
      <c r="E348" t="s">
        <v>1339</v>
      </c>
      <c r="F348" t="s">
        <v>1340</v>
      </c>
      <c r="G348" t="s">
        <v>1341</v>
      </c>
      <c r="H348">
        <v>9016</v>
      </c>
      <c r="I348" t="str">
        <f>VLOOKUP(A348,'[2]Contacts - All contacts (2)'!$A:$D,1,FALSE)</f>
        <v>Baby Divine</v>
      </c>
      <c r="J348" t="str">
        <f>VLOOKUP(A348,'[2]Contacts - All contacts (2)'!$A:$D,2,FALSE)</f>
        <v/>
      </c>
      <c r="K348" t="str">
        <f>VLOOKUP(A348,'[2]Contacts - All contacts (2)'!$A:$D,3,FALSE)</f>
        <v/>
      </c>
      <c r="L348" t="str">
        <f>IF(ISERROR(VLOOKUP($B348,'[1]complete (2)'!$A$2:$G$111,2,FALSE)),"",VLOOKUP($B348,'[1]complete (2)'!$A$2:$G$111,2,FALSE))</f>
        <v/>
      </c>
      <c r="M348" t="str">
        <f>IF(ISERROR(VLOOKUP($B348,'[1]complete (2)'!$A$2:$G$111,3,FALSE)),"",VLOOKUP($B348,'[1]complete (2)'!$A$2:$G$111,3,FALSE))</f>
        <v/>
      </c>
      <c r="N348" t="str">
        <f>IF(ISERROR(VLOOKUP($B348,'[1]complete (2)'!$A$2:$G$111,4,FALSE)),"",VLOOKUP($B348,'[1]complete (2)'!$A$2:$G$111,4,FALSE))</f>
        <v/>
      </c>
      <c r="O348" t="str">
        <f>IF(ISERROR(VLOOKUP($B348,'[1]complete (2)'!$A$2:$G$111,5,FALSE)),"",VLOOKUP($B348,'[1]complete (2)'!$A$2:$G$111,5,FALSE))</f>
        <v/>
      </c>
      <c r="P348" t="str">
        <f>IF(ISERROR(VLOOKUP($B348,'[1]complete (2)'!$A$2:$G$111,6,FALSE)),"",VLOOKUP($B348,'[1]complete (2)'!$A$2:$G$111,6,FALSE))</f>
        <v/>
      </c>
      <c r="Q348" t="str">
        <f>IF(ISERROR(VLOOKUP($B348,'[1]complete (2)'!$A$2:$G$111,7,FALSE)),"",VLOOKUP($B348,'[1]complete (2)'!$A$2:$G$111,7,FALSE))</f>
        <v/>
      </c>
    </row>
    <row r="349" spans="1:17" x14ac:dyDescent="0.25">
      <c r="A349" t="s">
        <v>1342</v>
      </c>
      <c r="B349" t="s">
        <v>1816</v>
      </c>
      <c r="C349" t="str">
        <f>IF(ISERROR(VLOOKUP(B349,[1]complete!$A:$B,2,FALSE)),"",VLOOKUP(B349,[1]complete!$A:$B,2,FALSE))</f>
        <v/>
      </c>
      <c r="D349" t="s">
        <v>1343</v>
      </c>
      <c r="E349" t="s">
        <v>1344</v>
      </c>
      <c r="F349" t="s">
        <v>1345</v>
      </c>
      <c r="G349" t="s">
        <v>124</v>
      </c>
      <c r="H349">
        <v>73013</v>
      </c>
      <c r="I349" t="str">
        <f>VLOOKUP(A349,'[2]Contacts - All contacts (2)'!$A:$D,1,FALSE)</f>
        <v>Academy Sports + Outdoors</v>
      </c>
      <c r="J349" t="str">
        <f>VLOOKUP(A349,'[2]Contacts - All contacts (2)'!$A:$D,2,FALSE)</f>
        <v/>
      </c>
      <c r="K349" t="str">
        <f>VLOOKUP(A349,'[2]Contacts - All contacts (2)'!$A:$D,3,FALSE)</f>
        <v/>
      </c>
      <c r="L349" t="str">
        <f>IF(ISERROR(VLOOKUP($B349,'[1]complete (2)'!$A$2:$G$111,2,FALSE)),"",VLOOKUP($B349,'[1]complete (2)'!$A$2:$G$111,2,FALSE))</f>
        <v/>
      </c>
      <c r="M349" t="str">
        <f>IF(ISERROR(VLOOKUP($B349,'[1]complete (2)'!$A$2:$G$111,3,FALSE)),"",VLOOKUP($B349,'[1]complete (2)'!$A$2:$G$111,3,FALSE))</f>
        <v/>
      </c>
      <c r="N349" t="str">
        <f>IF(ISERROR(VLOOKUP($B349,'[1]complete (2)'!$A$2:$G$111,4,FALSE)),"",VLOOKUP($B349,'[1]complete (2)'!$A$2:$G$111,4,FALSE))</f>
        <v/>
      </c>
      <c r="O349" t="str">
        <f>IF(ISERROR(VLOOKUP($B349,'[1]complete (2)'!$A$2:$G$111,5,FALSE)),"",VLOOKUP($B349,'[1]complete (2)'!$A$2:$G$111,5,FALSE))</f>
        <v/>
      </c>
      <c r="P349" t="str">
        <f>IF(ISERROR(VLOOKUP($B349,'[1]complete (2)'!$A$2:$G$111,6,FALSE)),"",VLOOKUP($B349,'[1]complete (2)'!$A$2:$G$111,6,FALSE))</f>
        <v/>
      </c>
      <c r="Q349" t="str">
        <f>IF(ISERROR(VLOOKUP($B349,'[1]complete (2)'!$A$2:$G$111,7,FALSE)),"",VLOOKUP($B349,'[1]complete (2)'!$A$2:$G$111,7,FALSE))</f>
        <v/>
      </c>
    </row>
    <row r="350" spans="1:17" x14ac:dyDescent="0.25">
      <c r="A350" t="s">
        <v>1350</v>
      </c>
      <c r="B350" t="s">
        <v>1527</v>
      </c>
      <c r="C350" t="str">
        <f>IF(ISERROR(VLOOKUP(B350,[1]complete!$A:$B,2,FALSE)),"",VLOOKUP(B350,[1]complete!$A:$B,2,FALSE))</f>
        <v/>
      </c>
      <c r="D350" t="s">
        <v>1351</v>
      </c>
      <c r="E350" t="s">
        <v>1352</v>
      </c>
      <c r="F350" t="s">
        <v>1353</v>
      </c>
      <c r="G350" t="s">
        <v>1354</v>
      </c>
      <c r="H350">
        <v>19711</v>
      </c>
      <c r="I350" t="str">
        <f>VLOOKUP(A350,'[2]Contacts - All contacts (2)'!$A:$D,1,FALSE)</f>
        <v>Bloom</v>
      </c>
      <c r="J350" t="str">
        <f>VLOOKUP(A350,'[2]Contacts - All contacts (2)'!$A:$D,2,FALSE)</f>
        <v>Tiffany</v>
      </c>
      <c r="K350" t="str">
        <f>VLOOKUP(A350,'[2]Contacts - All contacts (2)'!$A:$D,3,FALSE)</f>
        <v>Black</v>
      </c>
      <c r="L350" t="str">
        <f>IF(ISERROR(VLOOKUP($B350,'[1]complete (2)'!$A$2:$G$111,2,FALSE)),"",VLOOKUP($B350,'[1]complete (2)'!$A$2:$G$111,2,FALSE))</f>
        <v/>
      </c>
      <c r="M350" t="str">
        <f>IF(ISERROR(VLOOKUP($B350,'[1]complete (2)'!$A$2:$G$111,3,FALSE)),"",VLOOKUP($B350,'[1]complete (2)'!$A$2:$G$111,3,FALSE))</f>
        <v/>
      </c>
      <c r="N350" t="str">
        <f>IF(ISERROR(VLOOKUP($B350,'[1]complete (2)'!$A$2:$G$111,4,FALSE)),"",VLOOKUP($B350,'[1]complete (2)'!$A$2:$G$111,4,FALSE))</f>
        <v/>
      </c>
      <c r="O350" t="str">
        <f>IF(ISERROR(VLOOKUP($B350,'[1]complete (2)'!$A$2:$G$111,5,FALSE)),"",VLOOKUP($B350,'[1]complete (2)'!$A$2:$G$111,5,FALSE))</f>
        <v/>
      </c>
      <c r="P350" t="str">
        <f>IF(ISERROR(VLOOKUP($B350,'[1]complete (2)'!$A$2:$G$111,6,FALSE)),"",VLOOKUP($B350,'[1]complete (2)'!$A$2:$G$111,6,FALSE))</f>
        <v/>
      </c>
      <c r="Q350" t="str">
        <f>IF(ISERROR(VLOOKUP($B350,'[1]complete (2)'!$A$2:$G$111,7,FALSE)),"",VLOOKUP($B350,'[1]complete (2)'!$A$2:$G$111,7,FALSE))</f>
        <v/>
      </c>
    </row>
    <row r="351" spans="1:17" x14ac:dyDescent="0.25">
      <c r="A351" t="s">
        <v>1355</v>
      </c>
      <c r="B351" t="s">
        <v>1756</v>
      </c>
      <c r="C351" t="str">
        <f>IF(ISERROR(VLOOKUP(B351,[1]complete!$A:$B,2,FALSE)),"",VLOOKUP(B351,[1]complete!$A:$B,2,FALSE))</f>
        <v/>
      </c>
      <c r="D351" t="s">
        <v>1356</v>
      </c>
      <c r="E351" t="s">
        <v>1357</v>
      </c>
      <c r="F351" t="s">
        <v>1358</v>
      </c>
      <c r="G351" t="s">
        <v>441</v>
      </c>
      <c r="H351">
        <v>33615</v>
      </c>
      <c r="I351" t="str">
        <f>VLOOKUP(A351,'[2]Contacts - All contacts (2)'!$A:$D,1,FALSE)</f>
        <v>Reruns 4 Little Ones</v>
      </c>
      <c r="J351" t="str">
        <f>VLOOKUP(A351,'[2]Contacts - All contacts (2)'!$A:$D,2,FALSE)</f>
        <v>Nathan</v>
      </c>
      <c r="K351" t="str">
        <f>VLOOKUP(A351,'[2]Contacts - All contacts (2)'!$A:$D,3,FALSE)</f>
        <v>Xu</v>
      </c>
      <c r="L351" t="str">
        <f>IF(ISERROR(VLOOKUP($B351,'[1]complete (2)'!$A$2:$G$111,2,FALSE)),"",VLOOKUP($B351,'[1]complete (2)'!$A$2:$G$111,2,FALSE))</f>
        <v/>
      </c>
      <c r="M351" t="str">
        <f>IF(ISERROR(VLOOKUP($B351,'[1]complete (2)'!$A$2:$G$111,3,FALSE)),"",VLOOKUP($B351,'[1]complete (2)'!$A$2:$G$111,3,FALSE))</f>
        <v/>
      </c>
      <c r="N351" t="str">
        <f>IF(ISERROR(VLOOKUP($B351,'[1]complete (2)'!$A$2:$G$111,4,FALSE)),"",VLOOKUP($B351,'[1]complete (2)'!$A$2:$G$111,4,FALSE))</f>
        <v/>
      </c>
      <c r="O351" t="str">
        <f>IF(ISERROR(VLOOKUP($B351,'[1]complete (2)'!$A$2:$G$111,5,FALSE)),"",VLOOKUP($B351,'[1]complete (2)'!$A$2:$G$111,5,FALSE))</f>
        <v/>
      </c>
      <c r="P351" t="str">
        <f>IF(ISERROR(VLOOKUP($B351,'[1]complete (2)'!$A$2:$G$111,6,FALSE)),"",VLOOKUP($B351,'[1]complete (2)'!$A$2:$G$111,6,FALSE))</f>
        <v/>
      </c>
      <c r="Q351" t="str">
        <f>IF(ISERROR(VLOOKUP($B351,'[1]complete (2)'!$A$2:$G$111,7,FALSE)),"",VLOOKUP($B351,'[1]complete (2)'!$A$2:$G$111,7,FALSE))</f>
        <v/>
      </c>
    </row>
    <row r="352" spans="1:17" x14ac:dyDescent="0.25">
      <c r="A352" t="s">
        <v>129</v>
      </c>
      <c r="B352" t="s">
        <v>1359</v>
      </c>
      <c r="C352" t="str">
        <f>IF(ISERROR(VLOOKUP(B352,[1]complete!$A:$B,2,FALSE)),"",VLOOKUP(B352,[1]complete!$A:$B,2,FALSE))</f>
        <v/>
      </c>
      <c r="D352" t="s">
        <v>1360</v>
      </c>
      <c r="E352" t="s">
        <v>1361</v>
      </c>
      <c r="F352" t="s">
        <v>1362</v>
      </c>
      <c r="G352" t="s">
        <v>1363</v>
      </c>
      <c r="H352">
        <v>28315</v>
      </c>
      <c r="I352" t="str">
        <f>VLOOKUP(A352,'[2]Contacts - All contacts (2)'!$A:$D,1,FALSE)</f>
        <v>This Little Piggy</v>
      </c>
      <c r="J352" t="str">
        <f>VLOOKUP(A352,'[2]Contacts - All contacts (2)'!$A:$D,2,FALSE)</f>
        <v/>
      </c>
      <c r="K352" t="str">
        <f>VLOOKUP(A352,'[2]Contacts - All contacts (2)'!$A:$D,3,FALSE)</f>
        <v/>
      </c>
      <c r="L352" t="str">
        <f>IF(ISERROR(VLOOKUP($B352,'[1]complete (2)'!$A$2:$G$111,2,FALSE)),"",VLOOKUP($B352,'[1]complete (2)'!$A$2:$G$111,2,FALSE))</f>
        <v/>
      </c>
      <c r="M352" t="str">
        <f>IF(ISERROR(VLOOKUP($B352,'[1]complete (2)'!$A$2:$G$111,3,FALSE)),"",VLOOKUP($B352,'[1]complete (2)'!$A$2:$G$111,3,FALSE))</f>
        <v/>
      </c>
      <c r="N352" t="str">
        <f>IF(ISERROR(VLOOKUP($B352,'[1]complete (2)'!$A$2:$G$111,4,FALSE)),"",VLOOKUP($B352,'[1]complete (2)'!$A$2:$G$111,4,FALSE))</f>
        <v/>
      </c>
      <c r="O352" t="str">
        <f>IF(ISERROR(VLOOKUP($B352,'[1]complete (2)'!$A$2:$G$111,5,FALSE)),"",VLOOKUP($B352,'[1]complete (2)'!$A$2:$G$111,5,FALSE))</f>
        <v/>
      </c>
      <c r="P352" t="str">
        <f>IF(ISERROR(VLOOKUP($B352,'[1]complete (2)'!$A$2:$G$111,6,FALSE)),"",VLOOKUP($B352,'[1]complete (2)'!$A$2:$G$111,6,FALSE))</f>
        <v/>
      </c>
      <c r="Q352" t="str">
        <f>IF(ISERROR(VLOOKUP($B352,'[1]complete (2)'!$A$2:$G$111,7,FALSE)),"",VLOOKUP($B352,'[1]complete (2)'!$A$2:$G$111,7,FALSE))</f>
        <v/>
      </c>
    </row>
    <row r="353" spans="1:17" x14ac:dyDescent="0.25">
      <c r="A353" t="s">
        <v>1364</v>
      </c>
      <c r="B353" t="s">
        <v>1528</v>
      </c>
      <c r="C353" t="str">
        <f>IF(ISERROR(VLOOKUP(B353,[1]complete!$A:$B,2,FALSE)),"",VLOOKUP(B353,[1]complete!$A:$B,2,FALSE))</f>
        <v/>
      </c>
      <c r="D353" t="s">
        <v>1365</v>
      </c>
      <c r="E353" t="s">
        <v>1366</v>
      </c>
      <c r="F353" t="s">
        <v>1367</v>
      </c>
      <c r="G353" t="s">
        <v>546</v>
      </c>
      <c r="H353">
        <v>89014</v>
      </c>
      <c r="I353" t="str">
        <f>VLOOKUP(A353,'[2]Contacts - All contacts (2)'!$A:$D,1,FALSE)</f>
        <v>Tuesday Morning</v>
      </c>
      <c r="J353" t="str">
        <f>VLOOKUP(A353,'[2]Contacts - All contacts (2)'!$A:$D,2,FALSE)</f>
        <v>Venessa</v>
      </c>
      <c r="K353" t="str">
        <f>VLOOKUP(A353,'[2]Contacts - All contacts (2)'!$A:$D,3,FALSE)</f>
        <v>Landt</v>
      </c>
      <c r="L353" t="str">
        <f>IF(ISERROR(VLOOKUP($B353,'[1]complete (2)'!$A$2:$G$111,2,FALSE)),"",VLOOKUP($B353,'[1]complete (2)'!$A$2:$G$111,2,FALSE))</f>
        <v/>
      </c>
      <c r="M353" t="str">
        <f>IF(ISERROR(VLOOKUP($B353,'[1]complete (2)'!$A$2:$G$111,3,FALSE)),"",VLOOKUP($B353,'[1]complete (2)'!$A$2:$G$111,3,FALSE))</f>
        <v/>
      </c>
      <c r="N353" t="str">
        <f>IF(ISERROR(VLOOKUP($B353,'[1]complete (2)'!$A$2:$G$111,4,FALSE)),"",VLOOKUP($B353,'[1]complete (2)'!$A$2:$G$111,4,FALSE))</f>
        <v/>
      </c>
      <c r="O353" t="str">
        <f>IF(ISERROR(VLOOKUP($B353,'[1]complete (2)'!$A$2:$G$111,5,FALSE)),"",VLOOKUP($B353,'[1]complete (2)'!$A$2:$G$111,5,FALSE))</f>
        <v/>
      </c>
      <c r="P353" t="str">
        <f>IF(ISERROR(VLOOKUP($B353,'[1]complete (2)'!$A$2:$G$111,6,FALSE)),"",VLOOKUP($B353,'[1]complete (2)'!$A$2:$G$111,6,FALSE))</f>
        <v/>
      </c>
      <c r="Q353" t="str">
        <f>IF(ISERROR(VLOOKUP($B353,'[1]complete (2)'!$A$2:$G$111,7,FALSE)),"",VLOOKUP($B353,'[1]complete (2)'!$A$2:$G$111,7,FALSE))</f>
        <v/>
      </c>
    </row>
    <row r="354" spans="1:17" x14ac:dyDescent="0.25">
      <c r="A354" t="s">
        <v>1368</v>
      </c>
      <c r="B354" t="s">
        <v>1757</v>
      </c>
      <c r="C354" t="str">
        <f>IF(ISERROR(VLOOKUP(B354,[1]complete!$A:$B,2,FALSE)),"",VLOOKUP(B354,[1]complete!$A:$B,2,FALSE))</f>
        <v/>
      </c>
      <c r="D354" t="s">
        <v>1369</v>
      </c>
      <c r="E354" t="s">
        <v>1370</v>
      </c>
      <c r="F354" t="s">
        <v>1371</v>
      </c>
      <c r="G354" t="s">
        <v>133</v>
      </c>
      <c r="H354" t="s">
        <v>1372</v>
      </c>
      <c r="I354" t="str">
        <f>VLOOKUP(A354,'[2]Contacts - All contacts (2)'!$A:$D,1,FALSE)</f>
        <v>Belly Laughs</v>
      </c>
      <c r="J354" t="str">
        <f>VLOOKUP(A354,'[2]Contacts - All contacts (2)'!$A:$D,2,FALSE)</f>
        <v>Sandra</v>
      </c>
      <c r="K354" t="str">
        <f>VLOOKUP(A354,'[2]Contacts - All contacts (2)'!$A:$D,3,FALSE)</f>
        <v>Durocher</v>
      </c>
      <c r="L354" t="str">
        <f>IF(ISERROR(VLOOKUP($B354,'[1]complete (2)'!$A$2:$G$111,2,FALSE)),"",VLOOKUP($B354,'[1]complete (2)'!$A$2:$G$111,2,FALSE))</f>
        <v/>
      </c>
      <c r="M354" t="str">
        <f>IF(ISERROR(VLOOKUP($B354,'[1]complete (2)'!$A$2:$G$111,3,FALSE)),"",VLOOKUP($B354,'[1]complete (2)'!$A$2:$G$111,3,FALSE))</f>
        <v/>
      </c>
      <c r="N354" t="str">
        <f>IF(ISERROR(VLOOKUP($B354,'[1]complete (2)'!$A$2:$G$111,4,FALSE)),"",VLOOKUP($B354,'[1]complete (2)'!$A$2:$G$111,4,FALSE))</f>
        <v/>
      </c>
      <c r="O354" t="str">
        <f>IF(ISERROR(VLOOKUP($B354,'[1]complete (2)'!$A$2:$G$111,5,FALSE)),"",VLOOKUP($B354,'[1]complete (2)'!$A$2:$G$111,5,FALSE))</f>
        <v/>
      </c>
      <c r="P354" t="str">
        <f>IF(ISERROR(VLOOKUP($B354,'[1]complete (2)'!$A$2:$G$111,6,FALSE)),"",VLOOKUP($B354,'[1]complete (2)'!$A$2:$G$111,6,FALSE))</f>
        <v/>
      </c>
      <c r="Q354" t="str">
        <f>IF(ISERROR(VLOOKUP($B354,'[1]complete (2)'!$A$2:$G$111,7,FALSE)),"",VLOOKUP($B354,'[1]complete (2)'!$A$2:$G$111,7,FALSE))</f>
        <v/>
      </c>
    </row>
    <row r="355" spans="1:17" x14ac:dyDescent="0.25">
      <c r="A355" t="s">
        <v>1373</v>
      </c>
      <c r="B355" t="s">
        <v>1758</v>
      </c>
      <c r="C355" t="str">
        <f>IF(ISERROR(VLOOKUP(B355,[1]complete!$A:$B,2,FALSE)),"",VLOOKUP(B355,[1]complete!$A:$B,2,FALSE))</f>
        <v/>
      </c>
      <c r="D355" t="s">
        <v>1374</v>
      </c>
      <c r="E355" t="s">
        <v>1375</v>
      </c>
      <c r="F355" t="s">
        <v>1376</v>
      </c>
      <c r="G355" t="s">
        <v>15</v>
      </c>
      <c r="H355">
        <v>60035</v>
      </c>
      <c r="I355" t="str">
        <f>VLOOKUP(A355,'[2]Contacts - All contacts (2)'!$A:$D,1,FALSE)</f>
        <v>Karyn Collection</v>
      </c>
      <c r="J355" t="str">
        <f>VLOOKUP(A355,'[2]Contacts - All contacts (2)'!$A:$D,2,FALSE)</f>
        <v/>
      </c>
      <c r="K355" t="str">
        <f>VLOOKUP(A355,'[2]Contacts - All contacts (2)'!$A:$D,3,FALSE)</f>
        <v/>
      </c>
      <c r="L355" t="str">
        <f>IF(ISERROR(VLOOKUP($B355,'[1]complete (2)'!$A$2:$G$111,2,FALSE)),"",VLOOKUP($B355,'[1]complete (2)'!$A$2:$G$111,2,FALSE))</f>
        <v/>
      </c>
      <c r="M355" t="str">
        <f>IF(ISERROR(VLOOKUP($B355,'[1]complete (2)'!$A$2:$G$111,3,FALSE)),"",VLOOKUP($B355,'[1]complete (2)'!$A$2:$G$111,3,FALSE))</f>
        <v/>
      </c>
      <c r="N355" t="str">
        <f>IF(ISERROR(VLOOKUP($B355,'[1]complete (2)'!$A$2:$G$111,4,FALSE)),"",VLOOKUP($B355,'[1]complete (2)'!$A$2:$G$111,4,FALSE))</f>
        <v/>
      </c>
      <c r="O355" t="str">
        <f>IF(ISERROR(VLOOKUP($B355,'[1]complete (2)'!$A$2:$G$111,5,FALSE)),"",VLOOKUP($B355,'[1]complete (2)'!$A$2:$G$111,5,FALSE))</f>
        <v/>
      </c>
      <c r="P355" t="str">
        <f>IF(ISERROR(VLOOKUP($B355,'[1]complete (2)'!$A$2:$G$111,6,FALSE)),"",VLOOKUP($B355,'[1]complete (2)'!$A$2:$G$111,6,FALSE))</f>
        <v/>
      </c>
      <c r="Q355" t="str">
        <f>IF(ISERROR(VLOOKUP($B355,'[1]complete (2)'!$A$2:$G$111,7,FALSE)),"",VLOOKUP($B355,'[1]complete (2)'!$A$2:$G$111,7,FALSE))</f>
        <v/>
      </c>
    </row>
    <row r="356" spans="1:17" x14ac:dyDescent="0.25">
      <c r="A356" t="s">
        <v>1381</v>
      </c>
      <c r="B356" t="s">
        <v>1807</v>
      </c>
      <c r="C356" t="str">
        <f>IF(ISERROR(VLOOKUP(B356,[1]complete!$A:$B,2,FALSE)),"",VLOOKUP(B356,[1]complete!$A:$B,2,FALSE))</f>
        <v/>
      </c>
      <c r="D356" t="s">
        <v>1382</v>
      </c>
      <c r="E356" t="s">
        <v>1383</v>
      </c>
      <c r="F356" t="s">
        <v>1384</v>
      </c>
      <c r="G356" t="s">
        <v>332</v>
      </c>
      <c r="H356">
        <v>72034</v>
      </c>
      <c r="I356" t="str">
        <f>VLOOKUP(A356,'[2]Contacts - All contacts (2)'!$A:$D,1,FALSE)</f>
        <v>Fred Meyer Jewelers</v>
      </c>
      <c r="J356" t="str">
        <f>VLOOKUP(A356,'[2]Contacts - All contacts (2)'!$A:$D,2,FALSE)</f>
        <v/>
      </c>
      <c r="K356" t="str">
        <f>VLOOKUP(A356,'[2]Contacts - All contacts (2)'!$A:$D,3,FALSE)</f>
        <v/>
      </c>
      <c r="L356" t="str">
        <f>IF(ISERROR(VLOOKUP($B356,'[1]complete (2)'!$A$2:$G$111,2,FALSE)),"",VLOOKUP($B356,'[1]complete (2)'!$A$2:$G$111,2,FALSE))</f>
        <v/>
      </c>
      <c r="M356" t="str">
        <f>IF(ISERROR(VLOOKUP($B356,'[1]complete (2)'!$A$2:$G$111,3,FALSE)),"",VLOOKUP($B356,'[1]complete (2)'!$A$2:$G$111,3,FALSE))</f>
        <v/>
      </c>
      <c r="N356" t="str">
        <f>IF(ISERROR(VLOOKUP($B356,'[1]complete (2)'!$A$2:$G$111,4,FALSE)),"",VLOOKUP($B356,'[1]complete (2)'!$A$2:$G$111,4,FALSE))</f>
        <v/>
      </c>
      <c r="O356" t="str">
        <f>IF(ISERROR(VLOOKUP($B356,'[1]complete (2)'!$A$2:$G$111,5,FALSE)),"",VLOOKUP($B356,'[1]complete (2)'!$A$2:$G$111,5,FALSE))</f>
        <v/>
      </c>
      <c r="P356" t="str">
        <f>IF(ISERROR(VLOOKUP($B356,'[1]complete (2)'!$A$2:$G$111,6,FALSE)),"",VLOOKUP($B356,'[1]complete (2)'!$A$2:$G$111,6,FALSE))</f>
        <v/>
      </c>
      <c r="Q356" t="str">
        <f>IF(ISERROR(VLOOKUP($B356,'[1]complete (2)'!$A$2:$G$111,7,FALSE)),"",VLOOKUP($B356,'[1]complete (2)'!$A$2:$G$111,7,FALSE))</f>
        <v/>
      </c>
    </row>
    <row r="357" spans="1:17" x14ac:dyDescent="0.25">
      <c r="A357" t="s">
        <v>1385</v>
      </c>
      <c r="B357" t="s">
        <v>1759</v>
      </c>
      <c r="C357" t="str">
        <f>IF(ISERROR(VLOOKUP(B357,[1]complete!$A:$B,2,FALSE)),"",VLOOKUP(B357,[1]complete!$A:$B,2,FALSE))</f>
        <v/>
      </c>
      <c r="D357" t="s">
        <v>1386</v>
      </c>
      <c r="E357" t="s">
        <v>1387</v>
      </c>
      <c r="F357" t="s">
        <v>1388</v>
      </c>
      <c r="G357" t="s">
        <v>124</v>
      </c>
      <c r="H357">
        <v>73116</v>
      </c>
      <c r="I357" t="str">
        <f>VLOOKUP(A357,'[2]Contacts - All contacts (2)'!$A:$D,1,FALSE)</f>
        <v xml:space="preserve">Learning Tree </v>
      </c>
      <c r="J357" t="str">
        <f>VLOOKUP(A357,'[2]Contacts - All contacts (2)'!$A:$D,2,FALSE)</f>
        <v>Patti</v>
      </c>
      <c r="K357" t="str">
        <f>VLOOKUP(A357,'[2]Contacts - All contacts (2)'!$A:$D,3,FALSE)</f>
        <v/>
      </c>
      <c r="L357" t="str">
        <f>IF(ISERROR(VLOOKUP($B357,'[1]complete (2)'!$A$2:$G$111,2,FALSE)),"",VLOOKUP($B357,'[1]complete (2)'!$A$2:$G$111,2,FALSE))</f>
        <v/>
      </c>
      <c r="M357" t="str">
        <f>IF(ISERROR(VLOOKUP($B357,'[1]complete (2)'!$A$2:$G$111,3,FALSE)),"",VLOOKUP($B357,'[1]complete (2)'!$A$2:$G$111,3,FALSE))</f>
        <v/>
      </c>
      <c r="N357" t="str">
        <f>IF(ISERROR(VLOOKUP($B357,'[1]complete (2)'!$A$2:$G$111,4,FALSE)),"",VLOOKUP($B357,'[1]complete (2)'!$A$2:$G$111,4,FALSE))</f>
        <v/>
      </c>
      <c r="O357" t="str">
        <f>IF(ISERROR(VLOOKUP($B357,'[1]complete (2)'!$A$2:$G$111,5,FALSE)),"",VLOOKUP($B357,'[1]complete (2)'!$A$2:$G$111,5,FALSE))</f>
        <v/>
      </c>
      <c r="P357" t="str">
        <f>IF(ISERROR(VLOOKUP($B357,'[1]complete (2)'!$A$2:$G$111,6,FALSE)),"",VLOOKUP($B357,'[1]complete (2)'!$A$2:$G$111,6,FALSE))</f>
        <v/>
      </c>
      <c r="Q357" t="str">
        <f>IF(ISERROR(VLOOKUP($B357,'[1]complete (2)'!$A$2:$G$111,7,FALSE)),"",VLOOKUP($B357,'[1]complete (2)'!$A$2:$G$111,7,FALSE))</f>
        <v/>
      </c>
    </row>
    <row r="358" spans="1:17" x14ac:dyDescent="0.25">
      <c r="A358" t="s">
        <v>1393</v>
      </c>
      <c r="B358" t="s">
        <v>1760</v>
      </c>
      <c r="C358" t="str">
        <f>IF(ISERROR(VLOOKUP(B358,[1]complete!$A:$B,2,FALSE)),"",VLOOKUP(B358,[1]complete!$A:$B,2,FALSE))</f>
        <v/>
      </c>
      <c r="D358" t="s">
        <v>1394</v>
      </c>
      <c r="E358" t="s">
        <v>1395</v>
      </c>
      <c r="F358" t="s">
        <v>1396</v>
      </c>
      <c r="G358" t="s">
        <v>208</v>
      </c>
      <c r="H358">
        <v>80104</v>
      </c>
      <c r="I358" t="str">
        <f>VLOOKUP(A358,'[2]Contacts - All contacts (2)'!$A:$D,1,FALSE)</f>
        <v>Rock a My Baby Family Enrichment Center</v>
      </c>
      <c r="J358" t="str">
        <f>VLOOKUP(A358,'[2]Contacts - All contacts (2)'!$A:$D,2,FALSE)</f>
        <v>Kelli</v>
      </c>
      <c r="K358" t="str">
        <f>VLOOKUP(A358,'[2]Contacts - All contacts (2)'!$A:$D,3,FALSE)</f>
        <v>O'Brien</v>
      </c>
      <c r="L358" t="str">
        <f>IF(ISERROR(VLOOKUP($B358,'[1]complete (2)'!$A$2:$G$111,2,FALSE)),"",VLOOKUP($B358,'[1]complete (2)'!$A$2:$G$111,2,FALSE))</f>
        <v/>
      </c>
      <c r="M358" t="str">
        <f>IF(ISERROR(VLOOKUP($B358,'[1]complete (2)'!$A$2:$G$111,3,FALSE)),"",VLOOKUP($B358,'[1]complete (2)'!$A$2:$G$111,3,FALSE))</f>
        <v/>
      </c>
      <c r="N358" t="str">
        <f>IF(ISERROR(VLOOKUP($B358,'[1]complete (2)'!$A$2:$G$111,4,FALSE)),"",VLOOKUP($B358,'[1]complete (2)'!$A$2:$G$111,4,FALSE))</f>
        <v/>
      </c>
      <c r="O358" t="str">
        <f>IF(ISERROR(VLOOKUP($B358,'[1]complete (2)'!$A$2:$G$111,5,FALSE)),"",VLOOKUP($B358,'[1]complete (2)'!$A$2:$G$111,5,FALSE))</f>
        <v/>
      </c>
      <c r="P358" t="str">
        <f>IF(ISERROR(VLOOKUP($B358,'[1]complete (2)'!$A$2:$G$111,6,FALSE)),"",VLOOKUP($B358,'[1]complete (2)'!$A$2:$G$111,6,FALSE))</f>
        <v/>
      </c>
      <c r="Q358" t="str">
        <f>IF(ISERROR(VLOOKUP($B358,'[1]complete (2)'!$A$2:$G$111,7,FALSE)),"",VLOOKUP($B358,'[1]complete (2)'!$A$2:$G$111,7,FALSE))</f>
        <v/>
      </c>
    </row>
    <row r="359" spans="1:17" x14ac:dyDescent="0.25">
      <c r="A359" t="s">
        <v>1403</v>
      </c>
      <c r="B359" t="s">
        <v>1798</v>
      </c>
      <c r="C359" t="str">
        <f>IF(ISERROR(VLOOKUP(B359,[1]complete!$A:$B,2,FALSE)),"",VLOOKUP(B359,[1]complete!$A:$B,2,FALSE))</f>
        <v/>
      </c>
      <c r="D359" t="s">
        <v>1404</v>
      </c>
      <c r="F359" t="s">
        <v>1405</v>
      </c>
      <c r="G359" t="s">
        <v>1406</v>
      </c>
      <c r="H359">
        <v>2879</v>
      </c>
      <c r="I359" t="str">
        <f>VLOOKUP(A359,'[2]Contacts - All contacts (2)'!$A:$D,1,FALSE)</f>
        <v>Mama Bird</v>
      </c>
      <c r="J359" t="str">
        <f>VLOOKUP(A359,'[2]Contacts - All contacts (2)'!$A:$D,2,FALSE)</f>
        <v>Erin</v>
      </c>
      <c r="K359" t="str">
        <f>VLOOKUP(A359,'[2]Contacts - All contacts (2)'!$A:$D,3,FALSE)</f>
        <v>Sherman</v>
      </c>
      <c r="L359" t="str">
        <f>IF(ISERROR(VLOOKUP($B359,'[1]complete (2)'!$A$2:$G$111,2,FALSE)),"",VLOOKUP($B359,'[1]complete (2)'!$A$2:$G$111,2,FALSE))</f>
        <v/>
      </c>
      <c r="M359" t="str">
        <f>IF(ISERROR(VLOOKUP($B359,'[1]complete (2)'!$A$2:$G$111,3,FALSE)),"",VLOOKUP($B359,'[1]complete (2)'!$A$2:$G$111,3,FALSE))</f>
        <v/>
      </c>
      <c r="N359" t="str">
        <f>IF(ISERROR(VLOOKUP($B359,'[1]complete (2)'!$A$2:$G$111,4,FALSE)),"",VLOOKUP($B359,'[1]complete (2)'!$A$2:$G$111,4,FALSE))</f>
        <v/>
      </c>
      <c r="O359" t="str">
        <f>IF(ISERROR(VLOOKUP($B359,'[1]complete (2)'!$A$2:$G$111,5,FALSE)),"",VLOOKUP($B359,'[1]complete (2)'!$A$2:$G$111,5,FALSE))</f>
        <v/>
      </c>
      <c r="P359" t="str">
        <f>IF(ISERROR(VLOOKUP($B359,'[1]complete (2)'!$A$2:$G$111,6,FALSE)),"",VLOOKUP($B359,'[1]complete (2)'!$A$2:$G$111,6,FALSE))</f>
        <v/>
      </c>
      <c r="Q359" t="str">
        <f>IF(ISERROR(VLOOKUP($B359,'[1]complete (2)'!$A$2:$G$111,7,FALSE)),"",VLOOKUP($B359,'[1]complete (2)'!$A$2:$G$111,7,FALSE))</f>
        <v/>
      </c>
    </row>
    <row r="360" spans="1:17" x14ac:dyDescent="0.25">
      <c r="A360" t="s">
        <v>1407</v>
      </c>
      <c r="B360" t="s">
        <v>1761</v>
      </c>
      <c r="C360" t="str">
        <f>IF(ISERROR(VLOOKUP(B360,[1]complete!$A:$B,2,FALSE)),"",VLOOKUP(B360,[1]complete!$A:$B,2,FALSE))</f>
        <v/>
      </c>
      <c r="D360" t="s">
        <v>1408</v>
      </c>
      <c r="E360" t="s">
        <v>1409</v>
      </c>
      <c r="F360" t="s">
        <v>1410</v>
      </c>
      <c r="G360" t="s">
        <v>93</v>
      </c>
      <c r="H360">
        <v>84663</v>
      </c>
      <c r="I360" t="str">
        <f>VLOOKUP(A360,'[2]Contacts - All contacts (2)'!$A:$D,1,FALSE)</f>
        <v>Funfinity</v>
      </c>
      <c r="J360" t="str">
        <f>VLOOKUP(A360,'[2]Contacts - All contacts (2)'!$A:$D,2,FALSE)</f>
        <v>Jimmy</v>
      </c>
      <c r="K360" t="str">
        <f>VLOOKUP(A360,'[2]Contacts - All contacts (2)'!$A:$D,3,FALSE)</f>
        <v/>
      </c>
      <c r="L360" t="str">
        <f>IF(ISERROR(VLOOKUP($B360,'[1]complete (2)'!$A$2:$G$111,2,FALSE)),"",VLOOKUP($B360,'[1]complete (2)'!$A$2:$G$111,2,FALSE))</f>
        <v/>
      </c>
      <c r="M360" t="str">
        <f>IF(ISERROR(VLOOKUP($B360,'[1]complete (2)'!$A$2:$G$111,3,FALSE)),"",VLOOKUP($B360,'[1]complete (2)'!$A$2:$G$111,3,FALSE))</f>
        <v/>
      </c>
      <c r="N360" t="str">
        <f>IF(ISERROR(VLOOKUP($B360,'[1]complete (2)'!$A$2:$G$111,4,FALSE)),"",VLOOKUP($B360,'[1]complete (2)'!$A$2:$G$111,4,FALSE))</f>
        <v/>
      </c>
      <c r="O360" t="str">
        <f>IF(ISERROR(VLOOKUP($B360,'[1]complete (2)'!$A$2:$G$111,5,FALSE)),"",VLOOKUP($B360,'[1]complete (2)'!$A$2:$G$111,5,FALSE))</f>
        <v/>
      </c>
      <c r="P360" t="str">
        <f>IF(ISERROR(VLOOKUP($B360,'[1]complete (2)'!$A$2:$G$111,6,FALSE)),"",VLOOKUP($B360,'[1]complete (2)'!$A$2:$G$111,6,FALSE))</f>
        <v/>
      </c>
      <c r="Q360" t="str">
        <f>IF(ISERROR(VLOOKUP($B360,'[1]complete (2)'!$A$2:$G$111,7,FALSE)),"",VLOOKUP($B360,'[1]complete (2)'!$A$2:$G$111,7,FALSE))</f>
        <v/>
      </c>
    </row>
    <row r="361" spans="1:17" x14ac:dyDescent="0.25">
      <c r="A361" t="s">
        <v>1411</v>
      </c>
      <c r="B361" t="s">
        <v>1530</v>
      </c>
      <c r="C361" t="str">
        <f>IF(ISERROR(VLOOKUP(B361,[1]complete!$A:$B,2,FALSE)),"",VLOOKUP(B361,[1]complete!$A:$B,2,FALSE))</f>
        <v/>
      </c>
      <c r="D361" t="s">
        <v>1412</v>
      </c>
      <c r="E361" t="s">
        <v>1413</v>
      </c>
      <c r="F361" t="s">
        <v>1414</v>
      </c>
      <c r="G361" t="s">
        <v>58</v>
      </c>
      <c r="H361">
        <v>93312</v>
      </c>
      <c r="I361" t="str">
        <f>VLOOKUP(A361,'[2]Contacts - All contacts (2)'!$A:$D,1,FALSE)</f>
        <v>Spoiled Rotten Boutique &amp; VIP Parties</v>
      </c>
      <c r="J361" t="str">
        <f>VLOOKUP(A361,'[2]Contacts - All contacts (2)'!$A:$D,2,FALSE)</f>
        <v/>
      </c>
      <c r="K361" t="str">
        <f>VLOOKUP(A361,'[2]Contacts - All contacts (2)'!$A:$D,3,FALSE)</f>
        <v/>
      </c>
      <c r="L361" t="str">
        <f>IF(ISERROR(VLOOKUP($B361,'[1]complete (2)'!$A$2:$G$111,2,FALSE)),"",VLOOKUP($B361,'[1]complete (2)'!$A$2:$G$111,2,FALSE))</f>
        <v/>
      </c>
      <c r="M361" t="str">
        <f>IF(ISERROR(VLOOKUP($B361,'[1]complete (2)'!$A$2:$G$111,3,FALSE)),"",VLOOKUP($B361,'[1]complete (2)'!$A$2:$G$111,3,FALSE))</f>
        <v/>
      </c>
      <c r="N361" t="str">
        <f>IF(ISERROR(VLOOKUP($B361,'[1]complete (2)'!$A$2:$G$111,4,FALSE)),"",VLOOKUP($B361,'[1]complete (2)'!$A$2:$G$111,4,FALSE))</f>
        <v/>
      </c>
      <c r="O361" t="str">
        <f>IF(ISERROR(VLOOKUP($B361,'[1]complete (2)'!$A$2:$G$111,5,FALSE)),"",VLOOKUP($B361,'[1]complete (2)'!$A$2:$G$111,5,FALSE))</f>
        <v/>
      </c>
      <c r="P361" t="str">
        <f>IF(ISERROR(VLOOKUP($B361,'[1]complete (2)'!$A$2:$G$111,6,FALSE)),"",VLOOKUP($B361,'[1]complete (2)'!$A$2:$G$111,6,FALSE))</f>
        <v/>
      </c>
      <c r="Q361" t="str">
        <f>IF(ISERROR(VLOOKUP($B361,'[1]complete (2)'!$A$2:$G$111,7,FALSE)),"",VLOOKUP($B361,'[1]complete (2)'!$A$2:$G$111,7,FALSE))</f>
        <v/>
      </c>
    </row>
    <row r="362" spans="1:17" x14ac:dyDescent="0.25">
      <c r="A362" t="s">
        <v>1415</v>
      </c>
      <c r="B362" t="s">
        <v>1762</v>
      </c>
      <c r="C362" t="str">
        <f>IF(ISERROR(VLOOKUP(B362,[1]complete!$A:$B,2,FALSE)),"",VLOOKUP(B362,[1]complete!$A:$B,2,FALSE))</f>
        <v/>
      </c>
      <c r="E362" t="s">
        <v>1416</v>
      </c>
      <c r="F362" t="s">
        <v>1417</v>
      </c>
      <c r="G362" t="s">
        <v>1418</v>
      </c>
      <c r="I362" t="str">
        <f>VLOOKUP(A362,'[2]Contacts - All contacts (2)'!$A:$D,1,FALSE)</f>
        <v>BODEGA DMI CORP – AGUASCALIENTES</v>
      </c>
      <c r="J362" t="str">
        <f>VLOOKUP(A362,'[2]Contacts - All contacts (2)'!$A:$D,2,FALSE)</f>
        <v/>
      </c>
      <c r="K362" t="str">
        <f>VLOOKUP(A362,'[2]Contacts - All contacts (2)'!$A:$D,3,FALSE)</f>
        <v/>
      </c>
      <c r="L362" t="str">
        <f>IF(ISERROR(VLOOKUP($B362,'[1]complete (2)'!$A$2:$G$111,2,FALSE)),"",VLOOKUP($B362,'[1]complete (2)'!$A$2:$G$111,2,FALSE))</f>
        <v/>
      </c>
      <c r="M362" t="str">
        <f>IF(ISERROR(VLOOKUP($B362,'[1]complete (2)'!$A$2:$G$111,3,FALSE)),"",VLOOKUP($B362,'[1]complete (2)'!$A$2:$G$111,3,FALSE))</f>
        <v/>
      </c>
      <c r="N362" t="str">
        <f>IF(ISERROR(VLOOKUP($B362,'[1]complete (2)'!$A$2:$G$111,4,FALSE)),"",VLOOKUP($B362,'[1]complete (2)'!$A$2:$G$111,4,FALSE))</f>
        <v/>
      </c>
      <c r="O362" t="str">
        <f>IF(ISERROR(VLOOKUP($B362,'[1]complete (2)'!$A$2:$G$111,5,FALSE)),"",VLOOKUP($B362,'[1]complete (2)'!$A$2:$G$111,5,FALSE))</f>
        <v/>
      </c>
      <c r="P362" t="str">
        <f>IF(ISERROR(VLOOKUP($B362,'[1]complete (2)'!$A$2:$G$111,6,FALSE)),"",VLOOKUP($B362,'[1]complete (2)'!$A$2:$G$111,6,FALSE))</f>
        <v/>
      </c>
      <c r="Q362" t="str">
        <f>IF(ISERROR(VLOOKUP($B362,'[1]complete (2)'!$A$2:$G$111,7,FALSE)),"",VLOOKUP($B362,'[1]complete (2)'!$A$2:$G$111,7,FALSE))</f>
        <v/>
      </c>
    </row>
    <row r="363" spans="1:17" x14ac:dyDescent="0.25">
      <c r="A363" t="s">
        <v>1423</v>
      </c>
      <c r="B363" t="s">
        <v>1763</v>
      </c>
      <c r="C363" t="str">
        <f>IF(ISERROR(VLOOKUP(B363,[1]complete!$A:$B,2,FALSE)),"",VLOOKUP(B363,[1]complete!$A:$B,2,FALSE))</f>
        <v/>
      </c>
      <c r="D363" t="s">
        <v>1424</v>
      </c>
      <c r="E363" t="s">
        <v>1425</v>
      </c>
      <c r="F363" t="s">
        <v>1426</v>
      </c>
      <c r="G363" t="s">
        <v>208</v>
      </c>
      <c r="H363">
        <v>80134</v>
      </c>
      <c r="I363" t="str">
        <f>VLOOKUP(A363,'[2]Contacts - All contacts (2)'!$A:$D,1,FALSE)</f>
        <v>The Parker Shoppes</v>
      </c>
      <c r="J363" t="str">
        <f>VLOOKUP(A363,'[2]Contacts - All contacts (2)'!$A:$D,2,FALSE)</f>
        <v>Courtney</v>
      </c>
      <c r="K363" t="str">
        <f>VLOOKUP(A363,'[2]Contacts - All contacts (2)'!$A:$D,3,FALSE)</f>
        <v>Trede</v>
      </c>
      <c r="L363" t="str">
        <f>IF(ISERROR(VLOOKUP($B363,'[1]complete (2)'!$A$2:$G$111,2,FALSE)),"",VLOOKUP($B363,'[1]complete (2)'!$A$2:$G$111,2,FALSE))</f>
        <v/>
      </c>
      <c r="M363" t="str">
        <f>IF(ISERROR(VLOOKUP($B363,'[1]complete (2)'!$A$2:$G$111,3,FALSE)),"",VLOOKUP($B363,'[1]complete (2)'!$A$2:$G$111,3,FALSE))</f>
        <v/>
      </c>
      <c r="N363" t="str">
        <f>IF(ISERROR(VLOOKUP($B363,'[1]complete (2)'!$A$2:$G$111,4,FALSE)),"",VLOOKUP($B363,'[1]complete (2)'!$A$2:$G$111,4,FALSE))</f>
        <v/>
      </c>
      <c r="O363" t="str">
        <f>IF(ISERROR(VLOOKUP($B363,'[1]complete (2)'!$A$2:$G$111,5,FALSE)),"",VLOOKUP($B363,'[1]complete (2)'!$A$2:$G$111,5,FALSE))</f>
        <v/>
      </c>
      <c r="P363" t="str">
        <f>IF(ISERROR(VLOOKUP($B363,'[1]complete (2)'!$A$2:$G$111,6,FALSE)),"",VLOOKUP($B363,'[1]complete (2)'!$A$2:$G$111,6,FALSE))</f>
        <v/>
      </c>
      <c r="Q363" t="str">
        <f>IF(ISERROR(VLOOKUP($B363,'[1]complete (2)'!$A$2:$G$111,7,FALSE)),"",VLOOKUP($B363,'[1]complete (2)'!$A$2:$G$111,7,FALSE))</f>
        <v/>
      </c>
    </row>
    <row r="364" spans="1:17" x14ac:dyDescent="0.25">
      <c r="A364" t="s">
        <v>1427</v>
      </c>
      <c r="B364" t="s">
        <v>1821</v>
      </c>
      <c r="C364" t="str">
        <f>IF(ISERROR(VLOOKUP(B364,[1]complete!$A:$B,2,FALSE)),"",VLOOKUP(B364,[1]complete!$A:$B,2,FALSE))</f>
        <v/>
      </c>
      <c r="D364" t="s">
        <v>1428</v>
      </c>
      <c r="E364" t="s">
        <v>1429</v>
      </c>
      <c r="F364" t="s">
        <v>1430</v>
      </c>
      <c r="G364" t="s">
        <v>927</v>
      </c>
      <c r="H364" t="s">
        <v>1431</v>
      </c>
      <c r="I364" t="str">
        <f>VLOOKUP(A364,'[2]Contacts - All contacts (2)'!$A:$D,1,FALSE)</f>
        <v>Real Canadian Superstore</v>
      </c>
      <c r="J364" t="str">
        <f>VLOOKUP(A364,'[2]Contacts - All contacts (2)'!$A:$D,2,FALSE)</f>
        <v/>
      </c>
      <c r="K364" t="str">
        <f>VLOOKUP(A364,'[2]Contacts - All contacts (2)'!$A:$D,3,FALSE)</f>
        <v/>
      </c>
      <c r="L364" t="str">
        <f>IF(ISERROR(VLOOKUP($B364,'[1]complete (2)'!$A$2:$G$111,2,FALSE)),"",VLOOKUP($B364,'[1]complete (2)'!$A$2:$G$111,2,FALSE))</f>
        <v/>
      </c>
      <c r="M364" t="str">
        <f>IF(ISERROR(VLOOKUP($B364,'[1]complete (2)'!$A$2:$G$111,3,FALSE)),"",VLOOKUP($B364,'[1]complete (2)'!$A$2:$G$111,3,FALSE))</f>
        <v/>
      </c>
      <c r="N364" t="str">
        <f>IF(ISERROR(VLOOKUP($B364,'[1]complete (2)'!$A$2:$G$111,4,FALSE)),"",VLOOKUP($B364,'[1]complete (2)'!$A$2:$G$111,4,FALSE))</f>
        <v/>
      </c>
      <c r="O364" t="str">
        <f>IF(ISERROR(VLOOKUP($B364,'[1]complete (2)'!$A$2:$G$111,5,FALSE)),"",VLOOKUP($B364,'[1]complete (2)'!$A$2:$G$111,5,FALSE))</f>
        <v/>
      </c>
      <c r="P364" t="str">
        <f>IF(ISERROR(VLOOKUP($B364,'[1]complete (2)'!$A$2:$G$111,6,FALSE)),"",VLOOKUP($B364,'[1]complete (2)'!$A$2:$G$111,6,FALSE))</f>
        <v/>
      </c>
      <c r="Q364" t="str">
        <f>IF(ISERROR(VLOOKUP($B364,'[1]complete (2)'!$A$2:$G$111,7,FALSE)),"",VLOOKUP($B364,'[1]complete (2)'!$A$2:$G$111,7,FALSE))</f>
        <v/>
      </c>
    </row>
    <row r="365" spans="1:17" x14ac:dyDescent="0.25">
      <c r="A365" t="s">
        <v>1436</v>
      </c>
      <c r="B365" t="s">
        <v>1764</v>
      </c>
      <c r="C365" t="str">
        <f>IF(ISERROR(VLOOKUP(B365,[1]complete!$A:$B,2,FALSE)),"",VLOOKUP(B365,[1]complete!$A:$B,2,FALSE))</f>
        <v/>
      </c>
      <c r="D365" t="s">
        <v>1437</v>
      </c>
      <c r="E365" t="s">
        <v>1438</v>
      </c>
      <c r="F365" t="s">
        <v>106</v>
      </c>
      <c r="G365" t="s">
        <v>107</v>
      </c>
      <c r="H365">
        <v>40207</v>
      </c>
      <c r="I365" t="str">
        <f>VLOOKUP(A365,'[2]Contacts - All contacts (2)'!$A:$D,1,FALSE)</f>
        <v>Forever 21</v>
      </c>
      <c r="J365" t="str">
        <f>VLOOKUP(A365,'[2]Contacts - All contacts (2)'!$A:$D,2,FALSE)</f>
        <v/>
      </c>
      <c r="K365" t="str">
        <f>VLOOKUP(A365,'[2]Contacts - All contacts (2)'!$A:$D,3,FALSE)</f>
        <v/>
      </c>
      <c r="L365" t="str">
        <f>IF(ISERROR(VLOOKUP($B365,'[1]complete (2)'!$A$2:$G$111,2,FALSE)),"",VLOOKUP($B365,'[1]complete (2)'!$A$2:$G$111,2,FALSE))</f>
        <v/>
      </c>
      <c r="M365" t="str">
        <f>IF(ISERROR(VLOOKUP($B365,'[1]complete (2)'!$A$2:$G$111,3,FALSE)),"",VLOOKUP($B365,'[1]complete (2)'!$A$2:$G$111,3,FALSE))</f>
        <v/>
      </c>
      <c r="N365" t="str">
        <f>IF(ISERROR(VLOOKUP($B365,'[1]complete (2)'!$A$2:$G$111,4,FALSE)),"",VLOOKUP($B365,'[1]complete (2)'!$A$2:$G$111,4,FALSE))</f>
        <v/>
      </c>
      <c r="O365" t="str">
        <f>IF(ISERROR(VLOOKUP($B365,'[1]complete (2)'!$A$2:$G$111,5,FALSE)),"",VLOOKUP($B365,'[1]complete (2)'!$A$2:$G$111,5,FALSE))</f>
        <v/>
      </c>
      <c r="P365" t="str">
        <f>IF(ISERROR(VLOOKUP($B365,'[1]complete (2)'!$A$2:$G$111,6,FALSE)),"",VLOOKUP($B365,'[1]complete (2)'!$A$2:$G$111,6,FALSE))</f>
        <v/>
      </c>
      <c r="Q365" t="str">
        <f>IF(ISERROR(VLOOKUP($B365,'[1]complete (2)'!$A$2:$G$111,7,FALSE)),"",VLOOKUP($B365,'[1]complete (2)'!$A$2:$G$111,7,FALSE))</f>
        <v/>
      </c>
    </row>
    <row r="366" spans="1:17" x14ac:dyDescent="0.25">
      <c r="A366" t="s">
        <v>1439</v>
      </c>
      <c r="B366" t="s">
        <v>1765</v>
      </c>
      <c r="C366" t="str">
        <f>IF(ISERROR(VLOOKUP(B366,[1]complete!$A:$B,2,FALSE)),"",VLOOKUP(B366,[1]complete!$A:$B,2,FALSE))</f>
        <v/>
      </c>
      <c r="D366" t="s">
        <v>1440</v>
      </c>
      <c r="E366" t="s">
        <v>1441</v>
      </c>
      <c r="F366" t="s">
        <v>132</v>
      </c>
      <c r="G366" t="s">
        <v>133</v>
      </c>
      <c r="H366" t="s">
        <v>1442</v>
      </c>
      <c r="I366" t="str">
        <f>VLOOKUP(A366,'[2]Contacts - All contacts (2)'!$A:$D,1,FALSE)</f>
        <v>Macklem's Baby Carriage &amp; Toys</v>
      </c>
      <c r="J366" t="str">
        <f>VLOOKUP(A366,'[2]Contacts - All contacts (2)'!$A:$D,2,FALSE)</f>
        <v/>
      </c>
      <c r="K366" t="str">
        <f>VLOOKUP(A366,'[2]Contacts - All contacts (2)'!$A:$D,3,FALSE)</f>
        <v/>
      </c>
      <c r="L366" t="str">
        <f>IF(ISERROR(VLOOKUP($B366,'[1]complete (2)'!$A$2:$G$111,2,FALSE)),"",VLOOKUP($B366,'[1]complete (2)'!$A$2:$G$111,2,FALSE))</f>
        <v/>
      </c>
      <c r="M366" t="str">
        <f>IF(ISERROR(VLOOKUP($B366,'[1]complete (2)'!$A$2:$G$111,3,FALSE)),"",VLOOKUP($B366,'[1]complete (2)'!$A$2:$G$111,3,FALSE))</f>
        <v/>
      </c>
      <c r="N366" t="str">
        <f>IF(ISERROR(VLOOKUP($B366,'[1]complete (2)'!$A$2:$G$111,4,FALSE)),"",VLOOKUP($B366,'[1]complete (2)'!$A$2:$G$111,4,FALSE))</f>
        <v/>
      </c>
      <c r="O366" t="str">
        <f>IF(ISERROR(VLOOKUP($B366,'[1]complete (2)'!$A$2:$G$111,5,FALSE)),"",VLOOKUP($B366,'[1]complete (2)'!$A$2:$G$111,5,FALSE))</f>
        <v/>
      </c>
      <c r="P366" t="str">
        <f>IF(ISERROR(VLOOKUP($B366,'[1]complete (2)'!$A$2:$G$111,6,FALSE)),"",VLOOKUP($B366,'[1]complete (2)'!$A$2:$G$111,6,FALSE))</f>
        <v/>
      </c>
      <c r="Q366" t="str">
        <f>IF(ISERROR(VLOOKUP($B366,'[1]complete (2)'!$A$2:$G$111,7,FALSE)),"",VLOOKUP($B366,'[1]complete (2)'!$A$2:$G$111,7,FALSE))</f>
        <v/>
      </c>
    </row>
    <row r="367" spans="1:17" x14ac:dyDescent="0.25">
      <c r="A367" t="s">
        <v>1443</v>
      </c>
      <c r="B367" t="s">
        <v>1766</v>
      </c>
      <c r="C367" t="str">
        <f>IF(ISERROR(VLOOKUP(B367,[1]complete!$A:$B,2,FALSE)),"",VLOOKUP(B367,[1]complete!$A:$B,2,FALSE))</f>
        <v/>
      </c>
      <c r="D367" t="s">
        <v>1444</v>
      </c>
      <c r="E367" t="s">
        <v>1445</v>
      </c>
      <c r="F367" t="s">
        <v>1446</v>
      </c>
      <c r="G367" t="s">
        <v>58</v>
      </c>
      <c r="H367">
        <v>92120</v>
      </c>
      <c r="I367" t="str">
        <f>VLOOKUP(A367,'[2]Contacts - All contacts (2)'!$A:$D,1,FALSE)</f>
        <v>Baby Go Round</v>
      </c>
      <c r="J367" t="str">
        <f>VLOOKUP(A367,'[2]Contacts - All contacts (2)'!$A:$D,2,FALSE)</f>
        <v>Jessica</v>
      </c>
      <c r="K367" t="str">
        <f>VLOOKUP(A367,'[2]Contacts - All contacts (2)'!$A:$D,3,FALSE)</f>
        <v>Denio</v>
      </c>
      <c r="L367" t="str">
        <f>IF(ISERROR(VLOOKUP($B367,'[1]complete (2)'!$A$2:$G$111,2,FALSE)),"",VLOOKUP($B367,'[1]complete (2)'!$A$2:$G$111,2,FALSE))</f>
        <v/>
      </c>
      <c r="M367" t="str">
        <f>IF(ISERROR(VLOOKUP($B367,'[1]complete (2)'!$A$2:$G$111,3,FALSE)),"",VLOOKUP($B367,'[1]complete (2)'!$A$2:$G$111,3,FALSE))</f>
        <v/>
      </c>
      <c r="N367" t="str">
        <f>IF(ISERROR(VLOOKUP($B367,'[1]complete (2)'!$A$2:$G$111,4,FALSE)),"",VLOOKUP($B367,'[1]complete (2)'!$A$2:$G$111,4,FALSE))</f>
        <v/>
      </c>
      <c r="O367" t="str">
        <f>IF(ISERROR(VLOOKUP($B367,'[1]complete (2)'!$A$2:$G$111,5,FALSE)),"",VLOOKUP($B367,'[1]complete (2)'!$A$2:$G$111,5,FALSE))</f>
        <v/>
      </c>
      <c r="P367" t="str">
        <f>IF(ISERROR(VLOOKUP($B367,'[1]complete (2)'!$A$2:$G$111,6,FALSE)),"",VLOOKUP($B367,'[1]complete (2)'!$A$2:$G$111,6,FALSE))</f>
        <v/>
      </c>
      <c r="Q367" t="str">
        <f>IF(ISERROR(VLOOKUP($B367,'[1]complete (2)'!$A$2:$G$111,7,FALSE)),"",VLOOKUP($B367,'[1]complete (2)'!$A$2:$G$111,7,FALSE))</f>
        <v/>
      </c>
    </row>
    <row r="368" spans="1:17" x14ac:dyDescent="0.25">
      <c r="A368" t="s">
        <v>1447</v>
      </c>
      <c r="B368" t="s">
        <v>1767</v>
      </c>
      <c r="C368" t="str">
        <f>IF(ISERROR(VLOOKUP(B368,[1]complete!$A:$B,2,FALSE)),"",VLOOKUP(B368,[1]complete!$A:$B,2,FALSE))</f>
        <v/>
      </c>
      <c r="D368" t="s">
        <v>1448</v>
      </c>
      <c r="E368" t="s">
        <v>1449</v>
      </c>
      <c r="F368" t="s">
        <v>132</v>
      </c>
      <c r="G368" t="s">
        <v>133</v>
      </c>
      <c r="H368" t="s">
        <v>1450</v>
      </c>
      <c r="I368" t="str">
        <f>VLOOKUP(A368,'[2]Contacts - All contacts (2)'!$A:$D,1,FALSE)</f>
        <v>Hudson's Bay</v>
      </c>
      <c r="J368" t="str">
        <f>VLOOKUP(A368,'[2]Contacts - All contacts (2)'!$A:$D,2,FALSE)</f>
        <v>Carmine</v>
      </c>
      <c r="K368" t="str">
        <f>VLOOKUP(A368,'[2]Contacts - All contacts (2)'!$A:$D,3,FALSE)</f>
        <v>Marrocco</v>
      </c>
      <c r="L368" t="str">
        <f>IF(ISERROR(VLOOKUP($B368,'[1]complete (2)'!$A$2:$G$111,2,FALSE)),"",VLOOKUP($B368,'[1]complete (2)'!$A$2:$G$111,2,FALSE))</f>
        <v/>
      </c>
      <c r="M368" t="str">
        <f>IF(ISERROR(VLOOKUP($B368,'[1]complete (2)'!$A$2:$G$111,3,FALSE)),"",VLOOKUP($B368,'[1]complete (2)'!$A$2:$G$111,3,FALSE))</f>
        <v/>
      </c>
      <c r="N368" t="str">
        <f>IF(ISERROR(VLOOKUP($B368,'[1]complete (2)'!$A$2:$G$111,4,FALSE)),"",VLOOKUP($B368,'[1]complete (2)'!$A$2:$G$111,4,FALSE))</f>
        <v/>
      </c>
      <c r="O368" t="str">
        <f>IF(ISERROR(VLOOKUP($B368,'[1]complete (2)'!$A$2:$G$111,5,FALSE)),"",VLOOKUP($B368,'[1]complete (2)'!$A$2:$G$111,5,FALSE))</f>
        <v/>
      </c>
      <c r="P368" t="str">
        <f>IF(ISERROR(VLOOKUP($B368,'[1]complete (2)'!$A$2:$G$111,6,FALSE)),"",VLOOKUP($B368,'[1]complete (2)'!$A$2:$G$111,6,FALSE))</f>
        <v/>
      </c>
      <c r="Q368" t="str">
        <f>IF(ISERROR(VLOOKUP($B368,'[1]complete (2)'!$A$2:$G$111,7,FALSE)),"",VLOOKUP($B368,'[1]complete (2)'!$A$2:$G$111,7,FALSE))</f>
        <v/>
      </c>
    </row>
    <row r="369" spans="1:17" x14ac:dyDescent="0.25">
      <c r="A369" t="s">
        <v>1451</v>
      </c>
      <c r="B369" t="s">
        <v>1532</v>
      </c>
      <c r="C369" t="str">
        <f>IF(ISERROR(VLOOKUP(B369,[1]complete!$A:$B,2,FALSE)),"",VLOOKUP(B369,[1]complete!$A:$B,2,FALSE))</f>
        <v/>
      </c>
      <c r="D369" t="s">
        <v>1452</v>
      </c>
      <c r="E369" t="s">
        <v>1453</v>
      </c>
      <c r="F369" t="s">
        <v>1454</v>
      </c>
      <c r="G369" t="s">
        <v>664</v>
      </c>
      <c r="H369">
        <v>99801</v>
      </c>
      <c r="I369" t="str">
        <f>VLOOKUP(A369,'[2]Contacts - All contacts (2)'!$A:$D,1,FALSE)</f>
        <v>Bustin' Out Boutique: Lingerie and Maternity Wear</v>
      </c>
      <c r="J369" t="str">
        <f>VLOOKUP(A369,'[2]Contacts - All contacts (2)'!$A:$D,2,FALSE)</f>
        <v/>
      </c>
      <c r="K369" t="str">
        <f>VLOOKUP(A369,'[2]Contacts - All contacts (2)'!$A:$D,3,FALSE)</f>
        <v/>
      </c>
      <c r="L369" t="str">
        <f>IF(ISERROR(VLOOKUP($B369,'[1]complete (2)'!$A$2:$G$111,2,FALSE)),"",VLOOKUP($B369,'[1]complete (2)'!$A$2:$G$111,2,FALSE))</f>
        <v/>
      </c>
      <c r="M369" t="str">
        <f>IF(ISERROR(VLOOKUP($B369,'[1]complete (2)'!$A$2:$G$111,3,FALSE)),"",VLOOKUP($B369,'[1]complete (2)'!$A$2:$G$111,3,FALSE))</f>
        <v/>
      </c>
      <c r="N369" t="str">
        <f>IF(ISERROR(VLOOKUP($B369,'[1]complete (2)'!$A$2:$G$111,4,FALSE)),"",VLOOKUP($B369,'[1]complete (2)'!$A$2:$G$111,4,FALSE))</f>
        <v/>
      </c>
      <c r="O369" t="str">
        <f>IF(ISERROR(VLOOKUP($B369,'[1]complete (2)'!$A$2:$G$111,5,FALSE)),"",VLOOKUP($B369,'[1]complete (2)'!$A$2:$G$111,5,FALSE))</f>
        <v/>
      </c>
      <c r="P369" t="str">
        <f>IF(ISERROR(VLOOKUP($B369,'[1]complete (2)'!$A$2:$G$111,6,FALSE)),"",VLOOKUP($B369,'[1]complete (2)'!$A$2:$G$111,6,FALSE))</f>
        <v/>
      </c>
      <c r="Q369" t="str">
        <f>IF(ISERROR(VLOOKUP($B369,'[1]complete (2)'!$A$2:$G$111,7,FALSE)),"",VLOOKUP($B369,'[1]complete (2)'!$A$2:$G$111,7,FALSE))</f>
        <v/>
      </c>
    </row>
    <row r="370" spans="1:17" x14ac:dyDescent="0.25">
      <c r="A370" t="s">
        <v>1462</v>
      </c>
      <c r="B370" t="s">
        <v>1768</v>
      </c>
      <c r="C370" t="str">
        <f>IF(ISERROR(VLOOKUP(B370,[1]complete!$A:$B,2,FALSE)),"",VLOOKUP(B370,[1]complete!$A:$B,2,FALSE))</f>
        <v/>
      </c>
      <c r="D370" t="s">
        <v>1463</v>
      </c>
      <c r="E370" t="s">
        <v>1464</v>
      </c>
      <c r="F370" t="s">
        <v>1465</v>
      </c>
      <c r="G370" t="s">
        <v>208</v>
      </c>
      <c r="H370">
        <v>80906</v>
      </c>
      <c r="I370" t="str">
        <f>VLOOKUP(A370,'[2]Contacts - All contacts (2)'!$A:$D,1,FALSE)</f>
        <v>Kohl's</v>
      </c>
      <c r="J370" t="str">
        <f>VLOOKUP(A370,'[2]Contacts - All contacts (2)'!$A:$D,2,FALSE)</f>
        <v>Lori</v>
      </c>
      <c r="K370" t="str">
        <f>VLOOKUP(A370,'[2]Contacts - All contacts (2)'!$A:$D,3,FALSE)</f>
        <v>Grundle</v>
      </c>
      <c r="L370" t="str">
        <f>IF(ISERROR(VLOOKUP($B370,'[1]complete (2)'!$A$2:$G$111,2,FALSE)),"",VLOOKUP($B370,'[1]complete (2)'!$A$2:$G$111,2,FALSE))</f>
        <v/>
      </c>
      <c r="M370" t="str">
        <f>IF(ISERROR(VLOOKUP($B370,'[1]complete (2)'!$A$2:$G$111,3,FALSE)),"",VLOOKUP($B370,'[1]complete (2)'!$A$2:$G$111,3,FALSE))</f>
        <v/>
      </c>
      <c r="N370" t="str">
        <f>IF(ISERROR(VLOOKUP($B370,'[1]complete (2)'!$A$2:$G$111,4,FALSE)),"",VLOOKUP($B370,'[1]complete (2)'!$A$2:$G$111,4,FALSE))</f>
        <v/>
      </c>
      <c r="O370" t="str">
        <f>IF(ISERROR(VLOOKUP($B370,'[1]complete (2)'!$A$2:$G$111,5,FALSE)),"",VLOOKUP($B370,'[1]complete (2)'!$A$2:$G$111,5,FALSE))</f>
        <v/>
      </c>
      <c r="P370" t="str">
        <f>IF(ISERROR(VLOOKUP($B370,'[1]complete (2)'!$A$2:$G$111,6,FALSE)),"",VLOOKUP($B370,'[1]complete (2)'!$A$2:$G$111,6,FALSE))</f>
        <v/>
      </c>
      <c r="Q370" t="str">
        <f>IF(ISERROR(VLOOKUP($B370,'[1]complete (2)'!$A$2:$G$111,7,FALSE)),"",VLOOKUP($B370,'[1]complete (2)'!$A$2:$G$111,7,FALSE))</f>
        <v/>
      </c>
    </row>
    <row r="371" spans="1:17" x14ac:dyDescent="0.25">
      <c r="A371" t="s">
        <v>1466</v>
      </c>
      <c r="B371" t="s">
        <v>1534</v>
      </c>
      <c r="C371" t="str">
        <f>IF(ISERROR(VLOOKUP(B371,[1]complete!$A:$B,2,FALSE)),"",VLOOKUP(B371,[1]complete!$A:$B,2,FALSE))</f>
        <v/>
      </c>
      <c r="D371" t="s">
        <v>1467</v>
      </c>
      <c r="F371" t="s">
        <v>1468</v>
      </c>
      <c r="G371" t="s">
        <v>25</v>
      </c>
      <c r="H371">
        <v>79410</v>
      </c>
      <c r="I371" t="str">
        <f>VLOOKUP(A371,'[2]Contacts - All contacts (2)'!$A:$D,1,FALSE)</f>
        <v>My CUP OF TEA, LLC</v>
      </c>
      <c r="J371" t="str">
        <f>VLOOKUP(A371,'[2]Contacts - All contacts (2)'!$A:$D,2,FALSE)</f>
        <v>William</v>
      </c>
      <c r="K371" t="str">
        <f>VLOOKUP(A371,'[2]Contacts - All contacts (2)'!$A:$D,3,FALSE)</f>
        <v>Faris</v>
      </c>
      <c r="L371" t="str">
        <f>IF(ISERROR(VLOOKUP($B371,'[1]complete (2)'!$A$2:$G$111,2,FALSE)),"",VLOOKUP($B371,'[1]complete (2)'!$A$2:$G$111,2,FALSE))</f>
        <v/>
      </c>
      <c r="M371" t="str">
        <f>IF(ISERROR(VLOOKUP($B371,'[1]complete (2)'!$A$2:$G$111,3,FALSE)),"",VLOOKUP($B371,'[1]complete (2)'!$A$2:$G$111,3,FALSE))</f>
        <v/>
      </c>
      <c r="N371" t="str">
        <f>IF(ISERROR(VLOOKUP($B371,'[1]complete (2)'!$A$2:$G$111,4,FALSE)),"",VLOOKUP($B371,'[1]complete (2)'!$A$2:$G$111,4,FALSE))</f>
        <v/>
      </c>
      <c r="O371" t="str">
        <f>IF(ISERROR(VLOOKUP($B371,'[1]complete (2)'!$A$2:$G$111,5,FALSE)),"",VLOOKUP($B371,'[1]complete (2)'!$A$2:$G$111,5,FALSE))</f>
        <v/>
      </c>
      <c r="P371" t="str">
        <f>IF(ISERROR(VLOOKUP($B371,'[1]complete (2)'!$A$2:$G$111,6,FALSE)),"",VLOOKUP($B371,'[1]complete (2)'!$A$2:$G$111,6,FALSE))</f>
        <v/>
      </c>
      <c r="Q371" t="str">
        <f>IF(ISERROR(VLOOKUP($B371,'[1]complete (2)'!$A$2:$G$111,7,FALSE)),"",VLOOKUP($B371,'[1]complete (2)'!$A$2:$G$111,7,FALSE))</f>
        <v/>
      </c>
    </row>
    <row r="372" spans="1:17" x14ac:dyDescent="0.25">
      <c r="A372" t="s">
        <v>1477</v>
      </c>
      <c r="B372" t="s">
        <v>1769</v>
      </c>
      <c r="C372" t="str">
        <f>IF(ISERROR(VLOOKUP(B372,[1]complete!$A:$B,2,FALSE)),"",VLOOKUP(B372,[1]complete!$A:$B,2,FALSE))</f>
        <v/>
      </c>
      <c r="D372" t="s">
        <v>1478</v>
      </c>
      <c r="E372" t="s">
        <v>1479</v>
      </c>
      <c r="F372" t="s">
        <v>1480</v>
      </c>
      <c r="G372" t="s">
        <v>133</v>
      </c>
      <c r="H372" t="s">
        <v>1481</v>
      </c>
      <c r="I372" t="str">
        <f>VLOOKUP(A372,'[2]Contacts - All contacts (2)'!$A:$D,1,FALSE)</f>
        <v>Baby's Palace</v>
      </c>
      <c r="J372" t="str">
        <f>VLOOKUP(A372,'[2]Contacts - All contacts (2)'!$A:$D,2,FALSE)</f>
        <v/>
      </c>
      <c r="K372" t="str">
        <f>VLOOKUP(A372,'[2]Contacts - All contacts (2)'!$A:$D,3,FALSE)</f>
        <v/>
      </c>
      <c r="L372" t="str">
        <f>IF(ISERROR(VLOOKUP($B372,'[1]complete (2)'!$A$2:$G$111,2,FALSE)),"",VLOOKUP($B372,'[1]complete (2)'!$A$2:$G$111,2,FALSE))</f>
        <v/>
      </c>
      <c r="M372" t="str">
        <f>IF(ISERROR(VLOOKUP($B372,'[1]complete (2)'!$A$2:$G$111,3,FALSE)),"",VLOOKUP($B372,'[1]complete (2)'!$A$2:$G$111,3,FALSE))</f>
        <v/>
      </c>
      <c r="N372" t="str">
        <f>IF(ISERROR(VLOOKUP($B372,'[1]complete (2)'!$A$2:$G$111,4,FALSE)),"",VLOOKUP($B372,'[1]complete (2)'!$A$2:$G$111,4,FALSE))</f>
        <v/>
      </c>
      <c r="O372" t="str">
        <f>IF(ISERROR(VLOOKUP($B372,'[1]complete (2)'!$A$2:$G$111,5,FALSE)),"",VLOOKUP($B372,'[1]complete (2)'!$A$2:$G$111,5,FALSE))</f>
        <v/>
      </c>
      <c r="P372" t="str">
        <f>IF(ISERROR(VLOOKUP($B372,'[1]complete (2)'!$A$2:$G$111,6,FALSE)),"",VLOOKUP($B372,'[1]complete (2)'!$A$2:$G$111,6,FALSE))</f>
        <v/>
      </c>
      <c r="Q372" t="str">
        <f>IF(ISERROR(VLOOKUP($B372,'[1]complete (2)'!$A$2:$G$111,7,FALSE)),"",VLOOKUP($B372,'[1]complete (2)'!$A$2:$G$111,7,FALSE))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Company No email (Sample)</vt:lpstr>
      <vt:lpstr>Formulas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Spencer Behrend</dc:creator>
  <cp:lastModifiedBy>Jordan</cp:lastModifiedBy>
  <dcterms:created xsi:type="dcterms:W3CDTF">2016-08-16T17:03:07Z</dcterms:created>
  <dcterms:modified xsi:type="dcterms:W3CDTF">2016-08-16T20:53:25Z</dcterms:modified>
</cp:coreProperties>
</file>