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hort-term-load-forecasting-visualisation-and-interaction-tool\Dissertation\"/>
    </mc:Choice>
  </mc:AlternateContent>
  <xr:revisionPtr revIDLastSave="0" documentId="13_ncr:1_{174CBB6F-55C0-469A-BE6A-63EF7F19F7EA}" xr6:coauthVersionLast="38" xr6:coauthVersionMax="38" xr10:uidLastSave="{00000000-0000-0000-0000-000000000000}"/>
  <bookViews>
    <workbookView xWindow="0" yWindow="0" windowWidth="13068" windowHeight="8808" xr2:uid="{11B97B01-9245-44BB-9232-A96215DA3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" i="1" l="1"/>
  <c r="H10" i="1"/>
  <c r="D10" i="1"/>
  <c r="B10" i="1"/>
  <c r="I8" i="1" l="1"/>
  <c r="I7" i="1"/>
  <c r="I6" i="1"/>
  <c r="I5" i="1"/>
  <c r="I4" i="1"/>
  <c r="I3" i="1"/>
  <c r="I2" i="1"/>
  <c r="H9" i="1"/>
  <c r="D9" i="1" l="1"/>
  <c r="F9" i="1"/>
  <c r="G8" i="1"/>
  <c r="G7" i="1"/>
  <c r="G6" i="1"/>
  <c r="G5" i="1"/>
  <c r="G4" i="1"/>
  <c r="G3" i="1"/>
  <c r="G2" i="1"/>
  <c r="B9" i="1"/>
  <c r="E7" i="1"/>
  <c r="E8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<sst xmlns="http://schemas.openxmlformats.org/spreadsheetml/2006/main" count="18" uniqueCount="18">
  <si>
    <t>Monday</t>
  </si>
  <si>
    <t>Tuesday</t>
  </si>
  <si>
    <t>Wednesday</t>
  </si>
  <si>
    <t>Thursday</t>
  </si>
  <si>
    <t>Friday</t>
  </si>
  <si>
    <t>Saturday</t>
  </si>
  <si>
    <t>Sunday</t>
  </si>
  <si>
    <t>Day</t>
  </si>
  <si>
    <t>Number of holiday days</t>
  </si>
  <si>
    <t>Correlation Difference Holiday Days Removed</t>
  </si>
  <si>
    <t>Correlation of SDLW Holidays Removed</t>
  </si>
  <si>
    <t>Correlation of SDLW</t>
  </si>
  <si>
    <t>Correlation of SDLY Load Derived Holidays Removed</t>
  </si>
  <si>
    <t>Correlation Difference Predicted Derived from Holiday Days Removed</t>
  </si>
  <si>
    <t>Mean correlation</t>
  </si>
  <si>
    <t>Correlation of SDLY Holidays and Predicted From Holidays Removed</t>
  </si>
  <si>
    <t>Correlation Difference Holidays and Predicted From Holidays Removed</t>
  </si>
  <si>
    <t>STD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</si>
</sst>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Correlation to SDLW Years 2013-2017 using year previous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Correlation of SDLW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Sheet1!$A$2:$A$8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0.96025308777825602</c:v>
                </c:pt>
                <c:pt idx="1">
                  <c:v>0.96130483973792802</c:v>
                </c:pt>
                <c:pt idx="2">
                  <c:v>0.97048891669537696</c:v>
                </c:pt>
                <c:pt idx="3">
                  <c:v>0.96820371683184303</c:v>
                </c:pt>
                <c:pt idx="4">
                  <c:v>0.967993558423211</c:v>
                </c:pt>
                <c:pt idx="5">
                  <c:v>0.96697337455920296</c:v>
                </c:pt>
                <c:pt idx="6">
                  <c:v>0.96604057012372702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C6-4E5C-88B1-DD200C4A4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645023"/>
        <c:axId val="346415343"/>
      </c:lineChart>
      <c:catAx>
        <c:axId val="430645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 of holiday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415343"/>
        <c:crosses val="autoZero"/>
        <c:auto val="1"/>
        <c:lblAlgn val="ctr"/>
        <c:lblOffset val="100"/>
        <c:noMultiLvlLbl val="0"/>
      </c:catAx>
      <c:valAx>
        <c:axId val="34641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Correlation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645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 holiday days 2012-2016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Number of holiday days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Sheet1!$A$2:$A$8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Sheet1!$C$2:$C$8</c:f>
              <c:numCache>
                <c:formatCode>General</c:formatCode>
                <c:ptCount val="7"/>
                <c:pt idx="0">
                  <c:v>26</c:v>
                </c:pt>
                <c:pt idx="1">
                  <c:v>6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3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80-41A5-B064-D1E2C2922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643423"/>
        <c:axId val="435066623"/>
      </c:lineChart>
      <c:catAx>
        <c:axId val="430643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 of</a:t>
                </a:r>
                <a:r>
                  <a:rPr lang="en-GB" baseline="0"/>
                  <a:t> holiday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66623"/>
        <c:crosses val="autoZero"/>
        <c:auto val="1"/>
        <c:lblAlgn val="ctr"/>
        <c:lblOffset val="100"/>
        <c:noMultiLvlLbl val="0"/>
      </c:catAx>
      <c:valAx>
        <c:axId val="43506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643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Correlation Difference Holiday Days Removed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Sheet1!$A$2:$A$8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Sheet1!$E$2:$E$8</c:f>
              <c:numCache>
                <c:formatCode>General</c:formatCode>
                <c:ptCount val="7"/>
                <c:pt idx="0">
                  <c:v>6.4884441008459248E-3</c:v>
                </c:pt>
                <c:pt idx="1">
                  <c:v>2.2371378592820346E-3</c:v>
                </c:pt>
                <c:pt idx="2">
                  <c:v>1.2853321086589986E-3</c:v>
                </c:pt>
                <c:pt idx="3">
                  <c:v>-2.2714973897749458E-3</c:v>
                </c:pt>
                <c:pt idx="4">
                  <c:v>1.1328161944590409E-3</c:v>
                </c:pt>
                <c:pt idx="5">
                  <c:v>-5.5157345442924388E-5</c:v>
                </c:pt>
                <c:pt idx="6">
                  <c:v>9.7385942688299476E-4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7E-41DD-9531-F97F11FD516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476780575"/>
        <c:axId val="435061631"/>
      </c:barChart>
      <c:catAx>
        <c:axId val="4767805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 of holiday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61631"/>
        <c:crosses val="autoZero"/>
        <c:auto val="1"/>
        <c:lblAlgn val="ctr"/>
        <c:lblOffset val="100"/>
        <c:noMultiLvlLbl val="0"/>
      </c:catAx>
      <c:valAx>
        <c:axId val="435061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Correlation difference with holiday 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780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 Difference Predicted Derived</a:t>
            </a:r>
            <a:r>
              <a:rPr lang="en-US" baseline="0"/>
              <a:t> From </a:t>
            </a:r>
            <a:r>
              <a:rPr lang="en-US"/>
              <a:t>Holiday Days Removed </a:t>
            </a:r>
          </a:p>
        </c:rich>
      </c:tx>
      <c:layout>
        <c:manualLayout>
          <c:xMode val="edge"/>
          <c:yMode val="edge"/>
          <c:x val="0.1988892755219778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Correlation Difference Predicted Derived from Holiday Days Removed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Sheet1!$A$2:$A$8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Sheet1!$G$2:$G$8</c:f>
              <c:numCache>
                <c:formatCode>General</c:formatCode>
                <c:ptCount val="7"/>
                <c:pt idx="0">
                  <c:v>8.3612194989899358E-3</c:v>
                </c:pt>
                <c:pt idx="1">
                  <c:v>2.7092203341799737E-3</c:v>
                </c:pt>
                <c:pt idx="2">
                  <c:v>1.456780993752016E-3</c:v>
                </c:pt>
                <c:pt idx="3">
                  <c:v>2.4667184455859914E-3</c:v>
                </c:pt>
                <c:pt idx="4">
                  <c:v>2.0397466703170331E-3</c:v>
                </c:pt>
                <c:pt idx="5">
                  <c:v>7.528159040370852E-4</c:v>
                </c:pt>
                <c:pt idx="6">
                  <c:v>1.2863999845910135E-3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F9-4DB8-A881-C03787BF59C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476780575"/>
        <c:axId val="435061631"/>
      </c:barChart>
      <c:catAx>
        <c:axId val="4767805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</a:t>
                </a:r>
                <a:r>
                  <a:rPr lang="en-GB" baseline="0"/>
                  <a:t> of holiday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61631"/>
        <c:crosses val="autoZero"/>
        <c:auto val="1"/>
        <c:lblAlgn val="ctr"/>
        <c:lblOffset val="100"/>
        <c:noMultiLvlLbl val="0"/>
      </c:catAx>
      <c:valAx>
        <c:axId val="435061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Correlation difference with holiday 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780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 Difference Predicted Derived</a:t>
            </a:r>
            <a:r>
              <a:rPr lang="en-US" baseline="0"/>
              <a:t> From </a:t>
            </a:r>
            <a:r>
              <a:rPr lang="en-US"/>
              <a:t>Holiday Days Removed </a:t>
            </a:r>
          </a:p>
        </c:rich>
      </c:tx>
      <c:layout>
        <c:manualLayout>
          <c:xMode val="edge"/>
          <c:yMode val="edge"/>
          <c:x val="0.1988892755219778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Correlation Difference Holidays and Predicted From Holidays Removed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Sheet1!$A$2:$A$8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Sheet1!$I$2:$I$8</c:f>
              <c:numCache>
                <c:formatCode>General</c:formatCode>
                <c:ptCount val="7"/>
                <c:pt idx="0">
                  <c:v>1.5130702736243951E-2</c:v>
                </c:pt>
                <c:pt idx="1">
                  <c:v>5.0072854478140361E-3</c:v>
                </c:pt>
                <c:pt idx="2">
                  <c:v>2.3658702963480494E-3</c:v>
                </c:pt>
                <c:pt idx="3">
                  <c:v>4.4673925838050188E-3</c:v>
                </c:pt>
                <c:pt idx="4">
                  <c:v>2.8498197416609861E-3</c:v>
                </c:pt>
                <c:pt idx="5">
                  <c:v>7.0580921831608912E-4</c:v>
                </c:pt>
                <c:pt idx="6">
                  <c:v>2.292011170529018E-3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C0-4484-84B8-7F5818E9D6A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476780575"/>
        <c:axId val="435061631"/>
      </c:barChart>
      <c:catAx>
        <c:axId val="4767805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</a:t>
                </a:r>
                <a:r>
                  <a:rPr lang="en-GB" baseline="0"/>
                  <a:t> of holiday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61631"/>
        <c:crosses val="autoZero"/>
        <c:auto val="1"/>
        <c:lblAlgn val="ctr"/>
        <c:lblOffset val="100"/>
        <c:noMultiLvlLbl val="0"/>
      </c:catAx>
      <c:valAx>
        <c:axId val="435061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Correlation difference with holiday 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780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283883</xdr:colOff>
      <xdr:row>11</xdr:row>
      <xdr:rowOff>157550</xdr:rowOff>
    </xdr:from>
    <xdr:to>
      <xdr:col>5</xdr:col>
      <xdr:colOff>1270164</xdr:colOff>
      <xdr:row>26</xdr:row>
      <xdr:rowOff>157549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656CAE-53D5-482A-B743-97DC58ADF8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488067</xdr:colOff>
      <xdr:row>11</xdr:row>
      <xdr:rowOff>126789</xdr:rowOff>
    </xdr:from>
    <xdr:to>
      <xdr:col>2</xdr:col>
      <xdr:colOff>1300867</xdr:colOff>
      <xdr:row>26</xdr:row>
      <xdr:rowOff>126789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BCFE44-0223-46DF-B1DD-3FF7B1C13B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552825</xdr:colOff>
      <xdr:row>28</xdr:row>
      <xdr:rowOff>81080</xdr:rowOff>
    </xdr:from>
    <xdr:to>
      <xdr:col>2</xdr:col>
      <xdr:colOff>1445847</xdr:colOff>
      <xdr:row>59</xdr:row>
      <xdr:rowOff>97118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64C81E3-546F-48AE-96A1-CBAA0D6191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776941</xdr:colOff>
      <xdr:row>29</xdr:row>
      <xdr:rowOff>14942</xdr:rowOff>
    </xdr:from>
    <xdr:to>
      <xdr:col>5</xdr:col>
      <xdr:colOff>1311374</xdr:colOff>
      <xdr:row>60</xdr:row>
      <xdr:rowOff>30980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9E94923-318F-4296-8FC0-834E38CA80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29</xdr:row>
      <xdr:rowOff>0</xdr:rowOff>
    </xdr:from>
    <xdr:to>
      <xdr:col>7</xdr:col>
      <xdr:colOff>1117839</xdr:colOff>
      <xdr:row>60</xdr:row>
      <xdr:rowOff>16038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456D86C-672B-460A-A733-F34A41120F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6BBF7-418C-47E7-A0B4-5B19D3BB3A21}">
  <dimension ref="A1:M10"/>
  <sheetViews>
    <sheetView tabSelected="1" topLeftCell="C1" zoomScale="24" zoomScaleNormal="25" workbookViewId="0">
      <selection activeCell="A2" sqref="A2"/>
    </sheetView>
  </sheetViews>
  <sheetFormatPr defaultRowHeight="14.4" x14ac:dyDescent="0.3"/>
  <cols>
    <col min="2" max="2" width="25.21875" customWidth="1"/>
    <col min="3" max="3" width="22.5546875" customWidth="1"/>
    <col min="4" max="4" width="15.44140625" customWidth="1"/>
    <col min="5" max="5" width="48.88671875" customWidth="1"/>
    <col min="6" max="7" width="55.88671875" customWidth="1"/>
    <col min="8" max="8" width="70" customWidth="1"/>
    <col min="11" max="11" width="5.77734375" customWidth="1"/>
    <col min="12" max="13" width="8.88671875" hidden="1" customWidth="1"/>
  </cols>
  <sheetData>
    <row r="1" spans="1:9" x14ac:dyDescent="0.3">
      <c r="A1" s="1" t="s">
        <v>7</v>
      </c>
      <c r="B1" t="s">
        <v>11</v>
      </c>
      <c r="C1" t="s">
        <v>8</v>
      </c>
      <c r="D1" t="s">
        <v>10</v>
      </c>
      <c r="E1" t="s">
        <v>9</v>
      </c>
      <c r="F1" t="s">
        <v>12</v>
      </c>
      <c r="G1" t="s">
        <v>13</v>
      </c>
      <c r="H1" t="s">
        <v>15</v>
      </c>
      <c r="I1" t="s">
        <v>16</v>
      </c>
    </row>
    <row r="2" spans="1:9" x14ac:dyDescent="0.3">
      <c r="A2" s="1" t="s">
        <v>0</v>
      </c>
      <c r="B2">
        <v>0.96025308777825602</v>
      </c>
      <c r="C2">
        <v>26</v>
      </c>
      <c r="D2">
        <v>0.96674153187910195</v>
      </c>
      <c r="E2">
        <f>SUM(D2-B2)</f>
        <v>6.4884441008459248E-3</v>
      </c>
      <c r="F2">
        <v>0.96861430727724596</v>
      </c>
      <c r="G2">
        <f t="shared" ref="G2:G8" si="0">SUM(F2-B2)</f>
        <v>8.3612194989899358E-3</v>
      </c>
      <c r="H2">
        <v>0.97538379051449997</v>
      </c>
      <c r="I2">
        <f t="shared" ref="I2:I8" si="1">SUM(H2-B2)</f>
        <v>1.5130702736243951E-2</v>
      </c>
    </row>
    <row r="3" spans="1:9" x14ac:dyDescent="0.3">
      <c r="A3" s="1" t="s">
        <v>1</v>
      </c>
      <c r="B3">
        <v>0.96130483973792802</v>
      </c>
      <c r="C3">
        <v>6</v>
      </c>
      <c r="D3">
        <v>0.96354197759721005</v>
      </c>
      <c r="E3">
        <f>SUM(D3-B3)</f>
        <v>2.2371378592820346E-3</v>
      </c>
      <c r="F3">
        <v>0.96401406007210799</v>
      </c>
      <c r="G3">
        <f t="shared" si="0"/>
        <v>2.7092203341799737E-3</v>
      </c>
      <c r="H3">
        <v>0.96631212518574205</v>
      </c>
      <c r="I3">
        <f t="shared" si="1"/>
        <v>5.0072854478140361E-3</v>
      </c>
    </row>
    <row r="4" spans="1:9" x14ac:dyDescent="0.3">
      <c r="A4" s="1" t="s">
        <v>2</v>
      </c>
      <c r="B4">
        <v>0.97048891669537696</v>
      </c>
      <c r="C4">
        <v>3</v>
      </c>
      <c r="D4">
        <v>0.97177424880403596</v>
      </c>
      <c r="E4">
        <f>SUM(D4-B4)</f>
        <v>1.2853321086589986E-3</v>
      </c>
      <c r="F4">
        <v>0.97194569768912897</v>
      </c>
      <c r="G4">
        <f t="shared" si="0"/>
        <v>1.456780993752016E-3</v>
      </c>
      <c r="H4">
        <v>0.97285478699172501</v>
      </c>
      <c r="I4">
        <f t="shared" si="1"/>
        <v>2.3658702963480494E-3</v>
      </c>
    </row>
    <row r="5" spans="1:9" x14ac:dyDescent="0.3">
      <c r="A5" s="1" t="s">
        <v>3</v>
      </c>
      <c r="B5">
        <v>0.96820371683184303</v>
      </c>
      <c r="C5">
        <v>5</v>
      </c>
      <c r="D5">
        <v>0.97047521422161798</v>
      </c>
      <c r="E5">
        <f>SUM(B5-D5)</f>
        <v>-2.2714973897749458E-3</v>
      </c>
      <c r="F5">
        <v>0.97067043527742902</v>
      </c>
      <c r="G5">
        <f t="shared" si="0"/>
        <v>2.4667184455859914E-3</v>
      </c>
      <c r="H5">
        <v>0.97267110941564805</v>
      </c>
      <c r="I5">
        <f t="shared" si="1"/>
        <v>4.4673925838050188E-3</v>
      </c>
    </row>
    <row r="6" spans="1:9" x14ac:dyDescent="0.3">
      <c r="A6" s="1" t="s">
        <v>4</v>
      </c>
      <c r="B6">
        <v>0.967993558423211</v>
      </c>
      <c r="C6">
        <v>9</v>
      </c>
      <c r="D6">
        <v>0.96912637461767004</v>
      </c>
      <c r="E6">
        <f>SUM(D6-B6)</f>
        <v>1.1328161944590409E-3</v>
      </c>
      <c r="F6">
        <v>0.97003330509352803</v>
      </c>
      <c r="G6">
        <f t="shared" si="0"/>
        <v>2.0397466703170331E-3</v>
      </c>
      <c r="H6">
        <v>0.97084337816487198</v>
      </c>
      <c r="I6">
        <f t="shared" si="1"/>
        <v>2.8498197416609861E-3</v>
      </c>
    </row>
    <row r="7" spans="1:9" x14ac:dyDescent="0.3">
      <c r="A7" s="1" t="s">
        <v>5</v>
      </c>
      <c r="B7">
        <v>0.96697337455920296</v>
      </c>
      <c r="C7">
        <v>3</v>
      </c>
      <c r="D7">
        <v>0.96691821721376003</v>
      </c>
      <c r="E7">
        <f>SUM(D7-B7)</f>
        <v>-5.5157345442924388E-5</v>
      </c>
      <c r="F7">
        <v>0.96772619046324004</v>
      </c>
      <c r="G7">
        <f t="shared" si="0"/>
        <v>7.528159040370852E-4</v>
      </c>
      <c r="H7">
        <v>0.96767918377751905</v>
      </c>
      <c r="I7">
        <f t="shared" si="1"/>
        <v>7.0580921831608912E-4</v>
      </c>
    </row>
    <row r="8" spans="1:9" x14ac:dyDescent="0.3">
      <c r="A8" s="1" t="s">
        <v>6</v>
      </c>
      <c r="B8">
        <v>0.96604057012372702</v>
      </c>
      <c r="C8">
        <v>4</v>
      </c>
      <c r="D8">
        <v>0.96701442955061001</v>
      </c>
      <c r="E8">
        <f>SUM(D8-B8)</f>
        <v>9.7385942688299476E-4</v>
      </c>
      <c r="F8">
        <v>0.96732697010831803</v>
      </c>
      <c r="G8">
        <f t="shared" si="0"/>
        <v>1.2863999845910135E-3</v>
      </c>
      <c r="H8">
        <v>0.96833258129425603</v>
      </c>
      <c r="I8">
        <f t="shared" si="1"/>
        <v>2.292011170529018E-3</v>
      </c>
    </row>
    <row r="9" spans="1:9" x14ac:dyDescent="0.3">
      <c r="A9" s="1" t="s">
        <v>14</v>
      </c>
      <c r="B9" s="2">
        <f>AVERAGE(B2:B8)</f>
        <v>0.96589400916422075</v>
      </c>
      <c r="D9" s="2">
        <f>AVERAGE(D2:D8)</f>
        <v>0.96794171341200086</v>
      </c>
      <c r="F9" s="2">
        <f>AVERAGE(F2:F8)</f>
        <v>0.96861870942585682</v>
      </c>
      <c r="H9" s="2">
        <f>AVERAGE(H2:H8)</f>
        <v>0.9705824221920375</v>
      </c>
    </row>
    <row r="10" spans="1:9" x14ac:dyDescent="0.3">
      <c r="A10" s="1" t="s">
        <v>17</v>
      </c>
      <c r="B10" s="2">
        <f>_xlfn.STDEV.S(B2:B8)</f>
        <v>3.7621583277259525E-3</v>
      </c>
      <c r="D10" s="2">
        <f>_xlfn.STDEV.S(D2:D8)</f>
        <v>2.7451741546158054E-3</v>
      </c>
      <c r="F10" s="2">
        <f>_xlfn.STDEV.S(F2:F8)</f>
        <v>2.6123905524108402E-3</v>
      </c>
      <c r="H10" s="2">
        <f>_xlfn.STDEV.S(H2:H8)</f>
        <v>3.2755026527104317E-3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QUB WORK</dc:creator>
  <cp:lastModifiedBy>QUB WORK</cp:lastModifiedBy>
  <dcterms:created xsi:type="dcterms:W3CDTF">2018-11-28T18:32:20Z</dcterms:created>
  <dcterms:modified xsi:type="dcterms:W3CDTF">2018-11-29T00:10:06Z</dcterms:modified>
</cp:coreProperties>
</file>