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b\Desktop\SMU Bootcamp\GitHub\homework_smu_bootcamp_2023\01-Excel\Submission\"/>
    </mc:Choice>
  </mc:AlternateContent>
  <xr:revisionPtr revIDLastSave="0" documentId="13_ncr:1_{2C085B7C-7E8D-4235-9773-198072F2672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rowdfunding" sheetId="1" r:id="rId1"/>
    <sheet name="Category Analysis" sheetId="2" r:id="rId2"/>
    <sheet name="Sub-Category Analysis" sheetId="3" r:id="rId3"/>
    <sheet name="Date Created Analysis" sheetId="6" r:id="rId4"/>
    <sheet name="Goal Analysis" sheetId="7" r:id="rId5"/>
    <sheet name="Backers Analysis" sheetId="8" r:id="rId6"/>
  </sheets>
  <definedNames>
    <definedName name="_xlchart.v1.0" hidden="1">'Backers Analysis'!$B$1</definedName>
    <definedName name="_xlchart.v1.1" hidden="1">'Backers Analysis'!$B$2:$B$566</definedName>
    <definedName name="_xlchart.v1.2" hidden="1">'Backers Analysis'!$G$2:$G$365</definedName>
    <definedName name="_xlcn.WorksheetConnection_CrowdfundingAT" hidden="1">Crowdfunding!$A:$T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_Created Conversion" columnId="Date_Created Conversion">
                <x16:calculatedTimeColumn columnName="Date_Created Conversion (Year)" columnId="Date_Created Conversion (Year)" contentType="years" isSelected="1"/>
                <x16:calculatedTimeColumn columnName="Date_Created Conversion (Quarter)" columnId="Date_Created Conversion (Quarter)" contentType="quarters" isSelected="1"/>
                <x16:calculatedTimeColumn columnName="Date_Created Conversion (Month Index)" columnId="Date_Created Conversion (Month Index)" contentType="monthsindex" isSelected="1"/>
                <x16:calculatedTimeColumn columnName="Date_Created Conversion (Month)" columnId="Date_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D3" i="8"/>
  <c r="I4" i="8"/>
  <c r="D4" i="8"/>
  <c r="O10" i="1"/>
  <c r="I8" i="8"/>
  <c r="I6" i="8"/>
  <c r="I7" i="8"/>
  <c r="I2" i="8"/>
  <c r="D8" i="8"/>
  <c r="D6" i="8"/>
  <c r="D7" i="8"/>
  <c r="D2" i="8"/>
  <c r="D7" i="7"/>
  <c r="D6" i="7"/>
  <c r="D5" i="7"/>
  <c r="D4" i="7"/>
  <c r="D3" i="7"/>
  <c r="D2" i="7"/>
  <c r="C7" i="7"/>
  <c r="C6" i="7"/>
  <c r="C5" i="7"/>
  <c r="C4" i="7"/>
  <c r="C3" i="7"/>
  <c r="C2" i="7"/>
  <c r="B7" i="7"/>
  <c r="B6" i="7"/>
  <c r="B5" i="7"/>
  <c r="B4" i="7"/>
  <c r="B3" i="7"/>
  <c r="B2" i="7"/>
  <c r="D13" i="7"/>
  <c r="D12" i="7"/>
  <c r="D11" i="7"/>
  <c r="D10" i="7"/>
  <c r="D9" i="7"/>
  <c r="D8" i="7"/>
  <c r="C11" i="7"/>
  <c r="C10" i="7"/>
  <c r="C9" i="7"/>
  <c r="C8" i="7"/>
  <c r="C12" i="7"/>
  <c r="C13" i="7"/>
  <c r="B13" i="7"/>
  <c r="B12" i="7"/>
  <c r="B11" i="7"/>
  <c r="B10" i="7"/>
  <c r="B9" i="7"/>
  <c r="B8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3" i="1"/>
  <c r="O4" i="1"/>
  <c r="O5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D14" i="7" l="1"/>
  <c r="B14" i="7"/>
  <c r="C14" i="7"/>
  <c r="E2" i="7"/>
  <c r="E5" i="7"/>
  <c r="E4" i="7"/>
  <c r="F4" i="7" s="1"/>
  <c r="E10" i="7"/>
  <c r="E3" i="7"/>
  <c r="F3" i="7" s="1"/>
  <c r="E6" i="7"/>
  <c r="E7" i="7"/>
  <c r="E8" i="7"/>
  <c r="E9" i="7"/>
  <c r="E13" i="7"/>
  <c r="E12" i="7"/>
  <c r="E11" i="7"/>
  <c r="F11" i="7" s="1"/>
  <c r="G2" i="7" l="1"/>
  <c r="E14" i="7"/>
  <c r="F2" i="7"/>
  <c r="H2" i="7"/>
  <c r="H7" i="7"/>
  <c r="G7" i="7"/>
  <c r="F7" i="7"/>
  <c r="G6" i="7"/>
  <c r="F6" i="7"/>
  <c r="H6" i="7"/>
  <c r="G5" i="7"/>
  <c r="H5" i="7"/>
  <c r="F5" i="7"/>
  <c r="H4" i="7"/>
  <c r="G4" i="7"/>
  <c r="H3" i="7"/>
  <c r="G3" i="7"/>
  <c r="G13" i="7"/>
  <c r="H13" i="7"/>
  <c r="F13" i="7"/>
  <c r="G12" i="7"/>
  <c r="H12" i="7"/>
  <c r="F12" i="7"/>
  <c r="G11" i="7"/>
  <c r="H11" i="7"/>
  <c r="G10" i="7"/>
  <c r="H10" i="7"/>
  <c r="F10" i="7"/>
  <c r="H9" i="7"/>
  <c r="G9" i="7"/>
  <c r="F9" i="7"/>
  <c r="H8" i="7"/>
  <c r="G8" i="7"/>
  <c r="F8" i="7"/>
  <c r="H14" i="7" l="1"/>
  <c r="F14" i="7"/>
  <c r="G1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E08ED8-F3E0-43B6-9600-5EE6A9F0F3E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25906C-7BA5-4692-81B0-753B4112F15B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_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<sst xmlns="http://schemas.openxmlformats.org/spreadsheetml/2006/main" count="9072" uniqueCount="2118">
  <si>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</si>
  <si>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</si>
  <si>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</si>
  <si>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</si>
  <si>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</si>
  <si>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</si>
  <si>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</si>
  <si>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</si>
  <si>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</si>
  <si>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</si>
  <si>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</si>
  <si>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</si>
  <si>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</si>
  <si>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</si>
  <si>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</si>
  <si>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</si>
  <si>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</si>
  <si>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</si>
  <si>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</si>
  <si>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</si>
  <si>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</si>
  <si>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</si>
  <si>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</si>
  <si>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</si>
  <si>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</si>
  <si>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</si>
  <si>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</si>
  <si>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</si>
  <si>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</si>
  <si>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</si>
  <si>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</si>
  <si>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</si>
  <si>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</si>
  <si>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</si>
  <si>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</si>
  <si>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</si>
  <si>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</si>
  <si>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</si>
  <si>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</si>
  <si>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</si>
  <si>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</si>
  <si>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</si>
  <si>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</si>
  <si>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</si>
  <si>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</si>
  <si>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</si>
  <si>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</si>
  <si>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</si>
  <si>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</si>
  <si>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</si>
  <si>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</si>
  <si>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</si>
  <si>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</si>
  <si>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</si>
  <si>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</si>
  <si>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</si>
  <si>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</si>
  <si>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</si>
  <si>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</si>
  <si>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</si>
  <si>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</si>
  <si>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</si>
  <si>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</si>
  <si>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</si>
  <si>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</si>
  <si>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</si>
  <si>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</si>
  <si>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</si>
  <si>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</si>
  <si>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</si>
  <si>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</si>
  <si>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</si>
  <si>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</si>
  <si>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</si>
  <si>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</si>
  <si>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</si>
  <si>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</si>
  <si>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</si>
  <si>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</si>
  <si>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</si>
  <si>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</si>
  <si>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</si>
  <si>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</si>
  <si>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</si>
  <si>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</si>
  <si>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</si>
  <si>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</si>
  <si>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</si>
  <si>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</si>
  <si>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</si>
  <si>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</si>
  <si>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</si>
  <si>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</si>
  <si>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</si>
  <si>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</si>
  <si>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</si>
  <si>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</si>
  <si>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</si>
  <si>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</si>
  <si>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</si>
  <si>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</si>
  <si>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</si>
  <si>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</si>
  <si>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</si>
  <si>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</si>
  <si>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</si>
  <si>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</si>
  <si>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</si>
  <si>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</si>
  <si>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</si>
  <si>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</si>
  <si>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</si>
  <si>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</si>
  <si>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</si>
  <si>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</si>
  <si>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</si>
  <si>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</si>
  <si>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</si>
  <si>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</si>
  <si>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</si>
  <si>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</si>
  <si>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</si>
  <si>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</si>
  <si>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</si>
  <si>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</si>
  <si>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</si>
  <si>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</si>
  <si>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</si>
  <si>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</si>
  <si>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</si>
  <si>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</si>
  <si>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</si>
  <si>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</si>
  <si>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</si>
  <si>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</si>
  <si>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</si>
  <si>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</si>
  <si>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</si>
  <si>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</si>
  <si>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</si>
  <si>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</si>
  <si>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</si>
  <si>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</si>
  <si>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</si>
  <si>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</si>
  <si>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</si>
  <si>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</si>
  <si>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</si>
  <si>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</si>
  <si>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</si>
  <si>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</si>
  <si>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</si>
  <si>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</si>
  <si>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</si>
  <si>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</si>
  <si>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</si>
  <si>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</si>
  <si>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</si>
  <si>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</si>
  <si>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</si>
  <si>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</si>
  <si>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</si>
  <si>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</si>
  <si>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</si>
  <si>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</si>
  <si>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</si>
  <si>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</si>
  <si>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</si>
  <si>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</si>
  <si>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</si>
  <si>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</si>
  <si>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</si>
  <si>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</si>
  <si>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</si>
  <si>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</si>
  <si>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</si>
  <si>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</si>
  <si>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</si>
  <si>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</si>
  <si>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</si>
  <si>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</si>
  <si>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</si>
  <si>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</si>
  <si>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</si>
  <si>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</si>
  <si>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</si>
  <si>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</si>
  <si>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</si>
  <si>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</si>
  <si>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</si>
  <si>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</si>
  <si>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</si>
  <si>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</si>
  <si>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</si>
  <si>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</si>
  <si>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</si>
  <si>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</si>
  <si>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</si>
  <si>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</si>
  <si>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</si>
  <si>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</si>
  <si>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</si>
  <si>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</si>
  <si>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</si>
  <si>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</si>
  <si>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</si>
  <si>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</si>
  <si>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</si>
  <si>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</si>
  <si>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</si>
  <si>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</si>
  <si>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</si>
  <si>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</si>
  <si>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</si>
  <si>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</si>
  <si>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</si>
  <si>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</si>
  <si>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</si>
  <si>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</si>
  <si>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</si>
  <si>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</si>
  <si>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</si>
  <si>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</si>
  <si>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</si>
  <si>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</si>
  <si>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</si>
  <si>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</si>
  <si>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</si>
  <si>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</si>
  <si>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</si>
  <si>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</si>
  <si>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</si>
  <si>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</si>
  <si>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</si>
  <si>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</si>
  <si>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</si>
  <si>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</si>
  <si>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</si>
  <si>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</si>
  <si>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</si>
  <si>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</si>
  <si>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</si>
  <si>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</si>
  <si>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</si>
  <si>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</si>
  <si>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</si>
  <si>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</si>
  <si>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</si>
  <si>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</si>
  <si>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</si>
  <si>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</si>
  <si>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</si>
  <si>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</si>
  <si>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</si>
  <si>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</si>
  <si>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</si>
  <si>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</si>
  <si>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</si>
  <si>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</si>
  <si>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</si>
  <si>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</si>
  <si>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</si>
  <si>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</si>
  <si>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</si>
  <si>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</si>
  <si>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</si>
  <si>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</si>
  <si>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</si>
  <si>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</si>
  <si>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</si>
  <si>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</si>
  <si>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</si>
  <si>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</si>
  <si>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</si>
  <si>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</si>
  <si>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</si>
  <si>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</si>
  <si>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</si>
  <si>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</si>
  <si>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</si>
  <si>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</si>
  <si>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</si>
  <si>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</si>
  <si>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</si>
  <si>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</si>
  <si>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</si>
  <si>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</si>
  <si>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</si>
  <si>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</si>
  <si>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</si>
  <si>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</si>
  <si>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</si>
  <si>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</si>
  <si>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</si>
  <si>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</si>
  <si>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</si>
  <si>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</si>
  <si>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</si>
  <si>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</si>
  <si>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</si>
  <si>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</si>
  <si>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</si>
  <si>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</si>
  <si>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</si>
  <si>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</si>
  <si>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</si>
  <si>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</si>
  <si>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</si>
  <si>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</si>
  <si>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</si>
  <si>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</si>
  <si>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</si>
  <si>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</si>
  <si>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</si>
  <si>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</si>
  <si>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</si>
  <si>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</si>
  <si>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</si>
  <si>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</si>
  <si>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</si>
  <si>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</si>
  <si>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</si>
  <si>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</si>
  <si>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</si>
  <si>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</si>
  <si>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</si>
  <si>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</si>
  <si>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</si>
  <si>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</si>
  <si>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</si>
  <si>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</si>
  <si>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</si>
  <si>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</si>
  <si>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</si>
  <si>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</si>
  <si>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</si>
  <si>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</si>
  <si>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</si>
  <si>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</si>
  <si>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</si>
  <si>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</si>
  <si>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</si>
  <si>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</si>
  <si>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</si>
  <si>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</si>
  <si>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</si>
  <si>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</si>
  <si>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</si>
  <si>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</si>
  <si>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</si>
  <si>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</si>
  <si>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</si>
  <si>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</si>
  <si>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</si>
  <si>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</si>
  <si>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</si>
  <si>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</si>
  <si>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</si>
  <si>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</si>
  <si>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</si>
  <si>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</si>
  <si>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</si>
  <si>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</si>
  <si>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</si>
  <si>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</si>
  <si>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</si>
  <si>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</si>
  <si>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</si>
  <si>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</si>
  <si>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</si>
  <si>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</si>
  <si>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</si>
  <si>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</si>
  <si>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</si>
  <si>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</si>
  <si>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</si>
  <si>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</si>
  <si>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</si>
  <si>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</si>
  <si>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</si>
  <si>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</si>
  <si>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</si>
  <si>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</si>
  <si>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</si>
  <si>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</si>
  <si>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</si>
  <si>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</si>
  <si>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</si>
  <si>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</si>
  <si>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</si>
  <si>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</si>
  <si>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</si>
  <si>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</si>
  <si>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</si>
  <si>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</si>
  <si>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</si>
  <si>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</si>
  <si>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</si>
  <si>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</si>
  <si>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</si>
  <si>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</si>
  <si>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</si>
  <si>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</si>
  <si>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</si>
  <si>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</si>
  <si>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</si>
  <si>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</si>
  <si>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</si>
  <si>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</si>
  <si>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</si>
  <si>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</si>
  <si>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</si>
  <si>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</si>
  <si>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</si>
  <si>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</si>
  <si>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</si>
  <si>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</si>
  <si>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</si>
  <si>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</si>
  <si>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</si>
  <si>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</si>
  <si>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</si>
  <si>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</si>
  <si>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</si>
  <si>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</si>
  <si>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</si>
  <si>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</si>
  <si>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</si>
  <si>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</si>
  <si>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</si>
  <si>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</si>
  <si>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</si>
  <si>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</si>
  <si>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</si>
  <si>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</si>
  <si>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</si>
  <si>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</si>
  <si>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</si>
  <si>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</si>
  <si>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</si>
  <si>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</si>
  <si>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</si>
  <si>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</si>
  <si>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</si>
  <si>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</si>
  <si>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</si>
  <si>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</si>
  <si>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</si>
  <si>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</si>
  <si>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</si>
  <si>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</si>
  <si>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</si>
  <si>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</si>
  <si>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</si>
  <si>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</si>
  <si>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</si>
  <si>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</si>
  <si>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</si>
  <si>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</si>
  <si>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</si>
  <si>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</si>
  <si>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</si>
  <si>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</si>
  <si>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</si>
  <si>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</si>
  <si>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</si>
  <si>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</si>
  <si>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</si>
  <si>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</si>
  <si>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</si>
  <si>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</si>
  <si>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</si>
  <si>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</si>
  <si>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</si>
  <si>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</si>
  <si>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</si>
  <si>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</si>
  <si>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</si>
  <si>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</si>
  <si>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</si>
  <si>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</si>
  <si>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</si>
  <si>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</si>
  <si>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</si>
  <si>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</si>
  <si>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</si>
  <si>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</si>
  <si>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</si>
  <si>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</si>
  <si>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</si>
  <si>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</si>
  <si>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</si>
  <si>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</si>
  <si>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</si>
  <si>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</si>
  <si>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</si>
  <si>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</si>
  <si>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</si>
  <si>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</si>
  <si>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</si>
  <si>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</si>
  <si>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</si>
  <si>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</si>
  <si>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</si>
  <si>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</si>
  <si>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</si>
  <si>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</si>
  <si>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</si>
  <si>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</si>
  <si>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</si>
  <si>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</si>
  <si>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</si>
  <si>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</si>
  <si>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</si>
  <si>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</si>
  <si>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</si>
  <si>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</si>
  <si>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</si>
  <si>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</si>
  <si>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</si>
  <si>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</si>
  <si>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</si>
  <si>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</si>
  <si>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</si>
  <si>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</si>
  <si>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</si>
  <si>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</si>
  <si>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</si>
  <si>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</si>
  <si>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</si>
  <si>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</si>
  <si>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</si>
  <si>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</si>
  <si>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</si>
  <si>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</si>
  <si>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</si>
  <si>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</si>
  <si>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</si>
  <si>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</si>
  <si>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</si>
  <si>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</si>
  <si>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</si>
  <si>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</si>
  <si>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</si>
  <si>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</si>
  <si>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</si>
  <si>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</si>
  <si>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</si>
  <si>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</si>
  <si>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</si>
  <si>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</si>
  <si>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</si>
  <si>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</si>
  <si>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</si>
  <si>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</si>
  <si>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</si>
  <si>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</si>
  <si>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</si>
  <si>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</si>
  <si>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</si>
  <si>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</si>
  <si>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</si>
  <si>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</si>
  <si>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</si>
  <si>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</si>
  <si>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</si>
  <si>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</si>
  <si>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</si>
  <si>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</si>
  <si>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</si>
  <si>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</si>
  <si>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</si>
  <si>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</si>
  <si>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</si>
  <si>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</si>
  <si>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</si>
  <si>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</si>
  <si>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</si>
  <si>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</si>
  <si>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</si>
  <si>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</si>
  <si>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</si>
  <si>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</si>
  <si>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</si>
  <si>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</si>
  <si>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</si>
  <si>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</si>
  <si>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</si>
  <si>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</si>
  <si>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</si>
  <si>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</si>
  <si>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</si>
  <si>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</si>
  <si>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</si>
  <si>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</si>
  <si>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</si>
  <si>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</si>
  <si>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</si>
  <si>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</si>
  <si>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</si>
  <si>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</si>
  <si>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</si>
  <si>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</si>
  <si>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</si>
  <si>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</si>
  <si>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</si>
  <si>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</si>
  <si>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</si>
  <si>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</si>
  <si>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</si>
  <si>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</si>
  <si>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</si>
  <si>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</si>
  <si>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</si>
  <si>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</si>
  <si>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</si>
  <si>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</si>
  <si>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</si>
  <si>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</si>
  <si>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</si>
  <si>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</si>
  <si>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</si>
  <si>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</si>
  <si>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</si>
  <si>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</si>
  <si>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</si>
  <si>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</si>
  <si>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</si>
  <si>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</si>
  <si>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</si>
  <si>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</si>
  <si>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</si>
  <si>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</si>
  <si>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</si>
  <si>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</si>
  <si>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</si>
  <si>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</si>
  <si>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</si>
  <si>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</si>
  <si>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</si>
  <si>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</si>
  <si>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</si>
  <si>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</si>
  <si>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</si>
  <si>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</si>
  <si>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</si>
  <si>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</si>
  <si>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</si>
  <si>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</si>
  <si>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</si>
  <si>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</si>
  <si>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</si>
  <si>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</si>
  <si>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</si>
  <si>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</si>
  <si>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</si>
  <si>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</si>
  <si>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</si>
  <si>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</si>
  <si>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</si>
  <si>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</si>
  <si>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</si>
  <si>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</si>
  <si>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</si>
  <si>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</si>
  <si>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</si>
  <si>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</si>
  <si>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</si>
  <si>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</si>
  <si>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</si>
  <si>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</si>
  <si>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</si>
  <si>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</si>
  <si>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</si>
  <si>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</si>
  <si>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</si>
  <si>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</si>
  <si>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</si>
  <si>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</si>
  <si>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</si>
  <si>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</si>
  <si>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</si>
  <si>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</si>
  <si>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</si>
  <si>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</si>
  <si>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</si>
  <si>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</si>
  <si>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</si>
  <si>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</si>
  <si>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</si>
  <si>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</si>
  <si>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</si>
  <si>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</si>
  <si>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</si>
  <si>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</si>
  <si>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</si>
  <si>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</si>
  <si>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</si>
  <si>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</si>
  <si>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</si>
  <si>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</si>
  <si>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</si>
  <si>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</si>
  <si>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</si>
  <si>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</si>
  <si>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</si>
  <si>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</si>
  <si>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</si>
  <si>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</si>
  <si>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</si>
  <si>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</si>
  <si>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</si>
  <si>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</si>
  <si>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</si>
  <si>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</si>
  <si>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</si>
  <si>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</si>
  <si>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</si>
  <si>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</si>
  <si>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</si>
  <si>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</si>
  <si>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</si>
  <si>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</si>
  <si>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</si>
  <si>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</si>
  <si>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</si>
  <si>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</si>
  <si>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</si>
  <si>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</si>
  <si>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</si>
  <si>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</si>
  <si>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</si>
  <si>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</si>
  <si>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</si>
  <si>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</si>
  <si>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</si>
  <si>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</si>
  <si>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</si>
  <si>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</si>
  <si>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</si>
  <si>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</si>
  <si>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</si>
  <si>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</si>
  <si>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</si>
  <si>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</si>
  <si>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</si>
  <si>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</si>
  <si>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</si>
  <si>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</si>
  <si>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</si>
  <si>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</si>
  <si>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</si>
  <si>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</si>
  <si>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</si>
  <si>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</si>
  <si>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</si>
  <si>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</si>
  <si>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</si>
  <si>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</si>
  <si>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</si>
  <si>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</si>
  <si>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</si>
  <si>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</si>
  <si>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</si>
  <si>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</si>
  <si>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</si>
  <si>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</si>
  <si>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</si>
  <si>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</si>
  <si>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</si>
  <si>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</si>
  <si>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</si>
  <si>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</si>
  <si>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</si>
  <si>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</si>
  <si>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</si>
  <si>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</si>
  <si>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</si>
  <si>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</si>
  <si>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</si>
  <si>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</si>
  <si>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</si>
  <si>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</si>
  <si>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</si>
  <si>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</si>
  <si>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</si>
  <si>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</si>
  <si>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</si>
  <si>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</si>
  <si>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</si>
  <si>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</si>
  <si>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</si>
  <si>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</si>
  <si>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</si>
  <si>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</si>
  <si>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</si>
  <si>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</si>
  <si>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</si>
  <si>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</si>
  <si>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</si>
  <si>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</si>
  <si>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</si>
  <si>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</si>
  <si>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</si>
  <si>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</si>
  <si>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</si>
  <si>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</si>
  <si>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</si>
  <si>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</si>
  <si>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</si>
  <si>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</si>
  <si>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</si>
  <si>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</si>
  <si>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</si>
  <si>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</si>
  <si>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</si>
  <si>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</si>
  <si>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</si>
  <si>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</si>
  <si>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</si>
  <si>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</si>
  <si>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</si>
  <si>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</si>
  <si>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</si>
  <si>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</si>
  <si>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</si>
  <si>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</si>
  <si>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</si>
  <si>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</si>
  <si>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</si>
  <si>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</si>
  <si>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</si>
  <si>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</si>
  <si>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</si>
  <si>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</si>
  <si>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</si>
  <si>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</si>
  <si>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</si>
  <si>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</si>
  <si>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</si>
  <si>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</si>
  <si>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</si>
  <si>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</si>
  <si>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</si>
  <si>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</si>
  <si>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</si>
  <si>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</si>
  <si>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</si>
  <si>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</si>
  <si>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</si>
  <si>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</si>
  <si>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</si>
  <si>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</si>
  <si>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</si>
  <si>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</si>
  <si>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</si>
  <si>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</si>
  <si>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</si>
  <si>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</si>
  <si>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</si>
  <si>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</si>
  <si>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</si>
  <si>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</si>
  <si>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</si>
  <si>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</si>
  <si>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</si>
  <si>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</si>
  <si>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</si>
  <si>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</si>
  <si>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</si>
  <si>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</si>
  <si>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</si>
  <si>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</si>
  <si>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</si>
  <si>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</si>
  <si>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</si>
  <si>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</si>
  <si>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</si>
  <si>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</si>
  <si>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</si>
  <si>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</si>
  <si>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</si>
  <si>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</si>
  <si>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</si>
  <si>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</si>
  <si>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</si>
  <si>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</si>
  <si>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</si>
  <si>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</si>
  <si>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</si>
  <si>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</si>
  <si>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</si>
  <si>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</si>
  <si>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</si>
  <si>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</si>
  <si>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</si>
  <si>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</si>
  <si>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</si>
  <si>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</si>
  <si>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</si>
  <si>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</si>
  <si>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</si>
  <si>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</si>
  <si>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</si>
  <si>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</si>
  <si>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</si>
  <si>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</si>
  <si>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</si>
  <si>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</si>
  <si>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</si>
  <si>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</si>
  <si>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</si>
  <si>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</si>
  <si>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</si>
  <si>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</si>
  <si>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</si>
  <si>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</si>
  <si>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</si>
  <si>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</si>
  <si>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</si>
  <si>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</si>
  <si>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</si>
  <si>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</si>
  <si>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</si>
  <si>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</si>
  <si>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</si>
  <si>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</si>
  <si>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</si>
  <si>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</si>
  <si>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</si>
  <si>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</si>
  <si>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</si>
  <si>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</si>
  <si>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</si>
  <si>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</si>
  <si>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</si>
  <si>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</si>
  <si>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</si>
  <si>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</si>
  <si>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</si>
  <si>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</si>
  <si>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</si>
  <si>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</si>
  <si>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</si>
  <si>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</si>
  <si>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</si>
  <si>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</si>
  <si>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</si>
  <si>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</si>
  <si>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</si>
  <si>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</si>
  <si>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</si>
  <si>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</si>
  <si>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</si>
  <si>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</si>
  <si>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</si>
  <si>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</si>
  <si>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</si>
  <si>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</si>
  <si>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</si>
  <si>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</si>
  <si>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</si>
  <si>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</si>
  <si>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</si>
  <si>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</si>
  <si>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</si>
  <si>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</si>
  <si>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</si>
  <si>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</si>
  <si>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</si>
  <si>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</si>
  <si>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</si>
  <si>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</si>
  <si>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</si>
  <si>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</si>
  <si>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</si>
  <si>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</si>
  <si>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</si>
  <si>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</si>
  <si>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</si>
  <si>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</si>
  <si>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</si>
  <si>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</si>
  <si>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</si>
  <si>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</si>
  <si>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</si>
  <si>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</si>
  <si>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</si>
  <si>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</si>
  <si>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</si>
  <si>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</si>
  <si>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</si>
  <si>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</si>
  <si>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</si>
  <si>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</si>
  <si>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</si>
  <si>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</si>
  <si>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</si>
  <si>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</si>
  <si>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</si>
  <si>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</si>
  <si>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</si>
  <si>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</si>
  <si>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</si>
  <si>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</si>
  <si>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</si>
  <si>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</si>
  <si>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</si>
  <si>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</si>
  <si>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</si>
  <si>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</si>
  <si>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</si>
  <si>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</si>
  <si>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</si>
  <si>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</si>
  <si>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</si>
  <si>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</si>
  <si>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</si>
  <si>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</si>
  <si>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</si>
  <si>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</si>
  <si>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</si>
  <si>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</si>
  <si>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</si>
  <si>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</si>
  <si>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</si>
  <si>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</si>
  <si>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</si>
  <si>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</si>
  <si>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</si>
  <si>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</si>
  <si>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</si>
  <si>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</si>
  <si>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</si>
  <si>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</si>
  <si>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</si>
  <si>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</si>
  <si>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</si>
  <si>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</si>
  <si>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</si>
  <si>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</si>
  <si>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</si>
  <si>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</si>
  <si>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</si>
  <si>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</si>
  <si>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</si>
  <si>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</si>
  <si>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</si>
  <si>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</si>
  <si>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</si>
  <si>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</si>
  <si>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</si>
  <si>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</si>
  <si>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</si>
  <si>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</si>
  <si>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</si>
  <si>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</si>
  <si>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</si>
  <si>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</si>
  <si>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</si>
  <si>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</si>
  <si>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</si>
  <si>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</si>
  <si>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</si>
  <si>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</si>
  <si>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</si>
  <si>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</si>
  <si>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</si>
  <si>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</si>
  <si>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</si>
  <si>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</si>
  <si>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</si>
  <si>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</si>
  <si>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</si>
  <si>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</si>
  <si>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</si>
  <si>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</si>
  <si>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</si>
  <si>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</si>
  <si>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</si>
  <si>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</si>
  <si>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</si>
  <si>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</si>
  <si>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</si>
  <si>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</si>
  <si>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</si>
  <si>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</si>
  <si>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</si>
  <si>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</si>
  <si>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</si>
  <si>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</si>
  <si>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</si>
  <si>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</si>
  <si>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</si>
  <si>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</si>
  <si>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</si>
  <si>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</si>
  <si>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</si>
  <si>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</si>
  <si>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</si>
  <si>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</si>
  <si>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</si>
  <si>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</si>
  <si>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</si>
  <si>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</si>
  <si>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</si>
  <si>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</si>
  <si>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</si>
  <si>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</si>
  <si>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</si>
  <si>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</si>
  <si>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</si>
  <si>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</si>
  <si>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</si>
  <si>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</si>
  <si>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</si>
  <si>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</si>
  <si>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</si>
  <si>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</si>
  <si>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</si>
  <si>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</si>
  <si>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</si>
  <si>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</si>
  <si>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</si>
  <si>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</si>
  <si>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</si>
  <si>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</si>
  <si>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</si>
  <si>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</si>
  <si>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</si>
  <si>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</si>
  <si>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</si>
  <si>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</si>
  <si>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</si>
  <si>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</si>
  <si>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</si>
  <si>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</si>
  <si>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</si>
  <si>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</si>
  <si>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</si>
  <si>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</si>
  <si>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</si>
  <si>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</si>
  <si>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</si>
  <si>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</si>
  <si>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</si>
  <si>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</si>
  <si>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</si>
  <si>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</si>
  <si>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</si>
  <si>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</si>
  <si>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</si>
  <si>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</si>
  <si>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</si>
  <si>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</si>
  <si>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</si>
  <si>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</si>
  <si>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</si>
  <si>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</si>
  <si>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</si>
  <si>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</si>
  <si>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</si>
  <si>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</si>
  <si>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</si>
  <si>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</si>
  <si>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</si>
  <si>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</si>
  <si>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</si>
  <si>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</si>
  <si>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</si>
  <si>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</si>
  <si>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</si>
  <si>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</si>
  <si>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</si>
  <si>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</si>
  <si>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</si>
  <si>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</si>
  <si>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</si>
  <si>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</si>
  <si>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</si>
  <si>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</si>
  <si>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</si>
  <si>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</si>
  <si>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</si>
  <si>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</si>
  <si>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</si>
  <si>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</si>
  <si>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</si>
  <si>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</si>
  <si>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</si>
  <si>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</si>
  <si>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</si>
  <si>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</si>
  <si>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</si>
  <si>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</si>
  <si>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</si>
  <si>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</si>
  <si>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</si>
  <si>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</si>
  <si>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</si>
  <si>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</si>
  <si>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</si>
  <si>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</si>
  <si>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</si>
  <si>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</si>
  <si>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</si>
  <si>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</si>
  <si>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</si>
  <si>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</si>
  <si>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</si>
  <si>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</si>
  <si>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</si>
  <si>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</si>
  <si>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</si>
  <si>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</si>
  <si>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</si>
  <si>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</si>
  <si>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</si>
  <si>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</si>
  <si>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</si>
  <si>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</si>
  <si>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</si>
  <si>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</si>
  <si>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</si>
  <si>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</si>
  <si>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</si>
  <si>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</si>
  <si>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</si>
  <si>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</si>
  <si>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</si>
  <si>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</si>
  <si>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</si>
  <si>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</si>
  <si>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</si>
  <si>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</si>
  <si>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</si>
  <si>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</si>
  <si>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</si>
  <si>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</si>
  <si>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</si>
  <si>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</si>
  <si>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</si>
  <si>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</si>
  <si>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</si>
  <si>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</si>
  <si>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</si>
  <si>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</si>
  <si>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</si>
  <si>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</si>
  <si>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</si>
  <si>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</si>
  <si>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</si>
  <si>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</si>
  <si>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</si>
  <si>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</si>
  <si>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</si>
  <si>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</si>
  <si>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</si>
  <si>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</si>
  <si>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</si>
  <si>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</si>
  <si>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</si>
  <si>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</si>
  <si>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</si>
  <si>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</si>
  <si>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</si>
  <si>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</si>
  <si>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</si>
  <si>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</si>
  <si>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</si>
  <si>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</si>
  <si>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</si>
  <si>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</si>
  <si>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</si>
  <si>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</si>
  <si>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</si>
  <si>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</si>
  <si>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</si>
  <si>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</si>
  <si>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</si>
  <si>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</si>
  <si>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</si>
  <si>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</si>
  <si>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</si>
  <si>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</si>
  <si>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</si>
  <si>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</si>
  <si>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</si>
  <si>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</si>
  <si>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</si>
  <si>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</si>
  <si>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</si>
  <si>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</si>
  <si>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</si>
  <si>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</si>
  <si>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</si>
  <si>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</si>
  <si>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</si>
  <si>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</si>
  <si>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</si>
  <si>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</si>
  <si>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</si>
  <si>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</si>
  <si>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</si>
  <si>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</si>
  <si>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</si>
  <si>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</si>
  <si>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</si>
  <si>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</si>
  <si>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</si>
  <si>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</si>
  <si>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</si>
  <si>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</si>
  <si>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</si>
  <si>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</si>
  <si>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</si>
  <si>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</si>
  <si>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</si>
  <si>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</si>
  <si>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</si>
  <si>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</si>
  <si>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</si>
  <si>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</si>
  <si>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</si>
  <si>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</si>
  <si>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</si>
  <si>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</si>
  <si>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</si>
  <si>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</si>
  <si>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</si>
  <si>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</si>
  <si>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</si>
  <si>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</si>
  <si>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</si>
  <si>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</si>
  <si>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</si>
  <si>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</si>
  <si>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</si>
  <si>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</si>
  <si>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</si>
  <si>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</si>
  <si>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</si>
  <si>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</si>
  <si>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</si>
  <si>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</si>
  <si>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</si>
  <si>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</si>
  <si>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</si>
  <si>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</si>
  <si>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</si>
  <si>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</si>
  <si>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</si>
  <si>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</si>
  <si>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</si>
  <si>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</si>
  <si>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</si>
  <si>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</si>
  <si>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</si>
  <si>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</si>
  <si>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</si>
  <si>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</si>
  <si>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</si>
  <si>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</si>
  <si>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</si>
  <si>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</si>
  <si>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</si>
  <si>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</si>
  <si>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</si>
  <si>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</si>
  <si>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</si>
  <si>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</si>
  <si>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</si>
  <si>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</si>
  <si>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</si>
  <si>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</si>
  <si>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</si>
  <si>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</si>
  <si>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</si>
  <si>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</si>
  <si>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</si>
  <si>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</si>
  <si>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</si>
  <si>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</si>
  <si>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</si>
  <si>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</si>
  <si>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</si>
  <si>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</si>
  <si>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</si>
  <si>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</si>
  <si>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</si>
  <si>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</si>
  <si>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</si>
  <si>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</si>
  <si>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</si>
  <si>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</si>
  <si>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</si>
  <si>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</si>
  <si>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</si>
  <si>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</si>
  <si>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</si>
  <si>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</si>
  <si>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</si>
  <si>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</si>
  <si>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</si>
  <si>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</si>
  <si>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</si>
  <si>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</si>
  <si>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</si>
  <si>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</si>
  <si>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</si>
  <si>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</si>
  <si>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</si>
  <si>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</si>
  <si>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</si>
  <si>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</si>
  <si>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</si>
  <si>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</si>
  <si>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</si>
  <si>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</si>
  <si>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</si>
  <si>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</si>
  <si>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</si>
  <si>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</si>
  <si>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</si>
  <si>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</si>
  <si>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</si>
  <si>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</si>
  <si>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</si>
  <si>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</si>
  <si>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</si>
  <si>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</si>
  <si>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</si>
  <si>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</si>
  <si>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</si>
  <si>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</si>
  <si>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</si>
  <si>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</si>
  <si>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</si>
  <si>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</si>
  <si>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</si>
  <si>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</si>
  <si>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</si>
  <si>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</si>
  <si>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</si>
  <si>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</si>
  <si>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</si>
  <si>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</si>
  <si>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</si>
  <si>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</si>
  <si>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</si>
  <si>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</si>
  <si>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</si>
  <si>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</si>
  <si>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</si>
  <si>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</si>
  <si>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</si>
  <si>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</si>
  <si>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</si>
  <si>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</si>
  <si>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</si>
  <si>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</si>
  <si>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</si>
  <si>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</si>
  <si>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</si>
  <si>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</si>
  <si>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</si>
  <si>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</si>
  <si>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</si>
  <si>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</si>
  <si>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</si>
  <si>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</si>
  <si>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</si>
  <si>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</si>
  <si>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</si>
  <si>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</si>
  <si>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</si>
  <si>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</si>
  <si>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</si>
  <si>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</si>
  <si>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</si>
  <si>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</si>
  <si>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</si>
  <si>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</si>
  <si>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</si>
  <si>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</si>
  <si>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</si>
  <si>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</si>
  <si>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</si>
  <si>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</si>
  <si>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</si>
  <si>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</si>
  <si>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</si>
  <si>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</si>
  <si>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</si>
  <si>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</si>
  <si>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</si>
  <si>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</si>
  <si>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</si>
  <si>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</si>
  <si>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</si>
  <si>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</si>
  <si>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</si>
  <si>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</si>
  <si>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</si>
  <si>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</si>
  <si>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</si>
  <si>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</si>
  <si>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</si>
  <si>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</si>
  <si>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</si>
  <si>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</si>
  <si>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</si>
  <si>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</si>
  <si>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</si>
  <si>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</si>
  <si>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</si>
  <si>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</si>
  <si>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</si>
  <si>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</si>
  <si>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</si>
  <si>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</si>
  <si>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</si>
  <si>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</si>
  <si>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</si>
  <si>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</si>
  <si>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</si>
  <si>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</si>
  <si>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</si>
  <si>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</si>
  <si>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</si>
  <si>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</si>
  <si>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</si>
  <si>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</si>
  <si>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</si>
  <si>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</si>
  <si>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</si>
  <si>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</si>
  <si>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</si>
  <si>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</si>
  <si>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</si>
  <si>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</si>
  <si>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</si>
  <si>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</si>
  <si>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</si>
  <si>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</si>
  <si>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</si>
  <si>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</si>
  <si>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</si>
  <si>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</si>
  <si>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</si>
  <si>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</si>
  <si>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</si>
  <si>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</si>
  <si>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</si>
  <si>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</si>
  <si>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</si>
  <si>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</si>
  <si>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</si>
  <si>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</si>
  <si>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</si>
  <si>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</si>
  <si>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</si>
  <si>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</si>
  <si>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</si>
  <si>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</si>
  <si>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</si>
  <si>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</si>
  <si>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</si>
  <si>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</si>
  <si>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</si>
  <si>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</si>
  <si>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</si>
  <si>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</si>
  <si>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</si>
  <si>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</si>
  <si>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</si>
  <si>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</si>
  <si>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</si>
  <si>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</si>
  <si>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</si>
  <si>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</si>
  <si>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</si>
  <si>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</si>
  <si>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</si>
  <si>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</si>
  <si>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</si>
  <si>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</si>
  <si>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</si>
  <si>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</si>
  <si>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</si>
  <si>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</si>
  <si>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</si>
  <si>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</si>
  <si>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</si>
  <si>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</si>
  <si>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</si>
  <si>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</si>
  <si>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</si>
  <si>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</si>
  <si>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</si>
  <si>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</si>
  <si>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</si>
  <si>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</si>
  <si>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</si>
  <si>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</si>
  <si>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</si>
  <si>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</si>
  <si>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</si>
  <si>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</si>
  <si>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</si>
  <si>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</si>
  <si>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</si>
  <si>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</si>
  <si>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</si>
  <si>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</si>
  <si>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</si>
  <si>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</si>
  <si>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</si>
  <si>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</si>
  <si>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</si>
  <si>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</si>
  <si>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</si>
  <si>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</si>
  <si>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</si>
  <si>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</si>
  <si>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</si>
  <si>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</si>
  <si>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</si>
  <si>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</si>
  <si>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</si>
  <si>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</si>
  <si>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</si>
  <si>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</si>
  <si>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</si>
  <si>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</si>
  <si>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</si>
  <si>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</si>
  <si>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</si>
  <si>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</si>
  <si>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</si>
  <si>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</si>
  <si>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</si>
  <si>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</si>
  <si>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</si>
  <si>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</si>
  <si>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</si>
  <si>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</si>
  <si>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</si>
  <si>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</si>
  <si>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</si>
  <si>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</si>
  <si>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</si>
  <si>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</si>
  <si>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</si>
  <si>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</si>
  <si>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</si>
  <si>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</si>
  <si>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</si>
  <si>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</si>
  <si>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</si>
  <si>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</si>
  <si>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</si>
  <si>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</si>
  <si>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</si>
  <si>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</si>
  <si>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</si>
  <si>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</si>
  <si>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</si>
  <si>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</si>
  <si>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</si>
  <si>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</si>
  <si>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</si>
  <si>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</si>
  <si>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</si>
  <si>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</si>
  <si>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</si>
  <si>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</si>
  <si>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</si>
  <si>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</si>
  <si>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</si>
  <si>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</si>
  <si>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</si>
  <si>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</si>
  <si>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</si>
  <si>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</si>
  <si>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</si>
  <si>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</si>
  <si>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</si>
  <si>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</si>
  <si>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</si>
  <si>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</si>
  <si>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</si>
  <si>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</si>
  <si>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</si>
  <si>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</si>
  <si>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</si>
  <si>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</si>
  <si>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</si>
  <si>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</si>
  <si>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</si>
  <si>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</si>
  <si>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</si>
  <si>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</si>
  <si>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</si>
  <si>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</si>
  <si>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</si>
  <si>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</si>
  <si>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</si>
  <si>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</si>
  <si>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</si>
  <si>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</si>
  <si>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</si>
  <si>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</si>
  <si>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</si>
  <si>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</si>
  <si>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</si>
  <si>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</si>
  <si>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</si>
  <si>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</si>
  <si>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</si>
  <si>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</si>
  <si>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</si>
  <si>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</si>
  <si>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</si>
  <si>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</si>
  <si>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</si>
  <si>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</si>
  <si>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</si>
  <si>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</si>
  <si>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</si>
  <si>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</si>
  <si>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</si>
  <si>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</si>
  <si>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</si>
  <si>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</si>
  <si>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</si>
  <si>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</si>
  <si>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</si>
  <si>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</si>
  <si>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</si>
  <si>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</si>
  <si>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</si>
  <si>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</si>
  <si>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</si>
  <si>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</si>
  <si>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</si>
  <si>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</si>
  <si>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</si>
  <si>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</si>
  <si>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</si>
  <si>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</si>
  <si>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</si>
  <si>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</si>
  <si>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</si>
  <si>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</si>
  <si>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</si>
  <si>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</si>
  <si>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</si>
  <si>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</si>
  <si>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</si>
  <si>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</si>
  <si>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</si>
  <si>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</si>
  <si>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</si>
  <si>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</si>
  <si>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</si>
  <si>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</si>
  <si>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</si>
  <si>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</si>
  <si>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</si>
  <si>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</si>
  <si>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</si>
  <si>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</si>
  <si>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</si>
  <si>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</si>
  <si>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</si>
  <si>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</si>
  <si>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</si>
  <si>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</si>
  <si>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</si>
  <si>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</si>
  <si>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</si>
  <si>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</si>
  <si>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</si>
  <si>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</si>
  <si>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</si>
  <si>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</si>
  <si>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</si>
  <si>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</si>
  <si>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</si>
  <si>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</si>
  <si>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</si>
  <si>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</si>
  <si>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</si>
  <si>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</si>
  <si>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</si>
  <si>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</si>
  <si>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</si>
  <si>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</si>
  <si>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</si>
  <si>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</si>
  <si>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</si>
  <si>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</si>
  <si>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</si>
  <si>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</si>
  <si>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</si>
  <si>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</si>
  <si>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</si>
  <si>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</si>
  <si>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</si>
  <si>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</si>
  <si>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</si>
  <si>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</si>
  <si>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</si>
  <si>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</si>
  <si>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</si>
  <si>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</si>
  <si>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</si>
  <si>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</si>
  <si>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</si>
  <si>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</si>
  <si>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</si>
  <si>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</si>
  <si>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</si>
  <si>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</si>
  <si>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</si>
  <si>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</si>
  <si>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</si>
  <si>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</si>
  <si>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</si>
  <si>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</si>
  <si>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</si>
  <si>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</si>
  <si>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</si>
  <si>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</si>
  <si>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</si>
  <si>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</si>
  <si>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</si>
  <si>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</si>
  <si>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</si>
  <si>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</si>
  <si>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</si>
  <si>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</si>
  <si>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</si>
  <si>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</si>
  <si>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</si>
  <si>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</si>
  <si>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</si>
  <si>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</si>
  <si>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</si>
  <si>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</si>
  <si>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</si>
  <si>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</si>
  <si>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</si>
  <si>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</si>
  <si>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</si>
  <si>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</si>
  <si>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</si>
  <si>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</si>
  <si>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</si>
  <si>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</si>
  <si>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</si>
  <si>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</si>
  <si>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</si>
  <si>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</si>
  <si>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</si>
  <si>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</si>
  <si>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</si>
  <si>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</si>
  <si>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</si>
  <si>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</si>
  <si>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</si>
  <si>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</si>
  <si>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</si>
  <si>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</si>
  <si>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</si>
  <si>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</si>
  <si>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</si>
  <si>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</si>
  <si>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</si>
  <si>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</si>
  <si>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</si>
  <si>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</si>
  <si>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</si>
  <si>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</si>
  <si>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</si>
  <si>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</si>
  <si>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</si>
  <si>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</si>
  <si>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</si>
  <si>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</si>
  <si>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</si>
  <si>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</si>
  <si>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</si>
  <si>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</si>
  <si>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</si>
  <si>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</si>
  <si>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</si>
  <si>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</si>
  <si>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</si>
  <si>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</si>
  <si>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</si>
  <si>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</si>
  <si>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</si>
  <si>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</si>
  <si>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</si>
  <si>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</si>
  <si>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</si>
  <si>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</si>
  <si>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</si>
  <si>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</si>
  <si>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</si>
  <si>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</si>
  <si>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</si>
  <si>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</si>
  <si>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</si>
  <si>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</si>
  <si>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</si>
  <si>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</si>
  <si>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</si>
  <si>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</si>
  <si>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</si>
  <si>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</si>
  <si>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</si>
  <si>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</si>
  <si>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</si>
  <si>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</si>
  <si>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</si>
  <si>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</si>
  <si>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</si>
  <si>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</si>
  <si>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</si>
  <si>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</si>
  <si>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</si>
  <si>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</si>
  <si>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</si>
  <si>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</si>
  <si>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</si>
  <si>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</si>
  <si>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</si>
  <si>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</si>
  <si>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</si>
  <si>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</si>
  <si>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</si>
  <si>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</si>
  <si>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</si>
  <si>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</si>
  <si>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</si>
  <si>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</si>
  <si>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</si>
  <si>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</si>
  <si>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</si>
  <si>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</si>
  <si>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</si>
  <si>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</si>
  <si>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</si>
  <si>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</si>
  <si>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</si>
  <si>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</si>
  <si>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</si>
  <si>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</si>
  <si>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</si>
  <si>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</si>
  <si>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</si>
  <si>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</si>
  <si>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</si>
  <si>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</si>
  <si>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</si>
  <si>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</si>
  <si>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</si>
  <si>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</si>
  <si>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</si>
  <si>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</si>
  <si>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</si>
  <si>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</si>
  <si>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</si>
  <si>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</si>
  <si>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</si>
  <si>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</si>
  <si>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</si>
  <si>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</si>
  <si>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</si>
  <si>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</si>
  <si>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</si>
  <si>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</si>
  <si>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</si>
  <si>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</si>
  <si>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</si>
  <si>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</si>
  <si>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</si>
  <si>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</si>
  <si>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</si>
  <si>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</si>
  <si>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</si>
  <si>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</si>
  <si>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</si>
  <si>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</si>
  <si>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</si>
  <si>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</si>
  <si>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</si>
  <si>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</si>
  <si>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</si>
  <si>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</si>
  <si>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</si>
  <si>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</si>
  <si>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</si>
  <si>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</si>
  <si>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</si>
  <si>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</si>
  <si>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</si>
  <si>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</si>
  <si>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</si>
  <si>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</si>
  <si>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</si>
  <si>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</si>
  <si>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</si>
  <si>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</si>
  <si>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</si>
  <si>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</si>
  <si>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</si>
  <si>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</si>
  <si>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</si>
  <si>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</si>
  <si>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</si>
  <si>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</si>
  <si>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</si>
  <si>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</si>
  <si>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</si>
  <si>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</si>
  <si>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</si>
  <si>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</si>
  <si>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</si>
  <si>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</si>
  <si>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</si>
  <si>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</si>
  <si>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</si>
  <si>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</si>
  <si>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</si>
  <si>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</si>
  <si>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</si>
  <si>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</si>
  <si>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</si>
  <si>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</si>
  <si>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</si>
  <si>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</si>
  <si>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</si>
  <si>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</si>
  <si>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</si>
  <si>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</si>
  <si>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</si>
  <si>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</si>
  <si>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</si>
  <si>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</si>
  <si>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</si>
  <si>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</si>
  <si>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</si>
  <si>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</si>
  <si>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</si>
  <si>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</si>
  <si>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</si>
  <si>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</si>
  <si>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</si>
  <si>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</si>
  <si>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</si>
  <si>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</si>
  <si>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</si>
  <si>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</si>
  <si>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</si>
  <si>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</si>
  <si>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</si>
  <si>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</si>
  <si>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Date_Created Conversion</t>
  </si>
  <si>
    <t>Date_Ended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</si>
  <si>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</si>
  <si>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</si>
  <si>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</si>
  <si>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</si>
  <si>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</si>
  <si>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</si>
  <si>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</si>
  <si>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</si>
  <si>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</si>
  <si>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</si>
  <si>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</si>
  <si>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</si>
  <si>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</si>
  <si>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Date_Created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</si>
  <si>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</si>
  <si>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</si>
  <si>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</si>
  <si>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</si>
  <si>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</si>
  <si>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</si>
  <si>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</si>
  <si>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</si>
  <si>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</si>
  <si>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</si>
  <si>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</si>
  <si>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</si>
  <si>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</si>
  <si>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</si>
  <si>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</si>
  <si>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</si>
  <si>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</si>
  <si>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</si>
  <si>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</si>
  <si>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</si>
  <si>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</si>
  <si>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</si>
  <si>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</si>
  <si>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</si>
  <si>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</si>
  <si>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</si>
  <si>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</si>
  <si>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</si>
  <si>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</si>
  <si>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>Statistics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</si>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</sst>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2"/>
      <color rgb="FF006100"/>
      <name val="Tw Cen MT"/>
      <family val="2"/>
      <scheme val="minor"/>
    </font>
    <font>
      <sz val="12"/>
      <color rgb="FF9C0006"/>
      <name val="Tw Cen MT"/>
      <family val="2"/>
      <scheme val="minor"/>
    </font>
    <font>
      <sz val="12"/>
      <color rgb="FF9C5700"/>
      <name val="Tw Cen MT"/>
      <family val="2"/>
      <scheme val="minor"/>
    </font>
    <font>
      <sz val="12"/>
      <color rgb="FF3F3F76"/>
      <name val="Tw Cen MT"/>
      <family val="2"/>
      <scheme val="minor"/>
    </font>
    <font>
      <b/>
      <sz val="12"/>
      <color rgb="FF3F3F3F"/>
      <name val="Tw Cen MT"/>
      <family val="2"/>
      <scheme val="minor"/>
    </font>
    <font>
      <b/>
      <sz val="12"/>
      <color rgb="FFFA7D00"/>
      <name val="Tw Cen MT"/>
      <family val="2"/>
      <scheme val="minor"/>
    </font>
    <font>
      <sz val="12"/>
      <color rgb="FFFA7D00"/>
      <name val="Tw Cen MT"/>
      <family val="2"/>
      <scheme val="minor"/>
    </font>
    <font>
      <b/>
      <sz val="12"/>
      <color theme="0"/>
      <name val="Tw Cen MT"/>
      <family val="2"/>
      <scheme val="minor"/>
    </font>
    <font>
      <sz val="12"/>
      <color rgb="FFFF0000"/>
      <name val="Tw Cen MT"/>
      <family val="2"/>
      <scheme val="minor"/>
    </font>
    <font>
      <i/>
      <sz val="12"/>
      <color rgb="FF7F7F7F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2"/>
      <color theme="0"/>
      <name val="Tw Cen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10" xfId="0" applyFont="1" applyBorder="1"/>
    <xf numFmtId="0" fontId="0" fillId="0" borderId="11" xfId="0" applyBorder="1"/>
    <xf numFmtId="9" fontId="0" fillId="0" borderId="11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535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[CrowdfundingBook_Banowsky.xlsx]Category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A-457D-93FF-C3168306B8EC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A-457D-93FF-C3168306B8EC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A-457D-93FF-C3168306B8EC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BA-457D-93FF-C3168306B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917599"/>
        <c:axId val="170380287"/>
      </c:barChart>
      <c:catAx>
        <c:axId val="1709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0287"/>
        <c:crosses val="autoZero"/>
        <c:auto val="1"/>
        <c:lblAlgn val="ctr"/>
        <c:lblOffset val="100"/>
        <c:noMultiLvlLbl val="0"/>
      </c:catAx>
      <c:valAx>
        <c:axId val="1703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[CrowdfundingBook_Banowsky.xlsx]Sub-Category 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Analysis'!$B$6:$B$30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E-465F-88D0-6C8D9B418286}"/>
            </c:ext>
          </c:extLst>
        </c:ser>
        <c:ser>
          <c:idx val="1"/>
          <c:order val="1"/>
          <c:tx>
            <c:strRef>
              <c:f>'Sub-Category Analysis'!$C$4:$C$5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Analysis'!$C$6:$C$30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E-465F-88D0-6C8D9B418286}"/>
            </c:ext>
          </c:extLst>
        </c:ser>
        <c:ser>
          <c:idx val="2"/>
          <c:order val="2"/>
          <c:tx>
            <c:strRef>
              <c:f>'Sub-Category Analysis'!$D$4:$D$5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E-465F-88D0-6C8D9B418286}"/>
            </c:ext>
          </c:extLst>
        </c:ser>
        <c:ser>
          <c:idx val="3"/>
          <c:order val="3"/>
          <c:tx>
            <c:strRef>
              <c:f>'Sub-Category Analysis'!$E$4:$E$5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Analysis'!$E$6:$E$30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C-4B72-96DA-08CB532B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020079"/>
        <c:axId val="170417727"/>
      </c:barChart>
      <c:catAx>
        <c:axId val="197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7727"/>
        <c:crosses val="autoZero"/>
        <c:auto val="1"/>
        <c:lblAlgn val="ctr"/>
        <c:lblOffset val="100"/>
        <c:noMultiLvlLbl val="0"/>
      </c:catAx>
      <c:valAx>
        <c:axId val="1704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[CrowdfundingBook_Banowsky.xlsx]Date Created Analysis!PivotTable5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Analysis'!$B$4:$B$5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Analysis'!$B$6:$B$18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E-44B0-B2EF-F6FE9CCEB5D5}"/>
            </c:ext>
          </c:extLst>
        </c:ser>
        <c:ser>
          <c:idx val="1"/>
          <c:order val="1"/>
          <c:tx>
            <c:strRef>
              <c:f>'Date Created Analysis'!$C$4:$C$5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Analysis'!$C$6:$C$18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1-4561-86E5-11FDCC52A53D}"/>
            </c:ext>
          </c:extLst>
        </c:ser>
        <c:ser>
          <c:idx val="2"/>
          <c:order val="2"/>
          <c:tx>
            <c:strRef>
              <c:f>'Date Created Analysis'!$D$4:$D$5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Analysis'!$D$6:$D$18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1-4561-86E5-11FDCC52A53D}"/>
            </c:ext>
          </c:extLst>
        </c:ser>
        <c:ser>
          <c:idx val="3"/>
          <c:order val="3"/>
          <c:tx>
            <c:strRef>
              <c:f>'Date Created Analysis'!$E$4:$E$5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Analysis'!$A$6:$A$18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Analysis'!$E$6:$E$18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B1-4561-86E5-11FDCC52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50063"/>
        <c:axId val="189145471"/>
      </c:lineChart>
      <c:catAx>
        <c:axId val="1959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5471"/>
        <c:crosses val="autoZero"/>
        <c:auto val="1"/>
        <c:lblAlgn val="ctr"/>
        <c:lblOffset val="100"/>
        <c:noMultiLvlLbl val="0"/>
      </c:catAx>
      <c:valAx>
        <c:axId val="1891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5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2-42A2-87C4-CE4F2FAE6918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2-42A2-87C4-CE4F2FAE6918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02-42A2-87C4-CE4F2FAE6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008208"/>
        <c:axId val="207205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02-42A2-87C4-CE4F2FAE691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02-42A2-87C4-CE4F2FAE691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02-42A2-87C4-CE4F2FAE69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02-42A2-87C4-CE4F2FAE6918}"/>
                  </c:ext>
                </c:extLst>
              </c15:ser>
            </c15:filteredLineSeries>
          </c:ext>
        </c:extLst>
      </c:lineChart>
      <c:catAx>
        <c:axId val="20820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53792"/>
        <c:crosses val="autoZero"/>
        <c:auto val="1"/>
        <c:lblAlgn val="ctr"/>
        <c:lblOffset val="100"/>
        <c:noMultiLvlLbl val="0"/>
      </c:catAx>
      <c:valAx>
        <c:axId val="20720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Count of Backers for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Count of Backers for Successful Campaigns</a:t>
          </a:r>
        </a:p>
      </cx:txPr>
    </cx:title>
    <cx:plotArea>
      <cx:plotAreaRegion>
        <cx:series layoutId="clusteredColumn" uniqueId="{31A3EC93-A850-4ABE-939B-41B6D11B2FE5}">
          <cx:tx>
            <cx:txData>
              <cx:f>_xlchart.v1.0</cx:f>
              <cx:v>backers_count</cx:v>
            </cx:txData>
          </cx:tx>
          <cx:spPr>
            <a:solidFill>
              <a:srgbClr val="00B050"/>
            </a:solidFill>
          </cx:spPr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Count of Backers for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Count of Backers for Failed Campaigns</a:t>
          </a:r>
        </a:p>
      </cx:txPr>
    </cx:title>
    <cx:plotArea>
      <cx:plotAreaRegion>
        <cx:series layoutId="clusteredColumn" uniqueId="{C5DFE1D2-DEF9-40E0-BB9A-20C038D178CD}">
          <cx:spPr>
            <a:solidFill>
              <a:srgbClr val="C00000"/>
            </a:solidFill>
          </cx:spPr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19049</xdr:rowOff>
    </xdr:from>
    <xdr:to>
      <xdr:col>12</xdr:col>
      <xdr:colOff>161925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12CDB-9A52-A8A8-F917-6CD8B68F8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</xdr:row>
      <xdr:rowOff>9524</xdr:rowOff>
    </xdr:from>
    <xdr:to>
      <xdr:col>13</xdr:col>
      <xdr:colOff>1209675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AB5A8-861D-3FAF-7C1C-552215D56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152400</xdr:rowOff>
    </xdr:from>
    <xdr:to>
      <xdr:col>12</xdr:col>
      <xdr:colOff>123825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0F689-1424-DD5E-CB4B-4A53BF76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114305</xdr:rowOff>
    </xdr:from>
    <xdr:to>
      <xdr:col>7</xdr:col>
      <xdr:colOff>1333500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48D59-A7A9-0D12-6CBC-80351170B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114302</xdr:colOff>
      <xdr:row>8</xdr:row>
      <xdr:rowOff>47625</xdr:rowOff>
    </xdr:from>
    <xdr:to>
      <xdr:col>4</xdr:col>
      <xdr:colOff>2025017</xdr:colOff>
      <xdr:row>24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14D642-501F-10DB-38B6-C3833DB12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7" y="1647825"/>
              <a:ext cx="420624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57150</xdr:colOff>
      <xdr:row>8</xdr:row>
      <xdr:rowOff>9525</xdr:rowOff>
    </xdr:from>
    <xdr:to>
      <xdr:col>11</xdr:col>
      <xdr:colOff>443865</xdr:colOff>
      <xdr:row>24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BD3EC4D-DDA8-4ACB-8F56-63A30CEA8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1450" y="1609725"/>
              <a:ext cx="420624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anowsky" refreshedDate="45019.773314004633" createdVersion="8" refreshedVersion="8" minRefreshableVersion="3" recordCount="1004" xr:uid="{532D410F-6287-4508-81D2-5EBA23A4B6D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Banowsky" refreshedDate="45023.448434953702" backgroundQuery="1" createdVersion="8" refreshedVersion="8" minRefreshableVersion="3" recordCount="0" supportSubquery="1" supportAdvancedDrill="1" xr:uid="{6D759178-F78F-415E-9CCB-899899E6A20A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_Created Conversion (Month)].[Date_Created Conversion (Month)]" caption="Date_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_Created Conversion (Year)].[Date_Created Conversion (Year)]" caption="Date_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_Created Conversion]" caption="Date_Created Conversion" attribute="1" time="1" defaultMemberUniqueName="[Range].[Date_Created Conversion].[All]" allUniqueName="[Range].[Date_Created Conversion].[All]" dimensionUniqueName="[Range]" displayFolder="" count="2" memberValueDatatype="7" unbalanced="0"/>
    <cacheHierarchy uniqueName="[Range].[Date_Ended Conversion]" caption="Date_Ended Conversion" attribute="1" time="1" defaultMemberUniqueName="[Range].[Date_Ended Conversion].[All]" allUniqueName="[Range].[Date_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_Created Conversion (Year)]" caption="Date_Created Conversion (Year)" attribute="1" defaultMemberUniqueName="[Range].[Date_Created Conversion (Year)].[All]" allUniqueName="[Range].[Date_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_Created Conversion (Quarter)]" caption="Date_Created Conversion (Quarter)" attribute="1" defaultMemberUniqueName="[Range].[Date_Created Conversion (Quarter)].[All]" allUniqueName="[Range].[Date_Created Conversion (Quarter)].[All]" dimensionUniqueName="[Range]" displayFolder="" count="2" memberValueDatatype="130" unbalanced="0"/>
    <cacheHierarchy uniqueName="[Range].[Date_Created Conversion (Month)]" caption="Date_Created Conversion (Month)" attribute="1" defaultMemberUniqueName="[Range].[Date_Created Conversion (Month)].[All]" allUniqueName="[Range].[Date_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_Created Conversion (Month Index)]" caption="Date_Created Conversion (Month Index)" attribute="1" defaultMemberUniqueName="[Range].[Date_Created Conversion (Month Index)].[All]" allUniqueName="[Range].[Date_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6838A-5676-445C-A903-F50ABD53EA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1"/>
        <item x="2"/>
        <item x="0"/>
        <item x="3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AB8AD-F5F6-4D57-AE15-384EE315E22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1"/>
        <item x="2"/>
        <item x="0"/>
        <item x="3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52724-31C8-49A5-B4C8-652AB53D780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Col" allDrilled="1" subtotalTop="0" showAll="0" sortType="descending" defaultSubtotal="0" defaultAttributeDrillState="1">
      <items count="4">
        <item s="1" x="3"/>
        <item s="1" x="2"/>
        <item s="1" x="1"/>
        <item s="1" x="0"/>
      </items>
    </pivotField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4" hier="18" name="[Range].[Parent Category].[All]" cap="All"/>
    <pageField fld="2" hier="20" name="[Range].[Date_Created Conversion (Year)].[All]" cap="All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pane ySplit="1" topLeftCell="A2" activePane="bottomLeft" state="frozen"/>
      <selection activeCell="C1" sqref="C1"/>
      <selection pane="bottomLeft" sqref="A1:A1048576"/>
    </sheetView>
  </sheetViews>
  <sheetFormatPr defaultColWidth="11.109375" defaultRowHeight="15.75" x14ac:dyDescent="0.25"/>
  <cols>
    <col min="1" max="1" width="4.33203125" customWidth="1"/>
    <col min="2" max="2" width="30.77734375" customWidth="1"/>
    <col min="3" max="3" width="33.6640625" style="3" customWidth="1"/>
    <col min="5" max="5" width="7.88671875" customWidth="1"/>
    <col min="6" max="6" width="14.88671875" style="5" customWidth="1"/>
    <col min="8" max="8" width="13.109375" customWidth="1"/>
    <col min="9" max="9" width="16.6640625" style="4" customWidth="1"/>
    <col min="12" max="13" width="11.33203125" customWidth="1"/>
    <col min="14" max="14" width="19.77734375" bestFit="1" customWidth="1"/>
    <col min="15" max="15" width="18.88671875" bestFit="1" customWidth="1"/>
    <col min="18" max="18" width="28.109375" customWidth="1"/>
    <col min="19" max="19" width="15" customWidth="1"/>
    <col min="20" max="20" width="16.5546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E2/D2</f>
        <v>0</v>
      </c>
      <c r="G2" t="s">
        <v>14</v>
      </c>
      <c r="H2">
        <v>0</v>
      </c>
      <c r="I2" s="4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>E3/D3</f>
        <v>10.4</v>
      </c>
      <c r="G3" t="s">
        <v>20</v>
      </c>
      <c r="H3">
        <v>158</v>
      </c>
      <c r="I3" s="4">
        <f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(((L3/60)/60)/24)+DATE(1970,1,1)</f>
        <v>41870.208333333336</v>
      </c>
      <c r="O3" s="8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>E4/D4</f>
        <v>1.3147878228782288</v>
      </c>
      <c r="G4" t="s">
        <v>20</v>
      </c>
      <c r="H4">
        <v>1425</v>
      </c>
      <c r="I4" s="4">
        <f>IF(H4=0,0,E4/H4)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>(((L4/60)/60)/24)+DATE(1970,1,1)</f>
        <v>41595.25</v>
      </c>
      <c r="O4" s="8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>E5/D5</f>
        <v>0.58976190476190471</v>
      </c>
      <c r="G5" t="s">
        <v>14</v>
      </c>
      <c r="H5">
        <v>24</v>
      </c>
      <c r="I5" s="4">
        <f>IF(H5=0,0,E5/H5)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>(((L5/60)/60)/24)+DATE(1970,1,1)</f>
        <v>43688.208333333328</v>
      </c>
      <c r="O5" s="8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>E6/D6</f>
        <v>0.69276315789473686</v>
      </c>
      <c r="G6" t="s">
        <v>14</v>
      </c>
      <c r="H6">
        <v>53</v>
      </c>
      <c r="I6" s="4">
        <f>IF(H6=0,0,E6/H6)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>(((L6/60)/60)/24)+DATE(1970,1,1)</f>
        <v>43485.25</v>
      </c>
      <c r="O6" s="8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>E7/D7</f>
        <v>1.7361842105263159</v>
      </c>
      <c r="G7" t="s">
        <v>20</v>
      </c>
      <c r="H7">
        <v>174</v>
      </c>
      <c r="I7" s="4">
        <f>IF(H7=0,0,E7/H7)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>(((L7/60)/60)/24)+DATE(1970,1,1)</f>
        <v>41149.208333333336</v>
      </c>
      <c r="O7" s="8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>E8/D8</f>
        <v>0.20961538461538462</v>
      </c>
      <c r="G8" t="s">
        <v>14</v>
      </c>
      <c r="H8">
        <v>18</v>
      </c>
      <c r="I8" s="4">
        <f>IF(H8=0,0,E8/H8)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>(((L8/60)/60)/24)+DATE(1970,1,1)</f>
        <v>42991.208333333328</v>
      </c>
      <c r="O8" s="8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>E9/D9</f>
        <v>3.2757777777777779</v>
      </c>
      <c r="G9" t="s">
        <v>20</v>
      </c>
      <c r="H9">
        <v>227</v>
      </c>
      <c r="I9" s="4">
        <f>IF(H9=0,0,E9/H9)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>(((L9/60)/60)/24)+DATE(1970,1,1)</f>
        <v>42229.208333333328</v>
      </c>
      <c r="O9" s="8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>E10/D10</f>
        <v>0.19932788374205268</v>
      </c>
      <c r="G10" t="s">
        <v>47</v>
      </c>
      <c r="H10">
        <v>708</v>
      </c>
      <c r="I10" s="4">
        <f>IF(H10=0,0,E10/H10)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>(((L10/60)/60)/24)+DATE(1970,1,1)</f>
        <v>40399.208333333336</v>
      </c>
      <c r="O10" s="8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>E11/D11</f>
        <v>0.51741935483870971</v>
      </c>
      <c r="G11" t="s">
        <v>14</v>
      </c>
      <c r="H11">
        <v>44</v>
      </c>
      <c r="I11" s="4">
        <f>IF(H11=0,0,E11/H11)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>(((L11/60)/60)/24)+DATE(1970,1,1)</f>
        <v>41536.208333333336</v>
      </c>
      <c r="O11" s="8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>E12/D12</f>
        <v>2.6611538461538462</v>
      </c>
      <c r="G12" t="s">
        <v>20</v>
      </c>
      <c r="H12">
        <v>220</v>
      </c>
      <c r="I12" s="4">
        <f>IF(H12=0,0,E12/H12)</f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>(((L12/60)/60)/24)+DATE(1970,1,1)</f>
        <v>40404.208333333336</v>
      </c>
      <c r="O12" s="8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>E13/D13</f>
        <v>0.48095238095238096</v>
      </c>
      <c r="G13" t="s">
        <v>14</v>
      </c>
      <c r="H13">
        <v>27</v>
      </c>
      <c r="I13" s="4">
        <f>IF(H13=0,0,E13/H13)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>(((L13/60)/60)/24)+DATE(1970,1,1)</f>
        <v>40442.208333333336</v>
      </c>
      <c r="O13" s="8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>E14/D14</f>
        <v>0.89349206349206345</v>
      </c>
      <c r="G14" t="s">
        <v>14</v>
      </c>
      <c r="H14">
        <v>55</v>
      </c>
      <c r="I14" s="4">
        <f>IF(H14=0,0,E14/H14)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>(((L14/60)/60)/24)+DATE(1970,1,1)</f>
        <v>43760.208333333328</v>
      </c>
      <c r="O14" s="8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>E15/D15</f>
        <v>2.4511904761904764</v>
      </c>
      <c r="G15" t="s">
        <v>20</v>
      </c>
      <c r="H15">
        <v>98</v>
      </c>
      <c r="I15" s="4">
        <f>IF(H15=0,0,E15/H15)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>(((L15/60)/60)/24)+DATE(1970,1,1)</f>
        <v>42532.208333333328</v>
      </c>
      <c r="O15" s="8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>E16/D16</f>
        <v>0.66769503546099296</v>
      </c>
      <c r="G16" t="s">
        <v>14</v>
      </c>
      <c r="H16">
        <v>200</v>
      </c>
      <c r="I16" s="4">
        <f>IF(H16=0,0,E16/H16)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>(((L16/60)/60)/24)+DATE(1970,1,1)</f>
        <v>40974.25</v>
      </c>
      <c r="O16" s="8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>E17/D17</f>
        <v>0.47307881773399013</v>
      </c>
      <c r="G17" t="s">
        <v>14</v>
      </c>
      <c r="H17">
        <v>452</v>
      </c>
      <c r="I17" s="4">
        <f>IF(H17=0,0,E17/H17)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>(((L17/60)/60)/24)+DATE(1970,1,1)</f>
        <v>43809.25</v>
      </c>
      <c r="O17" s="8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>E18/D18</f>
        <v>6.4947058823529416</v>
      </c>
      <c r="G18" t="s">
        <v>20</v>
      </c>
      <c r="H18">
        <v>100</v>
      </c>
      <c r="I18" s="4">
        <f>IF(H18=0,0,E18/H18)</f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>(((L18/60)/60)/24)+DATE(1970,1,1)</f>
        <v>41661.25</v>
      </c>
      <c r="O18" s="8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>E19/D19</f>
        <v>1.5939125295508274</v>
      </c>
      <c r="G19" t="s">
        <v>20</v>
      </c>
      <c r="H19">
        <v>1249</v>
      </c>
      <c r="I19" s="4">
        <f>IF(H19=0,0,E19/H19)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>(((L19/60)/60)/24)+DATE(1970,1,1)</f>
        <v>40555.25</v>
      </c>
      <c r="O19" s="8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>E20/D20</f>
        <v>0.66912087912087914</v>
      </c>
      <c r="G20" t="s">
        <v>74</v>
      </c>
      <c r="H20">
        <v>135</v>
      </c>
      <c r="I20" s="4">
        <f>IF(H20=0,0,E20/H20)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>(((L20/60)/60)/24)+DATE(1970,1,1)</f>
        <v>43351.208333333328</v>
      </c>
      <c r="O20" s="8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>E21/D21</f>
        <v>0.48529600000000001</v>
      </c>
      <c r="G21" t="s">
        <v>14</v>
      </c>
      <c r="H21">
        <v>674</v>
      </c>
      <c r="I21" s="4">
        <f>IF(H21=0,0,E21/H21)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>(((L21/60)/60)/24)+DATE(1970,1,1)</f>
        <v>43528.25</v>
      </c>
      <c r="O21" s="8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>E22/D22</f>
        <v>1.1224279210925645</v>
      </c>
      <c r="G22" t="s">
        <v>20</v>
      </c>
      <c r="H22">
        <v>1396</v>
      </c>
      <c r="I22" s="4">
        <f>IF(H22=0,0,E22/H22)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>(((L22/60)/60)/24)+DATE(1970,1,1)</f>
        <v>41848.208333333336</v>
      </c>
      <c r="O22" s="8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>E23/D23</f>
        <v>0.40992553191489361</v>
      </c>
      <c r="G23" t="s">
        <v>14</v>
      </c>
      <c r="H23">
        <v>558</v>
      </c>
      <c r="I23" s="4">
        <f>IF(H23=0,0,E23/H23)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>(((L23/60)/60)/24)+DATE(1970,1,1)</f>
        <v>40770.208333333336</v>
      </c>
      <c r="O23" s="8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>E24/D24</f>
        <v>1.2807106598984772</v>
      </c>
      <c r="G24" t="s">
        <v>20</v>
      </c>
      <c r="H24">
        <v>890</v>
      </c>
      <c r="I24" s="4">
        <f>IF(H24=0,0,E24/H24)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>(((L24/60)/60)/24)+DATE(1970,1,1)</f>
        <v>43193.208333333328</v>
      </c>
      <c r="O24" s="8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>E25/D25</f>
        <v>3.3204444444444445</v>
      </c>
      <c r="G25" t="s">
        <v>20</v>
      </c>
      <c r="H25">
        <v>142</v>
      </c>
      <c r="I25" s="4">
        <f>IF(H25=0,0,E25/H25)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>(((L25/60)/60)/24)+DATE(1970,1,1)</f>
        <v>43510.25</v>
      </c>
      <c r="O25" s="8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>E26/D26</f>
        <v>1.1283225108225108</v>
      </c>
      <c r="G26" t="s">
        <v>20</v>
      </c>
      <c r="H26">
        <v>2673</v>
      </c>
      <c r="I26" s="4">
        <f>IF(H26=0,0,E26/H26)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>(((L26/60)/60)/24)+DATE(1970,1,1)</f>
        <v>41811.208333333336</v>
      </c>
      <c r="O26" s="8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>E27/D27</f>
        <v>2.1643636363636363</v>
      </c>
      <c r="G27" t="s">
        <v>20</v>
      </c>
      <c r="H27">
        <v>163</v>
      </c>
      <c r="I27" s="4">
        <f>IF(H27=0,0,E27/H27)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>(((L27/60)/60)/24)+DATE(1970,1,1)</f>
        <v>40681.208333333336</v>
      </c>
      <c r="O27" s="8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>E28/D28</f>
        <v>0.4819906976744186</v>
      </c>
      <c r="G28" t="s">
        <v>74</v>
      </c>
      <c r="H28">
        <v>1480</v>
      </c>
      <c r="I28" s="4">
        <f>IF(H28=0,0,E28/H28)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>(((L28/60)/60)/24)+DATE(1970,1,1)</f>
        <v>43312.208333333328</v>
      </c>
      <c r="O28" s="8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>E29/D29</f>
        <v>0.79949999999999999</v>
      </c>
      <c r="G29" t="s">
        <v>14</v>
      </c>
      <c r="H29">
        <v>15</v>
      </c>
      <c r="I29" s="4">
        <f>IF(H29=0,0,E29/H29)</f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>(((L29/60)/60)/24)+DATE(1970,1,1)</f>
        <v>42280.208333333328</v>
      </c>
      <c r="O29" s="8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>E30/D30</f>
        <v>1.0522553516819573</v>
      </c>
      <c r="G30" t="s">
        <v>20</v>
      </c>
      <c r="H30">
        <v>2220</v>
      </c>
      <c r="I30" s="4">
        <f>IF(H30=0,0,E30/H30)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>(((L30/60)/60)/24)+DATE(1970,1,1)</f>
        <v>40218.25</v>
      </c>
      <c r="O30" s="8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>E31/D31</f>
        <v>3.2889978213507627</v>
      </c>
      <c r="G31" t="s">
        <v>20</v>
      </c>
      <c r="H31">
        <v>1606</v>
      </c>
      <c r="I31" s="4">
        <f>IF(H31=0,0,E31/H31)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>(((L31/60)/60)/24)+DATE(1970,1,1)</f>
        <v>43301.208333333328</v>
      </c>
      <c r="O31" s="8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>E32/D32</f>
        <v>1.606111111111111</v>
      </c>
      <c r="G32" t="s">
        <v>20</v>
      </c>
      <c r="H32">
        <v>129</v>
      </c>
      <c r="I32" s="4">
        <f>IF(H32=0,0,E32/H32)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>(((L32/60)/60)/24)+DATE(1970,1,1)</f>
        <v>43609.208333333328</v>
      </c>
      <c r="O32" s="8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>E33/D33</f>
        <v>3.1</v>
      </c>
      <c r="G33" t="s">
        <v>20</v>
      </c>
      <c r="H33">
        <v>226</v>
      </c>
      <c r="I33" s="4">
        <f>IF(H33=0,0,E33/H33)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>(((L33/60)/60)/24)+DATE(1970,1,1)</f>
        <v>42374.25</v>
      </c>
      <c r="O33" s="8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>E34/D34</f>
        <v>0.86807920792079207</v>
      </c>
      <c r="G34" t="s">
        <v>14</v>
      </c>
      <c r="H34">
        <v>2307</v>
      </c>
      <c r="I34" s="4">
        <f>IF(H34=0,0,E34/H34)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>(((L34/60)/60)/24)+DATE(1970,1,1)</f>
        <v>43110.25</v>
      </c>
      <c r="O34" s="8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>E35/D35</f>
        <v>3.7782071713147412</v>
      </c>
      <c r="G35" t="s">
        <v>20</v>
      </c>
      <c r="H35">
        <v>5419</v>
      </c>
      <c r="I35" s="4">
        <f>IF(H35=0,0,E35/H35)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>(((L35/60)/60)/24)+DATE(1970,1,1)</f>
        <v>41917.208333333336</v>
      </c>
      <c r="O35" s="8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>E36/D36</f>
        <v>1.5080645161290323</v>
      </c>
      <c r="G36" t="s">
        <v>20</v>
      </c>
      <c r="H36">
        <v>165</v>
      </c>
      <c r="I36" s="4">
        <f>IF(H36=0,0,E36/H36)</f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>(((L36/60)/60)/24)+DATE(1970,1,1)</f>
        <v>42817.208333333328</v>
      </c>
      <c r="O36" s="8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>E37/D37</f>
        <v>1.5030119521912351</v>
      </c>
      <c r="G37" t="s">
        <v>20</v>
      </c>
      <c r="H37">
        <v>1965</v>
      </c>
      <c r="I37" s="4">
        <f>IF(H37=0,0,E37/H37)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>(((L37/60)/60)/24)+DATE(1970,1,1)</f>
        <v>43484.25</v>
      </c>
      <c r="O37" s="8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>E38/D38</f>
        <v>1.572857142857143</v>
      </c>
      <c r="G38" t="s">
        <v>20</v>
      </c>
      <c r="H38">
        <v>16</v>
      </c>
      <c r="I38" s="4">
        <f>IF(H38=0,0,E38/H38)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>(((L38/60)/60)/24)+DATE(1970,1,1)</f>
        <v>40600.25</v>
      </c>
      <c r="O38" s="8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>E39/D39</f>
        <v>1.3998765432098765</v>
      </c>
      <c r="G39" t="s">
        <v>20</v>
      </c>
      <c r="H39">
        <v>107</v>
      </c>
      <c r="I39" s="4">
        <f>IF(H39=0,0,E39/H39)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>(((L39/60)/60)/24)+DATE(1970,1,1)</f>
        <v>43744.208333333328</v>
      </c>
      <c r="O39" s="8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>E40/D40</f>
        <v>3.2532258064516131</v>
      </c>
      <c r="G40" t="s">
        <v>20</v>
      </c>
      <c r="H40">
        <v>134</v>
      </c>
      <c r="I40" s="4">
        <f>IF(H40=0,0,E40/H40)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>(((L40/60)/60)/24)+DATE(1970,1,1)</f>
        <v>40469.208333333336</v>
      </c>
      <c r="O40" s="8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>E41/D41</f>
        <v>0.50777777777777777</v>
      </c>
      <c r="G41" t="s">
        <v>14</v>
      </c>
      <c r="H41">
        <v>88</v>
      </c>
      <c r="I41" s="4">
        <f>IF(H41=0,0,E41/H41)</f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>(((L41/60)/60)/24)+DATE(1970,1,1)</f>
        <v>41330.25</v>
      </c>
      <c r="O41" s="8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>E42/D42</f>
        <v>1.6906818181818182</v>
      </c>
      <c r="G42" t="s">
        <v>20</v>
      </c>
      <c r="H42">
        <v>198</v>
      </c>
      <c r="I42" s="4">
        <f>IF(H42=0,0,E42/H42)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>(((L42/60)/60)/24)+DATE(1970,1,1)</f>
        <v>40334.208333333336</v>
      </c>
      <c r="O42" s="8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>E43/D43</f>
        <v>2.1292857142857144</v>
      </c>
      <c r="G43" t="s">
        <v>20</v>
      </c>
      <c r="H43">
        <v>111</v>
      </c>
      <c r="I43" s="4">
        <f>IF(H43=0,0,E43/H43)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>(((L43/60)/60)/24)+DATE(1970,1,1)</f>
        <v>41156.208333333336</v>
      </c>
      <c r="O43" s="8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>E44/D44</f>
        <v>4.4394444444444447</v>
      </c>
      <c r="G44" t="s">
        <v>20</v>
      </c>
      <c r="H44">
        <v>222</v>
      </c>
      <c r="I44" s="4">
        <f>IF(H44=0,0,E44/H44)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>(((L44/60)/60)/24)+DATE(1970,1,1)</f>
        <v>40728.208333333336</v>
      </c>
      <c r="O44" s="8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>E45/D45</f>
        <v>1.859390243902439</v>
      </c>
      <c r="G45" t="s">
        <v>20</v>
      </c>
      <c r="H45">
        <v>6212</v>
      </c>
      <c r="I45" s="4">
        <f>IF(H45=0,0,E45/H45)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>(((L45/60)/60)/24)+DATE(1970,1,1)</f>
        <v>41844.208333333336</v>
      </c>
      <c r="O45" s="8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>E46/D46</f>
        <v>6.5881249999999998</v>
      </c>
      <c r="G46" t="s">
        <v>20</v>
      </c>
      <c r="H46">
        <v>98</v>
      </c>
      <c r="I46" s="4">
        <f>IF(H46=0,0,E46/H46)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>(((L46/60)/60)/24)+DATE(1970,1,1)</f>
        <v>43541.208333333328</v>
      </c>
      <c r="O46" s="8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>E47/D47</f>
        <v>0.4768421052631579</v>
      </c>
      <c r="G47" t="s">
        <v>14</v>
      </c>
      <c r="H47">
        <v>48</v>
      </c>
      <c r="I47" s="4">
        <f>IF(H47=0,0,E47/H47)</f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>(((L47/60)/60)/24)+DATE(1970,1,1)</f>
        <v>42676.208333333328</v>
      </c>
      <c r="O47" s="8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>E48/D48</f>
        <v>1.1478378378378378</v>
      </c>
      <c r="G48" t="s">
        <v>20</v>
      </c>
      <c r="H48">
        <v>92</v>
      </c>
      <c r="I48" s="4">
        <f>IF(H48=0,0,E48/H48)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>(((L48/60)/60)/24)+DATE(1970,1,1)</f>
        <v>40367.208333333336</v>
      </c>
      <c r="O48" s="8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>E49/D49</f>
        <v>4.7526666666666664</v>
      </c>
      <c r="G49" t="s">
        <v>20</v>
      </c>
      <c r="H49">
        <v>149</v>
      </c>
      <c r="I49" s="4">
        <f>IF(H49=0,0,E49/H49)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>(((L49/60)/60)/24)+DATE(1970,1,1)</f>
        <v>41727.208333333336</v>
      </c>
      <c r="O49" s="8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>E50/D50</f>
        <v>3.86972972972973</v>
      </c>
      <c r="G50" t="s">
        <v>20</v>
      </c>
      <c r="H50">
        <v>2431</v>
      </c>
      <c r="I50" s="4">
        <f>IF(H50=0,0,E50/H50)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>(((L50/60)/60)/24)+DATE(1970,1,1)</f>
        <v>42180.208333333328</v>
      </c>
      <c r="O50" s="8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>E51/D51</f>
        <v>1.89625</v>
      </c>
      <c r="G51" t="s">
        <v>20</v>
      </c>
      <c r="H51">
        <v>303</v>
      </c>
      <c r="I51" s="4">
        <f>IF(H51=0,0,E51/H51)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>(((L51/60)/60)/24)+DATE(1970,1,1)</f>
        <v>43758.208333333328</v>
      </c>
      <c r="O51" s="8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>E52/D52</f>
        <v>0.02</v>
      </c>
      <c r="G52" t="s">
        <v>14</v>
      </c>
      <c r="H52">
        <v>1</v>
      </c>
      <c r="I52" s="4">
        <f>IF(H52=0,0,E52/H52)</f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>(((L52/60)/60)/24)+DATE(1970,1,1)</f>
        <v>41487.208333333336</v>
      </c>
      <c r="O52" s="8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>E53/D53</f>
        <v>0.91867805186590767</v>
      </c>
      <c r="G53" t="s">
        <v>14</v>
      </c>
      <c r="H53">
        <v>1467</v>
      </c>
      <c r="I53" s="4">
        <f>IF(H53=0,0,E53/H53)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>(((L53/60)/60)/24)+DATE(1970,1,1)</f>
        <v>40995.208333333336</v>
      </c>
      <c r="O53" s="8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>E54/D54</f>
        <v>0.34152777777777776</v>
      </c>
      <c r="G54" t="s">
        <v>14</v>
      </c>
      <c r="H54">
        <v>75</v>
      </c>
      <c r="I54" s="4">
        <f>IF(H54=0,0,E54/H54)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>(((L54/60)/60)/24)+DATE(1970,1,1)</f>
        <v>40436.208333333336</v>
      </c>
      <c r="O54" s="8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>E55/D55</f>
        <v>1.4040909090909091</v>
      </c>
      <c r="G55" t="s">
        <v>20</v>
      </c>
      <c r="H55">
        <v>209</v>
      </c>
      <c r="I55" s="4">
        <f>IF(H55=0,0,E55/H55)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>(((L55/60)/60)/24)+DATE(1970,1,1)</f>
        <v>41779.208333333336</v>
      </c>
      <c r="O55" s="8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>E56/D56</f>
        <v>0.89866666666666661</v>
      </c>
      <c r="G56" t="s">
        <v>14</v>
      </c>
      <c r="H56">
        <v>120</v>
      </c>
      <c r="I56" s="4">
        <f>IF(H56=0,0,E56/H56)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>(((L56/60)/60)/24)+DATE(1970,1,1)</f>
        <v>43170.25</v>
      </c>
      <c r="O56" s="8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>E57/D57</f>
        <v>1.7796969696969698</v>
      </c>
      <c r="G57" t="s">
        <v>20</v>
      </c>
      <c r="H57">
        <v>131</v>
      </c>
      <c r="I57" s="4">
        <f>IF(H57=0,0,E57/H57)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>(((L57/60)/60)/24)+DATE(1970,1,1)</f>
        <v>43311.208333333328</v>
      </c>
      <c r="O57" s="8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>E58/D58</f>
        <v>1.436625</v>
      </c>
      <c r="G58" t="s">
        <v>20</v>
      </c>
      <c r="H58">
        <v>164</v>
      </c>
      <c r="I58" s="4">
        <f>IF(H58=0,0,E58/H58)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>(((L58/60)/60)/24)+DATE(1970,1,1)</f>
        <v>42014.25</v>
      </c>
      <c r="O58" s="8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>E59/D59</f>
        <v>2.1527586206896552</v>
      </c>
      <c r="G59" t="s">
        <v>20</v>
      </c>
      <c r="H59">
        <v>201</v>
      </c>
      <c r="I59" s="4">
        <f>IF(H59=0,0,E59/H59)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>(((L59/60)/60)/24)+DATE(1970,1,1)</f>
        <v>42979.208333333328</v>
      </c>
      <c r="O59" s="8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>E60/D60</f>
        <v>2.2711111111111113</v>
      </c>
      <c r="G60" t="s">
        <v>20</v>
      </c>
      <c r="H60">
        <v>211</v>
      </c>
      <c r="I60" s="4">
        <f>IF(H60=0,0,E60/H60)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>(((L60/60)/60)/24)+DATE(1970,1,1)</f>
        <v>42268.208333333328</v>
      </c>
      <c r="O60" s="8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>E61/D61</f>
        <v>2.7507142857142859</v>
      </c>
      <c r="G61" t="s">
        <v>20</v>
      </c>
      <c r="H61">
        <v>128</v>
      </c>
      <c r="I61" s="4">
        <f>IF(H61=0,0,E61/H61)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>(((L61/60)/60)/24)+DATE(1970,1,1)</f>
        <v>42898.208333333328</v>
      </c>
      <c r="O61" s="8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>E62/D62</f>
        <v>1.4437048832271762</v>
      </c>
      <c r="G62" t="s">
        <v>20</v>
      </c>
      <c r="H62">
        <v>1600</v>
      </c>
      <c r="I62" s="4">
        <f>IF(H62=0,0,E62/H62)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>(((L62/60)/60)/24)+DATE(1970,1,1)</f>
        <v>41107.208333333336</v>
      </c>
      <c r="O62" s="8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>E63/D63</f>
        <v>0.92745983935742971</v>
      </c>
      <c r="G63" t="s">
        <v>14</v>
      </c>
      <c r="H63">
        <v>2253</v>
      </c>
      <c r="I63" s="4">
        <f>IF(H63=0,0,E63/H63)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>(((L63/60)/60)/24)+DATE(1970,1,1)</f>
        <v>40595.25</v>
      </c>
      <c r="O63" s="8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>E64/D64</f>
        <v>7.226</v>
      </c>
      <c r="G64" t="s">
        <v>20</v>
      </c>
      <c r="H64">
        <v>249</v>
      </c>
      <c r="I64" s="4">
        <f>IF(H64=0,0,E64/H64)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>(((L64/60)/60)/24)+DATE(1970,1,1)</f>
        <v>42160.208333333328</v>
      </c>
      <c r="O64" s="8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>E65/D65</f>
        <v>0.11851063829787234</v>
      </c>
      <c r="G65" t="s">
        <v>14</v>
      </c>
      <c r="H65">
        <v>5</v>
      </c>
      <c r="I65" s="4">
        <f>IF(H65=0,0,E65/H65)</f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>(((L65/60)/60)/24)+DATE(1970,1,1)</f>
        <v>42853.208333333328</v>
      </c>
      <c r="O65" s="8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>E66/D66</f>
        <v>0.97642857142857142</v>
      </c>
      <c r="G66" t="s">
        <v>14</v>
      </c>
      <c r="H66">
        <v>38</v>
      </c>
      <c r="I66" s="4">
        <f>IF(H66=0,0,E66/H66)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>(((L66/60)/60)/24)+DATE(1970,1,1)</f>
        <v>43283.208333333328</v>
      </c>
      <c r="O66" s="8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>E67/D67</f>
        <v>2.3614754098360655</v>
      </c>
      <c r="G67" t="s">
        <v>20</v>
      </c>
      <c r="H67">
        <v>236</v>
      </c>
      <c r="I67" s="4">
        <f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>(((L67/60)/60)/24)+DATE(1970,1,1)</f>
        <v>40570.25</v>
      </c>
      <c r="O67" s="8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>E68/D68</f>
        <v>0.45068965517241377</v>
      </c>
      <c r="G68" t="s">
        <v>14</v>
      </c>
      <c r="H68">
        <v>12</v>
      </c>
      <c r="I68" s="4">
        <f>IF(H68=0,0,E68/H68)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>(((L68/60)/60)/24)+DATE(1970,1,1)</f>
        <v>42102.208333333328</v>
      </c>
      <c r="O68" s="8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>E69/D69</f>
        <v>1.6238567493112948</v>
      </c>
      <c r="G69" t="s">
        <v>20</v>
      </c>
      <c r="H69">
        <v>4065</v>
      </c>
      <c r="I69" s="4">
        <f>IF(H69=0,0,E69/H69)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>(((L69/60)/60)/24)+DATE(1970,1,1)</f>
        <v>40203.25</v>
      </c>
      <c r="O69" s="8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>E70/D70</f>
        <v>2.5452631578947367</v>
      </c>
      <c r="G70" t="s">
        <v>20</v>
      </c>
      <c r="H70">
        <v>246</v>
      </c>
      <c r="I70" s="4">
        <f>IF(H70=0,0,E70/H70)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>(((L70/60)/60)/24)+DATE(1970,1,1)</f>
        <v>42943.208333333328</v>
      </c>
      <c r="O70" s="8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>E71/D71</f>
        <v>0.24063291139240506</v>
      </c>
      <c r="G71" t="s">
        <v>74</v>
      </c>
      <c r="H71">
        <v>17</v>
      </c>
      <c r="I71" s="4">
        <f>IF(H71=0,0,E71/H71)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>(((L71/60)/60)/24)+DATE(1970,1,1)</f>
        <v>40531.25</v>
      </c>
      <c r="O71" s="8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>E72/D72</f>
        <v>1.2374140625000001</v>
      </c>
      <c r="G72" t="s">
        <v>20</v>
      </c>
      <c r="H72">
        <v>2475</v>
      </c>
      <c r="I72" s="4">
        <f>IF(H72=0,0,E72/H72)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>(((L72/60)/60)/24)+DATE(1970,1,1)</f>
        <v>40484.208333333336</v>
      </c>
      <c r="O72" s="8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>E73/D73</f>
        <v>1.0806666666666667</v>
      </c>
      <c r="G73" t="s">
        <v>20</v>
      </c>
      <c r="H73">
        <v>76</v>
      </c>
      <c r="I73" s="4">
        <f>IF(H73=0,0,E73/H73)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>(((L73/60)/60)/24)+DATE(1970,1,1)</f>
        <v>43799.25</v>
      </c>
      <c r="O73" s="8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>E74/D74</f>
        <v>6.7033333333333331</v>
      </c>
      <c r="G74" t="s">
        <v>20</v>
      </c>
      <c r="H74">
        <v>54</v>
      </c>
      <c r="I74" s="4">
        <f>IF(H74=0,0,E74/H74)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>(((L74/60)/60)/24)+DATE(1970,1,1)</f>
        <v>42186.208333333328</v>
      </c>
      <c r="O74" s="8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>E75/D75</f>
        <v>6.609285714285714</v>
      </c>
      <c r="G75" t="s">
        <v>20</v>
      </c>
      <c r="H75">
        <v>88</v>
      </c>
      <c r="I75" s="4">
        <f>IF(H75=0,0,E75/H75)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>(((L75/60)/60)/24)+DATE(1970,1,1)</f>
        <v>42701.25</v>
      </c>
      <c r="O75" s="8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>E76/D76</f>
        <v>1.2246153846153847</v>
      </c>
      <c r="G76" t="s">
        <v>20</v>
      </c>
      <c r="H76">
        <v>85</v>
      </c>
      <c r="I76" s="4">
        <f>IF(H76=0,0,E76/H76)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>(((L76/60)/60)/24)+DATE(1970,1,1)</f>
        <v>42456.208333333328</v>
      </c>
      <c r="O76" s="8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>E77/D77</f>
        <v>1.5057731958762886</v>
      </c>
      <c r="G77" t="s">
        <v>20</v>
      </c>
      <c r="H77">
        <v>170</v>
      </c>
      <c r="I77" s="4">
        <f>IF(H77=0,0,E77/H77)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>(((L77/60)/60)/24)+DATE(1970,1,1)</f>
        <v>43296.208333333328</v>
      </c>
      <c r="O77" s="8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>E78/D78</f>
        <v>0.78106590724165992</v>
      </c>
      <c r="G78" t="s">
        <v>14</v>
      </c>
      <c r="H78">
        <v>1684</v>
      </c>
      <c r="I78" s="4">
        <f>IF(H78=0,0,E78/H78)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>(((L78/60)/60)/24)+DATE(1970,1,1)</f>
        <v>42027.25</v>
      </c>
      <c r="O78" s="8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>E79/D79</f>
        <v>0.46947368421052632</v>
      </c>
      <c r="G79" t="s">
        <v>14</v>
      </c>
      <c r="H79">
        <v>56</v>
      </c>
      <c r="I79" s="4">
        <f>IF(H79=0,0,E79/H79)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>(((L79/60)/60)/24)+DATE(1970,1,1)</f>
        <v>40448.208333333336</v>
      </c>
      <c r="O79" s="8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>E80/D80</f>
        <v>3.008</v>
      </c>
      <c r="G80" t="s">
        <v>20</v>
      </c>
      <c r="H80">
        <v>330</v>
      </c>
      <c r="I80" s="4">
        <f>IF(H80=0,0,E80/H80)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>(((L80/60)/60)/24)+DATE(1970,1,1)</f>
        <v>43206.208333333328</v>
      </c>
      <c r="O80" s="8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>E81/D81</f>
        <v>0.6959861591695502</v>
      </c>
      <c r="G81" t="s">
        <v>14</v>
      </c>
      <c r="H81">
        <v>838</v>
      </c>
      <c r="I81" s="4">
        <f>IF(H81=0,0,E81/H81)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>(((L81/60)/60)/24)+DATE(1970,1,1)</f>
        <v>43267.208333333328</v>
      </c>
      <c r="O81" s="8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>E82/D82</f>
        <v>6.374545454545455</v>
      </c>
      <c r="G82" t="s">
        <v>20</v>
      </c>
      <c r="H82">
        <v>127</v>
      </c>
      <c r="I82" s="4">
        <f>IF(H82=0,0,E82/H82)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>(((L82/60)/60)/24)+DATE(1970,1,1)</f>
        <v>42976.208333333328</v>
      </c>
      <c r="O82" s="8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>E83/D83</f>
        <v>2.253392857142857</v>
      </c>
      <c r="G83" t="s">
        <v>20</v>
      </c>
      <c r="H83">
        <v>411</v>
      </c>
      <c r="I83" s="4">
        <f>IF(H83=0,0,E83/H83)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>(((L83/60)/60)/24)+DATE(1970,1,1)</f>
        <v>43062.25</v>
      </c>
      <c r="O83" s="8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>E84/D84</f>
        <v>14.973000000000001</v>
      </c>
      <c r="G84" t="s">
        <v>20</v>
      </c>
      <c r="H84">
        <v>180</v>
      </c>
      <c r="I84" s="4">
        <f>IF(H84=0,0,E84/H84)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>(((L84/60)/60)/24)+DATE(1970,1,1)</f>
        <v>43482.25</v>
      </c>
      <c r="O84" s="8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>E85/D85</f>
        <v>0.37590225563909774</v>
      </c>
      <c r="G85" t="s">
        <v>14</v>
      </c>
      <c r="H85">
        <v>1000</v>
      </c>
      <c r="I85" s="4">
        <f>IF(H85=0,0,E85/H85)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>(((L85/60)/60)/24)+DATE(1970,1,1)</f>
        <v>42579.208333333328</v>
      </c>
      <c r="O85" s="8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>E86/D86</f>
        <v>1.3236942675159236</v>
      </c>
      <c r="G86" t="s">
        <v>20</v>
      </c>
      <c r="H86">
        <v>374</v>
      </c>
      <c r="I86" s="4">
        <f>IF(H86=0,0,E86/H86)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>(((L86/60)/60)/24)+DATE(1970,1,1)</f>
        <v>41118.208333333336</v>
      </c>
      <c r="O86" s="8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>E87/D87</f>
        <v>1.3122448979591836</v>
      </c>
      <c r="G87" t="s">
        <v>20</v>
      </c>
      <c r="H87">
        <v>71</v>
      </c>
      <c r="I87" s="4">
        <f>IF(H87=0,0,E87/H87)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>(((L87/60)/60)/24)+DATE(1970,1,1)</f>
        <v>40797.208333333336</v>
      </c>
      <c r="O87" s="8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>E88/D88</f>
        <v>1.6763513513513513</v>
      </c>
      <c r="G88" t="s">
        <v>20</v>
      </c>
      <c r="H88">
        <v>203</v>
      </c>
      <c r="I88" s="4">
        <f>IF(H88=0,0,E88/H88)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>(((L88/60)/60)/24)+DATE(1970,1,1)</f>
        <v>42128.208333333328</v>
      </c>
      <c r="O88" s="8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>E89/D89</f>
        <v>0.6198488664987406</v>
      </c>
      <c r="G89" t="s">
        <v>14</v>
      </c>
      <c r="H89">
        <v>1482</v>
      </c>
      <c r="I89" s="4">
        <f>IF(H89=0,0,E89/H89)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>(((L89/60)/60)/24)+DATE(1970,1,1)</f>
        <v>40610.25</v>
      </c>
      <c r="O89" s="8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>E90/D90</f>
        <v>2.6074999999999999</v>
      </c>
      <c r="G90" t="s">
        <v>20</v>
      </c>
      <c r="H90">
        <v>113</v>
      </c>
      <c r="I90" s="4">
        <f>IF(H90=0,0,E90/H90)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>(((L90/60)/60)/24)+DATE(1970,1,1)</f>
        <v>42110.208333333328</v>
      </c>
      <c r="O90" s="8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>E91/D91</f>
        <v>2.5258823529411765</v>
      </c>
      <c r="G91" t="s">
        <v>20</v>
      </c>
      <c r="H91">
        <v>96</v>
      </c>
      <c r="I91" s="4">
        <f>IF(H91=0,0,E91/H91)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>(((L91/60)/60)/24)+DATE(1970,1,1)</f>
        <v>40283.208333333336</v>
      </c>
      <c r="O91" s="8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>E92/D92</f>
        <v>0.7861538461538462</v>
      </c>
      <c r="G92" t="s">
        <v>14</v>
      </c>
      <c r="H92">
        <v>106</v>
      </c>
      <c r="I92" s="4">
        <f>IF(H92=0,0,E92/H92)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>(((L92/60)/60)/24)+DATE(1970,1,1)</f>
        <v>42425.25</v>
      </c>
      <c r="O92" s="8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>E93/D93</f>
        <v>0.48404406999351912</v>
      </c>
      <c r="G93" t="s">
        <v>14</v>
      </c>
      <c r="H93">
        <v>679</v>
      </c>
      <c r="I93" s="4">
        <f>IF(H93=0,0,E93/H93)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>(((L93/60)/60)/24)+DATE(1970,1,1)</f>
        <v>42588.208333333328</v>
      </c>
      <c r="O93" s="8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>E94/D94</f>
        <v>2.5887500000000001</v>
      </c>
      <c r="G94" t="s">
        <v>20</v>
      </c>
      <c r="H94">
        <v>498</v>
      </c>
      <c r="I94" s="4">
        <f>IF(H94=0,0,E94/H94)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>(((L94/60)/60)/24)+DATE(1970,1,1)</f>
        <v>40352.208333333336</v>
      </c>
      <c r="O94" s="8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>E95/D95</f>
        <v>0.60548713235294116</v>
      </c>
      <c r="G95" t="s">
        <v>74</v>
      </c>
      <c r="H95">
        <v>610</v>
      </c>
      <c r="I95" s="4">
        <f>IF(H95=0,0,E95/H95)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>(((L95/60)/60)/24)+DATE(1970,1,1)</f>
        <v>41202.208333333336</v>
      </c>
      <c r="O95" s="8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>E96/D96</f>
        <v>3.036896551724138</v>
      </c>
      <c r="G96" t="s">
        <v>20</v>
      </c>
      <c r="H96">
        <v>180</v>
      </c>
      <c r="I96" s="4">
        <f>IF(H96=0,0,E96/H96)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>(((L96/60)/60)/24)+DATE(1970,1,1)</f>
        <v>43562.208333333328</v>
      </c>
      <c r="O96" s="8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>E97/D97</f>
        <v>1.1299999999999999</v>
      </c>
      <c r="G97" t="s">
        <v>20</v>
      </c>
      <c r="H97">
        <v>27</v>
      </c>
      <c r="I97" s="4">
        <f>IF(H97=0,0,E97/H97)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>(((L97/60)/60)/24)+DATE(1970,1,1)</f>
        <v>43752.208333333328</v>
      </c>
      <c r="O97" s="8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>E98/D98</f>
        <v>2.1737876614060259</v>
      </c>
      <c r="G98" t="s">
        <v>20</v>
      </c>
      <c r="H98">
        <v>2331</v>
      </c>
      <c r="I98" s="4">
        <f>IF(H98=0,0,E98/H98)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>(((L98/60)/60)/24)+DATE(1970,1,1)</f>
        <v>40612.25</v>
      </c>
      <c r="O98" s="8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>E99/D99</f>
        <v>9.2669230769230762</v>
      </c>
      <c r="G99" t="s">
        <v>20</v>
      </c>
      <c r="H99">
        <v>113</v>
      </c>
      <c r="I99" s="4">
        <f>IF(H99=0,0,E99/H99)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>(((L99/60)/60)/24)+DATE(1970,1,1)</f>
        <v>42180.208333333328</v>
      </c>
      <c r="O99" s="8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>E100/D100</f>
        <v>0.33692229038854804</v>
      </c>
      <c r="G100" t="s">
        <v>14</v>
      </c>
      <c r="H100">
        <v>1220</v>
      </c>
      <c r="I100" s="4">
        <f>IF(H100=0,0,E100/H100)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>(((L100/60)/60)/24)+DATE(1970,1,1)</f>
        <v>42212.208333333328</v>
      </c>
      <c r="O100" s="8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>E101/D101</f>
        <v>1.9672368421052631</v>
      </c>
      <c r="G101" t="s">
        <v>20</v>
      </c>
      <c r="H101">
        <v>164</v>
      </c>
      <c r="I101" s="4">
        <f>IF(H101=0,0,E101/H101)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>(((L101/60)/60)/24)+DATE(1970,1,1)</f>
        <v>41968.25</v>
      </c>
      <c r="O101" s="8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>E102/D102</f>
        <v>0.01</v>
      </c>
      <c r="G102" t="s">
        <v>14</v>
      </c>
      <c r="H102">
        <v>1</v>
      </c>
      <c r="I102" s="4">
        <f>IF(H102=0,0,E102/H102)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>(((L102/60)/60)/24)+DATE(1970,1,1)</f>
        <v>40835.208333333336</v>
      </c>
      <c r="O102" s="8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>E103/D103</f>
        <v>10.214444444444444</v>
      </c>
      <c r="G103" t="s">
        <v>20</v>
      </c>
      <c r="H103">
        <v>164</v>
      </c>
      <c r="I103" s="4">
        <f>IF(H103=0,0,E103/H103)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>(((L103/60)/60)/24)+DATE(1970,1,1)</f>
        <v>42056.25</v>
      </c>
      <c r="O103" s="8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>E104/D104</f>
        <v>2.8167567567567566</v>
      </c>
      <c r="G104" t="s">
        <v>20</v>
      </c>
      <c r="H104">
        <v>336</v>
      </c>
      <c r="I104" s="4">
        <f>IF(H104=0,0,E104/H104)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>(((L104/60)/60)/24)+DATE(1970,1,1)</f>
        <v>43234.208333333328</v>
      </c>
      <c r="O104" s="8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>E105/D105</f>
        <v>0.24610000000000001</v>
      </c>
      <c r="G105" t="s">
        <v>14</v>
      </c>
      <c r="H105">
        <v>37</v>
      </c>
      <c r="I105" s="4">
        <f>IF(H105=0,0,E105/H105)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>(((L105/60)/60)/24)+DATE(1970,1,1)</f>
        <v>40475.208333333336</v>
      </c>
      <c r="O105" s="8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>E106/D106</f>
        <v>1.4314010067114094</v>
      </c>
      <c r="G106" t="s">
        <v>20</v>
      </c>
      <c r="H106">
        <v>1917</v>
      </c>
      <c r="I106" s="4">
        <f>IF(H106=0,0,E106/H106)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>(((L106/60)/60)/24)+DATE(1970,1,1)</f>
        <v>42878.208333333328</v>
      </c>
      <c r="O106" s="8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>E107/D107</f>
        <v>1.4454411764705883</v>
      </c>
      <c r="G107" t="s">
        <v>20</v>
      </c>
      <c r="H107">
        <v>95</v>
      </c>
      <c r="I107" s="4">
        <f>IF(H107=0,0,E107/H107)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>(((L107/60)/60)/24)+DATE(1970,1,1)</f>
        <v>41366.208333333336</v>
      </c>
      <c r="O107" s="8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>E108/D108</f>
        <v>3.5912820512820511</v>
      </c>
      <c r="G108" t="s">
        <v>20</v>
      </c>
      <c r="H108">
        <v>147</v>
      </c>
      <c r="I108" s="4">
        <f>IF(H108=0,0,E108/H108)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>(((L108/60)/60)/24)+DATE(1970,1,1)</f>
        <v>43716.208333333328</v>
      </c>
      <c r="O108" s="8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>E109/D109</f>
        <v>1.8648571428571428</v>
      </c>
      <c r="G109" t="s">
        <v>20</v>
      </c>
      <c r="H109">
        <v>86</v>
      </c>
      <c r="I109" s="4">
        <f>IF(H109=0,0,E109/H109)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>(((L109/60)/60)/24)+DATE(1970,1,1)</f>
        <v>43213.208333333328</v>
      </c>
      <c r="O109" s="8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>E110/D110</f>
        <v>5.9526666666666666</v>
      </c>
      <c r="G110" t="s">
        <v>20</v>
      </c>
      <c r="H110">
        <v>83</v>
      </c>
      <c r="I110" s="4">
        <f>IF(H110=0,0,E110/H110)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>(((L110/60)/60)/24)+DATE(1970,1,1)</f>
        <v>41005.208333333336</v>
      </c>
      <c r="O110" s="8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>E111/D111</f>
        <v>0.5921153846153846</v>
      </c>
      <c r="G111" t="s">
        <v>14</v>
      </c>
      <c r="H111">
        <v>60</v>
      </c>
      <c r="I111" s="4">
        <f>IF(H111=0,0,E111/H111)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>(((L111/60)/60)/24)+DATE(1970,1,1)</f>
        <v>41651.25</v>
      </c>
      <c r="O111" s="8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>E112/D112</f>
        <v>0.14962780898876404</v>
      </c>
      <c r="G112" t="s">
        <v>14</v>
      </c>
      <c r="H112">
        <v>296</v>
      </c>
      <c r="I112" s="4">
        <f>IF(H112=0,0,E112/H112)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>(((L112/60)/60)/24)+DATE(1970,1,1)</f>
        <v>43354.208333333328</v>
      </c>
      <c r="O112" s="8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>E113/D113</f>
        <v>1.1995602605863191</v>
      </c>
      <c r="G113" t="s">
        <v>20</v>
      </c>
      <c r="H113">
        <v>676</v>
      </c>
      <c r="I113" s="4">
        <f>IF(H113=0,0,E113/H113)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>(((L113/60)/60)/24)+DATE(1970,1,1)</f>
        <v>41174.208333333336</v>
      </c>
      <c r="O113" s="8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>E114/D114</f>
        <v>2.6882978723404256</v>
      </c>
      <c r="G114" t="s">
        <v>20</v>
      </c>
      <c r="H114">
        <v>361</v>
      </c>
      <c r="I114" s="4">
        <f>IF(H114=0,0,E114/H114)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>(((L114/60)/60)/24)+DATE(1970,1,1)</f>
        <v>41875.208333333336</v>
      </c>
      <c r="O114" s="8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>E115/D115</f>
        <v>3.7687878787878786</v>
      </c>
      <c r="G115" t="s">
        <v>20</v>
      </c>
      <c r="H115">
        <v>131</v>
      </c>
      <c r="I115" s="4">
        <f>IF(H115=0,0,E115/H115)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>(((L115/60)/60)/24)+DATE(1970,1,1)</f>
        <v>42990.208333333328</v>
      </c>
      <c r="O115" s="8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>E116/D116</f>
        <v>7.2715789473684209</v>
      </c>
      <c r="G116" t="s">
        <v>20</v>
      </c>
      <c r="H116">
        <v>126</v>
      </c>
      <c r="I116" s="4">
        <f>IF(H116=0,0,E116/H116)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>(((L116/60)/60)/24)+DATE(1970,1,1)</f>
        <v>43564.208333333328</v>
      </c>
      <c r="O116" s="8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>E117/D117</f>
        <v>0.87211757648470301</v>
      </c>
      <c r="G117" t="s">
        <v>14</v>
      </c>
      <c r="H117">
        <v>3304</v>
      </c>
      <c r="I117" s="4">
        <f>IF(H117=0,0,E117/H117)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>(((L117/60)/60)/24)+DATE(1970,1,1)</f>
        <v>43056.25</v>
      </c>
      <c r="O117" s="8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>E118/D118</f>
        <v>0.88</v>
      </c>
      <c r="G118" t="s">
        <v>14</v>
      </c>
      <c r="H118">
        <v>73</v>
      </c>
      <c r="I118" s="4">
        <f>IF(H118=0,0,E118/H118)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>(((L118/60)/60)/24)+DATE(1970,1,1)</f>
        <v>42265.208333333328</v>
      </c>
      <c r="O118" s="8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>E119/D119</f>
        <v>1.7393877551020409</v>
      </c>
      <c r="G119" t="s">
        <v>20</v>
      </c>
      <c r="H119">
        <v>275</v>
      </c>
      <c r="I119" s="4">
        <f>IF(H119=0,0,E119/H119)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>(((L119/60)/60)/24)+DATE(1970,1,1)</f>
        <v>40808.208333333336</v>
      </c>
      <c r="O119" s="8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>E120/D120</f>
        <v>1.1761111111111111</v>
      </c>
      <c r="G120" t="s">
        <v>20</v>
      </c>
      <c r="H120">
        <v>67</v>
      </c>
      <c r="I120" s="4">
        <f>IF(H120=0,0,E120/H120)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>(((L120/60)/60)/24)+DATE(1970,1,1)</f>
        <v>41665.25</v>
      </c>
      <c r="O120" s="8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>E121/D121</f>
        <v>2.1496</v>
      </c>
      <c r="G121" t="s">
        <v>20</v>
      </c>
      <c r="H121">
        <v>154</v>
      </c>
      <c r="I121" s="4">
        <f>IF(H121=0,0,E121/H121)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>(((L121/60)/60)/24)+DATE(1970,1,1)</f>
        <v>41806.208333333336</v>
      </c>
      <c r="O121" s="8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>E122/D122</f>
        <v>1.4949667110519307</v>
      </c>
      <c r="G122" t="s">
        <v>20</v>
      </c>
      <c r="H122">
        <v>1782</v>
      </c>
      <c r="I122" s="4">
        <f>IF(H122=0,0,E122/H122)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>(((L122/60)/60)/24)+DATE(1970,1,1)</f>
        <v>42111.208333333328</v>
      </c>
      <c r="O122" s="8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>E123/D123</f>
        <v>2.1933995584988963</v>
      </c>
      <c r="G123" t="s">
        <v>20</v>
      </c>
      <c r="H123">
        <v>903</v>
      </c>
      <c r="I123" s="4">
        <f>IF(H123=0,0,E123/H123)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>(((L123/60)/60)/24)+DATE(1970,1,1)</f>
        <v>41917.208333333336</v>
      </c>
      <c r="O123" s="8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>E124/D124</f>
        <v>0.64367690058479532</v>
      </c>
      <c r="G124" t="s">
        <v>14</v>
      </c>
      <c r="H124">
        <v>3387</v>
      </c>
      <c r="I124" s="4">
        <f>IF(H124=0,0,E124/H124)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>(((L124/60)/60)/24)+DATE(1970,1,1)</f>
        <v>41970.25</v>
      </c>
      <c r="O124" s="8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>E125/D125</f>
        <v>0.18622397298818233</v>
      </c>
      <c r="G125" t="s">
        <v>14</v>
      </c>
      <c r="H125">
        <v>662</v>
      </c>
      <c r="I125" s="4">
        <f>IF(H125=0,0,E125/H125)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>(((L125/60)/60)/24)+DATE(1970,1,1)</f>
        <v>42332.25</v>
      </c>
      <c r="O125" s="8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>E126/D126</f>
        <v>3.6776923076923076</v>
      </c>
      <c r="G126" t="s">
        <v>20</v>
      </c>
      <c r="H126">
        <v>94</v>
      </c>
      <c r="I126" s="4">
        <f>IF(H126=0,0,E126/H126)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>(((L126/60)/60)/24)+DATE(1970,1,1)</f>
        <v>43598.208333333328</v>
      </c>
      <c r="O126" s="8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>E127/D127</f>
        <v>1.5990566037735849</v>
      </c>
      <c r="G127" t="s">
        <v>20</v>
      </c>
      <c r="H127">
        <v>180</v>
      </c>
      <c r="I127" s="4">
        <f>IF(H127=0,0,E127/H127)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>(((L127/60)/60)/24)+DATE(1970,1,1)</f>
        <v>43362.208333333328</v>
      </c>
      <c r="O127" s="8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>E128/D128</f>
        <v>0.38633185349611543</v>
      </c>
      <c r="G128" t="s">
        <v>14</v>
      </c>
      <c r="H128">
        <v>774</v>
      </c>
      <c r="I128" s="4">
        <f>IF(H128=0,0,E128/H128)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>(((L128/60)/60)/24)+DATE(1970,1,1)</f>
        <v>42596.208333333328</v>
      </c>
      <c r="O128" s="8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>E129/D129</f>
        <v>0.51421511627906979</v>
      </c>
      <c r="G129" t="s">
        <v>14</v>
      </c>
      <c r="H129">
        <v>672</v>
      </c>
      <c r="I129" s="4">
        <f>IF(H129=0,0,E129/H129)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>(((L129/60)/60)/24)+DATE(1970,1,1)</f>
        <v>40310.208333333336</v>
      </c>
      <c r="O129" s="8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>E130/D130</f>
        <v>0.60334277620396604</v>
      </c>
      <c r="G130" t="s">
        <v>74</v>
      </c>
      <c r="H130">
        <v>532</v>
      </c>
      <c r="I130" s="4">
        <f>IF(H130=0,0,E130/H130)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>(((L130/60)/60)/24)+DATE(1970,1,1)</f>
        <v>40417.208333333336</v>
      </c>
      <c r="O130" s="8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>E131/D131</f>
        <v>3.2026936026936029E-2</v>
      </c>
      <c r="G131" t="s">
        <v>74</v>
      </c>
      <c r="H131">
        <v>55</v>
      </c>
      <c r="I131" s="4">
        <f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>(((L131/60)/60)/24)+DATE(1970,1,1)</f>
        <v>42038.25</v>
      </c>
      <c r="O131" s="8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>E132/D132</f>
        <v>1.5546875</v>
      </c>
      <c r="G132" t="s">
        <v>20</v>
      </c>
      <c r="H132">
        <v>533</v>
      </c>
      <c r="I132" s="4">
        <f>IF(H132=0,0,E132/H132)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>(((L132/60)/60)/24)+DATE(1970,1,1)</f>
        <v>40842.208333333336</v>
      </c>
      <c r="O132" s="8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>E133/D133</f>
        <v>1.0085974499089254</v>
      </c>
      <c r="G133" t="s">
        <v>20</v>
      </c>
      <c r="H133">
        <v>2443</v>
      </c>
      <c r="I133" s="4">
        <f>IF(H133=0,0,E133/H133)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>(((L133/60)/60)/24)+DATE(1970,1,1)</f>
        <v>41607.25</v>
      </c>
      <c r="O133" s="8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>E134/D134</f>
        <v>1.1618181818181819</v>
      </c>
      <c r="G134" t="s">
        <v>20</v>
      </c>
      <c r="H134">
        <v>89</v>
      </c>
      <c r="I134" s="4">
        <f>IF(H134=0,0,E134/H134)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>(((L134/60)/60)/24)+DATE(1970,1,1)</f>
        <v>43112.25</v>
      </c>
      <c r="O134" s="8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>E135/D135</f>
        <v>3.1077777777777778</v>
      </c>
      <c r="G135" t="s">
        <v>20</v>
      </c>
      <c r="H135">
        <v>159</v>
      </c>
      <c r="I135" s="4">
        <f>IF(H135=0,0,E135/H135)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>(((L135/60)/60)/24)+DATE(1970,1,1)</f>
        <v>40767.208333333336</v>
      </c>
      <c r="O135" s="8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>E136/D136</f>
        <v>0.89736683417085428</v>
      </c>
      <c r="G136" t="s">
        <v>14</v>
      </c>
      <c r="H136">
        <v>940</v>
      </c>
      <c r="I136" s="4">
        <f>IF(H136=0,0,E136/H136)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>(((L136/60)/60)/24)+DATE(1970,1,1)</f>
        <v>40713.208333333336</v>
      </c>
      <c r="O136" s="8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>E137/D137</f>
        <v>0.71272727272727276</v>
      </c>
      <c r="G137" t="s">
        <v>14</v>
      </c>
      <c r="H137">
        <v>117</v>
      </c>
      <c r="I137" s="4">
        <f>IF(H137=0,0,E137/H137)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>(((L137/60)/60)/24)+DATE(1970,1,1)</f>
        <v>41340.25</v>
      </c>
      <c r="O137" s="8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>E138/D138</f>
        <v>3.2862318840579711E-2</v>
      </c>
      <c r="G138" t="s">
        <v>74</v>
      </c>
      <c r="H138">
        <v>58</v>
      </c>
      <c r="I138" s="4">
        <f>IF(H138=0,0,E138/H138)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>(((L138/60)/60)/24)+DATE(1970,1,1)</f>
        <v>41797.208333333336</v>
      </c>
      <c r="O138" s="8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>E139/D139</f>
        <v>2.617777777777778</v>
      </c>
      <c r="G139" t="s">
        <v>20</v>
      </c>
      <c r="H139">
        <v>50</v>
      </c>
      <c r="I139" s="4">
        <f>IF(H139=0,0,E139/H139)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>(((L139/60)/60)/24)+DATE(1970,1,1)</f>
        <v>40457.208333333336</v>
      </c>
      <c r="O139" s="8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>E140/D140</f>
        <v>0.96</v>
      </c>
      <c r="G140" t="s">
        <v>14</v>
      </c>
      <c r="H140">
        <v>115</v>
      </c>
      <c r="I140" s="4">
        <f>IF(H140=0,0,E140/H140)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>(((L140/60)/60)/24)+DATE(1970,1,1)</f>
        <v>41180.208333333336</v>
      </c>
      <c r="O140" s="8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>E141/D141</f>
        <v>0.20896851248642778</v>
      </c>
      <c r="G141" t="s">
        <v>14</v>
      </c>
      <c r="H141">
        <v>326</v>
      </c>
      <c r="I141" s="4">
        <f>IF(H141=0,0,E141/H141)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>(((L141/60)/60)/24)+DATE(1970,1,1)</f>
        <v>42115.208333333328</v>
      </c>
      <c r="O141" s="8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>E142/D142</f>
        <v>2.2316363636363636</v>
      </c>
      <c r="G142" t="s">
        <v>20</v>
      </c>
      <c r="H142">
        <v>186</v>
      </c>
      <c r="I142" s="4">
        <f>IF(H142=0,0,E142/H142)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>(((L142/60)/60)/24)+DATE(1970,1,1)</f>
        <v>43156.25</v>
      </c>
      <c r="O142" s="8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>E143/D143</f>
        <v>1.0159097978227061</v>
      </c>
      <c r="G143" t="s">
        <v>20</v>
      </c>
      <c r="H143">
        <v>1071</v>
      </c>
      <c r="I143" s="4">
        <f>IF(H143=0,0,E143/H143)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>(((L143/60)/60)/24)+DATE(1970,1,1)</f>
        <v>42167.208333333328</v>
      </c>
      <c r="O143" s="8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>E144/D144</f>
        <v>2.3003999999999998</v>
      </c>
      <c r="G144" t="s">
        <v>20</v>
      </c>
      <c r="H144">
        <v>117</v>
      </c>
      <c r="I144" s="4">
        <f>IF(H144=0,0,E144/H144)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>(((L144/60)/60)/24)+DATE(1970,1,1)</f>
        <v>41005.208333333336</v>
      </c>
      <c r="O144" s="8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>E145/D145</f>
        <v>1.355925925925926</v>
      </c>
      <c r="G145" t="s">
        <v>20</v>
      </c>
      <c r="H145">
        <v>70</v>
      </c>
      <c r="I145" s="4">
        <f>IF(H145=0,0,E145/H145)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>(((L145/60)/60)/24)+DATE(1970,1,1)</f>
        <v>40357.208333333336</v>
      </c>
      <c r="O145" s="8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>E146/D146</f>
        <v>1.2909999999999999</v>
      </c>
      <c r="G146" t="s">
        <v>20</v>
      </c>
      <c r="H146">
        <v>135</v>
      </c>
      <c r="I146" s="4">
        <f>IF(H146=0,0,E146/H146)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>(((L146/60)/60)/24)+DATE(1970,1,1)</f>
        <v>43633.208333333328</v>
      </c>
      <c r="O146" s="8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>E147/D147</f>
        <v>2.3651200000000001</v>
      </c>
      <c r="G147" t="s">
        <v>20</v>
      </c>
      <c r="H147">
        <v>768</v>
      </c>
      <c r="I147" s="4">
        <f>IF(H147=0,0,E147/H147)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>(((L147/60)/60)/24)+DATE(1970,1,1)</f>
        <v>41889.208333333336</v>
      </c>
      <c r="O147" s="8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>E148/D148</f>
        <v>0.17249999999999999</v>
      </c>
      <c r="G148" t="s">
        <v>74</v>
      </c>
      <c r="H148">
        <v>51</v>
      </c>
      <c r="I148" s="4">
        <f>IF(H148=0,0,E148/H148)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>(((L148/60)/60)/24)+DATE(1970,1,1)</f>
        <v>40855.25</v>
      </c>
      <c r="O148" s="8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>E149/D149</f>
        <v>1.1249397590361445</v>
      </c>
      <c r="G149" t="s">
        <v>20</v>
      </c>
      <c r="H149">
        <v>199</v>
      </c>
      <c r="I149" s="4">
        <f>IF(H149=0,0,E149/H149)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>(((L149/60)/60)/24)+DATE(1970,1,1)</f>
        <v>42534.208333333328</v>
      </c>
      <c r="O149" s="8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>E150/D150</f>
        <v>1.2102150537634409</v>
      </c>
      <c r="G150" t="s">
        <v>20</v>
      </c>
      <c r="H150">
        <v>107</v>
      </c>
      <c r="I150" s="4">
        <f>IF(H150=0,0,E150/H150)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>(((L150/60)/60)/24)+DATE(1970,1,1)</f>
        <v>42941.208333333328</v>
      </c>
      <c r="O150" s="8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>E151/D151</f>
        <v>2.1987096774193549</v>
      </c>
      <c r="G151" t="s">
        <v>20</v>
      </c>
      <c r="H151">
        <v>195</v>
      </c>
      <c r="I151" s="4">
        <f>IF(H151=0,0,E151/H151)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>(((L151/60)/60)/24)+DATE(1970,1,1)</f>
        <v>41275.25</v>
      </c>
      <c r="O151" s="8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>E152/D152</f>
        <v>0.01</v>
      </c>
      <c r="G152" t="s">
        <v>14</v>
      </c>
      <c r="H152">
        <v>1</v>
      </c>
      <c r="I152" s="4">
        <f>IF(H152=0,0,E152/H152)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>(((L152/60)/60)/24)+DATE(1970,1,1)</f>
        <v>43450.25</v>
      </c>
      <c r="O152" s="8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>E153/D153</f>
        <v>0.64166909620991253</v>
      </c>
      <c r="G153" t="s">
        <v>14</v>
      </c>
      <c r="H153">
        <v>1467</v>
      </c>
      <c r="I153" s="4">
        <f>IF(H153=0,0,E153/H153)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>(((L153/60)/60)/24)+DATE(1970,1,1)</f>
        <v>41799.208333333336</v>
      </c>
      <c r="O153" s="8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>E154/D154</f>
        <v>4.2306746987951804</v>
      </c>
      <c r="G154" t="s">
        <v>20</v>
      </c>
      <c r="H154">
        <v>3376</v>
      </c>
      <c r="I154" s="4">
        <f>IF(H154=0,0,E154/H154)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>(((L154/60)/60)/24)+DATE(1970,1,1)</f>
        <v>42783.25</v>
      </c>
      <c r="O154" s="8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>E155/D155</f>
        <v>0.92984160506863778</v>
      </c>
      <c r="G155" t="s">
        <v>14</v>
      </c>
      <c r="H155">
        <v>5681</v>
      </c>
      <c r="I155" s="4">
        <f>IF(H155=0,0,E155/H155)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>(((L155/60)/60)/24)+DATE(1970,1,1)</f>
        <v>41201.208333333336</v>
      </c>
      <c r="O155" s="8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>E156/D156</f>
        <v>0.58756567425569173</v>
      </c>
      <c r="G156" t="s">
        <v>14</v>
      </c>
      <c r="H156">
        <v>1059</v>
      </c>
      <c r="I156" s="4">
        <f>IF(H156=0,0,E156/H156)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>(((L156/60)/60)/24)+DATE(1970,1,1)</f>
        <v>42502.208333333328</v>
      </c>
      <c r="O156" s="8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>E157/D157</f>
        <v>0.65022222222222226</v>
      </c>
      <c r="G157" t="s">
        <v>14</v>
      </c>
      <c r="H157">
        <v>1194</v>
      </c>
      <c r="I157" s="4">
        <f>IF(H157=0,0,E157/H157)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>(((L157/60)/60)/24)+DATE(1970,1,1)</f>
        <v>40262.208333333336</v>
      </c>
      <c r="O157" s="8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>E158/D158</f>
        <v>0.73939560439560437</v>
      </c>
      <c r="G158" t="s">
        <v>74</v>
      </c>
      <c r="H158">
        <v>379</v>
      </c>
      <c r="I158" s="4">
        <f>IF(H158=0,0,E158/H158)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>(((L158/60)/60)/24)+DATE(1970,1,1)</f>
        <v>43743.208333333328</v>
      </c>
      <c r="O158" s="8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>E159/D159</f>
        <v>0.52666666666666662</v>
      </c>
      <c r="G159" t="s">
        <v>14</v>
      </c>
      <c r="H159">
        <v>30</v>
      </c>
      <c r="I159" s="4">
        <f>IF(H159=0,0,E159/H159)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>(((L159/60)/60)/24)+DATE(1970,1,1)</f>
        <v>41638.25</v>
      </c>
      <c r="O159" s="8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>E160/D160</f>
        <v>2.2095238095238097</v>
      </c>
      <c r="G160" t="s">
        <v>20</v>
      </c>
      <c r="H160">
        <v>41</v>
      </c>
      <c r="I160" s="4">
        <f>IF(H160=0,0,E160/H160)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>(((L160/60)/60)/24)+DATE(1970,1,1)</f>
        <v>42346.25</v>
      </c>
      <c r="O160" s="8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>E161/D161</f>
        <v>1.0001150627615063</v>
      </c>
      <c r="G161" t="s">
        <v>20</v>
      </c>
      <c r="H161">
        <v>1821</v>
      </c>
      <c r="I161" s="4">
        <f>IF(H161=0,0,E161/H161)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>(((L161/60)/60)/24)+DATE(1970,1,1)</f>
        <v>43551.208333333328</v>
      </c>
      <c r="O161" s="8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>E162/D162</f>
        <v>1.6231249999999999</v>
      </c>
      <c r="G162" t="s">
        <v>20</v>
      </c>
      <c r="H162">
        <v>164</v>
      </c>
      <c r="I162" s="4">
        <f>IF(H162=0,0,E162/H162)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>(((L162/60)/60)/24)+DATE(1970,1,1)</f>
        <v>43582.208333333328</v>
      </c>
      <c r="O162" s="8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>E163/D163</f>
        <v>0.78181818181818186</v>
      </c>
      <c r="G163" t="s">
        <v>14</v>
      </c>
      <c r="H163">
        <v>75</v>
      </c>
      <c r="I163" s="4">
        <f>IF(H163=0,0,E163/H163)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>(((L163/60)/60)/24)+DATE(1970,1,1)</f>
        <v>42270.208333333328</v>
      </c>
      <c r="O163" s="8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>E164/D164</f>
        <v>1.4973770491803278</v>
      </c>
      <c r="G164" t="s">
        <v>20</v>
      </c>
      <c r="H164">
        <v>157</v>
      </c>
      <c r="I164" s="4">
        <f>IF(H164=0,0,E164/H164)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>(((L164/60)/60)/24)+DATE(1970,1,1)</f>
        <v>43442.25</v>
      </c>
      <c r="O164" s="8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>E165/D165</f>
        <v>2.5325714285714285</v>
      </c>
      <c r="G165" t="s">
        <v>20</v>
      </c>
      <c r="H165">
        <v>246</v>
      </c>
      <c r="I165" s="4">
        <f>IF(H165=0,0,E165/H165)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>(((L165/60)/60)/24)+DATE(1970,1,1)</f>
        <v>43028.208333333328</v>
      </c>
      <c r="O165" s="8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>E166/D166</f>
        <v>1.0016943521594683</v>
      </c>
      <c r="G166" t="s">
        <v>20</v>
      </c>
      <c r="H166">
        <v>1396</v>
      </c>
      <c r="I166" s="4">
        <f>IF(H166=0,0,E166/H166)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>(((L166/60)/60)/24)+DATE(1970,1,1)</f>
        <v>43016.208333333328</v>
      </c>
      <c r="O166" s="8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>E167/D167</f>
        <v>1.2199004424778761</v>
      </c>
      <c r="G167" t="s">
        <v>20</v>
      </c>
      <c r="H167">
        <v>2506</v>
      </c>
      <c r="I167" s="4">
        <f>IF(H167=0,0,E167/H167)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>(((L167/60)/60)/24)+DATE(1970,1,1)</f>
        <v>42948.208333333328</v>
      </c>
      <c r="O167" s="8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>E168/D168</f>
        <v>1.3713265306122449</v>
      </c>
      <c r="G168" t="s">
        <v>20</v>
      </c>
      <c r="H168">
        <v>244</v>
      </c>
      <c r="I168" s="4">
        <f>IF(H168=0,0,E168/H168)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>(((L168/60)/60)/24)+DATE(1970,1,1)</f>
        <v>40534.25</v>
      </c>
      <c r="O168" s="8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>E169/D169</f>
        <v>4.155384615384615</v>
      </c>
      <c r="G169" t="s">
        <v>20</v>
      </c>
      <c r="H169">
        <v>146</v>
      </c>
      <c r="I169" s="4">
        <f>IF(H169=0,0,E169/H169)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>(((L169/60)/60)/24)+DATE(1970,1,1)</f>
        <v>41435.208333333336</v>
      </c>
      <c r="O169" s="8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>E170/D170</f>
        <v>0.3130913348946136</v>
      </c>
      <c r="G170" t="s">
        <v>14</v>
      </c>
      <c r="H170">
        <v>955</v>
      </c>
      <c r="I170" s="4">
        <f>IF(H170=0,0,E170/H170)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>(((L170/60)/60)/24)+DATE(1970,1,1)</f>
        <v>43518.25</v>
      </c>
      <c r="O170" s="8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>E171/D171</f>
        <v>4.240815450643777</v>
      </c>
      <c r="G171" t="s">
        <v>20</v>
      </c>
      <c r="H171">
        <v>1267</v>
      </c>
      <c r="I171" s="4">
        <f>IF(H171=0,0,E171/H171)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>(((L171/60)/60)/24)+DATE(1970,1,1)</f>
        <v>41077.208333333336</v>
      </c>
      <c r="O171" s="8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>E172/D172</f>
        <v>2.9388623072833599E-2</v>
      </c>
      <c r="G172" t="s">
        <v>14</v>
      </c>
      <c r="H172">
        <v>67</v>
      </c>
      <c r="I172" s="4">
        <f>IF(H172=0,0,E172/H172)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>(((L172/60)/60)/24)+DATE(1970,1,1)</f>
        <v>42950.208333333328</v>
      </c>
      <c r="O172" s="8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>E173/D173</f>
        <v>0.1063265306122449</v>
      </c>
      <c r="G173" t="s">
        <v>14</v>
      </c>
      <c r="H173">
        <v>5</v>
      </c>
      <c r="I173" s="4">
        <f>IF(H173=0,0,E173/H173)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>(((L173/60)/60)/24)+DATE(1970,1,1)</f>
        <v>41718.208333333336</v>
      </c>
      <c r="O173" s="8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>E174/D174</f>
        <v>0.82874999999999999</v>
      </c>
      <c r="G174" t="s">
        <v>14</v>
      </c>
      <c r="H174">
        <v>26</v>
      </c>
      <c r="I174" s="4">
        <f>IF(H174=0,0,E174/H174)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>(((L174/60)/60)/24)+DATE(1970,1,1)</f>
        <v>41839.208333333336</v>
      </c>
      <c r="O174" s="8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>E175/D175</f>
        <v>1.6301447776628748</v>
      </c>
      <c r="G175" t="s">
        <v>20</v>
      </c>
      <c r="H175">
        <v>1561</v>
      </c>
      <c r="I175" s="4">
        <f>IF(H175=0,0,E175/H175)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>(((L175/60)/60)/24)+DATE(1970,1,1)</f>
        <v>41412.208333333336</v>
      </c>
      <c r="O175" s="8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>E176/D176</f>
        <v>8.9466666666666672</v>
      </c>
      <c r="G176" t="s">
        <v>20</v>
      </c>
      <c r="H176">
        <v>48</v>
      </c>
      <c r="I176" s="4">
        <f>IF(H176=0,0,E176/H176)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>(((L176/60)/60)/24)+DATE(1970,1,1)</f>
        <v>42282.208333333328</v>
      </c>
      <c r="O176" s="8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>E177/D177</f>
        <v>0.26191501103752757</v>
      </c>
      <c r="G177" t="s">
        <v>14</v>
      </c>
      <c r="H177">
        <v>1130</v>
      </c>
      <c r="I177" s="4">
        <f>IF(H177=0,0,E177/H177)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>(((L177/60)/60)/24)+DATE(1970,1,1)</f>
        <v>42613.208333333328</v>
      </c>
      <c r="O177" s="8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>E178/D178</f>
        <v>0.74834782608695649</v>
      </c>
      <c r="G178" t="s">
        <v>14</v>
      </c>
      <c r="H178">
        <v>782</v>
      </c>
      <c r="I178" s="4">
        <f>IF(H178=0,0,E178/H178)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>(((L178/60)/60)/24)+DATE(1970,1,1)</f>
        <v>42616.208333333328</v>
      </c>
      <c r="O178" s="8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>E179/D179</f>
        <v>4.1647680412371137</v>
      </c>
      <c r="G179" t="s">
        <v>20</v>
      </c>
      <c r="H179">
        <v>2739</v>
      </c>
      <c r="I179" s="4">
        <f>IF(H179=0,0,E179/H179)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>(((L179/60)/60)/24)+DATE(1970,1,1)</f>
        <v>40497.25</v>
      </c>
      <c r="O179" s="8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>E180/D180</f>
        <v>0.96208333333333329</v>
      </c>
      <c r="G180" t="s">
        <v>14</v>
      </c>
      <c r="H180">
        <v>210</v>
      </c>
      <c r="I180" s="4">
        <f>IF(H180=0,0,E180/H180)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>(((L180/60)/60)/24)+DATE(1970,1,1)</f>
        <v>42999.208333333328</v>
      </c>
      <c r="O180" s="8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>E181/D181</f>
        <v>3.5771910112359548</v>
      </c>
      <c r="G181" t="s">
        <v>20</v>
      </c>
      <c r="H181">
        <v>3537</v>
      </c>
      <c r="I181" s="4">
        <f>IF(H181=0,0,E181/H181)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>(((L181/60)/60)/24)+DATE(1970,1,1)</f>
        <v>41350.208333333336</v>
      </c>
      <c r="O181" s="8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>E182/D182</f>
        <v>3.0845714285714285</v>
      </c>
      <c r="G182" t="s">
        <v>20</v>
      </c>
      <c r="H182">
        <v>2107</v>
      </c>
      <c r="I182" s="4">
        <f>IF(H182=0,0,E182/H182)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>(((L182/60)/60)/24)+DATE(1970,1,1)</f>
        <v>40259.208333333336</v>
      </c>
      <c r="O182" s="8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>E183/D183</f>
        <v>0.61802325581395345</v>
      </c>
      <c r="G183" t="s">
        <v>14</v>
      </c>
      <c r="H183">
        <v>136</v>
      </c>
      <c r="I183" s="4">
        <f>IF(H183=0,0,E183/H183)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>(((L183/60)/60)/24)+DATE(1970,1,1)</f>
        <v>43012.208333333328</v>
      </c>
      <c r="O183" s="8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>E184/D184</f>
        <v>7.2232472324723247</v>
      </c>
      <c r="G184" t="s">
        <v>20</v>
      </c>
      <c r="H184">
        <v>3318</v>
      </c>
      <c r="I184" s="4">
        <f>IF(H184=0,0,E184/H184)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>(((L184/60)/60)/24)+DATE(1970,1,1)</f>
        <v>43631.208333333328</v>
      </c>
      <c r="O184" s="8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>E185/D185</f>
        <v>0.69117647058823528</v>
      </c>
      <c r="G185" t="s">
        <v>14</v>
      </c>
      <c r="H185">
        <v>86</v>
      </c>
      <c r="I185" s="4">
        <f>IF(H185=0,0,E185/H185)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>(((L185/60)/60)/24)+DATE(1970,1,1)</f>
        <v>40430.208333333336</v>
      </c>
      <c r="O185" s="8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>E186/D186</f>
        <v>2.9305555555555554</v>
      </c>
      <c r="G186" t="s">
        <v>20</v>
      </c>
      <c r="H186">
        <v>340</v>
      </c>
      <c r="I186" s="4">
        <f>IF(H186=0,0,E186/H186)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>(((L186/60)/60)/24)+DATE(1970,1,1)</f>
        <v>43588.208333333328</v>
      </c>
      <c r="O186" s="8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>E187/D187</f>
        <v>0.71799999999999997</v>
      </c>
      <c r="G187" t="s">
        <v>14</v>
      </c>
      <c r="H187">
        <v>19</v>
      </c>
      <c r="I187" s="4">
        <f>IF(H187=0,0,E187/H187)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>(((L187/60)/60)/24)+DATE(1970,1,1)</f>
        <v>43233.208333333328</v>
      </c>
      <c r="O187" s="8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>E188/D188</f>
        <v>0.31934684684684683</v>
      </c>
      <c r="G188" t="s">
        <v>14</v>
      </c>
      <c r="H188">
        <v>886</v>
      </c>
      <c r="I188" s="4">
        <f>IF(H188=0,0,E188/H188)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>(((L188/60)/60)/24)+DATE(1970,1,1)</f>
        <v>41782.208333333336</v>
      </c>
      <c r="O188" s="8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>E189/D189</f>
        <v>2.2987375415282392</v>
      </c>
      <c r="G189" t="s">
        <v>20</v>
      </c>
      <c r="H189">
        <v>1442</v>
      </c>
      <c r="I189" s="4">
        <f>IF(H189=0,0,E189/H189)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>(((L189/60)/60)/24)+DATE(1970,1,1)</f>
        <v>41328.25</v>
      </c>
      <c r="O189" s="8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>E190/D190</f>
        <v>0.3201219512195122</v>
      </c>
      <c r="G190" t="s">
        <v>14</v>
      </c>
      <c r="H190">
        <v>35</v>
      </c>
      <c r="I190" s="4">
        <f>IF(H190=0,0,E190/H190)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>(((L190/60)/60)/24)+DATE(1970,1,1)</f>
        <v>41975.25</v>
      </c>
      <c r="O190" s="8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>E191/D191</f>
        <v>0.23525352848928385</v>
      </c>
      <c r="G191" t="s">
        <v>74</v>
      </c>
      <c r="H191">
        <v>441</v>
      </c>
      <c r="I191" s="4">
        <f>IF(H191=0,0,E191/H191)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>(((L191/60)/60)/24)+DATE(1970,1,1)</f>
        <v>42433.25</v>
      </c>
      <c r="O191" s="8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>E192/D192</f>
        <v>0.68594594594594593</v>
      </c>
      <c r="G192" t="s">
        <v>14</v>
      </c>
      <c r="H192">
        <v>24</v>
      </c>
      <c r="I192" s="4">
        <f>IF(H192=0,0,E192/H192)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>(((L192/60)/60)/24)+DATE(1970,1,1)</f>
        <v>41429.208333333336</v>
      </c>
      <c r="O192" s="8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>E193/D193</f>
        <v>0.37952380952380954</v>
      </c>
      <c r="G193" t="s">
        <v>14</v>
      </c>
      <c r="H193">
        <v>86</v>
      </c>
      <c r="I193" s="4">
        <f>IF(H193=0,0,E193/H193)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>(((L193/60)/60)/24)+DATE(1970,1,1)</f>
        <v>43536.208333333328</v>
      </c>
      <c r="O193" s="8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>E194/D194</f>
        <v>0.19992957746478873</v>
      </c>
      <c r="G194" t="s">
        <v>14</v>
      </c>
      <c r="H194">
        <v>243</v>
      </c>
      <c r="I194" s="4">
        <f>IF(H194=0,0,E194/H194)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>(((L194/60)/60)/24)+DATE(1970,1,1)</f>
        <v>41817.208333333336</v>
      </c>
      <c r="O194" s="8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>E195/D195</f>
        <v>0.45636363636363636</v>
      </c>
      <c r="G195" t="s">
        <v>14</v>
      </c>
      <c r="H195">
        <v>65</v>
      </c>
      <c r="I195" s="4">
        <f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>(((L195/60)/60)/24)+DATE(1970,1,1)</f>
        <v>43198.208333333328</v>
      </c>
      <c r="O195" s="8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>E196/D196</f>
        <v>1.227605633802817</v>
      </c>
      <c r="G196" t="s">
        <v>20</v>
      </c>
      <c r="H196">
        <v>126</v>
      </c>
      <c r="I196" s="4">
        <f>IF(H196=0,0,E196/H196)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>(((L196/60)/60)/24)+DATE(1970,1,1)</f>
        <v>42261.208333333328</v>
      </c>
      <c r="O196" s="8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>E197/D197</f>
        <v>3.61753164556962</v>
      </c>
      <c r="G197" t="s">
        <v>20</v>
      </c>
      <c r="H197">
        <v>524</v>
      </c>
      <c r="I197" s="4">
        <f>IF(H197=0,0,E197/H197)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>(((L197/60)/60)/24)+DATE(1970,1,1)</f>
        <v>43310.208333333328</v>
      </c>
      <c r="O197" s="8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>E198/D198</f>
        <v>0.63146341463414635</v>
      </c>
      <c r="G198" t="s">
        <v>14</v>
      </c>
      <c r="H198">
        <v>100</v>
      </c>
      <c r="I198" s="4">
        <f>IF(H198=0,0,E198/H198)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>(((L198/60)/60)/24)+DATE(1970,1,1)</f>
        <v>42616.208333333328</v>
      </c>
      <c r="O198" s="8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>E199/D199</f>
        <v>2.9820475319926874</v>
      </c>
      <c r="G199" t="s">
        <v>20</v>
      </c>
      <c r="H199">
        <v>1989</v>
      </c>
      <c r="I199" s="4">
        <f>IF(H199=0,0,E199/H199)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>(((L199/60)/60)/24)+DATE(1970,1,1)</f>
        <v>42909.208333333328</v>
      </c>
      <c r="O199" s="8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>E200/D200</f>
        <v>9.5585443037974685E-2</v>
      </c>
      <c r="G200" t="s">
        <v>14</v>
      </c>
      <c r="H200">
        <v>168</v>
      </c>
      <c r="I200" s="4">
        <f>IF(H200=0,0,E200/H200)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>(((L200/60)/60)/24)+DATE(1970,1,1)</f>
        <v>40396.208333333336</v>
      </c>
      <c r="O200" s="8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>E201/D201</f>
        <v>0.5377777777777778</v>
      </c>
      <c r="G201" t="s">
        <v>14</v>
      </c>
      <c r="H201">
        <v>13</v>
      </c>
      <c r="I201" s="4">
        <f>IF(H201=0,0,E201/H201)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>(((L201/60)/60)/24)+DATE(1970,1,1)</f>
        <v>42192.208333333328</v>
      </c>
      <c r="O201" s="8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>E202/D202</f>
        <v>0.02</v>
      </c>
      <c r="G202" t="s">
        <v>14</v>
      </c>
      <c r="H202">
        <v>1</v>
      </c>
      <c r="I202" s="4">
        <f>IF(H202=0,0,E202/H202)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>(((L202/60)/60)/24)+DATE(1970,1,1)</f>
        <v>40262.208333333336</v>
      </c>
      <c r="O202" s="8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>E203/D203</f>
        <v>6.8119047619047617</v>
      </c>
      <c r="G203" t="s">
        <v>20</v>
      </c>
      <c r="H203">
        <v>157</v>
      </c>
      <c r="I203" s="4">
        <f>IF(H203=0,0,E203/H203)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>(((L203/60)/60)/24)+DATE(1970,1,1)</f>
        <v>41845.208333333336</v>
      </c>
      <c r="O203" s="8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>E204/D204</f>
        <v>0.78831325301204824</v>
      </c>
      <c r="G204" t="s">
        <v>74</v>
      </c>
      <c r="H204">
        <v>82</v>
      </c>
      <c r="I204" s="4">
        <f>IF(H204=0,0,E204/H204)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>(((L204/60)/60)/24)+DATE(1970,1,1)</f>
        <v>40818.208333333336</v>
      </c>
      <c r="O204" s="8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>E205/D205</f>
        <v>1.3440792216817234</v>
      </c>
      <c r="G205" t="s">
        <v>20</v>
      </c>
      <c r="H205">
        <v>4498</v>
      </c>
      <c r="I205" s="4">
        <f>IF(H205=0,0,E205/H205)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>(((L205/60)/60)/24)+DATE(1970,1,1)</f>
        <v>42752.25</v>
      </c>
      <c r="O205" s="8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>E206/D206</f>
        <v>3.372E-2</v>
      </c>
      <c r="G206" t="s">
        <v>14</v>
      </c>
      <c r="H206">
        <v>40</v>
      </c>
      <c r="I206" s="4">
        <f>IF(H206=0,0,E206/H206)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>(((L206/60)/60)/24)+DATE(1970,1,1)</f>
        <v>40636.208333333336</v>
      </c>
      <c r="O206" s="8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>E207/D207</f>
        <v>4.3184615384615386</v>
      </c>
      <c r="G207" t="s">
        <v>20</v>
      </c>
      <c r="H207">
        <v>80</v>
      </c>
      <c r="I207" s="4">
        <f>IF(H207=0,0,E207/H207)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>(((L207/60)/60)/24)+DATE(1970,1,1)</f>
        <v>43390.208333333328</v>
      </c>
      <c r="O207" s="8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>E208/D208</f>
        <v>0.38844444444444443</v>
      </c>
      <c r="G208" t="s">
        <v>74</v>
      </c>
      <c r="H208">
        <v>57</v>
      </c>
      <c r="I208" s="4">
        <f>IF(H208=0,0,E208/H208)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>(((L208/60)/60)/24)+DATE(1970,1,1)</f>
        <v>40236.25</v>
      </c>
      <c r="O208" s="8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>E209/D209</f>
        <v>4.2569999999999997</v>
      </c>
      <c r="G209" t="s">
        <v>20</v>
      </c>
      <c r="H209">
        <v>43</v>
      </c>
      <c r="I209" s="4">
        <f>IF(H209=0,0,E209/H209)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>(((L209/60)/60)/24)+DATE(1970,1,1)</f>
        <v>43340.208333333328</v>
      </c>
      <c r="O209" s="8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>E210/D210</f>
        <v>1.0112239715591671</v>
      </c>
      <c r="G210" t="s">
        <v>20</v>
      </c>
      <c r="H210">
        <v>2053</v>
      </c>
      <c r="I210" s="4">
        <f>IF(H210=0,0,E210/H210)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>(((L210/60)/60)/24)+DATE(1970,1,1)</f>
        <v>43048.25</v>
      </c>
      <c r="O210" s="8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>E211/D211</f>
        <v>0.21188688946015424</v>
      </c>
      <c r="G211" t="s">
        <v>47</v>
      </c>
      <c r="H211">
        <v>808</v>
      </c>
      <c r="I211" s="4">
        <f>IF(H211=0,0,E211/H211)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>(((L211/60)/60)/24)+DATE(1970,1,1)</f>
        <v>42496.208333333328</v>
      </c>
      <c r="O211" s="8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>E212/D212</f>
        <v>0.67425531914893622</v>
      </c>
      <c r="G212" t="s">
        <v>14</v>
      </c>
      <c r="H212">
        <v>226</v>
      </c>
      <c r="I212" s="4">
        <f>IF(H212=0,0,E212/H212)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>(((L212/60)/60)/24)+DATE(1970,1,1)</f>
        <v>42797.25</v>
      </c>
      <c r="O212" s="8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>E213/D213</f>
        <v>0.9492337164750958</v>
      </c>
      <c r="G213" t="s">
        <v>14</v>
      </c>
      <c r="H213">
        <v>1625</v>
      </c>
      <c r="I213" s="4">
        <f>IF(H213=0,0,E213/H213)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>(((L213/60)/60)/24)+DATE(1970,1,1)</f>
        <v>41513.208333333336</v>
      </c>
      <c r="O213" s="8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>E214/D214</f>
        <v>1.5185185185185186</v>
      </c>
      <c r="G214" t="s">
        <v>20</v>
      </c>
      <c r="H214">
        <v>168</v>
      </c>
      <c r="I214" s="4">
        <f>IF(H214=0,0,E214/H214)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>(((L214/60)/60)/24)+DATE(1970,1,1)</f>
        <v>43814.25</v>
      </c>
      <c r="O214" s="8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>E215/D215</f>
        <v>1.9516382252559727</v>
      </c>
      <c r="G215" t="s">
        <v>20</v>
      </c>
      <c r="H215">
        <v>4289</v>
      </c>
      <c r="I215" s="4">
        <f>IF(H215=0,0,E215/H215)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>(((L215/60)/60)/24)+DATE(1970,1,1)</f>
        <v>40488.208333333336</v>
      </c>
      <c r="O215" s="8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>E216/D216</f>
        <v>10.231428571428571</v>
      </c>
      <c r="G216" t="s">
        <v>20</v>
      </c>
      <c r="H216">
        <v>165</v>
      </c>
      <c r="I216" s="4">
        <f>IF(H216=0,0,E216/H216)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>(((L216/60)/60)/24)+DATE(1970,1,1)</f>
        <v>40409.208333333336</v>
      </c>
      <c r="O216" s="8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>E217/D217</f>
        <v>3.8418367346938778E-2</v>
      </c>
      <c r="G217" t="s">
        <v>14</v>
      </c>
      <c r="H217">
        <v>143</v>
      </c>
      <c r="I217" s="4">
        <f>IF(H217=0,0,E217/H217)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>(((L217/60)/60)/24)+DATE(1970,1,1)</f>
        <v>43509.25</v>
      </c>
      <c r="O217" s="8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>E218/D218</f>
        <v>1.5507066557107643</v>
      </c>
      <c r="G218" t="s">
        <v>20</v>
      </c>
      <c r="H218">
        <v>1815</v>
      </c>
      <c r="I218" s="4">
        <f>IF(H218=0,0,E218/H218)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>(((L218/60)/60)/24)+DATE(1970,1,1)</f>
        <v>40869.25</v>
      </c>
      <c r="O218" s="8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>E219/D219</f>
        <v>0.44753477588871715</v>
      </c>
      <c r="G219" t="s">
        <v>14</v>
      </c>
      <c r="H219">
        <v>934</v>
      </c>
      <c r="I219" s="4">
        <f>IF(H219=0,0,E219/H219)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>(((L219/60)/60)/24)+DATE(1970,1,1)</f>
        <v>43583.208333333328</v>
      </c>
      <c r="O219" s="8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>E220/D220</f>
        <v>2.1594736842105262</v>
      </c>
      <c r="G220" t="s">
        <v>20</v>
      </c>
      <c r="H220">
        <v>397</v>
      </c>
      <c r="I220" s="4">
        <f>IF(H220=0,0,E220/H220)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>(((L220/60)/60)/24)+DATE(1970,1,1)</f>
        <v>40858.25</v>
      </c>
      <c r="O220" s="8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>E221/D221</f>
        <v>3.3212709832134291</v>
      </c>
      <c r="G221" t="s">
        <v>20</v>
      </c>
      <c r="H221">
        <v>1539</v>
      </c>
      <c r="I221" s="4">
        <f>IF(H221=0,0,E221/H221)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>(((L221/60)/60)/24)+DATE(1970,1,1)</f>
        <v>41137.208333333336</v>
      </c>
      <c r="O221" s="8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>E222/D222</f>
        <v>8.4430379746835441E-2</v>
      </c>
      <c r="G222" t="s">
        <v>14</v>
      </c>
      <c r="H222">
        <v>17</v>
      </c>
      <c r="I222" s="4">
        <f>IF(H222=0,0,E222/H222)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>(((L222/60)/60)/24)+DATE(1970,1,1)</f>
        <v>40725.208333333336</v>
      </c>
      <c r="O222" s="8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>E223/D223</f>
        <v>0.9862551440329218</v>
      </c>
      <c r="G223" t="s">
        <v>14</v>
      </c>
      <c r="H223">
        <v>2179</v>
      </c>
      <c r="I223" s="4">
        <f>IF(H223=0,0,E223/H223)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>(((L223/60)/60)/24)+DATE(1970,1,1)</f>
        <v>41081.208333333336</v>
      </c>
      <c r="O223" s="8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>E224/D224</f>
        <v>1.3797916666666667</v>
      </c>
      <c r="G224" t="s">
        <v>20</v>
      </c>
      <c r="H224">
        <v>138</v>
      </c>
      <c r="I224" s="4">
        <f>IF(H224=0,0,E224/H224)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>(((L224/60)/60)/24)+DATE(1970,1,1)</f>
        <v>41914.208333333336</v>
      </c>
      <c r="O224" s="8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>E225/D225</f>
        <v>0.93810996563573879</v>
      </c>
      <c r="G225" t="s">
        <v>14</v>
      </c>
      <c r="H225">
        <v>931</v>
      </c>
      <c r="I225" s="4">
        <f>IF(H225=0,0,E225/H225)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>(((L225/60)/60)/24)+DATE(1970,1,1)</f>
        <v>42445.208333333328</v>
      </c>
      <c r="O225" s="8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>E226/D226</f>
        <v>4.0363930885529156</v>
      </c>
      <c r="G226" t="s">
        <v>20</v>
      </c>
      <c r="H226">
        <v>3594</v>
      </c>
      <c r="I226" s="4">
        <f>IF(H226=0,0,E226/H226)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>(((L226/60)/60)/24)+DATE(1970,1,1)</f>
        <v>41906.208333333336</v>
      </c>
      <c r="O226" s="8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>E227/D227</f>
        <v>2.6017404129793511</v>
      </c>
      <c r="G227" t="s">
        <v>20</v>
      </c>
      <c r="H227">
        <v>5880</v>
      </c>
      <c r="I227" s="4">
        <f>IF(H227=0,0,E227/H227)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>(((L227/60)/60)/24)+DATE(1970,1,1)</f>
        <v>41762.208333333336</v>
      </c>
      <c r="O227" s="8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>E228/D228</f>
        <v>3.6663333333333332</v>
      </c>
      <c r="G228" t="s">
        <v>20</v>
      </c>
      <c r="H228">
        <v>112</v>
      </c>
      <c r="I228" s="4">
        <f>IF(H228=0,0,E228/H228)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>(((L228/60)/60)/24)+DATE(1970,1,1)</f>
        <v>40276.208333333336</v>
      </c>
      <c r="O228" s="8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>E229/D229</f>
        <v>1.687208538587849</v>
      </c>
      <c r="G229" t="s">
        <v>20</v>
      </c>
      <c r="H229">
        <v>943</v>
      </c>
      <c r="I229" s="4">
        <f>IF(H229=0,0,E229/H229)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>(((L229/60)/60)/24)+DATE(1970,1,1)</f>
        <v>42139.208333333328</v>
      </c>
      <c r="O229" s="8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>E230/D230</f>
        <v>1.1990717911530093</v>
      </c>
      <c r="G230" t="s">
        <v>20</v>
      </c>
      <c r="H230">
        <v>2468</v>
      </c>
      <c r="I230" s="4">
        <f>IF(H230=0,0,E230/H230)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>(((L230/60)/60)/24)+DATE(1970,1,1)</f>
        <v>42613.208333333328</v>
      </c>
      <c r="O230" s="8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>E231/D231</f>
        <v>1.936892523364486</v>
      </c>
      <c r="G231" t="s">
        <v>20</v>
      </c>
      <c r="H231">
        <v>2551</v>
      </c>
      <c r="I231" s="4">
        <f>IF(H231=0,0,E231/H231)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>(((L231/60)/60)/24)+DATE(1970,1,1)</f>
        <v>42887.208333333328</v>
      </c>
      <c r="O231" s="8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>E232/D232</f>
        <v>4.2016666666666671</v>
      </c>
      <c r="G232" t="s">
        <v>20</v>
      </c>
      <c r="H232">
        <v>101</v>
      </c>
      <c r="I232" s="4">
        <f>IF(H232=0,0,E232/H232)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>(((L232/60)/60)/24)+DATE(1970,1,1)</f>
        <v>43805.25</v>
      </c>
      <c r="O232" s="8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>E233/D233</f>
        <v>0.76708333333333334</v>
      </c>
      <c r="G233" t="s">
        <v>74</v>
      </c>
      <c r="H233">
        <v>67</v>
      </c>
      <c r="I233" s="4">
        <f>IF(H233=0,0,E233/H233)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>(((L233/60)/60)/24)+DATE(1970,1,1)</f>
        <v>41415.208333333336</v>
      </c>
      <c r="O233" s="8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>E234/D234</f>
        <v>1.7126470588235294</v>
      </c>
      <c r="G234" t="s">
        <v>20</v>
      </c>
      <c r="H234">
        <v>92</v>
      </c>
      <c r="I234" s="4">
        <f>IF(H234=0,0,E234/H234)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>(((L234/60)/60)/24)+DATE(1970,1,1)</f>
        <v>42576.208333333328</v>
      </c>
      <c r="O234" s="8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>E235/D235</f>
        <v>1.5789473684210527</v>
      </c>
      <c r="G235" t="s">
        <v>20</v>
      </c>
      <c r="H235">
        <v>62</v>
      </c>
      <c r="I235" s="4">
        <f>IF(H235=0,0,E235/H235)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>(((L235/60)/60)/24)+DATE(1970,1,1)</f>
        <v>40706.208333333336</v>
      </c>
      <c r="O235" s="8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>E236/D236</f>
        <v>1.0908</v>
      </c>
      <c r="G236" t="s">
        <v>20</v>
      </c>
      <c r="H236">
        <v>149</v>
      </c>
      <c r="I236" s="4">
        <f>IF(H236=0,0,E236/H236)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>(((L236/60)/60)/24)+DATE(1970,1,1)</f>
        <v>42969.208333333328</v>
      </c>
      <c r="O236" s="8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>E237/D237</f>
        <v>0.41732558139534881</v>
      </c>
      <c r="G237" t="s">
        <v>14</v>
      </c>
      <c r="H237">
        <v>92</v>
      </c>
      <c r="I237" s="4">
        <f>IF(H237=0,0,E237/H237)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>(((L237/60)/60)/24)+DATE(1970,1,1)</f>
        <v>42779.25</v>
      </c>
      <c r="O237" s="8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>E238/D238</f>
        <v>0.10944303797468355</v>
      </c>
      <c r="G238" t="s">
        <v>14</v>
      </c>
      <c r="H238">
        <v>57</v>
      </c>
      <c r="I238" s="4">
        <f>IF(H238=0,0,E238/H238)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>(((L238/60)/60)/24)+DATE(1970,1,1)</f>
        <v>43641.208333333328</v>
      </c>
      <c r="O238" s="8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>E239/D239</f>
        <v>1.593763440860215</v>
      </c>
      <c r="G239" t="s">
        <v>20</v>
      </c>
      <c r="H239">
        <v>329</v>
      </c>
      <c r="I239" s="4">
        <f>IF(H239=0,0,E239/H239)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>(((L239/60)/60)/24)+DATE(1970,1,1)</f>
        <v>41754.208333333336</v>
      </c>
      <c r="O239" s="8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>E240/D240</f>
        <v>4.2241666666666671</v>
      </c>
      <c r="G240" t="s">
        <v>20</v>
      </c>
      <c r="H240">
        <v>97</v>
      </c>
      <c r="I240" s="4">
        <f>IF(H240=0,0,E240/H240)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>(((L240/60)/60)/24)+DATE(1970,1,1)</f>
        <v>43083.25</v>
      </c>
      <c r="O240" s="8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>E241/D241</f>
        <v>0.97718749999999999</v>
      </c>
      <c r="G241" t="s">
        <v>14</v>
      </c>
      <c r="H241">
        <v>41</v>
      </c>
      <c r="I241" s="4">
        <f>IF(H241=0,0,E241/H241)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>(((L241/60)/60)/24)+DATE(1970,1,1)</f>
        <v>42245.208333333328</v>
      </c>
      <c r="O241" s="8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>E242/D242</f>
        <v>4.1878911564625847</v>
      </c>
      <c r="G242" t="s">
        <v>20</v>
      </c>
      <c r="H242">
        <v>1784</v>
      </c>
      <c r="I242" s="4">
        <f>IF(H242=0,0,E242/H242)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>(((L242/60)/60)/24)+DATE(1970,1,1)</f>
        <v>40396.208333333336</v>
      </c>
      <c r="O242" s="8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>E243/D243</f>
        <v>1.0191632047477746</v>
      </c>
      <c r="G243" t="s">
        <v>20</v>
      </c>
      <c r="H243">
        <v>1684</v>
      </c>
      <c r="I243" s="4">
        <f>IF(H243=0,0,E243/H243)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>(((L243/60)/60)/24)+DATE(1970,1,1)</f>
        <v>41742.208333333336</v>
      </c>
      <c r="O243" s="8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>E244/D244</f>
        <v>1.2772619047619047</v>
      </c>
      <c r="G244" t="s">
        <v>20</v>
      </c>
      <c r="H244">
        <v>250</v>
      </c>
      <c r="I244" s="4">
        <f>IF(H244=0,0,E244/H244)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>(((L244/60)/60)/24)+DATE(1970,1,1)</f>
        <v>42865.208333333328</v>
      </c>
      <c r="O244" s="8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>E245/D245</f>
        <v>4.4521739130434783</v>
      </c>
      <c r="G245" t="s">
        <v>20</v>
      </c>
      <c r="H245">
        <v>238</v>
      </c>
      <c r="I245" s="4">
        <f>IF(H245=0,0,E245/H245)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>(((L245/60)/60)/24)+DATE(1970,1,1)</f>
        <v>43163.25</v>
      </c>
      <c r="O245" s="8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>E246/D246</f>
        <v>5.6971428571428575</v>
      </c>
      <c r="G246" t="s">
        <v>20</v>
      </c>
      <c r="H246">
        <v>53</v>
      </c>
      <c r="I246" s="4">
        <f>IF(H246=0,0,E246/H246)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>(((L246/60)/60)/24)+DATE(1970,1,1)</f>
        <v>41834.208333333336</v>
      </c>
      <c r="O246" s="8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>E247/D247</f>
        <v>5.0934482758620687</v>
      </c>
      <c r="G247" t="s">
        <v>20</v>
      </c>
      <c r="H247">
        <v>214</v>
      </c>
      <c r="I247" s="4">
        <f>IF(H247=0,0,E247/H247)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>(((L247/60)/60)/24)+DATE(1970,1,1)</f>
        <v>41736.208333333336</v>
      </c>
      <c r="O247" s="8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>E248/D248</f>
        <v>3.2553333333333332</v>
      </c>
      <c r="G248" t="s">
        <v>20</v>
      </c>
      <c r="H248">
        <v>222</v>
      </c>
      <c r="I248" s="4">
        <f>IF(H248=0,0,E248/H248)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>(((L248/60)/60)/24)+DATE(1970,1,1)</f>
        <v>41491.208333333336</v>
      </c>
      <c r="O248" s="8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>E249/D249</f>
        <v>9.3261616161616168</v>
      </c>
      <c r="G249" t="s">
        <v>20</v>
      </c>
      <c r="H249">
        <v>1884</v>
      </c>
      <c r="I249" s="4">
        <f>IF(H249=0,0,E249/H249)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>(((L249/60)/60)/24)+DATE(1970,1,1)</f>
        <v>42726.25</v>
      </c>
      <c r="O249" s="8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>E250/D250</f>
        <v>2.1133870967741935</v>
      </c>
      <c r="G250" t="s">
        <v>20</v>
      </c>
      <c r="H250">
        <v>218</v>
      </c>
      <c r="I250" s="4">
        <f>IF(H250=0,0,E250/H250)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>(((L250/60)/60)/24)+DATE(1970,1,1)</f>
        <v>42004.25</v>
      </c>
      <c r="O250" s="8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>E251/D251</f>
        <v>2.7332520325203253</v>
      </c>
      <c r="G251" t="s">
        <v>20</v>
      </c>
      <c r="H251">
        <v>6465</v>
      </c>
      <c r="I251" s="4">
        <f>IF(H251=0,0,E251/H251)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>(((L251/60)/60)/24)+DATE(1970,1,1)</f>
        <v>42006.25</v>
      </c>
      <c r="O251" s="8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>E252/D252</f>
        <v>0.03</v>
      </c>
      <c r="G252" t="s">
        <v>14</v>
      </c>
      <c r="H252">
        <v>1</v>
      </c>
      <c r="I252" s="4">
        <f>IF(H252=0,0,E252/H252)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>(((L252/60)/60)/24)+DATE(1970,1,1)</f>
        <v>40203.25</v>
      </c>
      <c r="O252" s="8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>E253/D253</f>
        <v>0.54084507042253516</v>
      </c>
      <c r="G253" t="s">
        <v>14</v>
      </c>
      <c r="H253">
        <v>101</v>
      </c>
      <c r="I253" s="4">
        <f>IF(H253=0,0,E253/H253)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>(((L253/60)/60)/24)+DATE(1970,1,1)</f>
        <v>41252.25</v>
      </c>
      <c r="O253" s="8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>E254/D254</f>
        <v>6.2629999999999999</v>
      </c>
      <c r="G254" t="s">
        <v>20</v>
      </c>
      <c r="H254">
        <v>59</v>
      </c>
      <c r="I254" s="4">
        <f>IF(H254=0,0,E254/H254)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>(((L254/60)/60)/24)+DATE(1970,1,1)</f>
        <v>41572.208333333336</v>
      </c>
      <c r="O254" s="8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>E255/D255</f>
        <v>0.8902139917695473</v>
      </c>
      <c r="G255" t="s">
        <v>14</v>
      </c>
      <c r="H255">
        <v>1335</v>
      </c>
      <c r="I255" s="4">
        <f>IF(H255=0,0,E255/H255)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>(((L255/60)/60)/24)+DATE(1970,1,1)</f>
        <v>40641.208333333336</v>
      </c>
      <c r="O255" s="8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>E256/D256</f>
        <v>1.8489130434782608</v>
      </c>
      <c r="G256" t="s">
        <v>20</v>
      </c>
      <c r="H256">
        <v>88</v>
      </c>
      <c r="I256" s="4">
        <f>IF(H256=0,0,E256/H256)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>(((L256/60)/60)/24)+DATE(1970,1,1)</f>
        <v>42787.25</v>
      </c>
      <c r="O256" s="8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>E257/D257</f>
        <v>1.2016770186335404</v>
      </c>
      <c r="G257" t="s">
        <v>20</v>
      </c>
      <c r="H257">
        <v>1697</v>
      </c>
      <c r="I257" s="4">
        <f>IF(H257=0,0,E257/H257)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>(((L257/60)/60)/24)+DATE(1970,1,1)</f>
        <v>40590.25</v>
      </c>
      <c r="O257" s="8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>E258/D258</f>
        <v>0.23390243902439026</v>
      </c>
      <c r="G258" t="s">
        <v>14</v>
      </c>
      <c r="H258">
        <v>15</v>
      </c>
      <c r="I258" s="4">
        <f>IF(H258=0,0,E258/H258)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>(((L258/60)/60)/24)+DATE(1970,1,1)</f>
        <v>42393.25</v>
      </c>
      <c r="O258" s="8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>E259/D259</f>
        <v>1.46</v>
      </c>
      <c r="G259" t="s">
        <v>20</v>
      </c>
      <c r="H259">
        <v>92</v>
      </c>
      <c r="I259" s="4">
        <f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>(((L259/60)/60)/24)+DATE(1970,1,1)</f>
        <v>41338.25</v>
      </c>
      <c r="O259" s="8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>E260/D260</f>
        <v>2.6848000000000001</v>
      </c>
      <c r="G260" t="s">
        <v>20</v>
      </c>
      <c r="H260">
        <v>186</v>
      </c>
      <c r="I260" s="4">
        <f>IF(H260=0,0,E260/H260)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>(((L260/60)/60)/24)+DATE(1970,1,1)</f>
        <v>42712.25</v>
      </c>
      <c r="O260" s="8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>E261/D261</f>
        <v>5.9749999999999996</v>
      </c>
      <c r="G261" t="s">
        <v>20</v>
      </c>
      <c r="H261">
        <v>138</v>
      </c>
      <c r="I261" s="4">
        <f>IF(H261=0,0,E261/H261)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>(((L261/60)/60)/24)+DATE(1970,1,1)</f>
        <v>41251.25</v>
      </c>
      <c r="O261" s="8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>E262/D262</f>
        <v>1.5769841269841269</v>
      </c>
      <c r="G262" t="s">
        <v>20</v>
      </c>
      <c r="H262">
        <v>261</v>
      </c>
      <c r="I262" s="4">
        <f>IF(H262=0,0,E262/H262)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>(((L262/60)/60)/24)+DATE(1970,1,1)</f>
        <v>41180.208333333336</v>
      </c>
      <c r="O262" s="8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>E263/D263</f>
        <v>0.31201660735468567</v>
      </c>
      <c r="G263" t="s">
        <v>14</v>
      </c>
      <c r="H263">
        <v>454</v>
      </c>
      <c r="I263" s="4">
        <f>IF(H263=0,0,E263/H263)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>(((L263/60)/60)/24)+DATE(1970,1,1)</f>
        <v>40415.208333333336</v>
      </c>
      <c r="O263" s="8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>E264/D264</f>
        <v>3.1341176470588237</v>
      </c>
      <c r="G264" t="s">
        <v>20</v>
      </c>
      <c r="H264">
        <v>107</v>
      </c>
      <c r="I264" s="4">
        <f>IF(H264=0,0,E264/H264)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>(((L264/60)/60)/24)+DATE(1970,1,1)</f>
        <v>40638.208333333336</v>
      </c>
      <c r="O264" s="8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>E265/D265</f>
        <v>3.7089655172413791</v>
      </c>
      <c r="G265" t="s">
        <v>20</v>
      </c>
      <c r="H265">
        <v>199</v>
      </c>
      <c r="I265" s="4">
        <f>IF(H265=0,0,E265/H265)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>(((L265/60)/60)/24)+DATE(1970,1,1)</f>
        <v>40187.25</v>
      </c>
      <c r="O265" s="8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>E266/D266</f>
        <v>3.6266447368421053</v>
      </c>
      <c r="G266" t="s">
        <v>20</v>
      </c>
      <c r="H266">
        <v>5512</v>
      </c>
      <c r="I266" s="4">
        <f>IF(H266=0,0,E266/H266)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>(((L266/60)/60)/24)+DATE(1970,1,1)</f>
        <v>41317.25</v>
      </c>
      <c r="O266" s="8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>E267/D267</f>
        <v>1.2308163265306122</v>
      </c>
      <c r="G267" t="s">
        <v>20</v>
      </c>
      <c r="H267">
        <v>86</v>
      </c>
      <c r="I267" s="4">
        <f>IF(H267=0,0,E267/H267)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>(((L267/60)/60)/24)+DATE(1970,1,1)</f>
        <v>42372.25</v>
      </c>
      <c r="O267" s="8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>E268/D268</f>
        <v>0.76766756032171579</v>
      </c>
      <c r="G268" t="s">
        <v>14</v>
      </c>
      <c r="H268">
        <v>3182</v>
      </c>
      <c r="I268" s="4">
        <f>IF(H268=0,0,E268/H268)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>(((L268/60)/60)/24)+DATE(1970,1,1)</f>
        <v>41950.25</v>
      </c>
      <c r="O268" s="8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>E269/D269</f>
        <v>2.3362012987012988</v>
      </c>
      <c r="G269" t="s">
        <v>20</v>
      </c>
      <c r="H269">
        <v>2768</v>
      </c>
      <c r="I269" s="4">
        <f>IF(H269=0,0,E269/H269)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>(((L269/60)/60)/24)+DATE(1970,1,1)</f>
        <v>41206.208333333336</v>
      </c>
      <c r="O269" s="8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>E270/D270</f>
        <v>1.8053333333333332</v>
      </c>
      <c r="G270" t="s">
        <v>20</v>
      </c>
      <c r="H270">
        <v>48</v>
      </c>
      <c r="I270" s="4">
        <f>IF(H270=0,0,E270/H270)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>(((L270/60)/60)/24)+DATE(1970,1,1)</f>
        <v>41186.208333333336</v>
      </c>
      <c r="O270" s="8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>E271/D271</f>
        <v>2.5262857142857142</v>
      </c>
      <c r="G271" t="s">
        <v>20</v>
      </c>
      <c r="H271">
        <v>87</v>
      </c>
      <c r="I271" s="4">
        <f>IF(H271=0,0,E271/H271)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>(((L271/60)/60)/24)+DATE(1970,1,1)</f>
        <v>43496.25</v>
      </c>
      <c r="O271" s="8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>E272/D272</f>
        <v>0.27176538240368026</v>
      </c>
      <c r="G272" t="s">
        <v>74</v>
      </c>
      <c r="H272">
        <v>1890</v>
      </c>
      <c r="I272" s="4">
        <f>IF(H272=0,0,E272/H272)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>(((L272/60)/60)/24)+DATE(1970,1,1)</f>
        <v>40514.25</v>
      </c>
      <c r="O272" s="8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>E273/D273</f>
        <v>1.2706571242680547E-2</v>
      </c>
      <c r="G273" t="s">
        <v>47</v>
      </c>
      <c r="H273">
        <v>61</v>
      </c>
      <c r="I273" s="4">
        <f>IF(H273=0,0,E273/H273)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>(((L273/60)/60)/24)+DATE(1970,1,1)</f>
        <v>42345.25</v>
      </c>
      <c r="O273" s="8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>E274/D274</f>
        <v>3.0400978473581213</v>
      </c>
      <c r="G274" t="s">
        <v>20</v>
      </c>
      <c r="H274">
        <v>1894</v>
      </c>
      <c r="I274" s="4">
        <f>IF(H274=0,0,E274/H274)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>(((L274/60)/60)/24)+DATE(1970,1,1)</f>
        <v>43656.208333333328</v>
      </c>
      <c r="O274" s="8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>E275/D275</f>
        <v>1.3723076923076922</v>
      </c>
      <c r="G275" t="s">
        <v>20</v>
      </c>
      <c r="H275">
        <v>282</v>
      </c>
      <c r="I275" s="4">
        <f>IF(H275=0,0,E275/H275)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>(((L275/60)/60)/24)+DATE(1970,1,1)</f>
        <v>42995.208333333328</v>
      </c>
      <c r="O275" s="8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>E276/D276</f>
        <v>0.32208333333333333</v>
      </c>
      <c r="G276" t="s">
        <v>14</v>
      </c>
      <c r="H276">
        <v>15</v>
      </c>
      <c r="I276" s="4">
        <f>IF(H276=0,0,E276/H276)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>(((L276/60)/60)/24)+DATE(1970,1,1)</f>
        <v>43045.25</v>
      </c>
      <c r="O276" s="8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>E277/D277</f>
        <v>2.4151282051282053</v>
      </c>
      <c r="G277" t="s">
        <v>20</v>
      </c>
      <c r="H277">
        <v>116</v>
      </c>
      <c r="I277" s="4">
        <f>IF(H277=0,0,E277/H277)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>(((L277/60)/60)/24)+DATE(1970,1,1)</f>
        <v>43561.208333333328</v>
      </c>
      <c r="O277" s="8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>E278/D278</f>
        <v>0.96799999999999997</v>
      </c>
      <c r="G278" t="s">
        <v>14</v>
      </c>
      <c r="H278">
        <v>133</v>
      </c>
      <c r="I278" s="4">
        <f>IF(H278=0,0,E278/H278)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>(((L278/60)/60)/24)+DATE(1970,1,1)</f>
        <v>41018.208333333336</v>
      </c>
      <c r="O278" s="8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>E279/D279</f>
        <v>10.664285714285715</v>
      </c>
      <c r="G279" t="s">
        <v>20</v>
      </c>
      <c r="H279">
        <v>83</v>
      </c>
      <c r="I279" s="4">
        <f>IF(H279=0,0,E279/H279)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>(((L279/60)/60)/24)+DATE(1970,1,1)</f>
        <v>40378.208333333336</v>
      </c>
      <c r="O279" s="8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>E280/D280</f>
        <v>3.2588888888888889</v>
      </c>
      <c r="G280" t="s">
        <v>20</v>
      </c>
      <c r="H280">
        <v>91</v>
      </c>
      <c r="I280" s="4">
        <f>IF(H280=0,0,E280/H280)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>(((L280/60)/60)/24)+DATE(1970,1,1)</f>
        <v>41239.25</v>
      </c>
      <c r="O280" s="8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>E281/D281</f>
        <v>1.7070000000000001</v>
      </c>
      <c r="G281" t="s">
        <v>20</v>
      </c>
      <c r="H281">
        <v>546</v>
      </c>
      <c r="I281" s="4">
        <f>IF(H281=0,0,E281/H281)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>(((L281/60)/60)/24)+DATE(1970,1,1)</f>
        <v>43346.208333333328</v>
      </c>
      <c r="O281" s="8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>E282/D282</f>
        <v>5.8144</v>
      </c>
      <c r="G282" t="s">
        <v>20</v>
      </c>
      <c r="H282">
        <v>393</v>
      </c>
      <c r="I282" s="4">
        <f>IF(H282=0,0,E282/H282)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>(((L282/60)/60)/24)+DATE(1970,1,1)</f>
        <v>43060.25</v>
      </c>
      <c r="O282" s="8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>E283/D283</f>
        <v>0.91520972644376897</v>
      </c>
      <c r="G283" t="s">
        <v>14</v>
      </c>
      <c r="H283">
        <v>2062</v>
      </c>
      <c r="I283" s="4">
        <f>IF(H283=0,0,E283/H283)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>(((L283/60)/60)/24)+DATE(1970,1,1)</f>
        <v>40979.25</v>
      </c>
      <c r="O283" s="8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>E284/D284</f>
        <v>1.0804761904761904</v>
      </c>
      <c r="G284" t="s">
        <v>20</v>
      </c>
      <c r="H284">
        <v>133</v>
      </c>
      <c r="I284" s="4">
        <f>IF(H284=0,0,E284/H284)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>(((L284/60)/60)/24)+DATE(1970,1,1)</f>
        <v>42701.25</v>
      </c>
      <c r="O284" s="8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>E285/D285</f>
        <v>0.18728395061728395</v>
      </c>
      <c r="G285" t="s">
        <v>14</v>
      </c>
      <c r="H285">
        <v>29</v>
      </c>
      <c r="I285" s="4">
        <f>IF(H285=0,0,E285/H285)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>(((L285/60)/60)/24)+DATE(1970,1,1)</f>
        <v>42520.208333333328</v>
      </c>
      <c r="O285" s="8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>E286/D286</f>
        <v>0.83193877551020412</v>
      </c>
      <c r="G286" t="s">
        <v>14</v>
      </c>
      <c r="H286">
        <v>132</v>
      </c>
      <c r="I286" s="4">
        <f>IF(H286=0,0,E286/H286)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>(((L286/60)/60)/24)+DATE(1970,1,1)</f>
        <v>41030.208333333336</v>
      </c>
      <c r="O286" s="8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>E287/D287</f>
        <v>7.0633333333333335</v>
      </c>
      <c r="G287" t="s">
        <v>20</v>
      </c>
      <c r="H287">
        <v>254</v>
      </c>
      <c r="I287" s="4">
        <f>IF(H287=0,0,E287/H287)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>(((L287/60)/60)/24)+DATE(1970,1,1)</f>
        <v>42623.208333333328</v>
      </c>
      <c r="O287" s="8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>E288/D288</f>
        <v>0.17446030330062445</v>
      </c>
      <c r="G288" t="s">
        <v>74</v>
      </c>
      <c r="H288">
        <v>184</v>
      </c>
      <c r="I288" s="4">
        <f>IF(H288=0,0,E288/H288)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>(((L288/60)/60)/24)+DATE(1970,1,1)</f>
        <v>42697.25</v>
      </c>
      <c r="O288" s="8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>E289/D289</f>
        <v>2.0973015873015872</v>
      </c>
      <c r="G289" t="s">
        <v>20</v>
      </c>
      <c r="H289">
        <v>176</v>
      </c>
      <c r="I289" s="4">
        <f>IF(H289=0,0,E289/H289)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>(((L289/60)/60)/24)+DATE(1970,1,1)</f>
        <v>42122.208333333328</v>
      </c>
      <c r="O289" s="8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>E290/D290</f>
        <v>0.97785714285714287</v>
      </c>
      <c r="G290" t="s">
        <v>14</v>
      </c>
      <c r="H290">
        <v>137</v>
      </c>
      <c r="I290" s="4">
        <f>IF(H290=0,0,E290/H290)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>(((L290/60)/60)/24)+DATE(1970,1,1)</f>
        <v>40982.208333333336</v>
      </c>
      <c r="O290" s="8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>E291/D291</f>
        <v>16.842500000000001</v>
      </c>
      <c r="G291" t="s">
        <v>20</v>
      </c>
      <c r="H291">
        <v>337</v>
      </c>
      <c r="I291" s="4">
        <f>IF(H291=0,0,E291/H291)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>(((L291/60)/60)/24)+DATE(1970,1,1)</f>
        <v>42219.208333333328</v>
      </c>
      <c r="O291" s="8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>E292/D292</f>
        <v>0.54402135231316728</v>
      </c>
      <c r="G292" t="s">
        <v>14</v>
      </c>
      <c r="H292">
        <v>908</v>
      </c>
      <c r="I292" s="4">
        <f>IF(H292=0,0,E292/H292)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>(((L292/60)/60)/24)+DATE(1970,1,1)</f>
        <v>41404.208333333336</v>
      </c>
      <c r="O292" s="8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>E293/D293</f>
        <v>4.5661111111111108</v>
      </c>
      <c r="G293" t="s">
        <v>20</v>
      </c>
      <c r="H293">
        <v>107</v>
      </c>
      <c r="I293" s="4">
        <f>IF(H293=0,0,E293/H293)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>(((L293/60)/60)/24)+DATE(1970,1,1)</f>
        <v>40831.208333333336</v>
      </c>
      <c r="O293" s="8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>E294/D294</f>
        <v>9.8219178082191785E-2</v>
      </c>
      <c r="G294" t="s">
        <v>14</v>
      </c>
      <c r="H294">
        <v>10</v>
      </c>
      <c r="I294" s="4">
        <f>IF(H294=0,0,E294/H294)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>(((L294/60)/60)/24)+DATE(1970,1,1)</f>
        <v>40984.208333333336</v>
      </c>
      <c r="O294" s="8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>E295/D295</f>
        <v>0.16384615384615384</v>
      </c>
      <c r="G295" t="s">
        <v>74</v>
      </c>
      <c r="H295">
        <v>32</v>
      </c>
      <c r="I295" s="4">
        <f>IF(H295=0,0,E295/H295)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>(((L295/60)/60)/24)+DATE(1970,1,1)</f>
        <v>40456.208333333336</v>
      </c>
      <c r="O295" s="8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>E296/D296</f>
        <v>13.396666666666667</v>
      </c>
      <c r="G296" t="s">
        <v>20</v>
      </c>
      <c r="H296">
        <v>183</v>
      </c>
      <c r="I296" s="4">
        <f>IF(H296=0,0,E296/H296)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>(((L296/60)/60)/24)+DATE(1970,1,1)</f>
        <v>43399.208333333328</v>
      </c>
      <c r="O296" s="8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>E297/D297</f>
        <v>0.35650077760497667</v>
      </c>
      <c r="G297" t="s">
        <v>14</v>
      </c>
      <c r="H297">
        <v>1910</v>
      </c>
      <c r="I297" s="4">
        <f>IF(H297=0,0,E297/H297)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>(((L297/60)/60)/24)+DATE(1970,1,1)</f>
        <v>41562.208333333336</v>
      </c>
      <c r="O297" s="8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>E298/D298</f>
        <v>0.54950819672131146</v>
      </c>
      <c r="G298" t="s">
        <v>14</v>
      </c>
      <c r="H298">
        <v>38</v>
      </c>
      <c r="I298" s="4">
        <f>IF(H298=0,0,E298/H298)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>(((L298/60)/60)/24)+DATE(1970,1,1)</f>
        <v>43493.25</v>
      </c>
      <c r="O298" s="8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>E299/D299</f>
        <v>0.94236111111111109</v>
      </c>
      <c r="G299" t="s">
        <v>14</v>
      </c>
      <c r="H299">
        <v>104</v>
      </c>
      <c r="I299" s="4">
        <f>IF(H299=0,0,E299/H299)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>(((L299/60)/60)/24)+DATE(1970,1,1)</f>
        <v>41653.25</v>
      </c>
      <c r="O299" s="8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>E300/D300</f>
        <v>1.4391428571428571</v>
      </c>
      <c r="G300" t="s">
        <v>20</v>
      </c>
      <c r="H300">
        <v>72</v>
      </c>
      <c r="I300" s="4">
        <f>IF(H300=0,0,E300/H300)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>(((L300/60)/60)/24)+DATE(1970,1,1)</f>
        <v>42426.25</v>
      </c>
      <c r="O300" s="8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>E301/D301</f>
        <v>0.51421052631578945</v>
      </c>
      <c r="G301" t="s">
        <v>14</v>
      </c>
      <c r="H301">
        <v>49</v>
      </c>
      <c r="I301" s="4">
        <f>IF(H301=0,0,E301/H301)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>(((L301/60)/60)/24)+DATE(1970,1,1)</f>
        <v>42432.25</v>
      </c>
      <c r="O301" s="8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>E302/D302</f>
        <v>0.05</v>
      </c>
      <c r="G302" t="s">
        <v>14</v>
      </c>
      <c r="H302">
        <v>1</v>
      </c>
      <c r="I302" s="4">
        <f>IF(H302=0,0,E302/H302)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>(((L302/60)/60)/24)+DATE(1970,1,1)</f>
        <v>42977.208333333328</v>
      </c>
      <c r="O302" s="8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>E303/D303</f>
        <v>13.446666666666667</v>
      </c>
      <c r="G303" t="s">
        <v>20</v>
      </c>
      <c r="H303">
        <v>295</v>
      </c>
      <c r="I303" s="4">
        <f>IF(H303=0,0,E303/H303)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>(((L303/60)/60)/24)+DATE(1970,1,1)</f>
        <v>42061.25</v>
      </c>
      <c r="O303" s="8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>E304/D304</f>
        <v>0.31844940867279897</v>
      </c>
      <c r="G304" t="s">
        <v>14</v>
      </c>
      <c r="H304">
        <v>245</v>
      </c>
      <c r="I304" s="4">
        <f>IF(H304=0,0,E304/H304)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>(((L304/60)/60)/24)+DATE(1970,1,1)</f>
        <v>43345.208333333328</v>
      </c>
      <c r="O304" s="8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>E305/D305</f>
        <v>0.82617647058823529</v>
      </c>
      <c r="G305" t="s">
        <v>14</v>
      </c>
      <c r="H305">
        <v>32</v>
      </c>
      <c r="I305" s="4">
        <f>IF(H305=0,0,E305/H305)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>(((L305/60)/60)/24)+DATE(1970,1,1)</f>
        <v>42376.25</v>
      </c>
      <c r="O305" s="8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>E306/D306</f>
        <v>5.4614285714285717</v>
      </c>
      <c r="G306" t="s">
        <v>20</v>
      </c>
      <c r="H306">
        <v>142</v>
      </c>
      <c r="I306" s="4">
        <f>IF(H306=0,0,E306/H306)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>(((L306/60)/60)/24)+DATE(1970,1,1)</f>
        <v>42589.208333333328</v>
      </c>
      <c r="O306" s="8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>E307/D307</f>
        <v>2.8621428571428571</v>
      </c>
      <c r="G307" t="s">
        <v>20</v>
      </c>
      <c r="H307">
        <v>85</v>
      </c>
      <c r="I307" s="4">
        <f>IF(H307=0,0,E307/H307)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>(((L307/60)/60)/24)+DATE(1970,1,1)</f>
        <v>42448.208333333328</v>
      </c>
      <c r="O307" s="8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>E308/D308</f>
        <v>7.9076923076923072E-2</v>
      </c>
      <c r="G308" t="s">
        <v>14</v>
      </c>
      <c r="H308">
        <v>7</v>
      </c>
      <c r="I308" s="4">
        <f>IF(H308=0,0,E308/H308)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>(((L308/60)/60)/24)+DATE(1970,1,1)</f>
        <v>42930.208333333328</v>
      </c>
      <c r="O308" s="8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>E309/D309</f>
        <v>1.3213677811550153</v>
      </c>
      <c r="G309" t="s">
        <v>20</v>
      </c>
      <c r="H309">
        <v>659</v>
      </c>
      <c r="I309" s="4">
        <f>IF(H309=0,0,E309/H309)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>(((L309/60)/60)/24)+DATE(1970,1,1)</f>
        <v>41066.208333333336</v>
      </c>
      <c r="O309" s="8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>E310/D310</f>
        <v>0.74077834179357027</v>
      </c>
      <c r="G310" t="s">
        <v>14</v>
      </c>
      <c r="H310">
        <v>803</v>
      </c>
      <c r="I310" s="4">
        <f>IF(H310=0,0,E310/H310)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>(((L310/60)/60)/24)+DATE(1970,1,1)</f>
        <v>40651.208333333336</v>
      </c>
      <c r="O310" s="8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>E311/D311</f>
        <v>0.75292682926829269</v>
      </c>
      <c r="G311" t="s">
        <v>74</v>
      </c>
      <c r="H311">
        <v>75</v>
      </c>
      <c r="I311" s="4">
        <f>IF(H311=0,0,E311/H311)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>(((L311/60)/60)/24)+DATE(1970,1,1)</f>
        <v>40807.208333333336</v>
      </c>
      <c r="O311" s="8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>E312/D312</f>
        <v>0.20333333333333334</v>
      </c>
      <c r="G312" t="s">
        <v>14</v>
      </c>
      <c r="H312">
        <v>16</v>
      </c>
      <c r="I312" s="4">
        <f>IF(H312=0,0,E312/H312)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>(((L312/60)/60)/24)+DATE(1970,1,1)</f>
        <v>40277.208333333336</v>
      </c>
      <c r="O312" s="8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>E313/D313</f>
        <v>2.0336507936507937</v>
      </c>
      <c r="G313" t="s">
        <v>20</v>
      </c>
      <c r="H313">
        <v>121</v>
      </c>
      <c r="I313" s="4">
        <f>IF(H313=0,0,E313/H313)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>(((L313/60)/60)/24)+DATE(1970,1,1)</f>
        <v>40590.25</v>
      </c>
      <c r="O313" s="8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>E314/D314</f>
        <v>3.1022842639593908</v>
      </c>
      <c r="G314" t="s">
        <v>20</v>
      </c>
      <c r="H314">
        <v>3742</v>
      </c>
      <c r="I314" s="4">
        <f>IF(H314=0,0,E314/H314)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>(((L314/60)/60)/24)+DATE(1970,1,1)</f>
        <v>41572.208333333336</v>
      </c>
      <c r="O314" s="8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>E315/D315</f>
        <v>3.9531818181818181</v>
      </c>
      <c r="G315" t="s">
        <v>20</v>
      </c>
      <c r="H315">
        <v>223</v>
      </c>
      <c r="I315" s="4">
        <f>IF(H315=0,0,E315/H315)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>(((L315/60)/60)/24)+DATE(1970,1,1)</f>
        <v>40966.25</v>
      </c>
      <c r="O315" s="8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>E316/D316</f>
        <v>2.9471428571428571</v>
      </c>
      <c r="G316" t="s">
        <v>20</v>
      </c>
      <c r="H316">
        <v>133</v>
      </c>
      <c r="I316" s="4">
        <f>IF(H316=0,0,E316/H316)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>(((L316/60)/60)/24)+DATE(1970,1,1)</f>
        <v>43536.208333333328</v>
      </c>
      <c r="O316" s="8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>E317/D317</f>
        <v>0.33894736842105261</v>
      </c>
      <c r="G317" t="s">
        <v>14</v>
      </c>
      <c r="H317">
        <v>31</v>
      </c>
      <c r="I317" s="4">
        <f>IF(H317=0,0,E317/H317)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>(((L317/60)/60)/24)+DATE(1970,1,1)</f>
        <v>41783.208333333336</v>
      </c>
      <c r="O317" s="8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>E318/D318</f>
        <v>0.66677083333333331</v>
      </c>
      <c r="G318" t="s">
        <v>14</v>
      </c>
      <c r="H318">
        <v>108</v>
      </c>
      <c r="I318" s="4">
        <f>IF(H318=0,0,E318/H318)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>(((L318/60)/60)/24)+DATE(1970,1,1)</f>
        <v>43788.25</v>
      </c>
      <c r="O318" s="8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>E319/D319</f>
        <v>0.19227272727272726</v>
      </c>
      <c r="G319" t="s">
        <v>14</v>
      </c>
      <c r="H319">
        <v>30</v>
      </c>
      <c r="I319" s="4">
        <f>IF(H319=0,0,E319/H319)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>(((L319/60)/60)/24)+DATE(1970,1,1)</f>
        <v>42869.208333333328</v>
      </c>
      <c r="O319" s="8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>E320/D320</f>
        <v>0.15842105263157893</v>
      </c>
      <c r="G320" t="s">
        <v>14</v>
      </c>
      <c r="H320">
        <v>17</v>
      </c>
      <c r="I320" s="4">
        <f>IF(H320=0,0,E320/H320)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>(((L320/60)/60)/24)+DATE(1970,1,1)</f>
        <v>41684.25</v>
      </c>
      <c r="O320" s="8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>E321/D321</f>
        <v>0.38702380952380955</v>
      </c>
      <c r="G321" t="s">
        <v>74</v>
      </c>
      <c r="H321">
        <v>64</v>
      </c>
      <c r="I321" s="4">
        <f>IF(H321=0,0,E321/H321)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>(((L321/60)/60)/24)+DATE(1970,1,1)</f>
        <v>40402.208333333336</v>
      </c>
      <c r="O321" s="8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>E322/D322</f>
        <v>9.5876777251184833E-2</v>
      </c>
      <c r="G322" t="s">
        <v>14</v>
      </c>
      <c r="H322">
        <v>80</v>
      </c>
      <c r="I322" s="4">
        <f>IF(H322=0,0,E322/H322)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>(((L322/60)/60)/24)+DATE(1970,1,1)</f>
        <v>40673.208333333336</v>
      </c>
      <c r="O322" s="8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>E323/D323</f>
        <v>0.94144366197183094</v>
      </c>
      <c r="G323" t="s">
        <v>14</v>
      </c>
      <c r="H323">
        <v>2468</v>
      </c>
      <c r="I323" s="4">
        <f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>(((L323/60)/60)/24)+DATE(1970,1,1)</f>
        <v>40634.208333333336</v>
      </c>
      <c r="O323" s="8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>E324/D324</f>
        <v>1.6656234096692113</v>
      </c>
      <c r="G324" t="s">
        <v>20</v>
      </c>
      <c r="H324">
        <v>5168</v>
      </c>
      <c r="I324" s="4">
        <f>IF(H324=0,0,E324/H324)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>(((L324/60)/60)/24)+DATE(1970,1,1)</f>
        <v>40507.25</v>
      </c>
      <c r="O324" s="8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>E325/D325</f>
        <v>0.24134831460674158</v>
      </c>
      <c r="G325" t="s">
        <v>14</v>
      </c>
      <c r="H325">
        <v>26</v>
      </c>
      <c r="I325" s="4">
        <f>IF(H325=0,0,E325/H325)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>(((L325/60)/60)/24)+DATE(1970,1,1)</f>
        <v>41725.208333333336</v>
      </c>
      <c r="O325" s="8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>E326/D326</f>
        <v>1.6405633802816901</v>
      </c>
      <c r="G326" t="s">
        <v>20</v>
      </c>
      <c r="H326">
        <v>307</v>
      </c>
      <c r="I326" s="4">
        <f>IF(H326=0,0,E326/H326)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>(((L326/60)/60)/24)+DATE(1970,1,1)</f>
        <v>42176.208333333328</v>
      </c>
      <c r="O326" s="8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>E327/D327</f>
        <v>0.90723076923076929</v>
      </c>
      <c r="G327" t="s">
        <v>14</v>
      </c>
      <c r="H327">
        <v>73</v>
      </c>
      <c r="I327" s="4">
        <f>IF(H327=0,0,E327/H327)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>(((L327/60)/60)/24)+DATE(1970,1,1)</f>
        <v>43267.208333333328</v>
      </c>
      <c r="O327" s="8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>E328/D328</f>
        <v>0.46194444444444444</v>
      </c>
      <c r="G328" t="s">
        <v>14</v>
      </c>
      <c r="H328">
        <v>128</v>
      </c>
      <c r="I328" s="4">
        <f>IF(H328=0,0,E328/H328)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>(((L328/60)/60)/24)+DATE(1970,1,1)</f>
        <v>42364.25</v>
      </c>
      <c r="O328" s="8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>E329/D329</f>
        <v>0.38538461538461538</v>
      </c>
      <c r="G329" t="s">
        <v>14</v>
      </c>
      <c r="H329">
        <v>33</v>
      </c>
      <c r="I329" s="4">
        <f>IF(H329=0,0,E329/H329)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>(((L329/60)/60)/24)+DATE(1970,1,1)</f>
        <v>43705.208333333328</v>
      </c>
      <c r="O329" s="8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>E330/D330</f>
        <v>1.3356231003039514</v>
      </c>
      <c r="G330" t="s">
        <v>20</v>
      </c>
      <c r="H330">
        <v>2441</v>
      </c>
      <c r="I330" s="4">
        <f>IF(H330=0,0,E330/H330)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>(((L330/60)/60)/24)+DATE(1970,1,1)</f>
        <v>43434.25</v>
      </c>
      <c r="O330" s="8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>E331/D331</f>
        <v>0.22896588486140726</v>
      </c>
      <c r="G331" t="s">
        <v>47</v>
      </c>
      <c r="H331">
        <v>211</v>
      </c>
      <c r="I331" s="4">
        <f>IF(H331=0,0,E331/H331)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>(((L331/60)/60)/24)+DATE(1970,1,1)</f>
        <v>42716.25</v>
      </c>
      <c r="O331" s="8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>E332/D332</f>
        <v>1.8495548961424333</v>
      </c>
      <c r="G332" t="s">
        <v>20</v>
      </c>
      <c r="H332">
        <v>1385</v>
      </c>
      <c r="I332" s="4">
        <f>IF(H332=0,0,E332/H332)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>(((L332/60)/60)/24)+DATE(1970,1,1)</f>
        <v>43077.25</v>
      </c>
      <c r="O332" s="8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>E333/D333</f>
        <v>4.4372727272727275</v>
      </c>
      <c r="G333" t="s">
        <v>20</v>
      </c>
      <c r="H333">
        <v>190</v>
      </c>
      <c r="I333" s="4">
        <f>IF(H333=0,0,E333/H333)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>(((L333/60)/60)/24)+DATE(1970,1,1)</f>
        <v>40896.25</v>
      </c>
      <c r="O333" s="8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>E334/D334</f>
        <v>1.999806763285024</v>
      </c>
      <c r="G334" t="s">
        <v>20</v>
      </c>
      <c r="H334">
        <v>470</v>
      </c>
      <c r="I334" s="4">
        <f>IF(H334=0,0,E334/H334)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>(((L334/60)/60)/24)+DATE(1970,1,1)</f>
        <v>41361.208333333336</v>
      </c>
      <c r="O334" s="8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>E335/D335</f>
        <v>1.2395833333333333</v>
      </c>
      <c r="G335" t="s">
        <v>20</v>
      </c>
      <c r="H335">
        <v>253</v>
      </c>
      <c r="I335" s="4">
        <f>IF(H335=0,0,E335/H335)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>(((L335/60)/60)/24)+DATE(1970,1,1)</f>
        <v>43424.25</v>
      </c>
      <c r="O335" s="8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>E336/D336</f>
        <v>1.8661329305135952</v>
      </c>
      <c r="G336" t="s">
        <v>20</v>
      </c>
      <c r="H336">
        <v>1113</v>
      </c>
      <c r="I336" s="4">
        <f>IF(H336=0,0,E336/H336)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>(((L336/60)/60)/24)+DATE(1970,1,1)</f>
        <v>43110.25</v>
      </c>
      <c r="O336" s="8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>E337/D337</f>
        <v>1.1428538550057536</v>
      </c>
      <c r="G337" t="s">
        <v>20</v>
      </c>
      <c r="H337">
        <v>2283</v>
      </c>
      <c r="I337" s="4">
        <f>IF(H337=0,0,E337/H337)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>(((L337/60)/60)/24)+DATE(1970,1,1)</f>
        <v>43784.25</v>
      </c>
      <c r="O337" s="8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>E338/D338</f>
        <v>0.97032531824611035</v>
      </c>
      <c r="G338" t="s">
        <v>14</v>
      </c>
      <c r="H338">
        <v>1072</v>
      </c>
      <c r="I338" s="4">
        <f>IF(H338=0,0,E338/H338)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>(((L338/60)/60)/24)+DATE(1970,1,1)</f>
        <v>40527.25</v>
      </c>
      <c r="O338" s="8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>E339/D339</f>
        <v>1.2281904761904763</v>
      </c>
      <c r="G339" t="s">
        <v>20</v>
      </c>
      <c r="H339">
        <v>1095</v>
      </c>
      <c r="I339" s="4">
        <f>IF(H339=0,0,E339/H339)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>(((L339/60)/60)/24)+DATE(1970,1,1)</f>
        <v>43780.25</v>
      </c>
      <c r="O339" s="8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>E340/D340</f>
        <v>1.7914326647564469</v>
      </c>
      <c r="G340" t="s">
        <v>20</v>
      </c>
      <c r="H340">
        <v>1690</v>
      </c>
      <c r="I340" s="4">
        <f>IF(H340=0,0,E340/H340)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>(((L340/60)/60)/24)+DATE(1970,1,1)</f>
        <v>40821.208333333336</v>
      </c>
      <c r="O340" s="8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>E341/D341</f>
        <v>0.79951577402787966</v>
      </c>
      <c r="G341" t="s">
        <v>74</v>
      </c>
      <c r="H341">
        <v>1297</v>
      </c>
      <c r="I341" s="4">
        <f>IF(H341=0,0,E341/H341)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>(((L341/60)/60)/24)+DATE(1970,1,1)</f>
        <v>42949.208333333328</v>
      </c>
      <c r="O341" s="8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>E342/D342</f>
        <v>0.94242587601078165</v>
      </c>
      <c r="G342" t="s">
        <v>14</v>
      </c>
      <c r="H342">
        <v>393</v>
      </c>
      <c r="I342" s="4">
        <f>IF(H342=0,0,E342/H342)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>(((L342/60)/60)/24)+DATE(1970,1,1)</f>
        <v>40889.25</v>
      </c>
      <c r="O342" s="8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>E343/D343</f>
        <v>0.84669291338582675</v>
      </c>
      <c r="G343" t="s">
        <v>14</v>
      </c>
      <c r="H343">
        <v>1257</v>
      </c>
      <c r="I343" s="4">
        <f>IF(H343=0,0,E343/H343)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>(((L343/60)/60)/24)+DATE(1970,1,1)</f>
        <v>42244.208333333328</v>
      </c>
      <c r="O343" s="8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>E344/D344</f>
        <v>0.66521920668058454</v>
      </c>
      <c r="G344" t="s">
        <v>14</v>
      </c>
      <c r="H344">
        <v>328</v>
      </c>
      <c r="I344" s="4">
        <f>IF(H344=0,0,E344/H344)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>(((L344/60)/60)/24)+DATE(1970,1,1)</f>
        <v>41475.208333333336</v>
      </c>
      <c r="O344" s="8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>E345/D345</f>
        <v>0.53922222222222227</v>
      </c>
      <c r="G345" t="s">
        <v>14</v>
      </c>
      <c r="H345">
        <v>147</v>
      </c>
      <c r="I345" s="4">
        <f>IF(H345=0,0,E345/H345)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>(((L345/60)/60)/24)+DATE(1970,1,1)</f>
        <v>41597.25</v>
      </c>
      <c r="O345" s="8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>E346/D346</f>
        <v>0.41983299595141699</v>
      </c>
      <c r="G346" t="s">
        <v>14</v>
      </c>
      <c r="H346">
        <v>830</v>
      </c>
      <c r="I346" s="4">
        <f>IF(H346=0,0,E346/H346)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>(((L346/60)/60)/24)+DATE(1970,1,1)</f>
        <v>43122.25</v>
      </c>
      <c r="O346" s="8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>E347/D347</f>
        <v>0.14694796954314721</v>
      </c>
      <c r="G347" t="s">
        <v>14</v>
      </c>
      <c r="H347">
        <v>331</v>
      </c>
      <c r="I347" s="4">
        <f>IF(H347=0,0,E347/H347)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>(((L347/60)/60)/24)+DATE(1970,1,1)</f>
        <v>42194.208333333328</v>
      </c>
      <c r="O347" s="8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>E348/D348</f>
        <v>0.34475</v>
      </c>
      <c r="G348" t="s">
        <v>14</v>
      </c>
      <c r="H348">
        <v>25</v>
      </c>
      <c r="I348" s="4">
        <f>IF(H348=0,0,E348/H348)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>(((L348/60)/60)/24)+DATE(1970,1,1)</f>
        <v>42971.208333333328</v>
      </c>
      <c r="O348" s="8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>E349/D349</f>
        <v>14.007777777777777</v>
      </c>
      <c r="G349" t="s">
        <v>20</v>
      </c>
      <c r="H349">
        <v>191</v>
      </c>
      <c r="I349" s="4">
        <f>IF(H349=0,0,E349/H349)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>(((L349/60)/60)/24)+DATE(1970,1,1)</f>
        <v>42046.25</v>
      </c>
      <c r="O349" s="8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>E350/D350</f>
        <v>0.71770351758793971</v>
      </c>
      <c r="G350" t="s">
        <v>14</v>
      </c>
      <c r="H350">
        <v>3483</v>
      </c>
      <c r="I350" s="4">
        <f>IF(H350=0,0,E350/H350)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>(((L350/60)/60)/24)+DATE(1970,1,1)</f>
        <v>42782.25</v>
      </c>
      <c r="O350" s="8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>E351/D351</f>
        <v>0.53074115044247783</v>
      </c>
      <c r="G351" t="s">
        <v>14</v>
      </c>
      <c r="H351">
        <v>923</v>
      </c>
      <c r="I351" s="4">
        <f>IF(H351=0,0,E351/H351)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>(((L351/60)/60)/24)+DATE(1970,1,1)</f>
        <v>42930.208333333328</v>
      </c>
      <c r="O351" s="8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>E352/D352</f>
        <v>0.05</v>
      </c>
      <c r="G352" t="s">
        <v>14</v>
      </c>
      <c r="H352">
        <v>1</v>
      </c>
      <c r="I352" s="4">
        <f>IF(H352=0,0,E352/H352)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>(((L352/60)/60)/24)+DATE(1970,1,1)</f>
        <v>42144.208333333328</v>
      </c>
      <c r="O352" s="8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>E353/D353</f>
        <v>1.2770715249662619</v>
      </c>
      <c r="G353" t="s">
        <v>20</v>
      </c>
      <c r="H353">
        <v>2013</v>
      </c>
      <c r="I353" s="4">
        <f>IF(H353=0,0,E353/H353)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>(((L353/60)/60)/24)+DATE(1970,1,1)</f>
        <v>42240.208333333328</v>
      </c>
      <c r="O353" s="8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>E354/D354</f>
        <v>0.34892857142857142</v>
      </c>
      <c r="G354" t="s">
        <v>14</v>
      </c>
      <c r="H354">
        <v>33</v>
      </c>
      <c r="I354" s="4">
        <f>IF(H354=0,0,E354/H354)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>(((L354/60)/60)/24)+DATE(1970,1,1)</f>
        <v>42315.25</v>
      </c>
      <c r="O354" s="8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>E355/D355</f>
        <v>4.105982142857143</v>
      </c>
      <c r="G355" t="s">
        <v>20</v>
      </c>
      <c r="H355">
        <v>1703</v>
      </c>
      <c r="I355" s="4">
        <f>IF(H355=0,0,E355/H355)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>(((L355/60)/60)/24)+DATE(1970,1,1)</f>
        <v>43651.208333333328</v>
      </c>
      <c r="O355" s="8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>E356/D356</f>
        <v>1.2373770491803278</v>
      </c>
      <c r="G356" t="s">
        <v>20</v>
      </c>
      <c r="H356">
        <v>80</v>
      </c>
      <c r="I356" s="4">
        <f>IF(H356=0,0,E356/H356)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>(((L356/60)/60)/24)+DATE(1970,1,1)</f>
        <v>41520.208333333336</v>
      </c>
      <c r="O356" s="8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>E357/D357</f>
        <v>0.58973684210526311</v>
      </c>
      <c r="G357" t="s">
        <v>47</v>
      </c>
      <c r="H357">
        <v>86</v>
      </c>
      <c r="I357" s="4">
        <f>IF(H357=0,0,E357/H357)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>(((L357/60)/60)/24)+DATE(1970,1,1)</f>
        <v>42757.25</v>
      </c>
      <c r="O357" s="8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>E358/D358</f>
        <v>0.36892473118279567</v>
      </c>
      <c r="G358" t="s">
        <v>14</v>
      </c>
      <c r="H358">
        <v>40</v>
      </c>
      <c r="I358" s="4">
        <f>IF(H358=0,0,E358/H358)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>(((L358/60)/60)/24)+DATE(1970,1,1)</f>
        <v>40922.25</v>
      </c>
      <c r="O358" s="8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>E359/D359</f>
        <v>1.8491304347826087</v>
      </c>
      <c r="G359" t="s">
        <v>20</v>
      </c>
      <c r="H359">
        <v>41</v>
      </c>
      <c r="I359" s="4">
        <f>IF(H359=0,0,E359/H359)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>(((L359/60)/60)/24)+DATE(1970,1,1)</f>
        <v>42250.208333333328</v>
      </c>
      <c r="O359" s="8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>E360/D360</f>
        <v>0.11814432989690722</v>
      </c>
      <c r="G360" t="s">
        <v>14</v>
      </c>
      <c r="H360">
        <v>23</v>
      </c>
      <c r="I360" s="4">
        <f>IF(H360=0,0,E360/H360)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>(((L360/60)/60)/24)+DATE(1970,1,1)</f>
        <v>43322.208333333328</v>
      </c>
      <c r="O360" s="8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>E361/D361</f>
        <v>2.9870000000000001</v>
      </c>
      <c r="G361" t="s">
        <v>20</v>
      </c>
      <c r="H361">
        <v>187</v>
      </c>
      <c r="I361" s="4">
        <f>IF(H361=0,0,E361/H361)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>(((L361/60)/60)/24)+DATE(1970,1,1)</f>
        <v>40782.208333333336</v>
      </c>
      <c r="O361" s="8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>E362/D362</f>
        <v>2.2635175879396985</v>
      </c>
      <c r="G362" t="s">
        <v>20</v>
      </c>
      <c r="H362">
        <v>2875</v>
      </c>
      <c r="I362" s="4">
        <f>IF(H362=0,0,E362/H362)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>(((L362/60)/60)/24)+DATE(1970,1,1)</f>
        <v>40544.25</v>
      </c>
      <c r="O362" s="8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>E363/D363</f>
        <v>1.7356363636363636</v>
      </c>
      <c r="G363" t="s">
        <v>20</v>
      </c>
      <c r="H363">
        <v>88</v>
      </c>
      <c r="I363" s="4">
        <f>IF(H363=0,0,E363/H363)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>(((L363/60)/60)/24)+DATE(1970,1,1)</f>
        <v>43015.208333333328</v>
      </c>
      <c r="O363" s="8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>E364/D364</f>
        <v>3.7175675675675675</v>
      </c>
      <c r="G364" t="s">
        <v>20</v>
      </c>
      <c r="H364">
        <v>191</v>
      </c>
      <c r="I364" s="4">
        <f>IF(H364=0,0,E364/H364)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>(((L364/60)/60)/24)+DATE(1970,1,1)</f>
        <v>40570.25</v>
      </c>
      <c r="O364" s="8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>E365/D365</f>
        <v>1.601923076923077</v>
      </c>
      <c r="G365" t="s">
        <v>20</v>
      </c>
      <c r="H365">
        <v>139</v>
      </c>
      <c r="I365" s="4">
        <f>IF(H365=0,0,E365/H365)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>(((L365/60)/60)/24)+DATE(1970,1,1)</f>
        <v>40904.25</v>
      </c>
      <c r="O365" s="8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>E366/D366</f>
        <v>16.163333333333334</v>
      </c>
      <c r="G366" t="s">
        <v>20</v>
      </c>
      <c r="H366">
        <v>186</v>
      </c>
      <c r="I366" s="4">
        <f>IF(H366=0,0,E366/H366)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>(((L366/60)/60)/24)+DATE(1970,1,1)</f>
        <v>43164.25</v>
      </c>
      <c r="O366" s="8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>E367/D367</f>
        <v>7.3343749999999996</v>
      </c>
      <c r="G367" t="s">
        <v>20</v>
      </c>
      <c r="H367">
        <v>112</v>
      </c>
      <c r="I367" s="4">
        <f>IF(H367=0,0,E367/H367)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>(((L367/60)/60)/24)+DATE(1970,1,1)</f>
        <v>42733.25</v>
      </c>
      <c r="O367" s="8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>E368/D368</f>
        <v>5.9211111111111112</v>
      </c>
      <c r="G368" t="s">
        <v>20</v>
      </c>
      <c r="H368">
        <v>101</v>
      </c>
      <c r="I368" s="4">
        <f>IF(H368=0,0,E368/H368)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>(((L368/60)/60)/24)+DATE(1970,1,1)</f>
        <v>40546.25</v>
      </c>
      <c r="O368" s="8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>E369/D369</f>
        <v>0.18888888888888888</v>
      </c>
      <c r="G369" t="s">
        <v>14</v>
      </c>
      <c r="H369">
        <v>75</v>
      </c>
      <c r="I369" s="4">
        <f>IF(H369=0,0,E369/H369)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>(((L369/60)/60)/24)+DATE(1970,1,1)</f>
        <v>41930.208333333336</v>
      </c>
      <c r="O369" s="8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>E370/D370</f>
        <v>2.7680769230769231</v>
      </c>
      <c r="G370" t="s">
        <v>20</v>
      </c>
      <c r="H370">
        <v>206</v>
      </c>
      <c r="I370" s="4">
        <f>IF(H370=0,0,E370/H370)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>(((L370/60)/60)/24)+DATE(1970,1,1)</f>
        <v>40464.208333333336</v>
      </c>
      <c r="O370" s="8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>E371/D371</f>
        <v>2.730185185185185</v>
      </c>
      <c r="G371" t="s">
        <v>20</v>
      </c>
      <c r="H371">
        <v>154</v>
      </c>
      <c r="I371" s="4">
        <f>IF(H371=0,0,E371/H371)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>(((L371/60)/60)/24)+DATE(1970,1,1)</f>
        <v>41308.25</v>
      </c>
      <c r="O371" s="8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>E372/D372</f>
        <v>1.593633125556545</v>
      </c>
      <c r="G372" t="s">
        <v>20</v>
      </c>
      <c r="H372">
        <v>5966</v>
      </c>
      <c r="I372" s="4">
        <f>IF(H372=0,0,E372/H372)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>(((L372/60)/60)/24)+DATE(1970,1,1)</f>
        <v>43570.208333333328</v>
      </c>
      <c r="O372" s="8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>E373/D373</f>
        <v>0.67869978858350954</v>
      </c>
      <c r="G373" t="s">
        <v>14</v>
      </c>
      <c r="H373">
        <v>2176</v>
      </c>
      <c r="I373" s="4">
        <f>IF(H373=0,0,E373/H373)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>(((L373/60)/60)/24)+DATE(1970,1,1)</f>
        <v>42043.25</v>
      </c>
      <c r="O373" s="8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>E374/D374</f>
        <v>15.915555555555555</v>
      </c>
      <c r="G374" t="s">
        <v>20</v>
      </c>
      <c r="H374">
        <v>169</v>
      </c>
      <c r="I374" s="4">
        <f>IF(H374=0,0,E374/H374)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>(((L374/60)/60)/24)+DATE(1970,1,1)</f>
        <v>42012.25</v>
      </c>
      <c r="O374" s="8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>E375/D375</f>
        <v>7.3018222222222224</v>
      </c>
      <c r="G375" t="s">
        <v>20</v>
      </c>
      <c r="H375">
        <v>2106</v>
      </c>
      <c r="I375" s="4">
        <f>IF(H375=0,0,E375/H375)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>(((L375/60)/60)/24)+DATE(1970,1,1)</f>
        <v>42964.208333333328</v>
      </c>
      <c r="O375" s="8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>E376/D376</f>
        <v>0.13185782556750297</v>
      </c>
      <c r="G376" t="s">
        <v>14</v>
      </c>
      <c r="H376">
        <v>441</v>
      </c>
      <c r="I376" s="4">
        <f>IF(H376=0,0,E376/H376)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>(((L376/60)/60)/24)+DATE(1970,1,1)</f>
        <v>43476.25</v>
      </c>
      <c r="O376" s="8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>E377/D377</f>
        <v>0.54777777777777781</v>
      </c>
      <c r="G377" t="s">
        <v>14</v>
      </c>
      <c r="H377">
        <v>25</v>
      </c>
      <c r="I377" s="4">
        <f>IF(H377=0,0,E377/H377)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>(((L377/60)/60)/24)+DATE(1970,1,1)</f>
        <v>42293.208333333328</v>
      </c>
      <c r="O377" s="8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>E378/D378</f>
        <v>3.6102941176470589</v>
      </c>
      <c r="G378" t="s">
        <v>20</v>
      </c>
      <c r="H378">
        <v>131</v>
      </c>
      <c r="I378" s="4">
        <f>IF(H378=0,0,E378/H378)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>(((L378/60)/60)/24)+DATE(1970,1,1)</f>
        <v>41826.208333333336</v>
      </c>
      <c r="O378" s="8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>E379/D379</f>
        <v>0.10257545271629778</v>
      </c>
      <c r="G379" t="s">
        <v>14</v>
      </c>
      <c r="H379">
        <v>127</v>
      </c>
      <c r="I379" s="4">
        <f>IF(H379=0,0,E379/H379)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>(((L379/60)/60)/24)+DATE(1970,1,1)</f>
        <v>43760.208333333328</v>
      </c>
      <c r="O379" s="8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>E380/D380</f>
        <v>0.13962962962962963</v>
      </c>
      <c r="G380" t="s">
        <v>14</v>
      </c>
      <c r="H380">
        <v>355</v>
      </c>
      <c r="I380" s="4">
        <f>IF(H380=0,0,E380/H380)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>(((L380/60)/60)/24)+DATE(1970,1,1)</f>
        <v>43241.208333333328</v>
      </c>
      <c r="O380" s="8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>E381/D381</f>
        <v>0.40444444444444444</v>
      </c>
      <c r="G381" t="s">
        <v>14</v>
      </c>
      <c r="H381">
        <v>44</v>
      </c>
      <c r="I381" s="4">
        <f>IF(H381=0,0,E381/H381)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>(((L381/60)/60)/24)+DATE(1970,1,1)</f>
        <v>40843.208333333336</v>
      </c>
      <c r="O381" s="8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>E382/D382</f>
        <v>1.6032</v>
      </c>
      <c r="G382" t="s">
        <v>20</v>
      </c>
      <c r="H382">
        <v>84</v>
      </c>
      <c r="I382" s="4">
        <f>IF(H382=0,0,E382/H382)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>(((L382/60)/60)/24)+DATE(1970,1,1)</f>
        <v>41448.208333333336</v>
      </c>
      <c r="O382" s="8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>E383/D383</f>
        <v>1.8394339622641509</v>
      </c>
      <c r="G383" t="s">
        <v>20</v>
      </c>
      <c r="H383">
        <v>155</v>
      </c>
      <c r="I383" s="4">
        <f>IF(H383=0,0,E383/H383)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>(((L383/60)/60)/24)+DATE(1970,1,1)</f>
        <v>42163.208333333328</v>
      </c>
      <c r="O383" s="8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>E384/D384</f>
        <v>0.63769230769230767</v>
      </c>
      <c r="G384" t="s">
        <v>14</v>
      </c>
      <c r="H384">
        <v>67</v>
      </c>
      <c r="I384" s="4">
        <f>IF(H384=0,0,E384/H384)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>(((L384/60)/60)/24)+DATE(1970,1,1)</f>
        <v>43024.208333333328</v>
      </c>
      <c r="O384" s="8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>E385/D385</f>
        <v>2.2538095238095237</v>
      </c>
      <c r="G385" t="s">
        <v>20</v>
      </c>
      <c r="H385">
        <v>189</v>
      </c>
      <c r="I385" s="4">
        <f>IF(H385=0,0,E385/H385)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>(((L385/60)/60)/24)+DATE(1970,1,1)</f>
        <v>43509.25</v>
      </c>
      <c r="O385" s="8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>E386/D386</f>
        <v>1.7200961538461539</v>
      </c>
      <c r="G386" t="s">
        <v>20</v>
      </c>
      <c r="H386">
        <v>4799</v>
      </c>
      <c r="I386" s="4">
        <f>IF(H386=0,0,E386/H386)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>(((L386/60)/60)/24)+DATE(1970,1,1)</f>
        <v>42776.25</v>
      </c>
      <c r="O386" s="8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>E387/D387</f>
        <v>1.4616709511568124</v>
      </c>
      <c r="G387" t="s">
        <v>20</v>
      </c>
      <c r="H387">
        <v>1137</v>
      </c>
      <c r="I387" s="4">
        <f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>(((L387/60)/60)/24)+DATE(1970,1,1)</f>
        <v>43553.208333333328</v>
      </c>
      <c r="O387" s="8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>E388/D388</f>
        <v>0.76423616236162362</v>
      </c>
      <c r="G388" t="s">
        <v>14</v>
      </c>
      <c r="H388">
        <v>1068</v>
      </c>
      <c r="I388" s="4">
        <f>IF(H388=0,0,E388/H388)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>(((L388/60)/60)/24)+DATE(1970,1,1)</f>
        <v>40355.208333333336</v>
      </c>
      <c r="O388" s="8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>E389/D389</f>
        <v>0.39261467889908258</v>
      </c>
      <c r="G389" t="s">
        <v>14</v>
      </c>
      <c r="H389">
        <v>424</v>
      </c>
      <c r="I389" s="4">
        <f>IF(H389=0,0,E389/H389)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>(((L389/60)/60)/24)+DATE(1970,1,1)</f>
        <v>41072.208333333336</v>
      </c>
      <c r="O389" s="8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>E390/D390</f>
        <v>0.11270034843205574</v>
      </c>
      <c r="G390" t="s">
        <v>74</v>
      </c>
      <c r="H390">
        <v>145</v>
      </c>
      <c r="I390" s="4">
        <f>IF(H390=0,0,E390/H390)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>(((L390/60)/60)/24)+DATE(1970,1,1)</f>
        <v>40912.25</v>
      </c>
      <c r="O390" s="8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>E391/D391</f>
        <v>1.2211084337349398</v>
      </c>
      <c r="G391" t="s">
        <v>20</v>
      </c>
      <c r="H391">
        <v>1152</v>
      </c>
      <c r="I391" s="4">
        <f>IF(H391=0,0,E391/H391)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>(((L391/60)/60)/24)+DATE(1970,1,1)</f>
        <v>40479.208333333336</v>
      </c>
      <c r="O391" s="8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>E392/D392</f>
        <v>1.8654166666666667</v>
      </c>
      <c r="G392" t="s">
        <v>20</v>
      </c>
      <c r="H392">
        <v>50</v>
      </c>
      <c r="I392" s="4">
        <f>IF(H392=0,0,E392/H392)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>(((L392/60)/60)/24)+DATE(1970,1,1)</f>
        <v>41530.208333333336</v>
      </c>
      <c r="O392" s="8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>E393/D393</f>
        <v>7.27317880794702E-2</v>
      </c>
      <c r="G393" t="s">
        <v>14</v>
      </c>
      <c r="H393">
        <v>151</v>
      </c>
      <c r="I393" s="4">
        <f>IF(H393=0,0,E393/H393)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>(((L393/60)/60)/24)+DATE(1970,1,1)</f>
        <v>41653.25</v>
      </c>
      <c r="O393" s="8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>E394/D394</f>
        <v>0.65642371234207963</v>
      </c>
      <c r="G394" t="s">
        <v>14</v>
      </c>
      <c r="H394">
        <v>1608</v>
      </c>
      <c r="I394" s="4">
        <f>IF(H394=0,0,E394/H394)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>(((L394/60)/60)/24)+DATE(1970,1,1)</f>
        <v>40549.25</v>
      </c>
      <c r="O394" s="8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>E395/D395</f>
        <v>2.2896178343949045</v>
      </c>
      <c r="G395" t="s">
        <v>20</v>
      </c>
      <c r="H395">
        <v>3059</v>
      </c>
      <c r="I395" s="4">
        <f>IF(H395=0,0,E395/H395)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>(((L395/60)/60)/24)+DATE(1970,1,1)</f>
        <v>42933.208333333328</v>
      </c>
      <c r="O395" s="8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>E396/D396</f>
        <v>4.6937499999999996</v>
      </c>
      <c r="G396" t="s">
        <v>20</v>
      </c>
      <c r="H396">
        <v>34</v>
      </c>
      <c r="I396" s="4">
        <f>IF(H396=0,0,E396/H396)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>(((L396/60)/60)/24)+DATE(1970,1,1)</f>
        <v>41484.208333333336</v>
      </c>
      <c r="O396" s="8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>E397/D397</f>
        <v>1.3011267605633803</v>
      </c>
      <c r="G397" t="s">
        <v>20</v>
      </c>
      <c r="H397">
        <v>220</v>
      </c>
      <c r="I397" s="4">
        <f>IF(H397=0,0,E397/H397)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>(((L397/60)/60)/24)+DATE(1970,1,1)</f>
        <v>40885.25</v>
      </c>
      <c r="O397" s="8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>E398/D398</f>
        <v>1.6705422993492407</v>
      </c>
      <c r="G398" t="s">
        <v>20</v>
      </c>
      <c r="H398">
        <v>1604</v>
      </c>
      <c r="I398" s="4">
        <f>IF(H398=0,0,E398/H398)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>(((L398/60)/60)/24)+DATE(1970,1,1)</f>
        <v>43378.208333333328</v>
      </c>
      <c r="O398" s="8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>E399/D399</f>
        <v>1.738641975308642</v>
      </c>
      <c r="G399" t="s">
        <v>20</v>
      </c>
      <c r="H399">
        <v>454</v>
      </c>
      <c r="I399" s="4">
        <f>IF(H399=0,0,E399/H399)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>(((L399/60)/60)/24)+DATE(1970,1,1)</f>
        <v>41417.208333333336</v>
      </c>
      <c r="O399" s="8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>E400/D400</f>
        <v>7.1776470588235295</v>
      </c>
      <c r="G400" t="s">
        <v>20</v>
      </c>
      <c r="H400">
        <v>123</v>
      </c>
      <c r="I400" s="4">
        <f>IF(H400=0,0,E400/H400)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>(((L400/60)/60)/24)+DATE(1970,1,1)</f>
        <v>43228.208333333328</v>
      </c>
      <c r="O400" s="8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>E401/D401</f>
        <v>0.63850976361767731</v>
      </c>
      <c r="G401" t="s">
        <v>14</v>
      </c>
      <c r="H401">
        <v>941</v>
      </c>
      <c r="I401" s="4">
        <f>IF(H401=0,0,E401/H401)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>(((L401/60)/60)/24)+DATE(1970,1,1)</f>
        <v>40576.25</v>
      </c>
      <c r="O401" s="8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>E402/D402</f>
        <v>0.02</v>
      </c>
      <c r="G402" t="s">
        <v>14</v>
      </c>
      <c r="H402">
        <v>1</v>
      </c>
      <c r="I402" s="4">
        <f>IF(H402=0,0,E402/H402)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>(((L402/60)/60)/24)+DATE(1970,1,1)</f>
        <v>41502.208333333336</v>
      </c>
      <c r="O402" s="8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>E403/D403</f>
        <v>15.302222222222222</v>
      </c>
      <c r="G403" t="s">
        <v>20</v>
      </c>
      <c r="H403">
        <v>299</v>
      </c>
      <c r="I403" s="4">
        <f>IF(H403=0,0,E403/H403)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>(((L403/60)/60)/24)+DATE(1970,1,1)</f>
        <v>43765.208333333328</v>
      </c>
      <c r="O403" s="8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>E404/D404</f>
        <v>0.40356164383561643</v>
      </c>
      <c r="G404" t="s">
        <v>14</v>
      </c>
      <c r="H404">
        <v>40</v>
      </c>
      <c r="I404" s="4">
        <f>IF(H404=0,0,E404/H404)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>(((L404/60)/60)/24)+DATE(1970,1,1)</f>
        <v>40914.25</v>
      </c>
      <c r="O404" s="8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>E405/D405</f>
        <v>0.86220633299284988</v>
      </c>
      <c r="G405" t="s">
        <v>14</v>
      </c>
      <c r="H405">
        <v>3015</v>
      </c>
      <c r="I405" s="4">
        <f>IF(H405=0,0,E405/H405)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>(((L405/60)/60)/24)+DATE(1970,1,1)</f>
        <v>40310.208333333336</v>
      </c>
      <c r="O405" s="8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>E406/D406</f>
        <v>3.1558486707566464</v>
      </c>
      <c r="G406" t="s">
        <v>20</v>
      </c>
      <c r="H406">
        <v>2237</v>
      </c>
      <c r="I406" s="4">
        <f>IF(H406=0,0,E406/H406)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>(((L406/60)/60)/24)+DATE(1970,1,1)</f>
        <v>43053.25</v>
      </c>
      <c r="O406" s="8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>E407/D407</f>
        <v>0.89618243243243245</v>
      </c>
      <c r="G407" t="s">
        <v>14</v>
      </c>
      <c r="H407">
        <v>435</v>
      </c>
      <c r="I407" s="4">
        <f>IF(H407=0,0,E407/H407)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>(((L407/60)/60)/24)+DATE(1970,1,1)</f>
        <v>43255.208333333328</v>
      </c>
      <c r="O407" s="8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>E408/D408</f>
        <v>1.8214503816793892</v>
      </c>
      <c r="G408" t="s">
        <v>20</v>
      </c>
      <c r="H408">
        <v>645</v>
      </c>
      <c r="I408" s="4">
        <f>IF(H408=0,0,E408/H408)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>(((L408/60)/60)/24)+DATE(1970,1,1)</f>
        <v>41304.25</v>
      </c>
      <c r="O408" s="8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>E409/D409</f>
        <v>3.5588235294117645</v>
      </c>
      <c r="G409" t="s">
        <v>20</v>
      </c>
      <c r="H409">
        <v>484</v>
      </c>
      <c r="I409" s="4">
        <f>IF(H409=0,0,E409/H409)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>(((L409/60)/60)/24)+DATE(1970,1,1)</f>
        <v>43751.208333333328</v>
      </c>
      <c r="O409" s="8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>E410/D410</f>
        <v>1.3183695652173912</v>
      </c>
      <c r="G410" t="s">
        <v>20</v>
      </c>
      <c r="H410">
        <v>154</v>
      </c>
      <c r="I410" s="4">
        <f>IF(H410=0,0,E410/H410)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>(((L410/60)/60)/24)+DATE(1970,1,1)</f>
        <v>42541.208333333328</v>
      </c>
      <c r="O410" s="8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>E411/D411</f>
        <v>0.46315634218289087</v>
      </c>
      <c r="G411" t="s">
        <v>14</v>
      </c>
      <c r="H411">
        <v>714</v>
      </c>
      <c r="I411" s="4">
        <f>IF(H411=0,0,E411/H411)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>(((L411/60)/60)/24)+DATE(1970,1,1)</f>
        <v>42843.208333333328</v>
      </c>
      <c r="O411" s="8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>E412/D412</f>
        <v>0.36132726089785294</v>
      </c>
      <c r="G412" t="s">
        <v>47</v>
      </c>
      <c r="H412">
        <v>1111</v>
      </c>
      <c r="I412" s="4">
        <f>IF(H412=0,0,E412/H412)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>(((L412/60)/60)/24)+DATE(1970,1,1)</f>
        <v>42122.208333333328</v>
      </c>
      <c r="O412" s="8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>E413/D413</f>
        <v>1.0462820512820512</v>
      </c>
      <c r="G413" t="s">
        <v>20</v>
      </c>
      <c r="H413">
        <v>82</v>
      </c>
      <c r="I413" s="4">
        <f>IF(H413=0,0,E413/H413)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>(((L413/60)/60)/24)+DATE(1970,1,1)</f>
        <v>42884.208333333328</v>
      </c>
      <c r="O413" s="8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>E414/D414</f>
        <v>6.6885714285714286</v>
      </c>
      <c r="G414" t="s">
        <v>20</v>
      </c>
      <c r="H414">
        <v>134</v>
      </c>
      <c r="I414" s="4">
        <f>IF(H414=0,0,E414/H414)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>(((L414/60)/60)/24)+DATE(1970,1,1)</f>
        <v>41642.25</v>
      </c>
      <c r="O414" s="8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>E415/D415</f>
        <v>0.62072823218997364</v>
      </c>
      <c r="G415" t="s">
        <v>47</v>
      </c>
      <c r="H415">
        <v>1089</v>
      </c>
      <c r="I415" s="4">
        <f>IF(H415=0,0,E415/H415)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>(((L415/60)/60)/24)+DATE(1970,1,1)</f>
        <v>43431.25</v>
      </c>
      <c r="O415" s="8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>E416/D416</f>
        <v>0.84699787460148779</v>
      </c>
      <c r="G416" t="s">
        <v>14</v>
      </c>
      <c r="H416">
        <v>5497</v>
      </c>
      <c r="I416" s="4">
        <f>IF(H416=0,0,E416/H416)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>(((L416/60)/60)/24)+DATE(1970,1,1)</f>
        <v>40288.208333333336</v>
      </c>
      <c r="O416" s="8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>E417/D417</f>
        <v>0.11059030837004405</v>
      </c>
      <c r="G417" t="s">
        <v>14</v>
      </c>
      <c r="H417">
        <v>418</v>
      </c>
      <c r="I417" s="4">
        <f>IF(H417=0,0,E417/H417)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>(((L417/60)/60)/24)+DATE(1970,1,1)</f>
        <v>40921.25</v>
      </c>
      <c r="O417" s="8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>E418/D418</f>
        <v>0.43838781575037145</v>
      </c>
      <c r="G418" t="s">
        <v>14</v>
      </c>
      <c r="H418">
        <v>1439</v>
      </c>
      <c r="I418" s="4">
        <f>IF(H418=0,0,E418/H418)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>(((L418/60)/60)/24)+DATE(1970,1,1)</f>
        <v>40560.25</v>
      </c>
      <c r="O418" s="8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>E419/D419</f>
        <v>0.55470588235294116</v>
      </c>
      <c r="G419" t="s">
        <v>14</v>
      </c>
      <c r="H419">
        <v>15</v>
      </c>
      <c r="I419" s="4">
        <f>IF(H419=0,0,E419/H419)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>(((L419/60)/60)/24)+DATE(1970,1,1)</f>
        <v>43407.208333333328</v>
      </c>
      <c r="O419" s="8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>E420/D420</f>
        <v>0.57399511301160655</v>
      </c>
      <c r="G420" t="s">
        <v>14</v>
      </c>
      <c r="H420">
        <v>1999</v>
      </c>
      <c r="I420" s="4">
        <f>IF(H420=0,0,E420/H420)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>(((L420/60)/60)/24)+DATE(1970,1,1)</f>
        <v>41035.208333333336</v>
      </c>
      <c r="O420" s="8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>E421/D421</f>
        <v>1.2343497363796134</v>
      </c>
      <c r="G421" t="s">
        <v>20</v>
      </c>
      <c r="H421">
        <v>5203</v>
      </c>
      <c r="I421" s="4">
        <f>IF(H421=0,0,E421/H421)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>(((L421/60)/60)/24)+DATE(1970,1,1)</f>
        <v>40899.25</v>
      </c>
      <c r="O421" s="8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>E422/D422</f>
        <v>1.2846</v>
      </c>
      <c r="G422" t="s">
        <v>20</v>
      </c>
      <c r="H422">
        <v>94</v>
      </c>
      <c r="I422" s="4">
        <f>IF(H422=0,0,E422/H422)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>(((L422/60)/60)/24)+DATE(1970,1,1)</f>
        <v>42911.208333333328</v>
      </c>
      <c r="O422" s="8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>E423/D423</f>
        <v>0.63989361702127656</v>
      </c>
      <c r="G423" t="s">
        <v>14</v>
      </c>
      <c r="H423">
        <v>118</v>
      </c>
      <c r="I423" s="4">
        <f>IF(H423=0,0,E423/H423)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>(((L423/60)/60)/24)+DATE(1970,1,1)</f>
        <v>42915.208333333328</v>
      </c>
      <c r="O423" s="8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>E424/D424</f>
        <v>1.2729885057471264</v>
      </c>
      <c r="G424" t="s">
        <v>20</v>
      </c>
      <c r="H424">
        <v>205</v>
      </c>
      <c r="I424" s="4">
        <f>IF(H424=0,0,E424/H424)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>(((L424/60)/60)/24)+DATE(1970,1,1)</f>
        <v>40285.208333333336</v>
      </c>
      <c r="O424" s="8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>E425/D425</f>
        <v>0.10638024357239513</v>
      </c>
      <c r="G425" t="s">
        <v>14</v>
      </c>
      <c r="H425">
        <v>162</v>
      </c>
      <c r="I425" s="4">
        <f>IF(H425=0,0,E425/H425)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>(((L425/60)/60)/24)+DATE(1970,1,1)</f>
        <v>40808.208333333336</v>
      </c>
      <c r="O425" s="8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>E426/D426</f>
        <v>0.40470588235294119</v>
      </c>
      <c r="G426" t="s">
        <v>14</v>
      </c>
      <c r="H426">
        <v>83</v>
      </c>
      <c r="I426" s="4">
        <f>IF(H426=0,0,E426/H426)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>(((L426/60)/60)/24)+DATE(1970,1,1)</f>
        <v>43208.208333333328</v>
      </c>
      <c r="O426" s="8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>E427/D427</f>
        <v>2.8766666666666665</v>
      </c>
      <c r="G427" t="s">
        <v>20</v>
      </c>
      <c r="H427">
        <v>92</v>
      </c>
      <c r="I427" s="4">
        <f>IF(H427=0,0,E427/H427)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>(((L427/60)/60)/24)+DATE(1970,1,1)</f>
        <v>42213.208333333328</v>
      </c>
      <c r="O427" s="8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>E428/D428</f>
        <v>5.7294444444444448</v>
      </c>
      <c r="G428" t="s">
        <v>20</v>
      </c>
      <c r="H428">
        <v>219</v>
      </c>
      <c r="I428" s="4">
        <f>IF(H428=0,0,E428/H428)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>(((L428/60)/60)/24)+DATE(1970,1,1)</f>
        <v>41332.25</v>
      </c>
      <c r="O428" s="8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>E429/D429</f>
        <v>1.1290429799426933</v>
      </c>
      <c r="G429" t="s">
        <v>20</v>
      </c>
      <c r="H429">
        <v>2526</v>
      </c>
      <c r="I429" s="4">
        <f>IF(H429=0,0,E429/H429)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>(((L429/60)/60)/24)+DATE(1970,1,1)</f>
        <v>41895.208333333336</v>
      </c>
      <c r="O429" s="8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>E430/D430</f>
        <v>0.46387573964497042</v>
      </c>
      <c r="G430" t="s">
        <v>14</v>
      </c>
      <c r="H430">
        <v>747</v>
      </c>
      <c r="I430" s="4">
        <f>IF(H430=0,0,E430/H430)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>(((L430/60)/60)/24)+DATE(1970,1,1)</f>
        <v>40585.25</v>
      </c>
      <c r="O430" s="8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>E431/D431</f>
        <v>0.90675916230366493</v>
      </c>
      <c r="G431" t="s">
        <v>74</v>
      </c>
      <c r="H431">
        <v>2138</v>
      </c>
      <c r="I431" s="4">
        <f>IF(H431=0,0,E431/H431)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>(((L431/60)/60)/24)+DATE(1970,1,1)</f>
        <v>41680.25</v>
      </c>
      <c r="O431" s="8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>E432/D432</f>
        <v>0.67740740740740746</v>
      </c>
      <c r="G432" t="s">
        <v>14</v>
      </c>
      <c r="H432">
        <v>84</v>
      </c>
      <c r="I432" s="4">
        <f>IF(H432=0,0,E432/H432)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>(((L432/60)/60)/24)+DATE(1970,1,1)</f>
        <v>43737.208333333328</v>
      </c>
      <c r="O432" s="8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>E433/D433</f>
        <v>1.9249019607843136</v>
      </c>
      <c r="G433" t="s">
        <v>20</v>
      </c>
      <c r="H433">
        <v>94</v>
      </c>
      <c r="I433" s="4">
        <f>IF(H433=0,0,E433/H433)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>(((L433/60)/60)/24)+DATE(1970,1,1)</f>
        <v>43273.208333333328</v>
      </c>
      <c r="O433" s="8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>E434/D434</f>
        <v>0.82714285714285718</v>
      </c>
      <c r="G434" t="s">
        <v>14</v>
      </c>
      <c r="H434">
        <v>91</v>
      </c>
      <c r="I434" s="4">
        <f>IF(H434=0,0,E434/H434)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>(((L434/60)/60)/24)+DATE(1970,1,1)</f>
        <v>41761.208333333336</v>
      </c>
      <c r="O434" s="8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>E435/D435</f>
        <v>0.54163920922570019</v>
      </c>
      <c r="G435" t="s">
        <v>14</v>
      </c>
      <c r="H435">
        <v>792</v>
      </c>
      <c r="I435" s="4">
        <f>IF(H435=0,0,E435/H435)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>(((L435/60)/60)/24)+DATE(1970,1,1)</f>
        <v>41603.25</v>
      </c>
      <c r="O435" s="8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>E436/D436</f>
        <v>0.16722222222222222</v>
      </c>
      <c r="G436" t="s">
        <v>74</v>
      </c>
      <c r="H436">
        <v>10</v>
      </c>
      <c r="I436" s="4">
        <f>IF(H436=0,0,E436/H436)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>(((L436/60)/60)/24)+DATE(1970,1,1)</f>
        <v>42705.25</v>
      </c>
      <c r="O436" s="8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>E437/D437</f>
        <v>1.168766404199475</v>
      </c>
      <c r="G437" t="s">
        <v>20</v>
      </c>
      <c r="H437">
        <v>1713</v>
      </c>
      <c r="I437" s="4">
        <f>IF(H437=0,0,E437/H437)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>(((L437/60)/60)/24)+DATE(1970,1,1)</f>
        <v>41988.25</v>
      </c>
      <c r="O437" s="8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>E438/D438</f>
        <v>10.521538461538462</v>
      </c>
      <c r="G438" t="s">
        <v>20</v>
      </c>
      <c r="H438">
        <v>249</v>
      </c>
      <c r="I438" s="4">
        <f>IF(H438=0,0,E438/H438)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>(((L438/60)/60)/24)+DATE(1970,1,1)</f>
        <v>43575.208333333328</v>
      </c>
      <c r="O438" s="8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>E439/D439</f>
        <v>1.2307407407407407</v>
      </c>
      <c r="G439" t="s">
        <v>20</v>
      </c>
      <c r="H439">
        <v>192</v>
      </c>
      <c r="I439" s="4">
        <f>IF(H439=0,0,E439/H439)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>(((L439/60)/60)/24)+DATE(1970,1,1)</f>
        <v>42260.208333333328</v>
      </c>
      <c r="O439" s="8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>E440/D440</f>
        <v>1.7863855421686747</v>
      </c>
      <c r="G440" t="s">
        <v>20</v>
      </c>
      <c r="H440">
        <v>247</v>
      </c>
      <c r="I440" s="4">
        <f>IF(H440=0,0,E440/H440)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>(((L440/60)/60)/24)+DATE(1970,1,1)</f>
        <v>41337.25</v>
      </c>
      <c r="O440" s="8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>E441/D441</f>
        <v>3.5528169014084505</v>
      </c>
      <c r="G441" t="s">
        <v>20</v>
      </c>
      <c r="H441">
        <v>2293</v>
      </c>
      <c r="I441" s="4">
        <f>IF(H441=0,0,E441/H441)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>(((L441/60)/60)/24)+DATE(1970,1,1)</f>
        <v>42680.208333333328</v>
      </c>
      <c r="O441" s="8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>E442/D442</f>
        <v>1.6190634146341463</v>
      </c>
      <c r="G442" t="s">
        <v>20</v>
      </c>
      <c r="H442">
        <v>3131</v>
      </c>
      <c r="I442" s="4">
        <f>IF(H442=0,0,E442/H442)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>(((L442/60)/60)/24)+DATE(1970,1,1)</f>
        <v>42916.208333333328</v>
      </c>
      <c r="O442" s="8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>E443/D443</f>
        <v>0.24914285714285714</v>
      </c>
      <c r="G443" t="s">
        <v>14</v>
      </c>
      <c r="H443">
        <v>32</v>
      </c>
      <c r="I443" s="4">
        <f>IF(H443=0,0,E443/H443)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>(((L443/60)/60)/24)+DATE(1970,1,1)</f>
        <v>41025.208333333336</v>
      </c>
      <c r="O443" s="8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>E444/D444</f>
        <v>1.9872222222222222</v>
      </c>
      <c r="G444" t="s">
        <v>20</v>
      </c>
      <c r="H444">
        <v>143</v>
      </c>
      <c r="I444" s="4">
        <f>IF(H444=0,0,E444/H444)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>(((L444/60)/60)/24)+DATE(1970,1,1)</f>
        <v>42980.208333333328</v>
      </c>
      <c r="O444" s="8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>E445/D445</f>
        <v>0.34752688172043011</v>
      </c>
      <c r="G445" t="s">
        <v>74</v>
      </c>
      <c r="H445">
        <v>90</v>
      </c>
      <c r="I445" s="4">
        <f>IF(H445=0,0,E445/H445)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>(((L445/60)/60)/24)+DATE(1970,1,1)</f>
        <v>40451.208333333336</v>
      </c>
      <c r="O445" s="8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>E446/D446</f>
        <v>1.7641935483870967</v>
      </c>
      <c r="G446" t="s">
        <v>20</v>
      </c>
      <c r="H446">
        <v>296</v>
      </c>
      <c r="I446" s="4">
        <f>IF(H446=0,0,E446/H446)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>(((L446/60)/60)/24)+DATE(1970,1,1)</f>
        <v>40748.208333333336</v>
      </c>
      <c r="O446" s="8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>E447/D447</f>
        <v>5.1138095238095236</v>
      </c>
      <c r="G447" t="s">
        <v>20</v>
      </c>
      <c r="H447">
        <v>170</v>
      </c>
      <c r="I447" s="4">
        <f>IF(H447=0,0,E447/H447)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>(((L447/60)/60)/24)+DATE(1970,1,1)</f>
        <v>40515.25</v>
      </c>
      <c r="O447" s="8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>E448/D448</f>
        <v>0.82044117647058823</v>
      </c>
      <c r="G448" t="s">
        <v>14</v>
      </c>
      <c r="H448">
        <v>186</v>
      </c>
      <c r="I448" s="4">
        <f>IF(H448=0,0,E448/H448)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>(((L448/60)/60)/24)+DATE(1970,1,1)</f>
        <v>41261.25</v>
      </c>
      <c r="O448" s="8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>E449/D449</f>
        <v>0.24326030927835052</v>
      </c>
      <c r="G449" t="s">
        <v>74</v>
      </c>
      <c r="H449">
        <v>439</v>
      </c>
      <c r="I449" s="4">
        <f>IF(H449=0,0,E449/H449)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>(((L449/60)/60)/24)+DATE(1970,1,1)</f>
        <v>43088.25</v>
      </c>
      <c r="O449" s="8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>E450/D450</f>
        <v>0.50482758620689661</v>
      </c>
      <c r="G450" t="s">
        <v>14</v>
      </c>
      <c r="H450">
        <v>605</v>
      </c>
      <c r="I450" s="4">
        <f>IF(H450=0,0,E450/H450)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>(((L450/60)/60)/24)+DATE(1970,1,1)</f>
        <v>41378.208333333336</v>
      </c>
      <c r="O450" s="8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>E451/D451</f>
        <v>9.67</v>
      </c>
      <c r="G451" t="s">
        <v>20</v>
      </c>
      <c r="H451">
        <v>86</v>
      </c>
      <c r="I451" s="4">
        <f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>(((L451/60)/60)/24)+DATE(1970,1,1)</f>
        <v>43530.25</v>
      </c>
      <c r="O451" s="8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>E452/D452</f>
        <v>0.04</v>
      </c>
      <c r="G452" t="s">
        <v>14</v>
      </c>
      <c r="H452">
        <v>1</v>
      </c>
      <c r="I452" s="4">
        <f>IF(H452=0,0,E452/H452)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>(((L452/60)/60)/24)+DATE(1970,1,1)</f>
        <v>43394.208333333328</v>
      </c>
      <c r="O452" s="8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>E453/D453</f>
        <v>1.2284501347708894</v>
      </c>
      <c r="G453" t="s">
        <v>20</v>
      </c>
      <c r="H453">
        <v>6286</v>
      </c>
      <c r="I453" s="4">
        <f>IF(H453=0,0,E453/H453)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>(((L453/60)/60)/24)+DATE(1970,1,1)</f>
        <v>42935.208333333328</v>
      </c>
      <c r="O453" s="8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>E454/D454</f>
        <v>0.63437500000000002</v>
      </c>
      <c r="G454" t="s">
        <v>14</v>
      </c>
      <c r="H454">
        <v>31</v>
      </c>
      <c r="I454" s="4">
        <f>IF(H454=0,0,E454/H454)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>(((L454/60)/60)/24)+DATE(1970,1,1)</f>
        <v>40365.208333333336</v>
      </c>
      <c r="O454" s="8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>E455/D455</f>
        <v>0.56331688596491225</v>
      </c>
      <c r="G455" t="s">
        <v>14</v>
      </c>
      <c r="H455">
        <v>1181</v>
      </c>
      <c r="I455" s="4">
        <f>IF(H455=0,0,E455/H455)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>(((L455/60)/60)/24)+DATE(1970,1,1)</f>
        <v>42705.25</v>
      </c>
      <c r="O455" s="8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>E456/D456</f>
        <v>0.44074999999999998</v>
      </c>
      <c r="G456" t="s">
        <v>14</v>
      </c>
      <c r="H456">
        <v>39</v>
      </c>
      <c r="I456" s="4">
        <f>IF(H456=0,0,E456/H456)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>(((L456/60)/60)/24)+DATE(1970,1,1)</f>
        <v>41568.208333333336</v>
      </c>
      <c r="O456" s="8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>E457/D457</f>
        <v>1.1837253218884121</v>
      </c>
      <c r="G457" t="s">
        <v>20</v>
      </c>
      <c r="H457">
        <v>3727</v>
      </c>
      <c r="I457" s="4">
        <f>IF(H457=0,0,E457/H457)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>(((L457/60)/60)/24)+DATE(1970,1,1)</f>
        <v>40809.208333333336</v>
      </c>
      <c r="O457" s="8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>E458/D458</f>
        <v>1.041243169398907</v>
      </c>
      <c r="G458" t="s">
        <v>20</v>
      </c>
      <c r="H458">
        <v>1605</v>
      </c>
      <c r="I458" s="4">
        <f>IF(H458=0,0,E458/H458)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>(((L458/60)/60)/24)+DATE(1970,1,1)</f>
        <v>43141.25</v>
      </c>
      <c r="O458" s="8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>E459/D459</f>
        <v>0.26640000000000003</v>
      </c>
      <c r="G459" t="s">
        <v>14</v>
      </c>
      <c r="H459">
        <v>46</v>
      </c>
      <c r="I459" s="4">
        <f>IF(H459=0,0,E459/H459)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>(((L459/60)/60)/24)+DATE(1970,1,1)</f>
        <v>42657.208333333328</v>
      </c>
      <c r="O459" s="8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>E460/D460</f>
        <v>3.5120118343195266</v>
      </c>
      <c r="G460" t="s">
        <v>20</v>
      </c>
      <c r="H460">
        <v>2120</v>
      </c>
      <c r="I460" s="4">
        <f>IF(H460=0,0,E460/H460)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>(((L460/60)/60)/24)+DATE(1970,1,1)</f>
        <v>40265.208333333336</v>
      </c>
      <c r="O460" s="8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>E461/D461</f>
        <v>0.90063492063492068</v>
      </c>
      <c r="G461" t="s">
        <v>14</v>
      </c>
      <c r="H461">
        <v>105</v>
      </c>
      <c r="I461" s="4">
        <f>IF(H461=0,0,E461/H461)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>(((L461/60)/60)/24)+DATE(1970,1,1)</f>
        <v>42001.25</v>
      </c>
      <c r="O461" s="8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>E462/D462</f>
        <v>1.7162500000000001</v>
      </c>
      <c r="G462" t="s">
        <v>20</v>
      </c>
      <c r="H462">
        <v>50</v>
      </c>
      <c r="I462" s="4">
        <f>IF(H462=0,0,E462/H462)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>(((L462/60)/60)/24)+DATE(1970,1,1)</f>
        <v>40399.208333333336</v>
      </c>
      <c r="O462" s="8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>E463/D463</f>
        <v>1.4104655870445344</v>
      </c>
      <c r="G463" t="s">
        <v>20</v>
      </c>
      <c r="H463">
        <v>2080</v>
      </c>
      <c r="I463" s="4">
        <f>IF(H463=0,0,E463/H463)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>(((L463/60)/60)/24)+DATE(1970,1,1)</f>
        <v>41757.208333333336</v>
      </c>
      <c r="O463" s="8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>E464/D464</f>
        <v>0.30579449152542371</v>
      </c>
      <c r="G464" t="s">
        <v>14</v>
      </c>
      <c r="H464">
        <v>535</v>
      </c>
      <c r="I464" s="4">
        <f>IF(H464=0,0,E464/H464)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>(((L464/60)/60)/24)+DATE(1970,1,1)</f>
        <v>41304.25</v>
      </c>
      <c r="O464" s="8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>E465/D465</f>
        <v>1.0816455696202532</v>
      </c>
      <c r="G465" t="s">
        <v>20</v>
      </c>
      <c r="H465">
        <v>2105</v>
      </c>
      <c r="I465" s="4">
        <f>IF(H465=0,0,E465/H465)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>(((L465/60)/60)/24)+DATE(1970,1,1)</f>
        <v>41639.25</v>
      </c>
      <c r="O465" s="8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>E466/D466</f>
        <v>1.3345505617977529</v>
      </c>
      <c r="G466" t="s">
        <v>20</v>
      </c>
      <c r="H466">
        <v>2436</v>
      </c>
      <c r="I466" s="4">
        <f>IF(H466=0,0,E466/H466)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>(((L466/60)/60)/24)+DATE(1970,1,1)</f>
        <v>43142.25</v>
      </c>
      <c r="O466" s="8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>E467/D467</f>
        <v>1.8785106382978722</v>
      </c>
      <c r="G467" t="s">
        <v>20</v>
      </c>
      <c r="H467">
        <v>80</v>
      </c>
      <c r="I467" s="4">
        <f>IF(H467=0,0,E467/H467)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>(((L467/60)/60)/24)+DATE(1970,1,1)</f>
        <v>43127.25</v>
      </c>
      <c r="O467" s="8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>E468/D468</f>
        <v>3.32</v>
      </c>
      <c r="G468" t="s">
        <v>20</v>
      </c>
      <c r="H468">
        <v>42</v>
      </c>
      <c r="I468" s="4">
        <f>IF(H468=0,0,E468/H468)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>(((L468/60)/60)/24)+DATE(1970,1,1)</f>
        <v>41409.208333333336</v>
      </c>
      <c r="O468" s="8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>E469/D469</f>
        <v>5.7521428571428572</v>
      </c>
      <c r="G469" t="s">
        <v>20</v>
      </c>
      <c r="H469">
        <v>139</v>
      </c>
      <c r="I469" s="4">
        <f>IF(H469=0,0,E469/H469)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>(((L469/60)/60)/24)+DATE(1970,1,1)</f>
        <v>42331.25</v>
      </c>
      <c r="O469" s="8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>E470/D470</f>
        <v>0.40500000000000003</v>
      </c>
      <c r="G470" t="s">
        <v>14</v>
      </c>
      <c r="H470">
        <v>16</v>
      </c>
      <c r="I470" s="4">
        <f>IF(H470=0,0,E470/H470)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>(((L470/60)/60)/24)+DATE(1970,1,1)</f>
        <v>43569.208333333328</v>
      </c>
      <c r="O470" s="8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>E471/D471</f>
        <v>1.8442857142857143</v>
      </c>
      <c r="G471" t="s">
        <v>20</v>
      </c>
      <c r="H471">
        <v>159</v>
      </c>
      <c r="I471" s="4">
        <f>IF(H471=0,0,E471/H471)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>(((L471/60)/60)/24)+DATE(1970,1,1)</f>
        <v>42142.208333333328</v>
      </c>
      <c r="O471" s="8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>E472/D472</f>
        <v>2.8580555555555556</v>
      </c>
      <c r="G472" t="s">
        <v>20</v>
      </c>
      <c r="H472">
        <v>381</v>
      </c>
      <c r="I472" s="4">
        <f>IF(H472=0,0,E472/H472)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>(((L472/60)/60)/24)+DATE(1970,1,1)</f>
        <v>42716.25</v>
      </c>
      <c r="O472" s="8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>E473/D473</f>
        <v>3.19</v>
      </c>
      <c r="G473" t="s">
        <v>20</v>
      </c>
      <c r="H473">
        <v>194</v>
      </c>
      <c r="I473" s="4">
        <f>IF(H473=0,0,E473/H473)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>(((L473/60)/60)/24)+DATE(1970,1,1)</f>
        <v>41031.208333333336</v>
      </c>
      <c r="O473" s="8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>E474/D474</f>
        <v>0.39234070221066319</v>
      </c>
      <c r="G474" t="s">
        <v>14</v>
      </c>
      <c r="H474">
        <v>575</v>
      </c>
      <c r="I474" s="4">
        <f>IF(H474=0,0,E474/H474)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>(((L474/60)/60)/24)+DATE(1970,1,1)</f>
        <v>43535.208333333328</v>
      </c>
      <c r="O474" s="8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>E475/D475</f>
        <v>1.7814000000000001</v>
      </c>
      <c r="G475" t="s">
        <v>20</v>
      </c>
      <c r="H475">
        <v>106</v>
      </c>
      <c r="I475" s="4">
        <f>IF(H475=0,0,E475/H475)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>(((L475/60)/60)/24)+DATE(1970,1,1)</f>
        <v>43277.208333333328</v>
      </c>
      <c r="O475" s="8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>E476/D476</f>
        <v>3.6515</v>
      </c>
      <c r="G476" t="s">
        <v>20</v>
      </c>
      <c r="H476">
        <v>142</v>
      </c>
      <c r="I476" s="4">
        <f>IF(H476=0,0,E476/H476)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>(((L476/60)/60)/24)+DATE(1970,1,1)</f>
        <v>41989.25</v>
      </c>
      <c r="O476" s="8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>E477/D477</f>
        <v>1.1394594594594594</v>
      </c>
      <c r="G477" t="s">
        <v>20</v>
      </c>
      <c r="H477">
        <v>211</v>
      </c>
      <c r="I477" s="4">
        <f>IF(H477=0,0,E477/H477)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>(((L477/60)/60)/24)+DATE(1970,1,1)</f>
        <v>41450.208333333336</v>
      </c>
      <c r="O477" s="8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>E478/D478</f>
        <v>0.29828720626631855</v>
      </c>
      <c r="G478" t="s">
        <v>14</v>
      </c>
      <c r="H478">
        <v>1120</v>
      </c>
      <c r="I478" s="4">
        <f>IF(H478=0,0,E478/H478)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>(((L478/60)/60)/24)+DATE(1970,1,1)</f>
        <v>43322.208333333328</v>
      </c>
      <c r="O478" s="8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>E479/D479</f>
        <v>0.54270588235294115</v>
      </c>
      <c r="G479" t="s">
        <v>14</v>
      </c>
      <c r="H479">
        <v>113</v>
      </c>
      <c r="I479" s="4">
        <f>IF(H479=0,0,E479/H479)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>(((L479/60)/60)/24)+DATE(1970,1,1)</f>
        <v>40720.208333333336</v>
      </c>
      <c r="O479" s="8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>E480/D480</f>
        <v>2.3634156976744185</v>
      </c>
      <c r="G480" t="s">
        <v>20</v>
      </c>
      <c r="H480">
        <v>2756</v>
      </c>
      <c r="I480" s="4">
        <f>IF(H480=0,0,E480/H480)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>(((L480/60)/60)/24)+DATE(1970,1,1)</f>
        <v>42072.208333333328</v>
      </c>
      <c r="O480" s="8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>E481/D481</f>
        <v>5.1291666666666664</v>
      </c>
      <c r="G481" t="s">
        <v>20</v>
      </c>
      <c r="H481">
        <v>173</v>
      </c>
      <c r="I481" s="4">
        <f>IF(H481=0,0,E481/H481)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>(((L481/60)/60)/24)+DATE(1970,1,1)</f>
        <v>42945.208333333328</v>
      </c>
      <c r="O481" s="8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>E482/D482</f>
        <v>1.0065116279069768</v>
      </c>
      <c r="G482" t="s">
        <v>20</v>
      </c>
      <c r="H482">
        <v>87</v>
      </c>
      <c r="I482" s="4">
        <f>IF(H482=0,0,E482/H482)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>(((L482/60)/60)/24)+DATE(1970,1,1)</f>
        <v>40248.25</v>
      </c>
      <c r="O482" s="8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>E483/D483</f>
        <v>0.81348423194303154</v>
      </c>
      <c r="G483" t="s">
        <v>14</v>
      </c>
      <c r="H483">
        <v>1538</v>
      </c>
      <c r="I483" s="4">
        <f>IF(H483=0,0,E483/H483)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>(((L483/60)/60)/24)+DATE(1970,1,1)</f>
        <v>41913.208333333336</v>
      </c>
      <c r="O483" s="8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>E484/D484</f>
        <v>0.16404761904761905</v>
      </c>
      <c r="G484" t="s">
        <v>14</v>
      </c>
      <c r="H484">
        <v>9</v>
      </c>
      <c r="I484" s="4">
        <f>IF(H484=0,0,E484/H484)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>(((L484/60)/60)/24)+DATE(1970,1,1)</f>
        <v>40963.25</v>
      </c>
      <c r="O484" s="8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>E485/D485</f>
        <v>0.52774617067833696</v>
      </c>
      <c r="G485" t="s">
        <v>14</v>
      </c>
      <c r="H485">
        <v>554</v>
      </c>
      <c r="I485" s="4">
        <f>IF(H485=0,0,E485/H485)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>(((L485/60)/60)/24)+DATE(1970,1,1)</f>
        <v>43811.25</v>
      </c>
      <c r="O485" s="8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>E486/D486</f>
        <v>2.6020608108108108</v>
      </c>
      <c r="G486" t="s">
        <v>20</v>
      </c>
      <c r="H486">
        <v>1572</v>
      </c>
      <c r="I486" s="4">
        <f>IF(H486=0,0,E486/H486)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>(((L486/60)/60)/24)+DATE(1970,1,1)</f>
        <v>41855.208333333336</v>
      </c>
      <c r="O486" s="8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>E487/D487</f>
        <v>0.30732891832229581</v>
      </c>
      <c r="G487" t="s">
        <v>14</v>
      </c>
      <c r="H487">
        <v>648</v>
      </c>
      <c r="I487" s="4">
        <f>IF(H487=0,0,E487/H487)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>(((L487/60)/60)/24)+DATE(1970,1,1)</f>
        <v>43626.208333333328</v>
      </c>
      <c r="O487" s="8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>E488/D488</f>
        <v>0.13500000000000001</v>
      </c>
      <c r="G488" t="s">
        <v>14</v>
      </c>
      <c r="H488">
        <v>21</v>
      </c>
      <c r="I488" s="4">
        <f>IF(H488=0,0,E488/H488)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>(((L488/60)/60)/24)+DATE(1970,1,1)</f>
        <v>43168.25</v>
      </c>
      <c r="O488" s="8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>E489/D489</f>
        <v>1.7862556663644606</v>
      </c>
      <c r="G489" t="s">
        <v>20</v>
      </c>
      <c r="H489">
        <v>2346</v>
      </c>
      <c r="I489" s="4">
        <f>IF(H489=0,0,E489/H489)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>(((L489/60)/60)/24)+DATE(1970,1,1)</f>
        <v>42845.208333333328</v>
      </c>
      <c r="O489" s="8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>E490/D490</f>
        <v>2.2005660377358489</v>
      </c>
      <c r="G490" t="s">
        <v>20</v>
      </c>
      <c r="H490">
        <v>115</v>
      </c>
      <c r="I490" s="4">
        <f>IF(H490=0,0,E490/H490)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>(((L490/60)/60)/24)+DATE(1970,1,1)</f>
        <v>42403.25</v>
      </c>
      <c r="O490" s="8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>E491/D491</f>
        <v>1.015108695652174</v>
      </c>
      <c r="G491" t="s">
        <v>20</v>
      </c>
      <c r="H491">
        <v>85</v>
      </c>
      <c r="I491" s="4">
        <f>IF(H491=0,0,E491/H491)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>(((L491/60)/60)/24)+DATE(1970,1,1)</f>
        <v>40406.208333333336</v>
      </c>
      <c r="O491" s="8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>E492/D492</f>
        <v>1.915</v>
      </c>
      <c r="G492" t="s">
        <v>20</v>
      </c>
      <c r="H492">
        <v>144</v>
      </c>
      <c r="I492" s="4">
        <f>IF(H492=0,0,E492/H492)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>(((L492/60)/60)/24)+DATE(1970,1,1)</f>
        <v>43786.25</v>
      </c>
      <c r="O492" s="8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>E493/D493</f>
        <v>3.0534683098591549</v>
      </c>
      <c r="G493" t="s">
        <v>20</v>
      </c>
      <c r="H493">
        <v>2443</v>
      </c>
      <c r="I493" s="4">
        <f>IF(H493=0,0,E493/H493)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>(((L493/60)/60)/24)+DATE(1970,1,1)</f>
        <v>41456.208333333336</v>
      </c>
      <c r="O493" s="8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>E494/D494</f>
        <v>0.23995287958115183</v>
      </c>
      <c r="G494" t="s">
        <v>74</v>
      </c>
      <c r="H494">
        <v>595</v>
      </c>
      <c r="I494" s="4">
        <f>IF(H494=0,0,E494/H494)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>(((L494/60)/60)/24)+DATE(1970,1,1)</f>
        <v>40336.208333333336</v>
      </c>
      <c r="O494" s="8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>E495/D495</f>
        <v>7.2377777777777776</v>
      </c>
      <c r="G495" t="s">
        <v>20</v>
      </c>
      <c r="H495">
        <v>64</v>
      </c>
      <c r="I495" s="4">
        <f>IF(H495=0,0,E495/H495)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>(((L495/60)/60)/24)+DATE(1970,1,1)</f>
        <v>43645.208333333328</v>
      </c>
      <c r="O495" s="8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>E496/D496</f>
        <v>5.4736000000000002</v>
      </c>
      <c r="G496" t="s">
        <v>20</v>
      </c>
      <c r="H496">
        <v>268</v>
      </c>
      <c r="I496" s="4">
        <f>IF(H496=0,0,E496/H496)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>(((L496/60)/60)/24)+DATE(1970,1,1)</f>
        <v>40990.208333333336</v>
      </c>
      <c r="O496" s="8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>E497/D497</f>
        <v>4.1449999999999996</v>
      </c>
      <c r="G497" t="s">
        <v>20</v>
      </c>
      <c r="H497">
        <v>195</v>
      </c>
      <c r="I497" s="4">
        <f>IF(H497=0,0,E497/H497)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>(((L497/60)/60)/24)+DATE(1970,1,1)</f>
        <v>41800.208333333336</v>
      </c>
      <c r="O497" s="8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>E498/D498</f>
        <v>9.0696409140369975E-3</v>
      </c>
      <c r="G498" t="s">
        <v>14</v>
      </c>
      <c r="H498">
        <v>54</v>
      </c>
      <c r="I498" s="4">
        <f>IF(H498=0,0,E498/H498)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>(((L498/60)/60)/24)+DATE(1970,1,1)</f>
        <v>42876.208333333328</v>
      </c>
      <c r="O498" s="8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>E499/D499</f>
        <v>0.34173469387755101</v>
      </c>
      <c r="G499" t="s">
        <v>14</v>
      </c>
      <c r="H499">
        <v>120</v>
      </c>
      <c r="I499" s="4">
        <f>IF(H499=0,0,E499/H499)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>(((L499/60)/60)/24)+DATE(1970,1,1)</f>
        <v>42724.25</v>
      </c>
      <c r="O499" s="8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>E500/D500</f>
        <v>0.239488107549121</v>
      </c>
      <c r="G500" t="s">
        <v>14</v>
      </c>
      <c r="H500">
        <v>579</v>
      </c>
      <c r="I500" s="4">
        <f>IF(H500=0,0,E500/H500)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>(((L500/60)/60)/24)+DATE(1970,1,1)</f>
        <v>42005.25</v>
      </c>
      <c r="O500" s="8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>E501/D501</f>
        <v>0.48072649572649573</v>
      </c>
      <c r="G501" t="s">
        <v>14</v>
      </c>
      <c r="H501">
        <v>2072</v>
      </c>
      <c r="I501" s="4">
        <f>IF(H501=0,0,E501/H501)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>(((L501/60)/60)/24)+DATE(1970,1,1)</f>
        <v>42444.208333333328</v>
      </c>
      <c r="O501" s="8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>E502/D502</f>
        <v>0</v>
      </c>
      <c r="G502" t="s">
        <v>14</v>
      </c>
      <c r="H502">
        <v>0</v>
      </c>
      <c r="I502" s="4">
        <f>IF(H502=0,0,E502/H502)</f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>(((L502/60)/60)/24)+DATE(1970,1,1)</f>
        <v>41395.208333333336</v>
      </c>
      <c r="O502" s="8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>E503/D503</f>
        <v>0.70145182291666663</v>
      </c>
      <c r="G503" t="s">
        <v>14</v>
      </c>
      <c r="H503">
        <v>1796</v>
      </c>
      <c r="I503" s="4">
        <f>IF(H503=0,0,E503/H503)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>(((L503/60)/60)/24)+DATE(1970,1,1)</f>
        <v>41345.208333333336</v>
      </c>
      <c r="O503" s="8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>E504/D504</f>
        <v>5.2992307692307694</v>
      </c>
      <c r="G504" t="s">
        <v>20</v>
      </c>
      <c r="H504">
        <v>186</v>
      </c>
      <c r="I504" s="4">
        <f>IF(H504=0,0,E504/H504)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>(((L504/60)/60)/24)+DATE(1970,1,1)</f>
        <v>41117.208333333336</v>
      </c>
      <c r="O504" s="8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>E505/D505</f>
        <v>1.8032549019607844</v>
      </c>
      <c r="G505" t="s">
        <v>20</v>
      </c>
      <c r="H505">
        <v>460</v>
      </c>
      <c r="I505" s="4">
        <f>IF(H505=0,0,E505/H505)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>(((L505/60)/60)/24)+DATE(1970,1,1)</f>
        <v>42186.208333333328</v>
      </c>
      <c r="O505" s="8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>E506/D506</f>
        <v>0.92320000000000002</v>
      </c>
      <c r="G506" t="s">
        <v>14</v>
      </c>
      <c r="H506">
        <v>62</v>
      </c>
      <c r="I506" s="4">
        <f>IF(H506=0,0,E506/H506)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>(((L506/60)/60)/24)+DATE(1970,1,1)</f>
        <v>42142.208333333328</v>
      </c>
      <c r="O506" s="8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>E507/D507</f>
        <v>0.13901001112347053</v>
      </c>
      <c r="G507" t="s">
        <v>14</v>
      </c>
      <c r="H507">
        <v>347</v>
      </c>
      <c r="I507" s="4">
        <f>IF(H507=0,0,E507/H507)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>(((L507/60)/60)/24)+DATE(1970,1,1)</f>
        <v>41341.25</v>
      </c>
      <c r="O507" s="8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>E508/D508</f>
        <v>9.2707777777777771</v>
      </c>
      <c r="G508" t="s">
        <v>20</v>
      </c>
      <c r="H508">
        <v>2528</v>
      </c>
      <c r="I508" s="4">
        <f>IF(H508=0,0,E508/H508)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>(((L508/60)/60)/24)+DATE(1970,1,1)</f>
        <v>43062.25</v>
      </c>
      <c r="O508" s="8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>E509/D509</f>
        <v>0.39857142857142858</v>
      </c>
      <c r="G509" t="s">
        <v>14</v>
      </c>
      <c r="H509">
        <v>19</v>
      </c>
      <c r="I509" s="4">
        <f>IF(H509=0,0,E509/H509)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>(((L509/60)/60)/24)+DATE(1970,1,1)</f>
        <v>41373.208333333336</v>
      </c>
      <c r="O509" s="8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>E510/D510</f>
        <v>1.1222929936305732</v>
      </c>
      <c r="G510" t="s">
        <v>20</v>
      </c>
      <c r="H510">
        <v>3657</v>
      </c>
      <c r="I510" s="4">
        <f>IF(H510=0,0,E510/H510)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>(((L510/60)/60)/24)+DATE(1970,1,1)</f>
        <v>43310.208333333328</v>
      </c>
      <c r="O510" s="8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>E511/D511</f>
        <v>0.70925816023738875</v>
      </c>
      <c r="G511" t="s">
        <v>14</v>
      </c>
      <c r="H511">
        <v>1258</v>
      </c>
      <c r="I511" s="4">
        <f>IF(H511=0,0,E511/H511)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>(((L511/60)/60)/24)+DATE(1970,1,1)</f>
        <v>41034.208333333336</v>
      </c>
      <c r="O511" s="8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>E512/D512</f>
        <v>1.1908974358974358</v>
      </c>
      <c r="G512" t="s">
        <v>20</v>
      </c>
      <c r="H512">
        <v>131</v>
      </c>
      <c r="I512" s="4">
        <f>IF(H512=0,0,E512/H512)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>(((L512/60)/60)/24)+DATE(1970,1,1)</f>
        <v>43251.208333333328</v>
      </c>
      <c r="O512" s="8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>E513/D513</f>
        <v>0.24017591339648173</v>
      </c>
      <c r="G513" t="s">
        <v>14</v>
      </c>
      <c r="H513">
        <v>362</v>
      </c>
      <c r="I513" s="4">
        <f>IF(H513=0,0,E513/H513)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>(((L513/60)/60)/24)+DATE(1970,1,1)</f>
        <v>43671.208333333328</v>
      </c>
      <c r="O513" s="8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>E514/D514</f>
        <v>1.3931868131868133</v>
      </c>
      <c r="G514" t="s">
        <v>20</v>
      </c>
      <c r="H514">
        <v>239</v>
      </c>
      <c r="I514" s="4">
        <f>IF(H514=0,0,E514/H514)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>(((L514/60)/60)/24)+DATE(1970,1,1)</f>
        <v>41825.208333333336</v>
      </c>
      <c r="O514" s="8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>E515/D515</f>
        <v>0.39277108433734942</v>
      </c>
      <c r="G515" t="s">
        <v>74</v>
      </c>
      <c r="H515">
        <v>35</v>
      </c>
      <c r="I515" s="4">
        <f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>(((L515/60)/60)/24)+DATE(1970,1,1)</f>
        <v>40430.208333333336</v>
      </c>
      <c r="O515" s="8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>E516/D516</f>
        <v>0.22439077144917088</v>
      </c>
      <c r="G516" t="s">
        <v>74</v>
      </c>
      <c r="H516">
        <v>528</v>
      </c>
      <c r="I516" s="4">
        <f>IF(H516=0,0,E516/H516)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>(((L516/60)/60)/24)+DATE(1970,1,1)</f>
        <v>41614.25</v>
      </c>
      <c r="O516" s="8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>E517/D517</f>
        <v>0.55779069767441858</v>
      </c>
      <c r="G517" t="s">
        <v>14</v>
      </c>
      <c r="H517">
        <v>133</v>
      </c>
      <c r="I517" s="4">
        <f>IF(H517=0,0,E517/H517)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>(((L517/60)/60)/24)+DATE(1970,1,1)</f>
        <v>40900.25</v>
      </c>
      <c r="O517" s="8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>E518/D518</f>
        <v>0.42523125996810207</v>
      </c>
      <c r="G518" t="s">
        <v>14</v>
      </c>
      <c r="H518">
        <v>846</v>
      </c>
      <c r="I518" s="4">
        <f>IF(H518=0,0,E518/H518)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>(((L518/60)/60)/24)+DATE(1970,1,1)</f>
        <v>40396.208333333336</v>
      </c>
      <c r="O518" s="8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>E519/D519</f>
        <v>1.1200000000000001</v>
      </c>
      <c r="G519" t="s">
        <v>20</v>
      </c>
      <c r="H519">
        <v>78</v>
      </c>
      <c r="I519" s="4">
        <f>IF(H519=0,0,E519/H519)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>(((L519/60)/60)/24)+DATE(1970,1,1)</f>
        <v>42860.208333333328</v>
      </c>
      <c r="O519" s="8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>E520/D520</f>
        <v>7.0681818181818179E-2</v>
      </c>
      <c r="G520" t="s">
        <v>14</v>
      </c>
      <c r="H520">
        <v>10</v>
      </c>
      <c r="I520" s="4">
        <f>IF(H520=0,0,E520/H520)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>(((L520/60)/60)/24)+DATE(1970,1,1)</f>
        <v>43154.25</v>
      </c>
      <c r="O520" s="8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>E521/D521</f>
        <v>1.0174563871693867</v>
      </c>
      <c r="G521" t="s">
        <v>20</v>
      </c>
      <c r="H521">
        <v>1773</v>
      </c>
      <c r="I521" s="4">
        <f>IF(H521=0,0,E521/H521)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>(((L521/60)/60)/24)+DATE(1970,1,1)</f>
        <v>42012.25</v>
      </c>
      <c r="O521" s="8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>E522/D522</f>
        <v>4.2575000000000003</v>
      </c>
      <c r="G522" t="s">
        <v>20</v>
      </c>
      <c r="H522">
        <v>32</v>
      </c>
      <c r="I522" s="4">
        <f>IF(H522=0,0,E522/H522)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>(((L522/60)/60)/24)+DATE(1970,1,1)</f>
        <v>43574.208333333328</v>
      </c>
      <c r="O522" s="8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>E523/D523</f>
        <v>1.4553947368421052</v>
      </c>
      <c r="G523" t="s">
        <v>20</v>
      </c>
      <c r="H523">
        <v>369</v>
      </c>
      <c r="I523" s="4">
        <f>IF(H523=0,0,E523/H523)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>(((L523/60)/60)/24)+DATE(1970,1,1)</f>
        <v>42605.208333333328</v>
      </c>
      <c r="O523" s="8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>E524/D524</f>
        <v>0.32453465346534655</v>
      </c>
      <c r="G524" t="s">
        <v>14</v>
      </c>
      <c r="H524">
        <v>191</v>
      </c>
      <c r="I524" s="4">
        <f>IF(H524=0,0,E524/H524)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>(((L524/60)/60)/24)+DATE(1970,1,1)</f>
        <v>41093.208333333336</v>
      </c>
      <c r="O524" s="8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>E525/D525</f>
        <v>7.003333333333333</v>
      </c>
      <c r="G525" t="s">
        <v>20</v>
      </c>
      <c r="H525">
        <v>89</v>
      </c>
      <c r="I525" s="4">
        <f>IF(H525=0,0,E525/H525)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>(((L525/60)/60)/24)+DATE(1970,1,1)</f>
        <v>40241.25</v>
      </c>
      <c r="O525" s="8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>E526/D526</f>
        <v>0.83904860392967939</v>
      </c>
      <c r="G526" t="s">
        <v>14</v>
      </c>
      <c r="H526">
        <v>1979</v>
      </c>
      <c r="I526" s="4">
        <f>IF(H526=0,0,E526/H526)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>(((L526/60)/60)/24)+DATE(1970,1,1)</f>
        <v>40294.208333333336</v>
      </c>
      <c r="O526" s="8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>E527/D527</f>
        <v>0.84190476190476193</v>
      </c>
      <c r="G527" t="s">
        <v>14</v>
      </c>
      <c r="H527">
        <v>63</v>
      </c>
      <c r="I527" s="4">
        <f>IF(H527=0,0,E527/H527)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>(((L527/60)/60)/24)+DATE(1970,1,1)</f>
        <v>40505.25</v>
      </c>
      <c r="O527" s="8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>E528/D528</f>
        <v>1.5595180722891566</v>
      </c>
      <c r="G528" t="s">
        <v>20</v>
      </c>
      <c r="H528">
        <v>147</v>
      </c>
      <c r="I528" s="4">
        <f>IF(H528=0,0,E528/H528)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>(((L528/60)/60)/24)+DATE(1970,1,1)</f>
        <v>42364.25</v>
      </c>
      <c r="O528" s="8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>E529/D529</f>
        <v>0.99619450317124736</v>
      </c>
      <c r="G529" t="s">
        <v>14</v>
      </c>
      <c r="H529">
        <v>6080</v>
      </c>
      <c r="I529" s="4">
        <f>IF(H529=0,0,E529/H529)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>(((L529/60)/60)/24)+DATE(1970,1,1)</f>
        <v>42405.25</v>
      </c>
      <c r="O529" s="8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>E530/D530</f>
        <v>0.80300000000000005</v>
      </c>
      <c r="G530" t="s">
        <v>14</v>
      </c>
      <c r="H530">
        <v>80</v>
      </c>
      <c r="I530" s="4">
        <f>IF(H530=0,0,E530/H530)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>(((L530/60)/60)/24)+DATE(1970,1,1)</f>
        <v>41601.25</v>
      </c>
      <c r="O530" s="8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>E531/D531</f>
        <v>0.11254901960784314</v>
      </c>
      <c r="G531" t="s">
        <v>14</v>
      </c>
      <c r="H531">
        <v>9</v>
      </c>
      <c r="I531" s="4">
        <f>IF(H531=0,0,E531/H531)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>(((L531/60)/60)/24)+DATE(1970,1,1)</f>
        <v>41769.208333333336</v>
      </c>
      <c r="O531" s="8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>E532/D532</f>
        <v>0.91740952380952379</v>
      </c>
      <c r="G532" t="s">
        <v>14</v>
      </c>
      <c r="H532">
        <v>1784</v>
      </c>
      <c r="I532" s="4">
        <f>IF(H532=0,0,E532/H532)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>(((L532/60)/60)/24)+DATE(1970,1,1)</f>
        <v>40421.208333333336</v>
      </c>
      <c r="O532" s="8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>E533/D533</f>
        <v>0.95521156936261387</v>
      </c>
      <c r="G533" t="s">
        <v>47</v>
      </c>
      <c r="H533">
        <v>3640</v>
      </c>
      <c r="I533" s="4">
        <f>IF(H533=0,0,E533/H533)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>(((L533/60)/60)/24)+DATE(1970,1,1)</f>
        <v>41589.25</v>
      </c>
      <c r="O533" s="8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>E534/D534</f>
        <v>5.0287499999999996</v>
      </c>
      <c r="G534" t="s">
        <v>20</v>
      </c>
      <c r="H534">
        <v>126</v>
      </c>
      <c r="I534" s="4">
        <f>IF(H534=0,0,E534/H534)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>(((L534/60)/60)/24)+DATE(1970,1,1)</f>
        <v>43125.25</v>
      </c>
      <c r="O534" s="8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>E535/D535</f>
        <v>1.5924394463667819</v>
      </c>
      <c r="G535" t="s">
        <v>20</v>
      </c>
      <c r="H535">
        <v>2218</v>
      </c>
      <c r="I535" s="4">
        <f>IF(H535=0,0,E535/H535)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>(((L535/60)/60)/24)+DATE(1970,1,1)</f>
        <v>41479.208333333336</v>
      </c>
      <c r="O535" s="8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>E536/D536</f>
        <v>0.15022446689113356</v>
      </c>
      <c r="G536" t="s">
        <v>14</v>
      </c>
      <c r="H536">
        <v>243</v>
      </c>
      <c r="I536" s="4">
        <f>IF(H536=0,0,E536/H536)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>(((L536/60)/60)/24)+DATE(1970,1,1)</f>
        <v>43329.208333333328</v>
      </c>
      <c r="O536" s="8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>E537/D537</f>
        <v>4.820384615384615</v>
      </c>
      <c r="G537" t="s">
        <v>20</v>
      </c>
      <c r="H537">
        <v>202</v>
      </c>
      <c r="I537" s="4">
        <f>IF(H537=0,0,E537/H537)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>(((L537/60)/60)/24)+DATE(1970,1,1)</f>
        <v>43259.208333333328</v>
      </c>
      <c r="O537" s="8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>E538/D538</f>
        <v>1.4996938775510205</v>
      </c>
      <c r="G538" t="s">
        <v>20</v>
      </c>
      <c r="H538">
        <v>140</v>
      </c>
      <c r="I538" s="4">
        <f>IF(H538=0,0,E538/H538)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>(((L538/60)/60)/24)+DATE(1970,1,1)</f>
        <v>40414.208333333336</v>
      </c>
      <c r="O538" s="8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>E539/D539</f>
        <v>1.1722156398104266</v>
      </c>
      <c r="G539" t="s">
        <v>20</v>
      </c>
      <c r="H539">
        <v>1052</v>
      </c>
      <c r="I539" s="4">
        <f>IF(H539=0,0,E539/H539)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>(((L539/60)/60)/24)+DATE(1970,1,1)</f>
        <v>43342.208333333328</v>
      </c>
      <c r="O539" s="8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>E540/D540</f>
        <v>0.37695968274950431</v>
      </c>
      <c r="G540" t="s">
        <v>14</v>
      </c>
      <c r="H540">
        <v>1296</v>
      </c>
      <c r="I540" s="4">
        <f>IF(H540=0,0,E540/H540)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>(((L540/60)/60)/24)+DATE(1970,1,1)</f>
        <v>41539.208333333336</v>
      </c>
      <c r="O540" s="8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>E541/D541</f>
        <v>0.72653061224489801</v>
      </c>
      <c r="G541" t="s">
        <v>14</v>
      </c>
      <c r="H541">
        <v>77</v>
      </c>
      <c r="I541" s="4">
        <f>IF(H541=0,0,E541/H541)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>(((L541/60)/60)/24)+DATE(1970,1,1)</f>
        <v>43647.208333333328</v>
      </c>
      <c r="O541" s="8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>E542/D542</f>
        <v>2.6598113207547169</v>
      </c>
      <c r="G542" t="s">
        <v>20</v>
      </c>
      <c r="H542">
        <v>247</v>
      </c>
      <c r="I542" s="4">
        <f>IF(H542=0,0,E542/H542)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>(((L542/60)/60)/24)+DATE(1970,1,1)</f>
        <v>43225.208333333328</v>
      </c>
      <c r="O542" s="8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>E543/D543</f>
        <v>0.24205617977528091</v>
      </c>
      <c r="G543" t="s">
        <v>14</v>
      </c>
      <c r="H543">
        <v>395</v>
      </c>
      <c r="I543" s="4">
        <f>IF(H543=0,0,E543/H543)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>(((L543/60)/60)/24)+DATE(1970,1,1)</f>
        <v>42165.208333333328</v>
      </c>
      <c r="O543" s="8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>E544/D544</f>
        <v>2.5064935064935064E-2</v>
      </c>
      <c r="G544" t="s">
        <v>14</v>
      </c>
      <c r="H544">
        <v>49</v>
      </c>
      <c r="I544" s="4">
        <f>IF(H544=0,0,E544/H544)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>(((L544/60)/60)/24)+DATE(1970,1,1)</f>
        <v>42391.25</v>
      </c>
      <c r="O544" s="8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>E545/D545</f>
        <v>0.1632979976442874</v>
      </c>
      <c r="G545" t="s">
        <v>14</v>
      </c>
      <c r="H545">
        <v>180</v>
      </c>
      <c r="I545" s="4">
        <f>IF(H545=0,0,E545/H545)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>(((L545/60)/60)/24)+DATE(1970,1,1)</f>
        <v>41528.208333333336</v>
      </c>
      <c r="O545" s="8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>E546/D546</f>
        <v>2.7650000000000001</v>
      </c>
      <c r="G546" t="s">
        <v>20</v>
      </c>
      <c r="H546">
        <v>84</v>
      </c>
      <c r="I546" s="4">
        <f>IF(H546=0,0,E546/H546)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>(((L546/60)/60)/24)+DATE(1970,1,1)</f>
        <v>42377.25</v>
      </c>
      <c r="O546" s="8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>E547/D547</f>
        <v>0.88803571428571426</v>
      </c>
      <c r="G547" t="s">
        <v>14</v>
      </c>
      <c r="H547">
        <v>2690</v>
      </c>
      <c r="I547" s="4">
        <f>IF(H547=0,0,E547/H547)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>(((L547/60)/60)/24)+DATE(1970,1,1)</f>
        <v>43824.25</v>
      </c>
      <c r="O547" s="8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>E548/D548</f>
        <v>1.6357142857142857</v>
      </c>
      <c r="G548" t="s">
        <v>20</v>
      </c>
      <c r="H548">
        <v>88</v>
      </c>
      <c r="I548" s="4">
        <f>IF(H548=0,0,E548/H548)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>(((L548/60)/60)/24)+DATE(1970,1,1)</f>
        <v>43360.208333333328</v>
      </c>
      <c r="O548" s="8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>E549/D549</f>
        <v>9.69</v>
      </c>
      <c r="G549" t="s">
        <v>20</v>
      </c>
      <c r="H549">
        <v>156</v>
      </c>
      <c r="I549" s="4">
        <f>IF(H549=0,0,E549/H549)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>(((L549/60)/60)/24)+DATE(1970,1,1)</f>
        <v>42029.25</v>
      </c>
      <c r="O549" s="8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>E550/D550</f>
        <v>2.7091376701966716</v>
      </c>
      <c r="G550" t="s">
        <v>20</v>
      </c>
      <c r="H550">
        <v>2985</v>
      </c>
      <c r="I550" s="4">
        <f>IF(H550=0,0,E550/H550)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>(((L550/60)/60)/24)+DATE(1970,1,1)</f>
        <v>42461.208333333328</v>
      </c>
      <c r="O550" s="8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>E551/D551</f>
        <v>2.8421355932203389</v>
      </c>
      <c r="G551" t="s">
        <v>20</v>
      </c>
      <c r="H551">
        <v>762</v>
      </c>
      <c r="I551" s="4">
        <f>IF(H551=0,0,E551/H551)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>(((L551/60)/60)/24)+DATE(1970,1,1)</f>
        <v>41422.208333333336</v>
      </c>
      <c r="O551" s="8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>E552/D552</f>
        <v>0.04</v>
      </c>
      <c r="G552" t="s">
        <v>74</v>
      </c>
      <c r="H552">
        <v>1</v>
      </c>
      <c r="I552" s="4">
        <f>IF(H552=0,0,E552/H552)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>(((L552/60)/60)/24)+DATE(1970,1,1)</f>
        <v>40968.25</v>
      </c>
      <c r="O552" s="8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>E553/D553</f>
        <v>0.58632981676846196</v>
      </c>
      <c r="G553" t="s">
        <v>14</v>
      </c>
      <c r="H553">
        <v>2779</v>
      </c>
      <c r="I553" s="4">
        <f>IF(H553=0,0,E553/H553)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>(((L553/60)/60)/24)+DATE(1970,1,1)</f>
        <v>41993.25</v>
      </c>
      <c r="O553" s="8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>E554/D554</f>
        <v>0.98511111111111116</v>
      </c>
      <c r="G554" t="s">
        <v>14</v>
      </c>
      <c r="H554">
        <v>92</v>
      </c>
      <c r="I554" s="4">
        <f>IF(H554=0,0,E554/H554)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>(((L554/60)/60)/24)+DATE(1970,1,1)</f>
        <v>42700.25</v>
      </c>
      <c r="O554" s="8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>E555/D555</f>
        <v>0.43975381008206332</v>
      </c>
      <c r="G555" t="s">
        <v>14</v>
      </c>
      <c r="H555">
        <v>1028</v>
      </c>
      <c r="I555" s="4">
        <f>IF(H555=0,0,E555/H555)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>(((L555/60)/60)/24)+DATE(1970,1,1)</f>
        <v>40545.25</v>
      </c>
      <c r="O555" s="8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>E556/D556</f>
        <v>1.5166315789473683</v>
      </c>
      <c r="G556" t="s">
        <v>20</v>
      </c>
      <c r="H556">
        <v>554</v>
      </c>
      <c r="I556" s="4">
        <f>IF(H556=0,0,E556/H556)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>(((L556/60)/60)/24)+DATE(1970,1,1)</f>
        <v>42723.25</v>
      </c>
      <c r="O556" s="8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>E557/D557</f>
        <v>2.2363492063492063</v>
      </c>
      <c r="G557" t="s">
        <v>20</v>
      </c>
      <c r="H557">
        <v>135</v>
      </c>
      <c r="I557" s="4">
        <f>IF(H557=0,0,E557/H557)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>(((L557/60)/60)/24)+DATE(1970,1,1)</f>
        <v>41731.208333333336</v>
      </c>
      <c r="O557" s="8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>E558/D558</f>
        <v>2.3975</v>
      </c>
      <c r="G558" t="s">
        <v>20</v>
      </c>
      <c r="H558">
        <v>122</v>
      </c>
      <c r="I558" s="4">
        <f>IF(H558=0,0,E558/H558)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>(((L558/60)/60)/24)+DATE(1970,1,1)</f>
        <v>40792.208333333336</v>
      </c>
      <c r="O558" s="8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>E559/D559</f>
        <v>1.9933333333333334</v>
      </c>
      <c r="G559" t="s">
        <v>20</v>
      </c>
      <c r="H559">
        <v>221</v>
      </c>
      <c r="I559" s="4">
        <f>IF(H559=0,0,E559/H559)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>(((L559/60)/60)/24)+DATE(1970,1,1)</f>
        <v>42279.208333333328</v>
      </c>
      <c r="O559" s="8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>E560/D560</f>
        <v>1.373448275862069</v>
      </c>
      <c r="G560" t="s">
        <v>20</v>
      </c>
      <c r="H560">
        <v>126</v>
      </c>
      <c r="I560" s="4">
        <f>IF(H560=0,0,E560/H560)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>(((L560/60)/60)/24)+DATE(1970,1,1)</f>
        <v>42424.25</v>
      </c>
      <c r="O560" s="8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>E561/D561</f>
        <v>1.009696106362773</v>
      </c>
      <c r="G561" t="s">
        <v>20</v>
      </c>
      <c r="H561">
        <v>1022</v>
      </c>
      <c r="I561" s="4">
        <f>IF(H561=0,0,E561/H561)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>(((L561/60)/60)/24)+DATE(1970,1,1)</f>
        <v>42584.208333333328</v>
      </c>
      <c r="O561" s="8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>E562/D562</f>
        <v>7.9416000000000002</v>
      </c>
      <c r="G562" t="s">
        <v>20</v>
      </c>
      <c r="H562">
        <v>3177</v>
      </c>
      <c r="I562" s="4">
        <f>IF(H562=0,0,E562/H562)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>(((L562/60)/60)/24)+DATE(1970,1,1)</f>
        <v>40865.25</v>
      </c>
      <c r="O562" s="8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>E563/D563</f>
        <v>3.6970000000000001</v>
      </c>
      <c r="G563" t="s">
        <v>20</v>
      </c>
      <c r="H563">
        <v>198</v>
      </c>
      <c r="I563" s="4">
        <f>IF(H563=0,0,E563/H563)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>(((L563/60)/60)/24)+DATE(1970,1,1)</f>
        <v>40833.208333333336</v>
      </c>
      <c r="O563" s="8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>E564/D564</f>
        <v>0.12818181818181817</v>
      </c>
      <c r="G564" t="s">
        <v>14</v>
      </c>
      <c r="H564">
        <v>26</v>
      </c>
      <c r="I564" s="4">
        <f>IF(H564=0,0,E564/H564)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>(((L564/60)/60)/24)+DATE(1970,1,1)</f>
        <v>43536.208333333328</v>
      </c>
      <c r="O564" s="8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>E565/D565</f>
        <v>1.3802702702702703</v>
      </c>
      <c r="G565" t="s">
        <v>20</v>
      </c>
      <c r="H565">
        <v>85</v>
      </c>
      <c r="I565" s="4">
        <f>IF(H565=0,0,E565/H565)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>(((L565/60)/60)/24)+DATE(1970,1,1)</f>
        <v>43417.25</v>
      </c>
      <c r="O565" s="8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>E566/D566</f>
        <v>0.83813278008298753</v>
      </c>
      <c r="G566" t="s">
        <v>14</v>
      </c>
      <c r="H566">
        <v>1790</v>
      </c>
      <c r="I566" s="4">
        <f>IF(H566=0,0,E566/H566)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>(((L566/60)/60)/24)+DATE(1970,1,1)</f>
        <v>42078.208333333328</v>
      </c>
      <c r="O566" s="8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>E567/D567</f>
        <v>2.0460063224446787</v>
      </c>
      <c r="G567" t="s">
        <v>20</v>
      </c>
      <c r="H567">
        <v>3596</v>
      </c>
      <c r="I567" s="4">
        <f>IF(H567=0,0,E567/H567)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>(((L567/60)/60)/24)+DATE(1970,1,1)</f>
        <v>40862.25</v>
      </c>
      <c r="O567" s="8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>E568/D568</f>
        <v>0.44344086021505374</v>
      </c>
      <c r="G568" t="s">
        <v>14</v>
      </c>
      <c r="H568">
        <v>37</v>
      </c>
      <c r="I568" s="4">
        <f>IF(H568=0,0,E568/H568)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>(((L568/60)/60)/24)+DATE(1970,1,1)</f>
        <v>42424.25</v>
      </c>
      <c r="O568" s="8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>E569/D569</f>
        <v>2.1860294117647059</v>
      </c>
      <c r="G569" t="s">
        <v>20</v>
      </c>
      <c r="H569">
        <v>244</v>
      </c>
      <c r="I569" s="4">
        <f>IF(H569=0,0,E569/H569)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>(((L569/60)/60)/24)+DATE(1970,1,1)</f>
        <v>41830.208333333336</v>
      </c>
      <c r="O569" s="8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>E570/D570</f>
        <v>1.8603314917127072</v>
      </c>
      <c r="G570" t="s">
        <v>20</v>
      </c>
      <c r="H570">
        <v>5180</v>
      </c>
      <c r="I570" s="4">
        <f>IF(H570=0,0,E570/H570)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>(((L570/60)/60)/24)+DATE(1970,1,1)</f>
        <v>40374.208333333336</v>
      </c>
      <c r="O570" s="8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>E571/D571</f>
        <v>2.3733830845771142</v>
      </c>
      <c r="G571" t="s">
        <v>20</v>
      </c>
      <c r="H571">
        <v>589</v>
      </c>
      <c r="I571" s="4">
        <f>IF(H571=0,0,E571/H571)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>(((L571/60)/60)/24)+DATE(1970,1,1)</f>
        <v>40554.25</v>
      </c>
      <c r="O571" s="8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>E572/D572</f>
        <v>3.0565384615384614</v>
      </c>
      <c r="G572" t="s">
        <v>20</v>
      </c>
      <c r="H572">
        <v>2725</v>
      </c>
      <c r="I572" s="4">
        <f>IF(H572=0,0,E572/H572)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>(((L572/60)/60)/24)+DATE(1970,1,1)</f>
        <v>41993.25</v>
      </c>
      <c r="O572" s="8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>E573/D573</f>
        <v>0.94142857142857139</v>
      </c>
      <c r="G573" t="s">
        <v>14</v>
      </c>
      <c r="H573">
        <v>35</v>
      </c>
      <c r="I573" s="4">
        <f>IF(H573=0,0,E573/H573)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>(((L573/60)/60)/24)+DATE(1970,1,1)</f>
        <v>42174.208333333328</v>
      </c>
      <c r="O573" s="8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>E574/D574</f>
        <v>0.54400000000000004</v>
      </c>
      <c r="G574" t="s">
        <v>74</v>
      </c>
      <c r="H574">
        <v>94</v>
      </c>
      <c r="I574" s="4">
        <f>IF(H574=0,0,E574/H574)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>(((L574/60)/60)/24)+DATE(1970,1,1)</f>
        <v>42275.208333333328</v>
      </c>
      <c r="O574" s="8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>E575/D575</f>
        <v>1.1188059701492536</v>
      </c>
      <c r="G575" t="s">
        <v>20</v>
      </c>
      <c r="H575">
        <v>300</v>
      </c>
      <c r="I575" s="4">
        <f>IF(H575=0,0,E575/H575)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>(((L575/60)/60)/24)+DATE(1970,1,1)</f>
        <v>41761.208333333336</v>
      </c>
      <c r="O575" s="8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>E576/D576</f>
        <v>3.6914814814814814</v>
      </c>
      <c r="G576" t="s">
        <v>20</v>
      </c>
      <c r="H576">
        <v>144</v>
      </c>
      <c r="I576" s="4">
        <f>IF(H576=0,0,E576/H576)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>(((L576/60)/60)/24)+DATE(1970,1,1)</f>
        <v>43806.25</v>
      </c>
      <c r="O576" s="8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>E577/D577</f>
        <v>0.62930372148859548</v>
      </c>
      <c r="G577" t="s">
        <v>14</v>
      </c>
      <c r="H577">
        <v>558</v>
      </c>
      <c r="I577" s="4">
        <f>IF(H577=0,0,E577/H577)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>(((L577/60)/60)/24)+DATE(1970,1,1)</f>
        <v>41779.208333333336</v>
      </c>
      <c r="O577" s="8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>E578/D578</f>
        <v>0.6492783505154639</v>
      </c>
      <c r="G578" t="s">
        <v>14</v>
      </c>
      <c r="H578">
        <v>64</v>
      </c>
      <c r="I578" s="4">
        <f>IF(H578=0,0,E578/H578)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>(((L578/60)/60)/24)+DATE(1970,1,1)</f>
        <v>43040.208333333328</v>
      </c>
      <c r="O578" s="8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>E579/D579</f>
        <v>0.18853658536585366</v>
      </c>
      <c r="G579" t="s">
        <v>74</v>
      </c>
      <c r="H579">
        <v>37</v>
      </c>
      <c r="I579" s="4">
        <f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>(((L579/60)/60)/24)+DATE(1970,1,1)</f>
        <v>40613.25</v>
      </c>
      <c r="O579" s="8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>E580/D580</f>
        <v>0.1675440414507772</v>
      </c>
      <c r="G580" t="s">
        <v>14</v>
      </c>
      <c r="H580">
        <v>245</v>
      </c>
      <c r="I580" s="4">
        <f>IF(H580=0,0,E580/H580)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>(((L580/60)/60)/24)+DATE(1970,1,1)</f>
        <v>40878.25</v>
      </c>
      <c r="O580" s="8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>E581/D581</f>
        <v>1.0111290322580646</v>
      </c>
      <c r="G581" t="s">
        <v>20</v>
      </c>
      <c r="H581">
        <v>87</v>
      </c>
      <c r="I581" s="4">
        <f>IF(H581=0,0,E581/H581)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>(((L581/60)/60)/24)+DATE(1970,1,1)</f>
        <v>40762.208333333336</v>
      </c>
      <c r="O581" s="8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>E582/D582</f>
        <v>3.4150228310502282</v>
      </c>
      <c r="G582" t="s">
        <v>20</v>
      </c>
      <c r="H582">
        <v>3116</v>
      </c>
      <c r="I582" s="4">
        <f>IF(H582=0,0,E582/H582)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>(((L582/60)/60)/24)+DATE(1970,1,1)</f>
        <v>41696.25</v>
      </c>
      <c r="O582" s="8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>E583/D583</f>
        <v>0.64016666666666666</v>
      </c>
      <c r="G583" t="s">
        <v>14</v>
      </c>
      <c r="H583">
        <v>71</v>
      </c>
      <c r="I583" s="4">
        <f>IF(H583=0,0,E583/H583)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>(((L583/60)/60)/24)+DATE(1970,1,1)</f>
        <v>40662.208333333336</v>
      </c>
      <c r="O583" s="8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>E584/D584</f>
        <v>0.5208045977011494</v>
      </c>
      <c r="G584" t="s">
        <v>14</v>
      </c>
      <c r="H584">
        <v>42</v>
      </c>
      <c r="I584" s="4">
        <f>IF(H584=0,0,E584/H584)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>(((L584/60)/60)/24)+DATE(1970,1,1)</f>
        <v>42165.208333333328</v>
      </c>
      <c r="O584" s="8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>E585/D585</f>
        <v>3.2240211640211642</v>
      </c>
      <c r="G585" t="s">
        <v>20</v>
      </c>
      <c r="H585">
        <v>909</v>
      </c>
      <c r="I585" s="4">
        <f>IF(H585=0,0,E585/H585)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>(((L585/60)/60)/24)+DATE(1970,1,1)</f>
        <v>40959.25</v>
      </c>
      <c r="O585" s="8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>E586/D586</f>
        <v>1.1950810185185186</v>
      </c>
      <c r="G586" t="s">
        <v>20</v>
      </c>
      <c r="H586">
        <v>1613</v>
      </c>
      <c r="I586" s="4">
        <f>IF(H586=0,0,E586/H586)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>(((L586/60)/60)/24)+DATE(1970,1,1)</f>
        <v>41024.208333333336</v>
      </c>
      <c r="O586" s="8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>E587/D587</f>
        <v>1.4679775280898877</v>
      </c>
      <c r="G587" t="s">
        <v>20</v>
      </c>
      <c r="H587">
        <v>136</v>
      </c>
      <c r="I587" s="4">
        <f>IF(H587=0,0,E587/H587)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>(((L587/60)/60)/24)+DATE(1970,1,1)</f>
        <v>40255.208333333336</v>
      </c>
      <c r="O587" s="8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>E588/D588</f>
        <v>9.5057142857142853</v>
      </c>
      <c r="G588" t="s">
        <v>20</v>
      </c>
      <c r="H588">
        <v>130</v>
      </c>
      <c r="I588" s="4">
        <f>IF(H588=0,0,E588/H588)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>(((L588/60)/60)/24)+DATE(1970,1,1)</f>
        <v>40499.25</v>
      </c>
      <c r="O588" s="8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>E589/D589</f>
        <v>0.72893617021276591</v>
      </c>
      <c r="G589" t="s">
        <v>14</v>
      </c>
      <c r="H589">
        <v>156</v>
      </c>
      <c r="I589" s="4">
        <f>IF(H589=0,0,E589/H589)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>(((L589/60)/60)/24)+DATE(1970,1,1)</f>
        <v>43484.25</v>
      </c>
      <c r="O589" s="8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>E590/D590</f>
        <v>0.7900824873096447</v>
      </c>
      <c r="G590" t="s">
        <v>14</v>
      </c>
      <c r="H590">
        <v>1368</v>
      </c>
      <c r="I590" s="4">
        <f>IF(H590=0,0,E590/H590)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>(((L590/60)/60)/24)+DATE(1970,1,1)</f>
        <v>40262.208333333336</v>
      </c>
      <c r="O590" s="8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>E591/D591</f>
        <v>0.64721518987341775</v>
      </c>
      <c r="G591" t="s">
        <v>14</v>
      </c>
      <c r="H591">
        <v>102</v>
      </c>
      <c r="I591" s="4">
        <f>IF(H591=0,0,E591/H591)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>(((L591/60)/60)/24)+DATE(1970,1,1)</f>
        <v>42190.208333333328</v>
      </c>
      <c r="O591" s="8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>E592/D592</f>
        <v>0.82028169014084507</v>
      </c>
      <c r="G592" t="s">
        <v>14</v>
      </c>
      <c r="H592">
        <v>86</v>
      </c>
      <c r="I592" s="4">
        <f>IF(H592=0,0,E592/H592)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>(((L592/60)/60)/24)+DATE(1970,1,1)</f>
        <v>41994.25</v>
      </c>
      <c r="O592" s="8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>E593/D593</f>
        <v>10.376666666666667</v>
      </c>
      <c r="G593" t="s">
        <v>20</v>
      </c>
      <c r="H593">
        <v>102</v>
      </c>
      <c r="I593" s="4">
        <f>IF(H593=0,0,E593/H593)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>(((L593/60)/60)/24)+DATE(1970,1,1)</f>
        <v>40373.208333333336</v>
      </c>
      <c r="O593" s="8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>E594/D594</f>
        <v>0.12910076530612244</v>
      </c>
      <c r="G594" t="s">
        <v>14</v>
      </c>
      <c r="H594">
        <v>253</v>
      </c>
      <c r="I594" s="4">
        <f>IF(H594=0,0,E594/H594)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>(((L594/60)/60)/24)+DATE(1970,1,1)</f>
        <v>41789.208333333336</v>
      </c>
      <c r="O594" s="8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>E595/D595</f>
        <v>1.5484210526315789</v>
      </c>
      <c r="G595" t="s">
        <v>20</v>
      </c>
      <c r="H595">
        <v>4006</v>
      </c>
      <c r="I595" s="4">
        <f>IF(H595=0,0,E595/H595)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>(((L595/60)/60)/24)+DATE(1970,1,1)</f>
        <v>41724.208333333336</v>
      </c>
      <c r="O595" s="8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>E596/D596</f>
        <v>7.0991735537190084E-2</v>
      </c>
      <c r="G596" t="s">
        <v>14</v>
      </c>
      <c r="H596">
        <v>157</v>
      </c>
      <c r="I596" s="4">
        <f>IF(H596=0,0,E596/H596)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>(((L596/60)/60)/24)+DATE(1970,1,1)</f>
        <v>42548.208333333328</v>
      </c>
      <c r="O596" s="8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>E597/D597</f>
        <v>2.0852773826458035</v>
      </c>
      <c r="G597" t="s">
        <v>20</v>
      </c>
      <c r="H597">
        <v>1629</v>
      </c>
      <c r="I597" s="4">
        <f>IF(H597=0,0,E597/H597)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>(((L597/60)/60)/24)+DATE(1970,1,1)</f>
        <v>40253.208333333336</v>
      </c>
      <c r="O597" s="8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>E598/D598</f>
        <v>0.99683544303797467</v>
      </c>
      <c r="G598" t="s">
        <v>14</v>
      </c>
      <c r="H598">
        <v>183</v>
      </c>
      <c r="I598" s="4">
        <f>IF(H598=0,0,E598/H598)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>(((L598/60)/60)/24)+DATE(1970,1,1)</f>
        <v>42434.25</v>
      </c>
      <c r="O598" s="8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>E599/D599</f>
        <v>2.0159756097560977</v>
      </c>
      <c r="G599" t="s">
        <v>20</v>
      </c>
      <c r="H599">
        <v>2188</v>
      </c>
      <c r="I599" s="4">
        <f>IF(H599=0,0,E599/H599)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>(((L599/60)/60)/24)+DATE(1970,1,1)</f>
        <v>43786.25</v>
      </c>
      <c r="O599" s="8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>E600/D600</f>
        <v>1.6209032258064515</v>
      </c>
      <c r="G600" t="s">
        <v>20</v>
      </c>
      <c r="H600">
        <v>2409</v>
      </c>
      <c r="I600" s="4">
        <f>IF(H600=0,0,E600/H600)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>(((L600/60)/60)/24)+DATE(1970,1,1)</f>
        <v>40344.208333333336</v>
      </c>
      <c r="O600" s="8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>E601/D601</f>
        <v>3.6436208125445471E-2</v>
      </c>
      <c r="G601" t="s">
        <v>14</v>
      </c>
      <c r="H601">
        <v>82</v>
      </c>
      <c r="I601" s="4">
        <f>IF(H601=0,0,E601/H601)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>(((L601/60)/60)/24)+DATE(1970,1,1)</f>
        <v>42047.25</v>
      </c>
      <c r="O601" s="8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>E602/D602</f>
        <v>0.05</v>
      </c>
      <c r="G602" t="s">
        <v>14</v>
      </c>
      <c r="H602">
        <v>1</v>
      </c>
      <c r="I602" s="4">
        <f>IF(H602=0,0,E602/H602)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>(((L602/60)/60)/24)+DATE(1970,1,1)</f>
        <v>41485.208333333336</v>
      </c>
      <c r="O602" s="8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>E603/D603</f>
        <v>2.0663492063492064</v>
      </c>
      <c r="G603" t="s">
        <v>20</v>
      </c>
      <c r="H603">
        <v>194</v>
      </c>
      <c r="I603" s="4">
        <f>IF(H603=0,0,E603/H603)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>(((L603/60)/60)/24)+DATE(1970,1,1)</f>
        <v>41789.208333333336</v>
      </c>
      <c r="O603" s="8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>E604/D604</f>
        <v>1.2823628691983122</v>
      </c>
      <c r="G604" t="s">
        <v>20</v>
      </c>
      <c r="H604">
        <v>1140</v>
      </c>
      <c r="I604" s="4">
        <f>IF(H604=0,0,E604/H604)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>(((L604/60)/60)/24)+DATE(1970,1,1)</f>
        <v>42160.208333333328</v>
      </c>
      <c r="O604" s="8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>E605/D605</f>
        <v>1.1966037735849056</v>
      </c>
      <c r="G605" t="s">
        <v>20</v>
      </c>
      <c r="H605">
        <v>102</v>
      </c>
      <c r="I605" s="4">
        <f>IF(H605=0,0,E605/H605)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>(((L605/60)/60)/24)+DATE(1970,1,1)</f>
        <v>43573.208333333328</v>
      </c>
      <c r="O605" s="8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>E606/D606</f>
        <v>1.7073055242390078</v>
      </c>
      <c r="G606" t="s">
        <v>20</v>
      </c>
      <c r="H606">
        <v>2857</v>
      </c>
      <c r="I606" s="4">
        <f>IF(H606=0,0,E606/H606)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>(((L606/60)/60)/24)+DATE(1970,1,1)</f>
        <v>40565.25</v>
      </c>
      <c r="O606" s="8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>E607/D607</f>
        <v>1.8721212121212121</v>
      </c>
      <c r="G607" t="s">
        <v>20</v>
      </c>
      <c r="H607">
        <v>107</v>
      </c>
      <c r="I607" s="4">
        <f>IF(H607=0,0,E607/H607)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>(((L607/60)/60)/24)+DATE(1970,1,1)</f>
        <v>42280.208333333328</v>
      </c>
      <c r="O607" s="8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>E608/D608</f>
        <v>1.8838235294117647</v>
      </c>
      <c r="G608" t="s">
        <v>20</v>
      </c>
      <c r="H608">
        <v>160</v>
      </c>
      <c r="I608" s="4">
        <f>IF(H608=0,0,E608/H608)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>(((L608/60)/60)/24)+DATE(1970,1,1)</f>
        <v>42436.25</v>
      </c>
      <c r="O608" s="8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>E609/D609</f>
        <v>1.3129869186046512</v>
      </c>
      <c r="G609" t="s">
        <v>20</v>
      </c>
      <c r="H609">
        <v>2230</v>
      </c>
      <c r="I609" s="4">
        <f>IF(H609=0,0,E609/H609)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>(((L609/60)/60)/24)+DATE(1970,1,1)</f>
        <v>41721.208333333336</v>
      </c>
      <c r="O609" s="8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>E610/D610</f>
        <v>2.8397435897435899</v>
      </c>
      <c r="G610" t="s">
        <v>20</v>
      </c>
      <c r="H610">
        <v>316</v>
      </c>
      <c r="I610" s="4">
        <f>IF(H610=0,0,E610/H610)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>(((L610/60)/60)/24)+DATE(1970,1,1)</f>
        <v>43530.25</v>
      </c>
      <c r="O610" s="8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>E611/D611</f>
        <v>1.2041999999999999</v>
      </c>
      <c r="G611" t="s">
        <v>20</v>
      </c>
      <c r="H611">
        <v>117</v>
      </c>
      <c r="I611" s="4">
        <f>IF(H611=0,0,E611/H611)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>(((L611/60)/60)/24)+DATE(1970,1,1)</f>
        <v>43481.25</v>
      </c>
      <c r="O611" s="8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>E612/D612</f>
        <v>4.1905607476635511</v>
      </c>
      <c r="G612" t="s">
        <v>20</v>
      </c>
      <c r="H612">
        <v>6406</v>
      </c>
      <c r="I612" s="4">
        <f>IF(H612=0,0,E612/H612)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>(((L612/60)/60)/24)+DATE(1970,1,1)</f>
        <v>41259.25</v>
      </c>
      <c r="O612" s="8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>E613/D613</f>
        <v>0.13853658536585367</v>
      </c>
      <c r="G613" t="s">
        <v>74</v>
      </c>
      <c r="H613">
        <v>15</v>
      </c>
      <c r="I613" s="4">
        <f>IF(H613=0,0,E613/H613)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>(((L613/60)/60)/24)+DATE(1970,1,1)</f>
        <v>41480.208333333336</v>
      </c>
      <c r="O613" s="8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>E614/D614</f>
        <v>1.3943548387096774</v>
      </c>
      <c r="G614" t="s">
        <v>20</v>
      </c>
      <c r="H614">
        <v>192</v>
      </c>
      <c r="I614" s="4">
        <f>IF(H614=0,0,E614/H614)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>(((L614/60)/60)/24)+DATE(1970,1,1)</f>
        <v>40474.208333333336</v>
      </c>
      <c r="O614" s="8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>E615/D615</f>
        <v>1.74</v>
      </c>
      <c r="G615" t="s">
        <v>20</v>
      </c>
      <c r="H615">
        <v>26</v>
      </c>
      <c r="I615" s="4">
        <f>IF(H615=0,0,E615/H615)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>(((L615/60)/60)/24)+DATE(1970,1,1)</f>
        <v>42973.208333333328</v>
      </c>
      <c r="O615" s="8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>E616/D616</f>
        <v>1.5549056603773586</v>
      </c>
      <c r="G616" t="s">
        <v>20</v>
      </c>
      <c r="H616">
        <v>723</v>
      </c>
      <c r="I616" s="4">
        <f>IF(H616=0,0,E616/H616)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>(((L616/60)/60)/24)+DATE(1970,1,1)</f>
        <v>42746.25</v>
      </c>
      <c r="O616" s="8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>E617/D617</f>
        <v>1.7044705882352942</v>
      </c>
      <c r="G617" t="s">
        <v>20</v>
      </c>
      <c r="H617">
        <v>170</v>
      </c>
      <c r="I617" s="4">
        <f>IF(H617=0,0,E617/H617)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>(((L617/60)/60)/24)+DATE(1970,1,1)</f>
        <v>42489.208333333328</v>
      </c>
      <c r="O617" s="8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>E618/D618</f>
        <v>1.8951562500000001</v>
      </c>
      <c r="G618" t="s">
        <v>20</v>
      </c>
      <c r="H618">
        <v>238</v>
      </c>
      <c r="I618" s="4">
        <f>IF(H618=0,0,E618/H618)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>(((L618/60)/60)/24)+DATE(1970,1,1)</f>
        <v>41537.208333333336</v>
      </c>
      <c r="O618" s="8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>E619/D619</f>
        <v>2.4971428571428573</v>
      </c>
      <c r="G619" t="s">
        <v>20</v>
      </c>
      <c r="H619">
        <v>55</v>
      </c>
      <c r="I619" s="4">
        <f>IF(H619=0,0,E619/H619)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>(((L619/60)/60)/24)+DATE(1970,1,1)</f>
        <v>41794.208333333336</v>
      </c>
      <c r="O619" s="8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>E620/D620</f>
        <v>0.48860523665659616</v>
      </c>
      <c r="G620" t="s">
        <v>14</v>
      </c>
      <c r="H620">
        <v>1198</v>
      </c>
      <c r="I620" s="4">
        <f>IF(H620=0,0,E620/H620)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>(((L620/60)/60)/24)+DATE(1970,1,1)</f>
        <v>41396.208333333336</v>
      </c>
      <c r="O620" s="8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>E621/D621</f>
        <v>0.28461970393057684</v>
      </c>
      <c r="G621" t="s">
        <v>14</v>
      </c>
      <c r="H621">
        <v>648</v>
      </c>
      <c r="I621" s="4">
        <f>IF(H621=0,0,E621/H621)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>(((L621/60)/60)/24)+DATE(1970,1,1)</f>
        <v>40669.208333333336</v>
      </c>
      <c r="O621" s="8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>E622/D622</f>
        <v>2.6802325581395348</v>
      </c>
      <c r="G622" t="s">
        <v>20</v>
      </c>
      <c r="H622">
        <v>128</v>
      </c>
      <c r="I622" s="4">
        <f>IF(H622=0,0,E622/H622)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>(((L622/60)/60)/24)+DATE(1970,1,1)</f>
        <v>42559.208333333328</v>
      </c>
      <c r="O622" s="8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>E623/D623</f>
        <v>6.1980078125000002</v>
      </c>
      <c r="G623" t="s">
        <v>20</v>
      </c>
      <c r="H623">
        <v>2144</v>
      </c>
      <c r="I623" s="4">
        <f>IF(H623=0,0,E623/H623)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>(((L623/60)/60)/24)+DATE(1970,1,1)</f>
        <v>42626.208333333328</v>
      </c>
      <c r="O623" s="8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>E624/D624</f>
        <v>3.1301587301587303E-2</v>
      </c>
      <c r="G624" t="s">
        <v>14</v>
      </c>
      <c r="H624">
        <v>64</v>
      </c>
      <c r="I624" s="4">
        <f>IF(H624=0,0,E624/H624)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>(((L624/60)/60)/24)+DATE(1970,1,1)</f>
        <v>43205.208333333328</v>
      </c>
      <c r="O624" s="8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>E625/D625</f>
        <v>1.5992152704135738</v>
      </c>
      <c r="G625" t="s">
        <v>20</v>
      </c>
      <c r="H625">
        <v>2693</v>
      </c>
      <c r="I625" s="4">
        <f>IF(H625=0,0,E625/H625)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>(((L625/60)/60)/24)+DATE(1970,1,1)</f>
        <v>42201.208333333328</v>
      </c>
      <c r="O625" s="8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>E626/D626</f>
        <v>2.793921568627451</v>
      </c>
      <c r="G626" t="s">
        <v>20</v>
      </c>
      <c r="H626">
        <v>432</v>
      </c>
      <c r="I626" s="4">
        <f>IF(H626=0,0,E626/H626)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>(((L626/60)/60)/24)+DATE(1970,1,1)</f>
        <v>42029.25</v>
      </c>
      <c r="O626" s="8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>E627/D627</f>
        <v>0.77373333333333338</v>
      </c>
      <c r="G627" t="s">
        <v>14</v>
      </c>
      <c r="H627">
        <v>62</v>
      </c>
      <c r="I627" s="4">
        <f>IF(H627=0,0,E627/H627)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>(((L627/60)/60)/24)+DATE(1970,1,1)</f>
        <v>43857.25</v>
      </c>
      <c r="O627" s="8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>E628/D628</f>
        <v>2.0632812500000002</v>
      </c>
      <c r="G628" t="s">
        <v>20</v>
      </c>
      <c r="H628">
        <v>189</v>
      </c>
      <c r="I628" s="4">
        <f>IF(H628=0,0,E628/H628)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>(((L628/60)/60)/24)+DATE(1970,1,1)</f>
        <v>40449.208333333336</v>
      </c>
      <c r="O628" s="8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>E629/D629</f>
        <v>6.9424999999999999</v>
      </c>
      <c r="G629" t="s">
        <v>20</v>
      </c>
      <c r="H629">
        <v>154</v>
      </c>
      <c r="I629" s="4">
        <f>IF(H629=0,0,E629/H629)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>(((L629/60)/60)/24)+DATE(1970,1,1)</f>
        <v>40345.208333333336</v>
      </c>
      <c r="O629" s="8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>E630/D630</f>
        <v>1.5178947368421052</v>
      </c>
      <c r="G630" t="s">
        <v>20</v>
      </c>
      <c r="H630">
        <v>96</v>
      </c>
      <c r="I630" s="4">
        <f>IF(H630=0,0,E630/H630)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>(((L630/60)/60)/24)+DATE(1970,1,1)</f>
        <v>40455.208333333336</v>
      </c>
      <c r="O630" s="8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>E631/D631</f>
        <v>0.64582072176949945</v>
      </c>
      <c r="G631" t="s">
        <v>14</v>
      </c>
      <c r="H631">
        <v>750</v>
      </c>
      <c r="I631" s="4">
        <f>IF(H631=0,0,E631/H631)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>(((L631/60)/60)/24)+DATE(1970,1,1)</f>
        <v>42557.208333333328</v>
      </c>
      <c r="O631" s="8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>E632/D632</f>
        <v>0.62873684210526315</v>
      </c>
      <c r="G632" t="s">
        <v>74</v>
      </c>
      <c r="H632">
        <v>87</v>
      </c>
      <c r="I632" s="4">
        <f>IF(H632=0,0,E632/H632)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>(((L632/60)/60)/24)+DATE(1970,1,1)</f>
        <v>43586.208333333328</v>
      </c>
      <c r="O632" s="8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>E633/D633</f>
        <v>3.1039864864864866</v>
      </c>
      <c r="G633" t="s">
        <v>20</v>
      </c>
      <c r="H633">
        <v>3063</v>
      </c>
      <c r="I633" s="4">
        <f>IF(H633=0,0,E633/H633)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>(((L633/60)/60)/24)+DATE(1970,1,1)</f>
        <v>43550.208333333328</v>
      </c>
      <c r="O633" s="8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>E634/D634</f>
        <v>0.42859916782246882</v>
      </c>
      <c r="G634" t="s">
        <v>47</v>
      </c>
      <c r="H634">
        <v>278</v>
      </c>
      <c r="I634" s="4">
        <f>IF(H634=0,0,E634/H634)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>(((L634/60)/60)/24)+DATE(1970,1,1)</f>
        <v>41945.208333333336</v>
      </c>
      <c r="O634" s="8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>E635/D635</f>
        <v>0.83119402985074631</v>
      </c>
      <c r="G635" t="s">
        <v>14</v>
      </c>
      <c r="H635">
        <v>105</v>
      </c>
      <c r="I635" s="4">
        <f>IF(H635=0,0,E635/H635)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>(((L635/60)/60)/24)+DATE(1970,1,1)</f>
        <v>42315.25</v>
      </c>
      <c r="O635" s="8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>E636/D636</f>
        <v>0.78531302876480547</v>
      </c>
      <c r="G636" t="s">
        <v>74</v>
      </c>
      <c r="H636">
        <v>1658</v>
      </c>
      <c r="I636" s="4">
        <f>IF(H636=0,0,E636/H636)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>(((L636/60)/60)/24)+DATE(1970,1,1)</f>
        <v>42819.208333333328</v>
      </c>
      <c r="O636" s="8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>E637/D637</f>
        <v>1.1409352517985611</v>
      </c>
      <c r="G637" t="s">
        <v>20</v>
      </c>
      <c r="H637">
        <v>2266</v>
      </c>
      <c r="I637" s="4">
        <f>IF(H637=0,0,E637/H637)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>(((L637/60)/60)/24)+DATE(1970,1,1)</f>
        <v>41314.25</v>
      </c>
      <c r="O637" s="8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>E638/D638</f>
        <v>0.64537683358624176</v>
      </c>
      <c r="G638" t="s">
        <v>14</v>
      </c>
      <c r="H638">
        <v>2604</v>
      </c>
      <c r="I638" s="4">
        <f>IF(H638=0,0,E638/H638)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>(((L638/60)/60)/24)+DATE(1970,1,1)</f>
        <v>40926.25</v>
      </c>
      <c r="O638" s="8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>E639/D639</f>
        <v>0.79411764705882348</v>
      </c>
      <c r="G639" t="s">
        <v>14</v>
      </c>
      <c r="H639">
        <v>65</v>
      </c>
      <c r="I639" s="4">
        <f>IF(H639=0,0,E639/H639)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>(((L639/60)/60)/24)+DATE(1970,1,1)</f>
        <v>42688.25</v>
      </c>
      <c r="O639" s="8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>E640/D640</f>
        <v>0.11419117647058824</v>
      </c>
      <c r="G640" t="s">
        <v>14</v>
      </c>
      <c r="H640">
        <v>94</v>
      </c>
      <c r="I640" s="4">
        <f>IF(H640=0,0,E640/H640)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>(((L640/60)/60)/24)+DATE(1970,1,1)</f>
        <v>40386.208333333336</v>
      </c>
      <c r="O640" s="8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>E641/D641</f>
        <v>0.56186046511627907</v>
      </c>
      <c r="G641" t="s">
        <v>47</v>
      </c>
      <c r="H641">
        <v>45</v>
      </c>
      <c r="I641" s="4">
        <f>IF(H641=0,0,E641/H641)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>(((L641/60)/60)/24)+DATE(1970,1,1)</f>
        <v>43309.208333333328</v>
      </c>
      <c r="O641" s="8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>E642/D642</f>
        <v>0.16501669449081802</v>
      </c>
      <c r="G642" t="s">
        <v>14</v>
      </c>
      <c r="H642">
        <v>257</v>
      </c>
      <c r="I642" s="4">
        <f>IF(H642=0,0,E642/H642)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>(((L642/60)/60)/24)+DATE(1970,1,1)</f>
        <v>42387.25</v>
      </c>
      <c r="O642" s="8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>E643/D643</f>
        <v>1.1996808510638297</v>
      </c>
      <c r="G643" t="s">
        <v>20</v>
      </c>
      <c r="H643">
        <v>194</v>
      </c>
      <c r="I643" s="4">
        <f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>(((L643/60)/60)/24)+DATE(1970,1,1)</f>
        <v>42786.25</v>
      </c>
      <c r="O643" s="8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>E644/D644</f>
        <v>1.4545652173913044</v>
      </c>
      <c r="G644" t="s">
        <v>20</v>
      </c>
      <c r="H644">
        <v>129</v>
      </c>
      <c r="I644" s="4">
        <f>IF(H644=0,0,E644/H644)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>(((L644/60)/60)/24)+DATE(1970,1,1)</f>
        <v>43451.25</v>
      </c>
      <c r="O644" s="8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>E645/D645</f>
        <v>2.2138255033557046</v>
      </c>
      <c r="G645" t="s">
        <v>20</v>
      </c>
      <c r="H645">
        <v>375</v>
      </c>
      <c r="I645" s="4">
        <f>IF(H645=0,0,E645/H645)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>(((L645/60)/60)/24)+DATE(1970,1,1)</f>
        <v>42795.25</v>
      </c>
      <c r="O645" s="8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>E646/D646</f>
        <v>0.48396694214876035</v>
      </c>
      <c r="G646" t="s">
        <v>14</v>
      </c>
      <c r="H646">
        <v>2928</v>
      </c>
      <c r="I646" s="4">
        <f>IF(H646=0,0,E646/H646)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>(((L646/60)/60)/24)+DATE(1970,1,1)</f>
        <v>43452.25</v>
      </c>
      <c r="O646" s="8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>E647/D647</f>
        <v>0.92911504424778757</v>
      </c>
      <c r="G647" t="s">
        <v>14</v>
      </c>
      <c r="H647">
        <v>4697</v>
      </c>
      <c r="I647" s="4">
        <f>IF(H647=0,0,E647/H647)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>(((L647/60)/60)/24)+DATE(1970,1,1)</f>
        <v>43369.208333333328</v>
      </c>
      <c r="O647" s="8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>E648/D648</f>
        <v>0.88599797365754818</v>
      </c>
      <c r="G648" t="s">
        <v>14</v>
      </c>
      <c r="H648">
        <v>2915</v>
      </c>
      <c r="I648" s="4">
        <f>IF(H648=0,0,E648/H648)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>(((L648/60)/60)/24)+DATE(1970,1,1)</f>
        <v>41346.208333333336</v>
      </c>
      <c r="O648" s="8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>E649/D649</f>
        <v>0.41399999999999998</v>
      </c>
      <c r="G649" t="s">
        <v>14</v>
      </c>
      <c r="H649">
        <v>18</v>
      </c>
      <c r="I649" s="4">
        <f>IF(H649=0,0,E649/H649)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>(((L649/60)/60)/24)+DATE(1970,1,1)</f>
        <v>43199.208333333328</v>
      </c>
      <c r="O649" s="8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>E650/D650</f>
        <v>0.63056795131845844</v>
      </c>
      <c r="G650" t="s">
        <v>74</v>
      </c>
      <c r="H650">
        <v>723</v>
      </c>
      <c r="I650" s="4">
        <f>IF(H650=0,0,E650/H650)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>(((L650/60)/60)/24)+DATE(1970,1,1)</f>
        <v>42922.208333333328</v>
      </c>
      <c r="O650" s="8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>E651/D651</f>
        <v>0.48482333607230893</v>
      </c>
      <c r="G651" t="s">
        <v>14</v>
      </c>
      <c r="H651">
        <v>602</v>
      </c>
      <c r="I651" s="4">
        <f>IF(H651=0,0,E651/H651)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>(((L651/60)/60)/24)+DATE(1970,1,1)</f>
        <v>40471.208333333336</v>
      </c>
      <c r="O651" s="8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>E652/D652</f>
        <v>0.02</v>
      </c>
      <c r="G652" t="s">
        <v>14</v>
      </c>
      <c r="H652">
        <v>1</v>
      </c>
      <c r="I652" s="4">
        <f>IF(H652=0,0,E652/H652)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>(((L652/60)/60)/24)+DATE(1970,1,1)</f>
        <v>41828.208333333336</v>
      </c>
      <c r="O652" s="8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>E653/D653</f>
        <v>0.88479410269445857</v>
      </c>
      <c r="G653" t="s">
        <v>14</v>
      </c>
      <c r="H653">
        <v>3868</v>
      </c>
      <c r="I653" s="4">
        <f>IF(H653=0,0,E653/H653)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>(((L653/60)/60)/24)+DATE(1970,1,1)</f>
        <v>41692.25</v>
      </c>
      <c r="O653" s="8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>E654/D654</f>
        <v>1.2684</v>
      </c>
      <c r="G654" t="s">
        <v>20</v>
      </c>
      <c r="H654">
        <v>409</v>
      </c>
      <c r="I654" s="4">
        <f>IF(H654=0,0,E654/H654)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>(((L654/60)/60)/24)+DATE(1970,1,1)</f>
        <v>42587.208333333328</v>
      </c>
      <c r="O654" s="8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>E655/D655</f>
        <v>23.388333333333332</v>
      </c>
      <c r="G655" t="s">
        <v>20</v>
      </c>
      <c r="H655">
        <v>234</v>
      </c>
      <c r="I655" s="4">
        <f>IF(H655=0,0,E655/H655)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>(((L655/60)/60)/24)+DATE(1970,1,1)</f>
        <v>42468.208333333328</v>
      </c>
      <c r="O655" s="8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>E656/D656</f>
        <v>5.0838857142857146</v>
      </c>
      <c r="G656" t="s">
        <v>20</v>
      </c>
      <c r="H656">
        <v>3016</v>
      </c>
      <c r="I656" s="4">
        <f>IF(H656=0,0,E656/H656)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>(((L656/60)/60)/24)+DATE(1970,1,1)</f>
        <v>42240.208333333328</v>
      </c>
      <c r="O656" s="8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>E657/D657</f>
        <v>1.9147826086956521</v>
      </c>
      <c r="G657" t="s">
        <v>20</v>
      </c>
      <c r="H657">
        <v>264</v>
      </c>
      <c r="I657" s="4">
        <f>IF(H657=0,0,E657/H657)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>(((L657/60)/60)/24)+DATE(1970,1,1)</f>
        <v>42796.25</v>
      </c>
      <c r="O657" s="8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>E658/D658</f>
        <v>0.42127533783783783</v>
      </c>
      <c r="G658" t="s">
        <v>14</v>
      </c>
      <c r="H658">
        <v>504</v>
      </c>
      <c r="I658" s="4">
        <f>IF(H658=0,0,E658/H658)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>(((L658/60)/60)/24)+DATE(1970,1,1)</f>
        <v>43097.25</v>
      </c>
      <c r="O658" s="8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>E659/D659</f>
        <v>8.2400000000000001E-2</v>
      </c>
      <c r="G659" t="s">
        <v>14</v>
      </c>
      <c r="H659">
        <v>14</v>
      </c>
      <c r="I659" s="4">
        <f>IF(H659=0,0,E659/H659)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>(((L659/60)/60)/24)+DATE(1970,1,1)</f>
        <v>43096.25</v>
      </c>
      <c r="O659" s="8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>E660/D660</f>
        <v>0.60064638783269964</v>
      </c>
      <c r="G660" t="s">
        <v>74</v>
      </c>
      <c r="H660">
        <v>390</v>
      </c>
      <c r="I660" s="4">
        <f>IF(H660=0,0,E660/H660)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>(((L660/60)/60)/24)+DATE(1970,1,1)</f>
        <v>42246.208333333328</v>
      </c>
      <c r="O660" s="8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>E661/D661</f>
        <v>0.47232808616404309</v>
      </c>
      <c r="G661" t="s">
        <v>14</v>
      </c>
      <c r="H661">
        <v>750</v>
      </c>
      <c r="I661" s="4">
        <f>IF(H661=0,0,E661/H661)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>(((L661/60)/60)/24)+DATE(1970,1,1)</f>
        <v>40570.25</v>
      </c>
      <c r="O661" s="8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>E662/D662</f>
        <v>0.81736263736263737</v>
      </c>
      <c r="G662" t="s">
        <v>14</v>
      </c>
      <c r="H662">
        <v>77</v>
      </c>
      <c r="I662" s="4">
        <f>IF(H662=0,0,E662/H662)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>(((L662/60)/60)/24)+DATE(1970,1,1)</f>
        <v>42237.208333333328</v>
      </c>
      <c r="O662" s="8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>E663/D663</f>
        <v>0.54187265917603</v>
      </c>
      <c r="G663" t="s">
        <v>14</v>
      </c>
      <c r="H663">
        <v>752</v>
      </c>
      <c r="I663" s="4">
        <f>IF(H663=0,0,E663/H663)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>(((L663/60)/60)/24)+DATE(1970,1,1)</f>
        <v>40996.208333333336</v>
      </c>
      <c r="O663" s="8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>E664/D664</f>
        <v>0.97868131868131869</v>
      </c>
      <c r="G664" t="s">
        <v>14</v>
      </c>
      <c r="H664">
        <v>131</v>
      </c>
      <c r="I664" s="4">
        <f>IF(H664=0,0,E664/H664)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>(((L664/60)/60)/24)+DATE(1970,1,1)</f>
        <v>43443.25</v>
      </c>
      <c r="O664" s="8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>E665/D665</f>
        <v>0.77239999999999998</v>
      </c>
      <c r="G665" t="s">
        <v>14</v>
      </c>
      <c r="H665">
        <v>87</v>
      </c>
      <c r="I665" s="4">
        <f>IF(H665=0,0,E665/H665)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>(((L665/60)/60)/24)+DATE(1970,1,1)</f>
        <v>40458.208333333336</v>
      </c>
      <c r="O665" s="8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>E666/D666</f>
        <v>0.33464735516372796</v>
      </c>
      <c r="G666" t="s">
        <v>14</v>
      </c>
      <c r="H666">
        <v>1063</v>
      </c>
      <c r="I666" s="4">
        <f>IF(H666=0,0,E666/H666)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>(((L666/60)/60)/24)+DATE(1970,1,1)</f>
        <v>40959.25</v>
      </c>
      <c r="O666" s="8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>E667/D667</f>
        <v>2.3958823529411766</v>
      </c>
      <c r="G667" t="s">
        <v>20</v>
      </c>
      <c r="H667">
        <v>272</v>
      </c>
      <c r="I667" s="4">
        <f>IF(H667=0,0,E667/H667)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>(((L667/60)/60)/24)+DATE(1970,1,1)</f>
        <v>40733.208333333336</v>
      </c>
      <c r="O667" s="8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>E668/D668</f>
        <v>0.64032258064516134</v>
      </c>
      <c r="G668" t="s">
        <v>74</v>
      </c>
      <c r="H668">
        <v>25</v>
      </c>
      <c r="I668" s="4">
        <f>IF(H668=0,0,E668/H668)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>(((L668/60)/60)/24)+DATE(1970,1,1)</f>
        <v>41516.208333333336</v>
      </c>
      <c r="O668" s="8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>E669/D669</f>
        <v>1.7615942028985507</v>
      </c>
      <c r="G669" t="s">
        <v>20</v>
      </c>
      <c r="H669">
        <v>419</v>
      </c>
      <c r="I669" s="4">
        <f>IF(H669=0,0,E669/H669)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>(((L669/60)/60)/24)+DATE(1970,1,1)</f>
        <v>41892.208333333336</v>
      </c>
      <c r="O669" s="8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>E670/D670</f>
        <v>0.20338181818181819</v>
      </c>
      <c r="G670" t="s">
        <v>14</v>
      </c>
      <c r="H670">
        <v>76</v>
      </c>
      <c r="I670" s="4">
        <f>IF(H670=0,0,E670/H670)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>(((L670/60)/60)/24)+DATE(1970,1,1)</f>
        <v>41122.208333333336</v>
      </c>
      <c r="O670" s="8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>E671/D671</f>
        <v>3.5864754098360656</v>
      </c>
      <c r="G671" t="s">
        <v>20</v>
      </c>
      <c r="H671">
        <v>1621</v>
      </c>
      <c r="I671" s="4">
        <f>IF(H671=0,0,E671/H671)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>(((L671/60)/60)/24)+DATE(1970,1,1)</f>
        <v>42912.208333333328</v>
      </c>
      <c r="O671" s="8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>E672/D672</f>
        <v>4.6885802469135802</v>
      </c>
      <c r="G672" t="s">
        <v>20</v>
      </c>
      <c r="H672">
        <v>1101</v>
      </c>
      <c r="I672" s="4">
        <f>IF(H672=0,0,E672/H672)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>(((L672/60)/60)/24)+DATE(1970,1,1)</f>
        <v>42425.25</v>
      </c>
      <c r="O672" s="8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>E673/D673</f>
        <v>1.220563524590164</v>
      </c>
      <c r="G673" t="s">
        <v>20</v>
      </c>
      <c r="H673">
        <v>1073</v>
      </c>
      <c r="I673" s="4">
        <f>IF(H673=0,0,E673/H673)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>(((L673/60)/60)/24)+DATE(1970,1,1)</f>
        <v>40390.208333333336</v>
      </c>
      <c r="O673" s="8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>E674/D674</f>
        <v>0.55931783729156137</v>
      </c>
      <c r="G674" t="s">
        <v>14</v>
      </c>
      <c r="H674">
        <v>4428</v>
      </c>
      <c r="I674" s="4">
        <f>IF(H674=0,0,E674/H674)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>(((L674/60)/60)/24)+DATE(1970,1,1)</f>
        <v>43180.208333333328</v>
      </c>
      <c r="O674" s="8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>E675/D675</f>
        <v>0.43660714285714286</v>
      </c>
      <c r="G675" t="s">
        <v>14</v>
      </c>
      <c r="H675">
        <v>58</v>
      </c>
      <c r="I675" s="4">
        <f>IF(H675=0,0,E675/H675)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>(((L675/60)/60)/24)+DATE(1970,1,1)</f>
        <v>42475.208333333328</v>
      </c>
      <c r="O675" s="8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>E676/D676</f>
        <v>0.33538371411833628</v>
      </c>
      <c r="G676" t="s">
        <v>74</v>
      </c>
      <c r="H676">
        <v>1218</v>
      </c>
      <c r="I676" s="4">
        <f>IF(H676=0,0,E676/H676)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>(((L676/60)/60)/24)+DATE(1970,1,1)</f>
        <v>40774.208333333336</v>
      </c>
      <c r="O676" s="8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>E677/D677</f>
        <v>1.2297938144329896</v>
      </c>
      <c r="G677" t="s">
        <v>20</v>
      </c>
      <c r="H677">
        <v>331</v>
      </c>
      <c r="I677" s="4">
        <f>IF(H677=0,0,E677/H677)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>(((L677/60)/60)/24)+DATE(1970,1,1)</f>
        <v>43719.208333333328</v>
      </c>
      <c r="O677" s="8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>E678/D678</f>
        <v>1.8974959871589085</v>
      </c>
      <c r="G678" t="s">
        <v>20</v>
      </c>
      <c r="H678">
        <v>1170</v>
      </c>
      <c r="I678" s="4">
        <f>IF(H678=0,0,E678/H678)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>(((L678/60)/60)/24)+DATE(1970,1,1)</f>
        <v>41178.208333333336</v>
      </c>
      <c r="O678" s="8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>E679/D679</f>
        <v>0.83622641509433959</v>
      </c>
      <c r="G679" t="s">
        <v>14</v>
      </c>
      <c r="H679">
        <v>111</v>
      </c>
      <c r="I679" s="4">
        <f>IF(H679=0,0,E679/H679)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>(((L679/60)/60)/24)+DATE(1970,1,1)</f>
        <v>42561.208333333328</v>
      </c>
      <c r="O679" s="8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>E680/D680</f>
        <v>0.17968844221105529</v>
      </c>
      <c r="G680" t="s">
        <v>74</v>
      </c>
      <c r="H680">
        <v>215</v>
      </c>
      <c r="I680" s="4">
        <f>IF(H680=0,0,E680/H680)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>(((L680/60)/60)/24)+DATE(1970,1,1)</f>
        <v>43484.25</v>
      </c>
      <c r="O680" s="8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>E681/D681</f>
        <v>10.365</v>
      </c>
      <c r="G681" t="s">
        <v>20</v>
      </c>
      <c r="H681">
        <v>363</v>
      </c>
      <c r="I681" s="4">
        <f>IF(H681=0,0,E681/H681)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>(((L681/60)/60)/24)+DATE(1970,1,1)</f>
        <v>43756.208333333328</v>
      </c>
      <c r="O681" s="8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>E682/D682</f>
        <v>0.97405219780219776</v>
      </c>
      <c r="G682" t="s">
        <v>14</v>
      </c>
      <c r="H682">
        <v>2955</v>
      </c>
      <c r="I682" s="4">
        <f>IF(H682=0,0,E682/H682)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>(((L682/60)/60)/24)+DATE(1970,1,1)</f>
        <v>43813.25</v>
      </c>
      <c r="O682" s="8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>E683/D683</f>
        <v>0.86386203150461705</v>
      </c>
      <c r="G683" t="s">
        <v>14</v>
      </c>
      <c r="H683">
        <v>1657</v>
      </c>
      <c r="I683" s="4">
        <f>IF(H683=0,0,E683/H683)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>(((L683/60)/60)/24)+DATE(1970,1,1)</f>
        <v>40898.25</v>
      </c>
      <c r="O683" s="8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>E684/D684</f>
        <v>1.5016666666666667</v>
      </c>
      <c r="G684" t="s">
        <v>20</v>
      </c>
      <c r="H684">
        <v>103</v>
      </c>
      <c r="I684" s="4">
        <f>IF(H684=0,0,E684/H684)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>(((L684/60)/60)/24)+DATE(1970,1,1)</f>
        <v>41619.25</v>
      </c>
      <c r="O684" s="8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>E685/D685</f>
        <v>3.5843478260869563</v>
      </c>
      <c r="G685" t="s">
        <v>20</v>
      </c>
      <c r="H685">
        <v>147</v>
      </c>
      <c r="I685" s="4">
        <f>IF(H685=0,0,E685/H685)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>(((L685/60)/60)/24)+DATE(1970,1,1)</f>
        <v>43359.208333333328</v>
      </c>
      <c r="O685" s="8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>E686/D686</f>
        <v>5.4285714285714288</v>
      </c>
      <c r="G686" t="s">
        <v>20</v>
      </c>
      <c r="H686">
        <v>110</v>
      </c>
      <c r="I686" s="4">
        <f>IF(H686=0,0,E686/H686)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>(((L686/60)/60)/24)+DATE(1970,1,1)</f>
        <v>40358.208333333336</v>
      </c>
      <c r="O686" s="8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>E687/D687</f>
        <v>0.67500714285714281</v>
      </c>
      <c r="G687" t="s">
        <v>14</v>
      </c>
      <c r="H687">
        <v>926</v>
      </c>
      <c r="I687" s="4">
        <f>IF(H687=0,0,E687/H687)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>(((L687/60)/60)/24)+DATE(1970,1,1)</f>
        <v>42239.208333333328</v>
      </c>
      <c r="O687" s="8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>E688/D688</f>
        <v>1.9174666666666667</v>
      </c>
      <c r="G688" t="s">
        <v>20</v>
      </c>
      <c r="H688">
        <v>134</v>
      </c>
      <c r="I688" s="4">
        <f>IF(H688=0,0,E688/H688)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>(((L688/60)/60)/24)+DATE(1970,1,1)</f>
        <v>43186.208333333328</v>
      </c>
      <c r="O688" s="8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>E689/D689</f>
        <v>9.32</v>
      </c>
      <c r="G689" t="s">
        <v>20</v>
      </c>
      <c r="H689">
        <v>269</v>
      </c>
      <c r="I689" s="4">
        <f>IF(H689=0,0,E689/H689)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>(((L689/60)/60)/24)+DATE(1970,1,1)</f>
        <v>42806.25</v>
      </c>
      <c r="O689" s="8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>E690/D690</f>
        <v>4.2927586206896553</v>
      </c>
      <c r="G690" t="s">
        <v>20</v>
      </c>
      <c r="H690">
        <v>175</v>
      </c>
      <c r="I690" s="4">
        <f>IF(H690=0,0,E690/H690)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>(((L690/60)/60)/24)+DATE(1970,1,1)</f>
        <v>43475.25</v>
      </c>
      <c r="O690" s="8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>E691/D691</f>
        <v>1.0065753424657535</v>
      </c>
      <c r="G691" t="s">
        <v>20</v>
      </c>
      <c r="H691">
        <v>69</v>
      </c>
      <c r="I691" s="4">
        <f>IF(H691=0,0,E691/H691)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>(((L691/60)/60)/24)+DATE(1970,1,1)</f>
        <v>41576.208333333336</v>
      </c>
      <c r="O691" s="8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>E692/D692</f>
        <v>2.266111111111111</v>
      </c>
      <c r="G692" t="s">
        <v>20</v>
      </c>
      <c r="H692">
        <v>190</v>
      </c>
      <c r="I692" s="4">
        <f>IF(H692=0,0,E692/H692)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>(((L692/60)/60)/24)+DATE(1970,1,1)</f>
        <v>40874.25</v>
      </c>
      <c r="O692" s="8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>E693/D693</f>
        <v>1.4238</v>
      </c>
      <c r="G693" t="s">
        <v>20</v>
      </c>
      <c r="H693">
        <v>237</v>
      </c>
      <c r="I693" s="4">
        <f>IF(H693=0,0,E693/H693)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>(((L693/60)/60)/24)+DATE(1970,1,1)</f>
        <v>41185.208333333336</v>
      </c>
      <c r="O693" s="8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>E694/D694</f>
        <v>0.90633333333333332</v>
      </c>
      <c r="G694" t="s">
        <v>14</v>
      </c>
      <c r="H694">
        <v>77</v>
      </c>
      <c r="I694" s="4">
        <f>IF(H694=0,0,E694/H694)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>(((L694/60)/60)/24)+DATE(1970,1,1)</f>
        <v>43655.208333333328</v>
      </c>
      <c r="O694" s="8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>E695/D695</f>
        <v>0.63966740576496672</v>
      </c>
      <c r="G695" t="s">
        <v>14</v>
      </c>
      <c r="H695">
        <v>1748</v>
      </c>
      <c r="I695" s="4">
        <f>IF(H695=0,0,E695/H695)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>(((L695/60)/60)/24)+DATE(1970,1,1)</f>
        <v>43025.208333333328</v>
      </c>
      <c r="O695" s="8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>E696/D696</f>
        <v>0.84131868131868137</v>
      </c>
      <c r="G696" t="s">
        <v>14</v>
      </c>
      <c r="H696">
        <v>79</v>
      </c>
      <c r="I696" s="4">
        <f>IF(H696=0,0,E696/H696)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>(((L696/60)/60)/24)+DATE(1970,1,1)</f>
        <v>43066.25</v>
      </c>
      <c r="O696" s="8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>E697/D697</f>
        <v>1.3393478260869565</v>
      </c>
      <c r="G697" t="s">
        <v>20</v>
      </c>
      <c r="H697">
        <v>196</v>
      </c>
      <c r="I697" s="4">
        <f>IF(H697=0,0,E697/H697)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>(((L697/60)/60)/24)+DATE(1970,1,1)</f>
        <v>42322.25</v>
      </c>
      <c r="O697" s="8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>E698/D698</f>
        <v>0.59042047531992692</v>
      </c>
      <c r="G698" t="s">
        <v>14</v>
      </c>
      <c r="H698">
        <v>889</v>
      </c>
      <c r="I698" s="4">
        <f>IF(H698=0,0,E698/H698)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>(((L698/60)/60)/24)+DATE(1970,1,1)</f>
        <v>42114.208333333328</v>
      </c>
      <c r="O698" s="8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>E699/D699</f>
        <v>1.5280062063615205</v>
      </c>
      <c r="G699" t="s">
        <v>20</v>
      </c>
      <c r="H699">
        <v>7295</v>
      </c>
      <c r="I699" s="4">
        <f>IF(H699=0,0,E699/H699)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>(((L699/60)/60)/24)+DATE(1970,1,1)</f>
        <v>43190.208333333328</v>
      </c>
      <c r="O699" s="8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>E700/D700</f>
        <v>4.466912114014252</v>
      </c>
      <c r="G700" t="s">
        <v>20</v>
      </c>
      <c r="H700">
        <v>2893</v>
      </c>
      <c r="I700" s="4">
        <f>IF(H700=0,0,E700/H700)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>(((L700/60)/60)/24)+DATE(1970,1,1)</f>
        <v>40871.25</v>
      </c>
      <c r="O700" s="8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>E701/D701</f>
        <v>0.8439189189189189</v>
      </c>
      <c r="G701" t="s">
        <v>14</v>
      </c>
      <c r="H701">
        <v>56</v>
      </c>
      <c r="I701" s="4">
        <f>IF(H701=0,0,E701/H701)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>(((L701/60)/60)/24)+DATE(1970,1,1)</f>
        <v>43641.208333333328</v>
      </c>
      <c r="O701" s="8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>E702/D702</f>
        <v>0.03</v>
      </c>
      <c r="G702" t="s">
        <v>14</v>
      </c>
      <c r="H702">
        <v>1</v>
      </c>
      <c r="I702" s="4">
        <f>IF(H702=0,0,E702/H702)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>(((L702/60)/60)/24)+DATE(1970,1,1)</f>
        <v>40203.25</v>
      </c>
      <c r="O702" s="8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>E703/D703</f>
        <v>1.7502692307692307</v>
      </c>
      <c r="G703" t="s">
        <v>20</v>
      </c>
      <c r="H703">
        <v>820</v>
      </c>
      <c r="I703" s="4">
        <f>IF(H703=0,0,E703/H703)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>(((L703/60)/60)/24)+DATE(1970,1,1)</f>
        <v>40629.208333333336</v>
      </c>
      <c r="O703" s="8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>E704/D704</f>
        <v>0.54137931034482756</v>
      </c>
      <c r="G704" t="s">
        <v>14</v>
      </c>
      <c r="H704">
        <v>83</v>
      </c>
      <c r="I704" s="4">
        <f>IF(H704=0,0,E704/H704)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>(((L704/60)/60)/24)+DATE(1970,1,1)</f>
        <v>41477.208333333336</v>
      </c>
      <c r="O704" s="8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>E705/D705</f>
        <v>3.1187381703470032</v>
      </c>
      <c r="G705" t="s">
        <v>20</v>
      </c>
      <c r="H705">
        <v>2038</v>
      </c>
      <c r="I705" s="4">
        <f>IF(H705=0,0,E705/H705)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>(((L705/60)/60)/24)+DATE(1970,1,1)</f>
        <v>41020.208333333336</v>
      </c>
      <c r="O705" s="8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>E706/D706</f>
        <v>1.2278160919540231</v>
      </c>
      <c r="G706" t="s">
        <v>20</v>
      </c>
      <c r="H706">
        <v>116</v>
      </c>
      <c r="I706" s="4">
        <f>IF(H706=0,0,E706/H706)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>(((L706/60)/60)/24)+DATE(1970,1,1)</f>
        <v>42555.208333333328</v>
      </c>
      <c r="O706" s="8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>E707/D707</f>
        <v>0.99026517383618151</v>
      </c>
      <c r="G707" t="s">
        <v>14</v>
      </c>
      <c r="H707">
        <v>2025</v>
      </c>
      <c r="I707" s="4">
        <f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>(((L707/60)/60)/24)+DATE(1970,1,1)</f>
        <v>41619.25</v>
      </c>
      <c r="O707" s="8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>E708/D708</f>
        <v>1.278468634686347</v>
      </c>
      <c r="G708" t="s">
        <v>20</v>
      </c>
      <c r="H708">
        <v>1345</v>
      </c>
      <c r="I708" s="4">
        <f>IF(H708=0,0,E708/H708)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>(((L708/60)/60)/24)+DATE(1970,1,1)</f>
        <v>43471.25</v>
      </c>
      <c r="O708" s="8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>E709/D709</f>
        <v>1.5861643835616439</v>
      </c>
      <c r="G709" t="s">
        <v>20</v>
      </c>
      <c r="H709">
        <v>168</v>
      </c>
      <c r="I709" s="4">
        <f>IF(H709=0,0,E709/H709)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>(((L709/60)/60)/24)+DATE(1970,1,1)</f>
        <v>43442.25</v>
      </c>
      <c r="O709" s="8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>E710/D710</f>
        <v>7.0705882352941174</v>
      </c>
      <c r="G710" t="s">
        <v>20</v>
      </c>
      <c r="H710">
        <v>137</v>
      </c>
      <c r="I710" s="4">
        <f>IF(H710=0,0,E710/H710)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>(((L710/60)/60)/24)+DATE(1970,1,1)</f>
        <v>42877.208333333328</v>
      </c>
      <c r="O710" s="8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>E711/D711</f>
        <v>1.4238775510204082</v>
      </c>
      <c r="G711" t="s">
        <v>20</v>
      </c>
      <c r="H711">
        <v>186</v>
      </c>
      <c r="I711" s="4">
        <f>IF(H711=0,0,E711/H711)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>(((L711/60)/60)/24)+DATE(1970,1,1)</f>
        <v>41018.208333333336</v>
      </c>
      <c r="O711" s="8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>E712/D712</f>
        <v>1.4786046511627906</v>
      </c>
      <c r="G712" t="s">
        <v>20</v>
      </c>
      <c r="H712">
        <v>125</v>
      </c>
      <c r="I712" s="4">
        <f>IF(H712=0,0,E712/H712)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>(((L712/60)/60)/24)+DATE(1970,1,1)</f>
        <v>43295.208333333328</v>
      </c>
      <c r="O712" s="8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>E713/D713</f>
        <v>0.20322580645161289</v>
      </c>
      <c r="G713" t="s">
        <v>14</v>
      </c>
      <c r="H713">
        <v>14</v>
      </c>
      <c r="I713" s="4">
        <f>IF(H713=0,0,E713/H713)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>(((L713/60)/60)/24)+DATE(1970,1,1)</f>
        <v>42393.25</v>
      </c>
      <c r="O713" s="8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>E714/D714</f>
        <v>18.40625</v>
      </c>
      <c r="G714" t="s">
        <v>20</v>
      </c>
      <c r="H714">
        <v>202</v>
      </c>
      <c r="I714" s="4">
        <f>IF(H714=0,0,E714/H714)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>(((L714/60)/60)/24)+DATE(1970,1,1)</f>
        <v>42559.208333333328</v>
      </c>
      <c r="O714" s="8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>E715/D715</f>
        <v>1.6194202898550725</v>
      </c>
      <c r="G715" t="s">
        <v>20</v>
      </c>
      <c r="H715">
        <v>103</v>
      </c>
      <c r="I715" s="4">
        <f>IF(H715=0,0,E715/H715)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>(((L715/60)/60)/24)+DATE(1970,1,1)</f>
        <v>42604.208333333328</v>
      </c>
      <c r="O715" s="8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>E716/D716</f>
        <v>4.7282077922077921</v>
      </c>
      <c r="G716" t="s">
        <v>20</v>
      </c>
      <c r="H716">
        <v>1785</v>
      </c>
      <c r="I716" s="4">
        <f>IF(H716=0,0,E716/H716)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>(((L716/60)/60)/24)+DATE(1970,1,1)</f>
        <v>41870.208333333336</v>
      </c>
      <c r="O716" s="8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>E717/D717</f>
        <v>0.24466101694915254</v>
      </c>
      <c r="G717" t="s">
        <v>14</v>
      </c>
      <c r="H717">
        <v>656</v>
      </c>
      <c r="I717" s="4">
        <f>IF(H717=0,0,E717/H717)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>(((L717/60)/60)/24)+DATE(1970,1,1)</f>
        <v>40397.208333333336</v>
      </c>
      <c r="O717" s="8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>E718/D718</f>
        <v>5.1764999999999999</v>
      </c>
      <c r="G718" t="s">
        <v>20</v>
      </c>
      <c r="H718">
        <v>157</v>
      </c>
      <c r="I718" s="4">
        <f>IF(H718=0,0,E718/H718)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>(((L718/60)/60)/24)+DATE(1970,1,1)</f>
        <v>41465.208333333336</v>
      </c>
      <c r="O718" s="8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>E719/D719</f>
        <v>2.4764285714285714</v>
      </c>
      <c r="G719" t="s">
        <v>20</v>
      </c>
      <c r="H719">
        <v>555</v>
      </c>
      <c r="I719" s="4">
        <f>IF(H719=0,0,E719/H719)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>(((L719/60)/60)/24)+DATE(1970,1,1)</f>
        <v>40777.208333333336</v>
      </c>
      <c r="O719" s="8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>E720/D720</f>
        <v>1.0020481927710843</v>
      </c>
      <c r="G720" t="s">
        <v>20</v>
      </c>
      <c r="H720">
        <v>297</v>
      </c>
      <c r="I720" s="4">
        <f>IF(H720=0,0,E720/H720)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>(((L720/60)/60)/24)+DATE(1970,1,1)</f>
        <v>41442.208333333336</v>
      </c>
      <c r="O720" s="8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>E721/D721</f>
        <v>1.53</v>
      </c>
      <c r="G721" t="s">
        <v>20</v>
      </c>
      <c r="H721">
        <v>123</v>
      </c>
      <c r="I721" s="4">
        <f>IF(H721=0,0,E721/H721)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>(((L721/60)/60)/24)+DATE(1970,1,1)</f>
        <v>41058.208333333336</v>
      </c>
      <c r="O721" s="8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>E722/D722</f>
        <v>0.37091954022988505</v>
      </c>
      <c r="G722" t="s">
        <v>74</v>
      </c>
      <c r="H722">
        <v>38</v>
      </c>
      <c r="I722" s="4">
        <f>IF(H722=0,0,E722/H722)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>(((L722/60)/60)/24)+DATE(1970,1,1)</f>
        <v>43152.25</v>
      </c>
      <c r="O722" s="8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>E723/D723</f>
        <v>4.3923948220064728E-2</v>
      </c>
      <c r="G723" t="s">
        <v>74</v>
      </c>
      <c r="H723">
        <v>60</v>
      </c>
      <c r="I723" s="4">
        <f>IF(H723=0,0,E723/H723)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>(((L723/60)/60)/24)+DATE(1970,1,1)</f>
        <v>43194.208333333328</v>
      </c>
      <c r="O723" s="8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>E724/D724</f>
        <v>1.5650721649484536</v>
      </c>
      <c r="G724" t="s">
        <v>20</v>
      </c>
      <c r="H724">
        <v>3036</v>
      </c>
      <c r="I724" s="4">
        <f>IF(H724=0,0,E724/H724)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>(((L724/60)/60)/24)+DATE(1970,1,1)</f>
        <v>43045.25</v>
      </c>
      <c r="O724" s="8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>E725/D725</f>
        <v>2.704081632653061</v>
      </c>
      <c r="G725" t="s">
        <v>20</v>
      </c>
      <c r="H725">
        <v>144</v>
      </c>
      <c r="I725" s="4">
        <f>IF(H725=0,0,E725/H725)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>(((L725/60)/60)/24)+DATE(1970,1,1)</f>
        <v>42431.25</v>
      </c>
      <c r="O725" s="8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>E726/D726</f>
        <v>1.3405952380952382</v>
      </c>
      <c r="G726" t="s">
        <v>20</v>
      </c>
      <c r="H726">
        <v>121</v>
      </c>
      <c r="I726" s="4">
        <f>IF(H726=0,0,E726/H726)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>(((L726/60)/60)/24)+DATE(1970,1,1)</f>
        <v>41934.208333333336</v>
      </c>
      <c r="O726" s="8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>E727/D727</f>
        <v>0.50398033126293995</v>
      </c>
      <c r="G727" t="s">
        <v>14</v>
      </c>
      <c r="H727">
        <v>1596</v>
      </c>
      <c r="I727" s="4">
        <f>IF(H727=0,0,E727/H727)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>(((L727/60)/60)/24)+DATE(1970,1,1)</f>
        <v>41958.25</v>
      </c>
      <c r="O727" s="8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>E728/D728</f>
        <v>0.88815837937384901</v>
      </c>
      <c r="G728" t="s">
        <v>74</v>
      </c>
      <c r="H728">
        <v>524</v>
      </c>
      <c r="I728" s="4">
        <f>IF(H728=0,0,E728/H728)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>(((L728/60)/60)/24)+DATE(1970,1,1)</f>
        <v>40476.208333333336</v>
      </c>
      <c r="O728" s="8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>E729/D729</f>
        <v>1.65</v>
      </c>
      <c r="G729" t="s">
        <v>20</v>
      </c>
      <c r="H729">
        <v>181</v>
      </c>
      <c r="I729" s="4">
        <f>IF(H729=0,0,E729/H729)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>(((L729/60)/60)/24)+DATE(1970,1,1)</f>
        <v>43485.25</v>
      </c>
      <c r="O729" s="8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>E730/D730</f>
        <v>0.17499999999999999</v>
      </c>
      <c r="G730" t="s">
        <v>14</v>
      </c>
      <c r="H730">
        <v>10</v>
      </c>
      <c r="I730" s="4">
        <f>IF(H730=0,0,E730/H730)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>(((L730/60)/60)/24)+DATE(1970,1,1)</f>
        <v>42515.208333333328</v>
      </c>
      <c r="O730" s="8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>E731/D731</f>
        <v>1.8566071428571429</v>
      </c>
      <c r="G731" t="s">
        <v>20</v>
      </c>
      <c r="H731">
        <v>122</v>
      </c>
      <c r="I731" s="4">
        <f>IF(H731=0,0,E731/H731)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>(((L731/60)/60)/24)+DATE(1970,1,1)</f>
        <v>41309.25</v>
      </c>
      <c r="O731" s="8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>E732/D732</f>
        <v>4.1266319444444441</v>
      </c>
      <c r="G732" t="s">
        <v>20</v>
      </c>
      <c r="H732">
        <v>1071</v>
      </c>
      <c r="I732" s="4">
        <f>IF(H732=0,0,E732/H732)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>(((L732/60)/60)/24)+DATE(1970,1,1)</f>
        <v>42147.208333333328</v>
      </c>
      <c r="O732" s="8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>E733/D733</f>
        <v>0.90249999999999997</v>
      </c>
      <c r="G733" t="s">
        <v>74</v>
      </c>
      <c r="H733">
        <v>219</v>
      </c>
      <c r="I733" s="4">
        <f>IF(H733=0,0,E733/H733)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>(((L733/60)/60)/24)+DATE(1970,1,1)</f>
        <v>42939.208333333328</v>
      </c>
      <c r="O733" s="8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>E734/D734</f>
        <v>0.91984615384615387</v>
      </c>
      <c r="G734" t="s">
        <v>14</v>
      </c>
      <c r="H734">
        <v>1121</v>
      </c>
      <c r="I734" s="4">
        <f>IF(H734=0,0,E734/H734)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>(((L734/60)/60)/24)+DATE(1970,1,1)</f>
        <v>42816.208333333328</v>
      </c>
      <c r="O734" s="8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>E735/D735</f>
        <v>5.2700632911392402</v>
      </c>
      <c r="G735" t="s">
        <v>20</v>
      </c>
      <c r="H735">
        <v>980</v>
      </c>
      <c r="I735" s="4">
        <f>IF(H735=0,0,E735/H735)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>(((L735/60)/60)/24)+DATE(1970,1,1)</f>
        <v>41844.208333333336</v>
      </c>
      <c r="O735" s="8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>E736/D736</f>
        <v>3.1914285714285713</v>
      </c>
      <c r="G736" t="s">
        <v>20</v>
      </c>
      <c r="H736">
        <v>536</v>
      </c>
      <c r="I736" s="4">
        <f>IF(H736=0,0,E736/H736)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>(((L736/60)/60)/24)+DATE(1970,1,1)</f>
        <v>42763.25</v>
      </c>
      <c r="O736" s="8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>E737/D737</f>
        <v>3.5418867924528303</v>
      </c>
      <c r="G737" t="s">
        <v>20</v>
      </c>
      <c r="H737">
        <v>1991</v>
      </c>
      <c r="I737" s="4">
        <f>IF(H737=0,0,E737/H737)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>(((L737/60)/60)/24)+DATE(1970,1,1)</f>
        <v>42459.208333333328</v>
      </c>
      <c r="O737" s="8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>E738/D738</f>
        <v>0.32896103896103895</v>
      </c>
      <c r="G738" t="s">
        <v>74</v>
      </c>
      <c r="H738">
        <v>29</v>
      </c>
      <c r="I738" s="4">
        <f>IF(H738=0,0,E738/H738)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>(((L738/60)/60)/24)+DATE(1970,1,1)</f>
        <v>42055.25</v>
      </c>
      <c r="O738" s="8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>E739/D739</f>
        <v>1.358918918918919</v>
      </c>
      <c r="G739" t="s">
        <v>20</v>
      </c>
      <c r="H739">
        <v>180</v>
      </c>
      <c r="I739" s="4">
        <f>IF(H739=0,0,E739/H739)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>(((L739/60)/60)/24)+DATE(1970,1,1)</f>
        <v>42685.25</v>
      </c>
      <c r="O739" s="8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>E740/D740</f>
        <v>2.0843373493975904E-2</v>
      </c>
      <c r="G740" t="s">
        <v>14</v>
      </c>
      <c r="H740">
        <v>15</v>
      </c>
      <c r="I740" s="4">
        <f>IF(H740=0,0,E740/H740)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>(((L740/60)/60)/24)+DATE(1970,1,1)</f>
        <v>41959.25</v>
      </c>
      <c r="O740" s="8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>E741/D741</f>
        <v>0.61</v>
      </c>
      <c r="G741" t="s">
        <v>14</v>
      </c>
      <c r="H741">
        <v>191</v>
      </c>
      <c r="I741" s="4">
        <f>IF(H741=0,0,E741/H741)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>(((L741/60)/60)/24)+DATE(1970,1,1)</f>
        <v>41089.208333333336</v>
      </c>
      <c r="O741" s="8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>E742/D742</f>
        <v>0.30037735849056602</v>
      </c>
      <c r="G742" t="s">
        <v>14</v>
      </c>
      <c r="H742">
        <v>16</v>
      </c>
      <c r="I742" s="4">
        <f>IF(H742=0,0,E742/H742)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>(((L742/60)/60)/24)+DATE(1970,1,1)</f>
        <v>42769.25</v>
      </c>
      <c r="O742" s="8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>E743/D743</f>
        <v>11.791666666666666</v>
      </c>
      <c r="G743" t="s">
        <v>20</v>
      </c>
      <c r="H743">
        <v>130</v>
      </c>
      <c r="I743" s="4">
        <f>IF(H743=0,0,E743/H743)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>(((L743/60)/60)/24)+DATE(1970,1,1)</f>
        <v>40321.208333333336</v>
      </c>
      <c r="O743" s="8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>E744/D744</f>
        <v>11.260833333333334</v>
      </c>
      <c r="G744" t="s">
        <v>20</v>
      </c>
      <c r="H744">
        <v>122</v>
      </c>
      <c r="I744" s="4">
        <f>IF(H744=0,0,E744/H744)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>(((L744/60)/60)/24)+DATE(1970,1,1)</f>
        <v>40197.25</v>
      </c>
      <c r="O744" s="8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>E745/D745</f>
        <v>0.12923076923076923</v>
      </c>
      <c r="G745" t="s">
        <v>14</v>
      </c>
      <c r="H745">
        <v>17</v>
      </c>
      <c r="I745" s="4">
        <f>IF(H745=0,0,E745/H745)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>(((L745/60)/60)/24)+DATE(1970,1,1)</f>
        <v>42298.208333333328</v>
      </c>
      <c r="O745" s="8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>E746/D746</f>
        <v>7.12</v>
      </c>
      <c r="G746" t="s">
        <v>20</v>
      </c>
      <c r="H746">
        <v>140</v>
      </c>
      <c r="I746" s="4">
        <f>IF(H746=0,0,E746/H746)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>(((L746/60)/60)/24)+DATE(1970,1,1)</f>
        <v>43322.208333333328</v>
      </c>
      <c r="O746" s="8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>E747/D747</f>
        <v>0.30304347826086958</v>
      </c>
      <c r="G747" t="s">
        <v>14</v>
      </c>
      <c r="H747">
        <v>34</v>
      </c>
      <c r="I747" s="4">
        <f>IF(H747=0,0,E747/H747)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>(((L747/60)/60)/24)+DATE(1970,1,1)</f>
        <v>40328.208333333336</v>
      </c>
      <c r="O747" s="8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>E748/D748</f>
        <v>2.1250896057347672</v>
      </c>
      <c r="G748" t="s">
        <v>20</v>
      </c>
      <c r="H748">
        <v>3388</v>
      </c>
      <c r="I748" s="4">
        <f>IF(H748=0,0,E748/H748)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>(((L748/60)/60)/24)+DATE(1970,1,1)</f>
        <v>40825.208333333336</v>
      </c>
      <c r="O748" s="8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>E749/D749</f>
        <v>2.2885714285714287</v>
      </c>
      <c r="G749" t="s">
        <v>20</v>
      </c>
      <c r="H749">
        <v>280</v>
      </c>
      <c r="I749" s="4">
        <f>IF(H749=0,0,E749/H749)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>(((L749/60)/60)/24)+DATE(1970,1,1)</f>
        <v>40423.208333333336</v>
      </c>
      <c r="O749" s="8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>E750/D750</f>
        <v>0.34959979476654696</v>
      </c>
      <c r="G750" t="s">
        <v>74</v>
      </c>
      <c r="H750">
        <v>614</v>
      </c>
      <c r="I750" s="4">
        <f>IF(H750=0,0,E750/H750)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>(((L750/60)/60)/24)+DATE(1970,1,1)</f>
        <v>40238.25</v>
      </c>
      <c r="O750" s="8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>E751/D751</f>
        <v>1.5729069767441861</v>
      </c>
      <c r="G751" t="s">
        <v>20</v>
      </c>
      <c r="H751">
        <v>366</v>
      </c>
      <c r="I751" s="4">
        <f>IF(H751=0,0,E751/H751)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>(((L751/60)/60)/24)+DATE(1970,1,1)</f>
        <v>41920.208333333336</v>
      </c>
      <c r="O751" s="8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>E752/D752</f>
        <v>0.01</v>
      </c>
      <c r="G752" t="s">
        <v>14</v>
      </c>
      <c r="H752">
        <v>1</v>
      </c>
      <c r="I752" s="4">
        <f>IF(H752=0,0,E752/H752)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>(((L752/60)/60)/24)+DATE(1970,1,1)</f>
        <v>40360.208333333336</v>
      </c>
      <c r="O752" s="8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>E753/D753</f>
        <v>2.3230555555555554</v>
      </c>
      <c r="G753" t="s">
        <v>20</v>
      </c>
      <c r="H753">
        <v>270</v>
      </c>
      <c r="I753" s="4">
        <f>IF(H753=0,0,E753/H753)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>(((L753/60)/60)/24)+DATE(1970,1,1)</f>
        <v>42446.208333333328</v>
      </c>
      <c r="O753" s="8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>E754/D754</f>
        <v>0.92448275862068963</v>
      </c>
      <c r="G754" t="s">
        <v>74</v>
      </c>
      <c r="H754">
        <v>114</v>
      </c>
      <c r="I754" s="4">
        <f>IF(H754=0,0,E754/H754)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>(((L754/60)/60)/24)+DATE(1970,1,1)</f>
        <v>40395.208333333336</v>
      </c>
      <c r="O754" s="8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>E755/D755</f>
        <v>2.5670212765957445</v>
      </c>
      <c r="G755" t="s">
        <v>20</v>
      </c>
      <c r="H755">
        <v>137</v>
      </c>
      <c r="I755" s="4">
        <f>IF(H755=0,0,E755/H755)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>(((L755/60)/60)/24)+DATE(1970,1,1)</f>
        <v>40321.208333333336</v>
      </c>
      <c r="O755" s="8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>E756/D756</f>
        <v>1.6847017045454546</v>
      </c>
      <c r="G756" t="s">
        <v>20</v>
      </c>
      <c r="H756">
        <v>3205</v>
      </c>
      <c r="I756" s="4">
        <f>IF(H756=0,0,E756/H756)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>(((L756/60)/60)/24)+DATE(1970,1,1)</f>
        <v>41210.208333333336</v>
      </c>
      <c r="O756" s="8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>E757/D757</f>
        <v>1.6657777777777778</v>
      </c>
      <c r="G757" t="s">
        <v>20</v>
      </c>
      <c r="H757">
        <v>288</v>
      </c>
      <c r="I757" s="4">
        <f>IF(H757=0,0,E757/H757)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>(((L757/60)/60)/24)+DATE(1970,1,1)</f>
        <v>43096.25</v>
      </c>
      <c r="O757" s="8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>E758/D758</f>
        <v>7.7207692307692311</v>
      </c>
      <c r="G758" t="s">
        <v>20</v>
      </c>
      <c r="H758">
        <v>148</v>
      </c>
      <c r="I758" s="4">
        <f>IF(H758=0,0,E758/H758)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>(((L758/60)/60)/24)+DATE(1970,1,1)</f>
        <v>42024.25</v>
      </c>
      <c r="O758" s="8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>E759/D759</f>
        <v>4.0685714285714285</v>
      </c>
      <c r="G759" t="s">
        <v>20</v>
      </c>
      <c r="H759">
        <v>114</v>
      </c>
      <c r="I759" s="4">
        <f>IF(H759=0,0,E759/H759)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>(((L759/60)/60)/24)+DATE(1970,1,1)</f>
        <v>40675.208333333336</v>
      </c>
      <c r="O759" s="8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>E760/D760</f>
        <v>5.6420608108108112</v>
      </c>
      <c r="G760" t="s">
        <v>20</v>
      </c>
      <c r="H760">
        <v>1518</v>
      </c>
      <c r="I760" s="4">
        <f>IF(H760=0,0,E760/H760)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>(((L760/60)/60)/24)+DATE(1970,1,1)</f>
        <v>41936.208333333336</v>
      </c>
      <c r="O760" s="8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>E761/D761</f>
        <v>0.6842686567164179</v>
      </c>
      <c r="G761" t="s">
        <v>14</v>
      </c>
      <c r="H761">
        <v>1274</v>
      </c>
      <c r="I761" s="4">
        <f>IF(H761=0,0,E761/H761)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>(((L761/60)/60)/24)+DATE(1970,1,1)</f>
        <v>43136.25</v>
      </c>
      <c r="O761" s="8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>E762/D762</f>
        <v>0.34351966873706002</v>
      </c>
      <c r="G762" t="s">
        <v>14</v>
      </c>
      <c r="H762">
        <v>210</v>
      </c>
      <c r="I762" s="4">
        <f>IF(H762=0,0,E762/H762)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>(((L762/60)/60)/24)+DATE(1970,1,1)</f>
        <v>43678.208333333328</v>
      </c>
      <c r="O762" s="8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>E763/D763</f>
        <v>6.5545454545454547</v>
      </c>
      <c r="G763" t="s">
        <v>20</v>
      </c>
      <c r="H763">
        <v>166</v>
      </c>
      <c r="I763" s="4">
        <f>IF(H763=0,0,E763/H763)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>(((L763/60)/60)/24)+DATE(1970,1,1)</f>
        <v>42938.208333333328</v>
      </c>
      <c r="O763" s="8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>E764/D764</f>
        <v>1.7725714285714285</v>
      </c>
      <c r="G764" t="s">
        <v>20</v>
      </c>
      <c r="H764">
        <v>100</v>
      </c>
      <c r="I764" s="4">
        <f>IF(H764=0,0,E764/H764)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>(((L764/60)/60)/24)+DATE(1970,1,1)</f>
        <v>41241.25</v>
      </c>
      <c r="O764" s="8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>E765/D765</f>
        <v>1.1317857142857144</v>
      </c>
      <c r="G765" t="s">
        <v>20</v>
      </c>
      <c r="H765">
        <v>235</v>
      </c>
      <c r="I765" s="4">
        <f>IF(H765=0,0,E765/H765)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>(((L765/60)/60)/24)+DATE(1970,1,1)</f>
        <v>41037.208333333336</v>
      </c>
      <c r="O765" s="8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>E766/D766</f>
        <v>7.2818181818181822</v>
      </c>
      <c r="G766" t="s">
        <v>20</v>
      </c>
      <c r="H766">
        <v>148</v>
      </c>
      <c r="I766" s="4">
        <f>IF(H766=0,0,E766/H766)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>(((L766/60)/60)/24)+DATE(1970,1,1)</f>
        <v>40676.208333333336</v>
      </c>
      <c r="O766" s="8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>E767/D767</f>
        <v>2.0833333333333335</v>
      </c>
      <c r="G767" t="s">
        <v>20</v>
      </c>
      <c r="H767">
        <v>198</v>
      </c>
      <c r="I767" s="4">
        <f>IF(H767=0,0,E767/H767)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>(((L767/60)/60)/24)+DATE(1970,1,1)</f>
        <v>42840.208333333328</v>
      </c>
      <c r="O767" s="8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>E768/D768</f>
        <v>0.31171232876712329</v>
      </c>
      <c r="G768" t="s">
        <v>14</v>
      </c>
      <c r="H768">
        <v>248</v>
      </c>
      <c r="I768" s="4">
        <f>IF(H768=0,0,E768/H768)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>(((L768/60)/60)/24)+DATE(1970,1,1)</f>
        <v>43362.208333333328</v>
      </c>
      <c r="O768" s="8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>E769/D769</f>
        <v>0.56967078189300413</v>
      </c>
      <c r="G769" t="s">
        <v>14</v>
      </c>
      <c r="H769">
        <v>513</v>
      </c>
      <c r="I769" s="4">
        <f>IF(H769=0,0,E769/H769)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>(((L769/60)/60)/24)+DATE(1970,1,1)</f>
        <v>42283.208333333328</v>
      </c>
      <c r="O769" s="8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>E770/D770</f>
        <v>2.31</v>
      </c>
      <c r="G770" t="s">
        <v>20</v>
      </c>
      <c r="H770">
        <v>150</v>
      </c>
      <c r="I770" s="4">
        <f>IF(H770=0,0,E770/H770)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>(((L770/60)/60)/24)+DATE(1970,1,1)</f>
        <v>41619.25</v>
      </c>
      <c r="O770" s="8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>E771/D771</f>
        <v>0.86867834394904464</v>
      </c>
      <c r="G771" t="s">
        <v>14</v>
      </c>
      <c r="H771">
        <v>3410</v>
      </c>
      <c r="I771" s="4">
        <f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>(((L771/60)/60)/24)+DATE(1970,1,1)</f>
        <v>41501.208333333336</v>
      </c>
      <c r="O771" s="8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>E772/D772</f>
        <v>2.7074418604651163</v>
      </c>
      <c r="G772" t="s">
        <v>20</v>
      </c>
      <c r="H772">
        <v>216</v>
      </c>
      <c r="I772" s="4">
        <f>IF(H772=0,0,E772/H772)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>(((L772/60)/60)/24)+DATE(1970,1,1)</f>
        <v>41743.208333333336</v>
      </c>
      <c r="O772" s="8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>E773/D773</f>
        <v>0.49446428571428569</v>
      </c>
      <c r="G773" t="s">
        <v>74</v>
      </c>
      <c r="H773">
        <v>26</v>
      </c>
      <c r="I773" s="4">
        <f>IF(H773=0,0,E773/H773)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>(((L773/60)/60)/24)+DATE(1970,1,1)</f>
        <v>43491.25</v>
      </c>
      <c r="O773" s="8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>E774/D774</f>
        <v>1.1335962566844919</v>
      </c>
      <c r="G774" t="s">
        <v>20</v>
      </c>
      <c r="H774">
        <v>5139</v>
      </c>
      <c r="I774" s="4">
        <f>IF(H774=0,0,E774/H774)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>(((L774/60)/60)/24)+DATE(1970,1,1)</f>
        <v>43505.25</v>
      </c>
      <c r="O774" s="8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>E775/D775</f>
        <v>1.9055555555555554</v>
      </c>
      <c r="G775" t="s">
        <v>20</v>
      </c>
      <c r="H775">
        <v>2353</v>
      </c>
      <c r="I775" s="4">
        <f>IF(H775=0,0,E775/H775)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>(((L775/60)/60)/24)+DATE(1970,1,1)</f>
        <v>42838.208333333328</v>
      </c>
      <c r="O775" s="8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>E776/D776</f>
        <v>1.355</v>
      </c>
      <c r="G776" t="s">
        <v>20</v>
      </c>
      <c r="H776">
        <v>78</v>
      </c>
      <c r="I776" s="4">
        <f>IF(H776=0,0,E776/H776)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>(((L776/60)/60)/24)+DATE(1970,1,1)</f>
        <v>42513.208333333328</v>
      </c>
      <c r="O776" s="8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>E777/D777</f>
        <v>0.10297872340425532</v>
      </c>
      <c r="G777" t="s">
        <v>14</v>
      </c>
      <c r="H777">
        <v>10</v>
      </c>
      <c r="I777" s="4">
        <f>IF(H777=0,0,E777/H777)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>(((L777/60)/60)/24)+DATE(1970,1,1)</f>
        <v>41949.25</v>
      </c>
      <c r="O777" s="8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>E778/D778</f>
        <v>0.65544223826714798</v>
      </c>
      <c r="G778" t="s">
        <v>14</v>
      </c>
      <c r="H778">
        <v>2201</v>
      </c>
      <c r="I778" s="4">
        <f>IF(H778=0,0,E778/H778)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>(((L778/60)/60)/24)+DATE(1970,1,1)</f>
        <v>43650.208333333328</v>
      </c>
      <c r="O778" s="8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>E779/D779</f>
        <v>0.49026652452025588</v>
      </c>
      <c r="G779" t="s">
        <v>14</v>
      </c>
      <c r="H779">
        <v>676</v>
      </c>
      <c r="I779" s="4">
        <f>IF(H779=0,0,E779/H779)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>(((L779/60)/60)/24)+DATE(1970,1,1)</f>
        <v>40809.208333333336</v>
      </c>
      <c r="O779" s="8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>E780/D780</f>
        <v>7.8792307692307695</v>
      </c>
      <c r="G780" t="s">
        <v>20</v>
      </c>
      <c r="H780">
        <v>174</v>
      </c>
      <c r="I780" s="4">
        <f>IF(H780=0,0,E780/H780)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>(((L780/60)/60)/24)+DATE(1970,1,1)</f>
        <v>40768.208333333336</v>
      </c>
      <c r="O780" s="8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>E781/D781</f>
        <v>0.80306347746090156</v>
      </c>
      <c r="G781" t="s">
        <v>14</v>
      </c>
      <c r="H781">
        <v>831</v>
      </c>
      <c r="I781" s="4">
        <f>IF(H781=0,0,E781/H781)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>(((L781/60)/60)/24)+DATE(1970,1,1)</f>
        <v>42230.208333333328</v>
      </c>
      <c r="O781" s="8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>E782/D782</f>
        <v>1.0629411764705883</v>
      </c>
      <c r="G782" t="s">
        <v>20</v>
      </c>
      <c r="H782">
        <v>164</v>
      </c>
      <c r="I782" s="4">
        <f>IF(H782=0,0,E782/H782)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>(((L782/60)/60)/24)+DATE(1970,1,1)</f>
        <v>42573.208333333328</v>
      </c>
      <c r="O782" s="8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>E783/D783</f>
        <v>0.50735632183908042</v>
      </c>
      <c r="G783" t="s">
        <v>74</v>
      </c>
      <c r="H783">
        <v>56</v>
      </c>
      <c r="I783" s="4">
        <f>IF(H783=0,0,E783/H783)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>(((L783/60)/60)/24)+DATE(1970,1,1)</f>
        <v>40482.208333333336</v>
      </c>
      <c r="O783" s="8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>E784/D784</f>
        <v>2.153137254901961</v>
      </c>
      <c r="G784" t="s">
        <v>20</v>
      </c>
      <c r="H784">
        <v>161</v>
      </c>
      <c r="I784" s="4">
        <f>IF(H784=0,0,E784/H784)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>(((L784/60)/60)/24)+DATE(1970,1,1)</f>
        <v>40603.25</v>
      </c>
      <c r="O784" s="8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>E785/D785</f>
        <v>1.4122972972972974</v>
      </c>
      <c r="G785" t="s">
        <v>20</v>
      </c>
      <c r="H785">
        <v>138</v>
      </c>
      <c r="I785" s="4">
        <f>IF(H785=0,0,E785/H785)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>(((L785/60)/60)/24)+DATE(1970,1,1)</f>
        <v>41625.25</v>
      </c>
      <c r="O785" s="8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>E786/D786</f>
        <v>1.1533745781777278</v>
      </c>
      <c r="G786" t="s">
        <v>20</v>
      </c>
      <c r="H786">
        <v>3308</v>
      </c>
      <c r="I786" s="4">
        <f>IF(H786=0,0,E786/H786)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>(((L786/60)/60)/24)+DATE(1970,1,1)</f>
        <v>42435.25</v>
      </c>
      <c r="O786" s="8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>E787/D787</f>
        <v>1.9311940298507462</v>
      </c>
      <c r="G787" t="s">
        <v>20</v>
      </c>
      <c r="H787">
        <v>127</v>
      </c>
      <c r="I787" s="4">
        <f>IF(H787=0,0,E787/H787)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>(((L787/60)/60)/24)+DATE(1970,1,1)</f>
        <v>43582.208333333328</v>
      </c>
      <c r="O787" s="8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>E788/D788</f>
        <v>7.2973333333333334</v>
      </c>
      <c r="G788" t="s">
        <v>20</v>
      </c>
      <c r="H788">
        <v>207</v>
      </c>
      <c r="I788" s="4">
        <f>IF(H788=0,0,E788/H788)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>(((L788/60)/60)/24)+DATE(1970,1,1)</f>
        <v>43186.208333333328</v>
      </c>
      <c r="O788" s="8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>E789/D789</f>
        <v>0.99663398692810456</v>
      </c>
      <c r="G789" t="s">
        <v>14</v>
      </c>
      <c r="H789">
        <v>859</v>
      </c>
      <c r="I789" s="4">
        <f>IF(H789=0,0,E789/H789)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>(((L789/60)/60)/24)+DATE(1970,1,1)</f>
        <v>40684.208333333336</v>
      </c>
      <c r="O789" s="8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>E790/D790</f>
        <v>0.88166666666666671</v>
      </c>
      <c r="G790" t="s">
        <v>47</v>
      </c>
      <c r="H790">
        <v>31</v>
      </c>
      <c r="I790" s="4">
        <f>IF(H790=0,0,E790/H790)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>(((L790/60)/60)/24)+DATE(1970,1,1)</f>
        <v>41202.208333333336</v>
      </c>
      <c r="O790" s="8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>E791/D791</f>
        <v>0.37233333333333335</v>
      </c>
      <c r="G791" t="s">
        <v>14</v>
      </c>
      <c r="H791">
        <v>45</v>
      </c>
      <c r="I791" s="4">
        <f>IF(H791=0,0,E791/H791)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>(((L791/60)/60)/24)+DATE(1970,1,1)</f>
        <v>41786.208333333336</v>
      </c>
      <c r="O791" s="8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>E792/D792</f>
        <v>0.30540075309306081</v>
      </c>
      <c r="G792" t="s">
        <v>74</v>
      </c>
      <c r="H792">
        <v>1113</v>
      </c>
      <c r="I792" s="4">
        <f>IF(H792=0,0,E792/H792)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>(((L792/60)/60)/24)+DATE(1970,1,1)</f>
        <v>40223.25</v>
      </c>
      <c r="O792" s="8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>E793/D793</f>
        <v>0.25714285714285712</v>
      </c>
      <c r="G793" t="s">
        <v>14</v>
      </c>
      <c r="H793">
        <v>6</v>
      </c>
      <c r="I793" s="4">
        <f>IF(H793=0,0,E793/H793)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>(((L793/60)/60)/24)+DATE(1970,1,1)</f>
        <v>42715.25</v>
      </c>
      <c r="O793" s="8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>E794/D794</f>
        <v>0.34</v>
      </c>
      <c r="G794" t="s">
        <v>14</v>
      </c>
      <c r="H794">
        <v>7</v>
      </c>
      <c r="I794" s="4">
        <f>IF(H794=0,0,E794/H794)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>(((L794/60)/60)/24)+DATE(1970,1,1)</f>
        <v>41451.208333333336</v>
      </c>
      <c r="O794" s="8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>E795/D795</f>
        <v>11.859090909090909</v>
      </c>
      <c r="G795" t="s">
        <v>20</v>
      </c>
      <c r="H795">
        <v>181</v>
      </c>
      <c r="I795" s="4">
        <f>IF(H795=0,0,E795/H795)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>(((L795/60)/60)/24)+DATE(1970,1,1)</f>
        <v>41450.208333333336</v>
      </c>
      <c r="O795" s="8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>E796/D796</f>
        <v>1.2539393939393939</v>
      </c>
      <c r="G796" t="s">
        <v>20</v>
      </c>
      <c r="H796">
        <v>110</v>
      </c>
      <c r="I796" s="4">
        <f>IF(H796=0,0,E796/H796)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>(((L796/60)/60)/24)+DATE(1970,1,1)</f>
        <v>43091.25</v>
      </c>
      <c r="O796" s="8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>E797/D797</f>
        <v>0.14394366197183098</v>
      </c>
      <c r="G797" t="s">
        <v>14</v>
      </c>
      <c r="H797">
        <v>31</v>
      </c>
      <c r="I797" s="4">
        <f>IF(H797=0,0,E797/H797)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>(((L797/60)/60)/24)+DATE(1970,1,1)</f>
        <v>42675.208333333328</v>
      </c>
      <c r="O797" s="8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>E798/D798</f>
        <v>0.54807692307692313</v>
      </c>
      <c r="G798" t="s">
        <v>14</v>
      </c>
      <c r="H798">
        <v>78</v>
      </c>
      <c r="I798" s="4">
        <f>IF(H798=0,0,E798/H798)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>(((L798/60)/60)/24)+DATE(1970,1,1)</f>
        <v>41859.208333333336</v>
      </c>
      <c r="O798" s="8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>E799/D799</f>
        <v>1.0963157894736841</v>
      </c>
      <c r="G799" t="s">
        <v>20</v>
      </c>
      <c r="H799">
        <v>185</v>
      </c>
      <c r="I799" s="4">
        <f>IF(H799=0,0,E799/H799)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>(((L799/60)/60)/24)+DATE(1970,1,1)</f>
        <v>43464.25</v>
      </c>
      <c r="O799" s="8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>E800/D800</f>
        <v>1.8847058823529412</v>
      </c>
      <c r="G800" t="s">
        <v>20</v>
      </c>
      <c r="H800">
        <v>121</v>
      </c>
      <c r="I800" s="4">
        <f>IF(H800=0,0,E800/H800)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>(((L800/60)/60)/24)+DATE(1970,1,1)</f>
        <v>41060.208333333336</v>
      </c>
      <c r="O800" s="8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>E801/D801</f>
        <v>0.87008284023668636</v>
      </c>
      <c r="G801" t="s">
        <v>14</v>
      </c>
      <c r="H801">
        <v>1225</v>
      </c>
      <c r="I801" s="4">
        <f>IF(H801=0,0,E801/H801)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>(((L801/60)/60)/24)+DATE(1970,1,1)</f>
        <v>42399.25</v>
      </c>
      <c r="O801" s="8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>E802/D802</f>
        <v>0.01</v>
      </c>
      <c r="G802" t="s">
        <v>14</v>
      </c>
      <c r="H802">
        <v>1</v>
      </c>
      <c r="I802" s="4">
        <f>IF(H802=0,0,E802/H802)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>(((L802/60)/60)/24)+DATE(1970,1,1)</f>
        <v>42167.208333333328</v>
      </c>
      <c r="O802" s="8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>E803/D803</f>
        <v>2.0291304347826089</v>
      </c>
      <c r="G803" t="s">
        <v>20</v>
      </c>
      <c r="H803">
        <v>106</v>
      </c>
      <c r="I803" s="4">
        <f>IF(H803=0,0,E803/H803)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>(((L803/60)/60)/24)+DATE(1970,1,1)</f>
        <v>43830.25</v>
      </c>
      <c r="O803" s="8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>E804/D804</f>
        <v>1.9703225806451612</v>
      </c>
      <c r="G804" t="s">
        <v>20</v>
      </c>
      <c r="H804">
        <v>142</v>
      </c>
      <c r="I804" s="4">
        <f>IF(H804=0,0,E804/H804)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>(((L804/60)/60)/24)+DATE(1970,1,1)</f>
        <v>43650.208333333328</v>
      </c>
      <c r="O804" s="8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>E805/D805</f>
        <v>1.07</v>
      </c>
      <c r="G805" t="s">
        <v>20</v>
      </c>
      <c r="H805">
        <v>233</v>
      </c>
      <c r="I805" s="4">
        <f>IF(H805=0,0,E805/H805)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>(((L805/60)/60)/24)+DATE(1970,1,1)</f>
        <v>43492.25</v>
      </c>
      <c r="O805" s="8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>E806/D806</f>
        <v>2.6873076923076922</v>
      </c>
      <c r="G806" t="s">
        <v>20</v>
      </c>
      <c r="H806">
        <v>218</v>
      </c>
      <c r="I806" s="4">
        <f>IF(H806=0,0,E806/H806)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>(((L806/60)/60)/24)+DATE(1970,1,1)</f>
        <v>43102.25</v>
      </c>
      <c r="O806" s="8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>E807/D807</f>
        <v>0.50845360824742269</v>
      </c>
      <c r="G807" t="s">
        <v>14</v>
      </c>
      <c r="H807">
        <v>67</v>
      </c>
      <c r="I807" s="4">
        <f>IF(H807=0,0,E807/H807)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>(((L807/60)/60)/24)+DATE(1970,1,1)</f>
        <v>41958.25</v>
      </c>
      <c r="O807" s="8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>E808/D808</f>
        <v>11.802857142857142</v>
      </c>
      <c r="G808" t="s">
        <v>20</v>
      </c>
      <c r="H808">
        <v>76</v>
      </c>
      <c r="I808" s="4">
        <f>IF(H808=0,0,E808/H808)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>(((L808/60)/60)/24)+DATE(1970,1,1)</f>
        <v>40973.25</v>
      </c>
      <c r="O808" s="8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>E809/D809</f>
        <v>2.64</v>
      </c>
      <c r="G809" t="s">
        <v>20</v>
      </c>
      <c r="H809">
        <v>43</v>
      </c>
      <c r="I809" s="4">
        <f>IF(H809=0,0,E809/H809)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>(((L809/60)/60)/24)+DATE(1970,1,1)</f>
        <v>43753.208333333328</v>
      </c>
      <c r="O809" s="8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>E810/D810</f>
        <v>0.30442307692307691</v>
      </c>
      <c r="G810" t="s">
        <v>14</v>
      </c>
      <c r="H810">
        <v>19</v>
      </c>
      <c r="I810" s="4">
        <f>IF(H810=0,0,E810/H810)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>(((L810/60)/60)/24)+DATE(1970,1,1)</f>
        <v>42507.208333333328</v>
      </c>
      <c r="O810" s="8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>E811/D811</f>
        <v>0.62880681818181816</v>
      </c>
      <c r="G811" t="s">
        <v>14</v>
      </c>
      <c r="H811">
        <v>2108</v>
      </c>
      <c r="I811" s="4">
        <f>IF(H811=0,0,E811/H811)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>(((L811/60)/60)/24)+DATE(1970,1,1)</f>
        <v>41135.208333333336</v>
      </c>
      <c r="O811" s="8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>E812/D812</f>
        <v>1.9312499999999999</v>
      </c>
      <c r="G812" t="s">
        <v>20</v>
      </c>
      <c r="H812">
        <v>221</v>
      </c>
      <c r="I812" s="4">
        <f>IF(H812=0,0,E812/H812)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>(((L812/60)/60)/24)+DATE(1970,1,1)</f>
        <v>43067.25</v>
      </c>
      <c r="O812" s="8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>E813/D813</f>
        <v>0.77102702702702708</v>
      </c>
      <c r="G813" t="s">
        <v>14</v>
      </c>
      <c r="H813">
        <v>679</v>
      </c>
      <c r="I813" s="4">
        <f>IF(H813=0,0,E813/H813)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>(((L813/60)/60)/24)+DATE(1970,1,1)</f>
        <v>42378.25</v>
      </c>
      <c r="O813" s="8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>E814/D814</f>
        <v>2.2552763819095478</v>
      </c>
      <c r="G814" t="s">
        <v>20</v>
      </c>
      <c r="H814">
        <v>2805</v>
      </c>
      <c r="I814" s="4">
        <f>IF(H814=0,0,E814/H814)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>(((L814/60)/60)/24)+DATE(1970,1,1)</f>
        <v>43206.208333333328</v>
      </c>
      <c r="O814" s="8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>E815/D815</f>
        <v>2.3940625</v>
      </c>
      <c r="G815" t="s">
        <v>20</v>
      </c>
      <c r="H815">
        <v>68</v>
      </c>
      <c r="I815" s="4">
        <f>IF(H815=0,0,E815/H815)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>(((L815/60)/60)/24)+DATE(1970,1,1)</f>
        <v>41148.208333333336</v>
      </c>
      <c r="O815" s="8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>E816/D816</f>
        <v>0.921875</v>
      </c>
      <c r="G816" t="s">
        <v>14</v>
      </c>
      <c r="H816">
        <v>36</v>
      </c>
      <c r="I816" s="4">
        <f>IF(H816=0,0,E816/H816)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>(((L816/60)/60)/24)+DATE(1970,1,1)</f>
        <v>42517.208333333328</v>
      </c>
      <c r="O816" s="8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>E817/D817</f>
        <v>1.3023333333333333</v>
      </c>
      <c r="G817" t="s">
        <v>20</v>
      </c>
      <c r="H817">
        <v>183</v>
      </c>
      <c r="I817" s="4">
        <f>IF(H817=0,0,E817/H817)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>(((L817/60)/60)/24)+DATE(1970,1,1)</f>
        <v>43068.25</v>
      </c>
      <c r="O817" s="8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>E818/D818</f>
        <v>6.1521739130434785</v>
      </c>
      <c r="G818" t="s">
        <v>20</v>
      </c>
      <c r="H818">
        <v>133</v>
      </c>
      <c r="I818" s="4">
        <f>IF(H818=0,0,E818/H818)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>(((L818/60)/60)/24)+DATE(1970,1,1)</f>
        <v>41680.25</v>
      </c>
      <c r="O818" s="8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>E819/D819</f>
        <v>3.687953216374269</v>
      </c>
      <c r="G819" t="s">
        <v>20</v>
      </c>
      <c r="H819">
        <v>2489</v>
      </c>
      <c r="I819" s="4">
        <f>IF(H819=0,0,E819/H819)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>(((L819/60)/60)/24)+DATE(1970,1,1)</f>
        <v>43589.208333333328</v>
      </c>
      <c r="O819" s="8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>E820/D820</f>
        <v>10.948571428571428</v>
      </c>
      <c r="G820" t="s">
        <v>20</v>
      </c>
      <c r="H820">
        <v>69</v>
      </c>
      <c r="I820" s="4">
        <f>IF(H820=0,0,E820/H820)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>(((L820/60)/60)/24)+DATE(1970,1,1)</f>
        <v>43486.25</v>
      </c>
      <c r="O820" s="8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>E821/D821</f>
        <v>0.50662921348314605</v>
      </c>
      <c r="G821" t="s">
        <v>14</v>
      </c>
      <c r="H821">
        <v>47</v>
      </c>
      <c r="I821" s="4">
        <f>IF(H821=0,0,E821/H821)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>(((L821/60)/60)/24)+DATE(1970,1,1)</f>
        <v>41237.25</v>
      </c>
      <c r="O821" s="8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>E822/D822</f>
        <v>8.0060000000000002</v>
      </c>
      <c r="G822" t="s">
        <v>20</v>
      </c>
      <c r="H822">
        <v>279</v>
      </c>
      <c r="I822" s="4">
        <f>IF(H822=0,0,E822/H822)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>(((L822/60)/60)/24)+DATE(1970,1,1)</f>
        <v>43310.208333333328</v>
      </c>
      <c r="O822" s="8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>E823/D823</f>
        <v>2.9128571428571428</v>
      </c>
      <c r="G823" t="s">
        <v>20</v>
      </c>
      <c r="H823">
        <v>210</v>
      </c>
      <c r="I823" s="4">
        <f>IF(H823=0,0,E823/H823)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>(((L823/60)/60)/24)+DATE(1970,1,1)</f>
        <v>42794.25</v>
      </c>
      <c r="O823" s="8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>E824/D824</f>
        <v>3.4996666666666667</v>
      </c>
      <c r="G824" t="s">
        <v>20</v>
      </c>
      <c r="H824">
        <v>2100</v>
      </c>
      <c r="I824" s="4">
        <f>IF(H824=0,0,E824/H824)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>(((L824/60)/60)/24)+DATE(1970,1,1)</f>
        <v>41698.25</v>
      </c>
      <c r="O824" s="8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>E825/D825</f>
        <v>3.5707317073170732</v>
      </c>
      <c r="G825" t="s">
        <v>20</v>
      </c>
      <c r="H825">
        <v>252</v>
      </c>
      <c r="I825" s="4">
        <f>IF(H825=0,0,E825/H825)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>(((L825/60)/60)/24)+DATE(1970,1,1)</f>
        <v>41892.208333333336</v>
      </c>
      <c r="O825" s="8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>E826/D826</f>
        <v>1.2648941176470587</v>
      </c>
      <c r="G826" t="s">
        <v>20</v>
      </c>
      <c r="H826">
        <v>1280</v>
      </c>
      <c r="I826" s="4">
        <f>IF(H826=0,0,E826/H826)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>(((L826/60)/60)/24)+DATE(1970,1,1)</f>
        <v>40348.208333333336</v>
      </c>
      <c r="O826" s="8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>E827/D827</f>
        <v>3.875</v>
      </c>
      <c r="G827" t="s">
        <v>20</v>
      </c>
      <c r="H827">
        <v>157</v>
      </c>
      <c r="I827" s="4">
        <f>IF(H827=0,0,E827/H827)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>(((L827/60)/60)/24)+DATE(1970,1,1)</f>
        <v>42941.208333333328</v>
      </c>
      <c r="O827" s="8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>E828/D828</f>
        <v>4.5703571428571426</v>
      </c>
      <c r="G828" t="s">
        <v>20</v>
      </c>
      <c r="H828">
        <v>194</v>
      </c>
      <c r="I828" s="4">
        <f>IF(H828=0,0,E828/H828)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>(((L828/60)/60)/24)+DATE(1970,1,1)</f>
        <v>40525.25</v>
      </c>
      <c r="O828" s="8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>E829/D829</f>
        <v>2.6669565217391304</v>
      </c>
      <c r="G829" t="s">
        <v>20</v>
      </c>
      <c r="H829">
        <v>82</v>
      </c>
      <c r="I829" s="4">
        <f>IF(H829=0,0,E829/H829)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>(((L829/60)/60)/24)+DATE(1970,1,1)</f>
        <v>40666.208333333336</v>
      </c>
      <c r="O829" s="8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>E830/D830</f>
        <v>0.69</v>
      </c>
      <c r="G830" t="s">
        <v>14</v>
      </c>
      <c r="H830">
        <v>70</v>
      </c>
      <c r="I830" s="4">
        <f>IF(H830=0,0,E830/H830)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>(((L830/60)/60)/24)+DATE(1970,1,1)</f>
        <v>43340.208333333328</v>
      </c>
      <c r="O830" s="8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>E831/D831</f>
        <v>0.51343749999999999</v>
      </c>
      <c r="G831" t="s">
        <v>14</v>
      </c>
      <c r="H831">
        <v>154</v>
      </c>
      <c r="I831" s="4">
        <f>IF(H831=0,0,E831/H831)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>(((L831/60)/60)/24)+DATE(1970,1,1)</f>
        <v>42164.208333333328</v>
      </c>
      <c r="O831" s="8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>E832/D832</f>
        <v>1.1710526315789473E-2</v>
      </c>
      <c r="G832" t="s">
        <v>14</v>
      </c>
      <c r="H832">
        <v>22</v>
      </c>
      <c r="I832" s="4">
        <f>IF(H832=0,0,E832/H832)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>(((L832/60)/60)/24)+DATE(1970,1,1)</f>
        <v>43103.25</v>
      </c>
      <c r="O832" s="8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>E833/D833</f>
        <v>1.089773429454171</v>
      </c>
      <c r="G833" t="s">
        <v>20</v>
      </c>
      <c r="H833">
        <v>4233</v>
      </c>
      <c r="I833" s="4">
        <f>IF(H833=0,0,E833/H833)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>(((L833/60)/60)/24)+DATE(1970,1,1)</f>
        <v>40994.208333333336</v>
      </c>
      <c r="O833" s="8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>E834/D834</f>
        <v>3.1517592592592591</v>
      </c>
      <c r="G834" t="s">
        <v>20</v>
      </c>
      <c r="H834">
        <v>1297</v>
      </c>
      <c r="I834" s="4">
        <f>IF(H834=0,0,E834/H834)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>(((L834/60)/60)/24)+DATE(1970,1,1)</f>
        <v>42299.208333333328</v>
      </c>
      <c r="O834" s="8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>E835/D835</f>
        <v>1.5769117647058823</v>
      </c>
      <c r="G835" t="s">
        <v>20</v>
      </c>
      <c r="H835">
        <v>165</v>
      </c>
      <c r="I835" s="4">
        <f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>(((L835/60)/60)/24)+DATE(1970,1,1)</f>
        <v>40588.25</v>
      </c>
      <c r="O835" s="8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>E836/D836</f>
        <v>1.5380821917808218</v>
      </c>
      <c r="G836" t="s">
        <v>20</v>
      </c>
      <c r="H836">
        <v>119</v>
      </c>
      <c r="I836" s="4">
        <f>IF(H836=0,0,E836/H836)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>(((L836/60)/60)/24)+DATE(1970,1,1)</f>
        <v>41448.208333333336</v>
      </c>
      <c r="O836" s="8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>E837/D837</f>
        <v>0.89738979118329465</v>
      </c>
      <c r="G837" t="s">
        <v>14</v>
      </c>
      <c r="H837">
        <v>1758</v>
      </c>
      <c r="I837" s="4">
        <f>IF(H837=0,0,E837/H837)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>(((L837/60)/60)/24)+DATE(1970,1,1)</f>
        <v>42063.25</v>
      </c>
      <c r="O837" s="8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>E838/D838</f>
        <v>0.75135802469135804</v>
      </c>
      <c r="G838" t="s">
        <v>14</v>
      </c>
      <c r="H838">
        <v>94</v>
      </c>
      <c r="I838" s="4">
        <f>IF(H838=0,0,E838/H838)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>(((L838/60)/60)/24)+DATE(1970,1,1)</f>
        <v>40214.25</v>
      </c>
      <c r="O838" s="8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>E839/D839</f>
        <v>8.5288135593220336</v>
      </c>
      <c r="G839" t="s">
        <v>20</v>
      </c>
      <c r="H839">
        <v>1797</v>
      </c>
      <c r="I839" s="4">
        <f>IF(H839=0,0,E839/H839)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>(((L839/60)/60)/24)+DATE(1970,1,1)</f>
        <v>40629.208333333336</v>
      </c>
      <c r="O839" s="8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>E840/D840</f>
        <v>1.3890625000000001</v>
      </c>
      <c r="G840" t="s">
        <v>20</v>
      </c>
      <c r="H840">
        <v>261</v>
      </c>
      <c r="I840" s="4">
        <f>IF(H840=0,0,E840/H840)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>(((L840/60)/60)/24)+DATE(1970,1,1)</f>
        <v>43370.208333333328</v>
      </c>
      <c r="O840" s="8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>E841/D841</f>
        <v>1.9018181818181819</v>
      </c>
      <c r="G841" t="s">
        <v>20</v>
      </c>
      <c r="H841">
        <v>157</v>
      </c>
      <c r="I841" s="4">
        <f>IF(H841=0,0,E841/H841)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>(((L841/60)/60)/24)+DATE(1970,1,1)</f>
        <v>41715.208333333336</v>
      </c>
      <c r="O841" s="8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>E842/D842</f>
        <v>1.0024333619948409</v>
      </c>
      <c r="G842" t="s">
        <v>20</v>
      </c>
      <c r="H842">
        <v>3533</v>
      </c>
      <c r="I842" s="4">
        <f>IF(H842=0,0,E842/H842)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>(((L842/60)/60)/24)+DATE(1970,1,1)</f>
        <v>41836.208333333336</v>
      </c>
      <c r="O842" s="8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>E843/D843</f>
        <v>1.4275824175824177</v>
      </c>
      <c r="G843" t="s">
        <v>20</v>
      </c>
      <c r="H843">
        <v>155</v>
      </c>
      <c r="I843" s="4">
        <f>IF(H843=0,0,E843/H843)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>(((L843/60)/60)/24)+DATE(1970,1,1)</f>
        <v>42419.25</v>
      </c>
      <c r="O843" s="8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>E844/D844</f>
        <v>5.6313333333333331</v>
      </c>
      <c r="G844" t="s">
        <v>20</v>
      </c>
      <c r="H844">
        <v>132</v>
      </c>
      <c r="I844" s="4">
        <f>IF(H844=0,0,E844/H844)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>(((L844/60)/60)/24)+DATE(1970,1,1)</f>
        <v>43266.208333333328</v>
      </c>
      <c r="O844" s="8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>E845/D845</f>
        <v>0.30715909090909088</v>
      </c>
      <c r="G845" t="s">
        <v>14</v>
      </c>
      <c r="H845">
        <v>33</v>
      </c>
      <c r="I845" s="4">
        <f>IF(H845=0,0,E845/H845)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>(((L845/60)/60)/24)+DATE(1970,1,1)</f>
        <v>43338.208333333328</v>
      </c>
      <c r="O845" s="8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>E846/D846</f>
        <v>0.99397727272727276</v>
      </c>
      <c r="G846" t="s">
        <v>74</v>
      </c>
      <c r="H846">
        <v>94</v>
      </c>
      <c r="I846" s="4">
        <f>IF(H846=0,0,E846/H846)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>(((L846/60)/60)/24)+DATE(1970,1,1)</f>
        <v>40930.25</v>
      </c>
      <c r="O846" s="8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>E847/D847</f>
        <v>1.9754935622317598</v>
      </c>
      <c r="G847" t="s">
        <v>20</v>
      </c>
      <c r="H847">
        <v>1354</v>
      </c>
      <c r="I847" s="4">
        <f>IF(H847=0,0,E847/H847)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>(((L847/60)/60)/24)+DATE(1970,1,1)</f>
        <v>43235.208333333328</v>
      </c>
      <c r="O847" s="8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>E848/D848</f>
        <v>5.085</v>
      </c>
      <c r="G848" t="s">
        <v>20</v>
      </c>
      <c r="H848">
        <v>48</v>
      </c>
      <c r="I848" s="4">
        <f>IF(H848=0,0,E848/H848)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>(((L848/60)/60)/24)+DATE(1970,1,1)</f>
        <v>43302.208333333328</v>
      </c>
      <c r="O848" s="8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>E849/D849</f>
        <v>2.3774468085106384</v>
      </c>
      <c r="G849" t="s">
        <v>20</v>
      </c>
      <c r="H849">
        <v>110</v>
      </c>
      <c r="I849" s="4">
        <f>IF(H849=0,0,E849/H849)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>(((L849/60)/60)/24)+DATE(1970,1,1)</f>
        <v>43107.25</v>
      </c>
      <c r="O849" s="8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>E850/D850</f>
        <v>3.3846875000000001</v>
      </c>
      <c r="G850" t="s">
        <v>20</v>
      </c>
      <c r="H850">
        <v>172</v>
      </c>
      <c r="I850" s="4">
        <f>IF(H850=0,0,E850/H850)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>(((L850/60)/60)/24)+DATE(1970,1,1)</f>
        <v>40341.208333333336</v>
      </c>
      <c r="O850" s="8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>E851/D851</f>
        <v>1.3308955223880596</v>
      </c>
      <c r="G851" t="s">
        <v>20</v>
      </c>
      <c r="H851">
        <v>307</v>
      </c>
      <c r="I851" s="4">
        <f>IF(H851=0,0,E851/H851)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>(((L851/60)/60)/24)+DATE(1970,1,1)</f>
        <v>40948.25</v>
      </c>
      <c r="O851" s="8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>E852/D852</f>
        <v>0.01</v>
      </c>
      <c r="G852" t="s">
        <v>14</v>
      </c>
      <c r="H852">
        <v>1</v>
      </c>
      <c r="I852" s="4">
        <f>IF(H852=0,0,E852/H852)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>(((L852/60)/60)/24)+DATE(1970,1,1)</f>
        <v>40866.25</v>
      </c>
      <c r="O852" s="8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>E853/D853</f>
        <v>2.0779999999999998</v>
      </c>
      <c r="G853" t="s">
        <v>20</v>
      </c>
      <c r="H853">
        <v>160</v>
      </c>
      <c r="I853" s="4">
        <f>IF(H853=0,0,E853/H853)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>(((L853/60)/60)/24)+DATE(1970,1,1)</f>
        <v>41031.208333333336</v>
      </c>
      <c r="O853" s="8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>E854/D854</f>
        <v>0.51122448979591839</v>
      </c>
      <c r="G854" t="s">
        <v>14</v>
      </c>
      <c r="H854">
        <v>31</v>
      </c>
      <c r="I854" s="4">
        <f>IF(H854=0,0,E854/H854)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>(((L854/60)/60)/24)+DATE(1970,1,1)</f>
        <v>40740.208333333336</v>
      </c>
      <c r="O854" s="8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>E855/D855</f>
        <v>6.5205847953216374</v>
      </c>
      <c r="G855" t="s">
        <v>20</v>
      </c>
      <c r="H855">
        <v>1467</v>
      </c>
      <c r="I855" s="4">
        <f>IF(H855=0,0,E855/H855)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>(((L855/60)/60)/24)+DATE(1970,1,1)</f>
        <v>40714.208333333336</v>
      </c>
      <c r="O855" s="8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>E856/D856</f>
        <v>1.1363099415204678</v>
      </c>
      <c r="G856" t="s">
        <v>20</v>
      </c>
      <c r="H856">
        <v>2662</v>
      </c>
      <c r="I856" s="4">
        <f>IF(H856=0,0,E856/H856)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>(((L856/60)/60)/24)+DATE(1970,1,1)</f>
        <v>43787.25</v>
      </c>
      <c r="O856" s="8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>E857/D857</f>
        <v>1.0237606837606839</v>
      </c>
      <c r="G857" t="s">
        <v>20</v>
      </c>
      <c r="H857">
        <v>452</v>
      </c>
      <c r="I857" s="4">
        <f>IF(H857=0,0,E857/H857)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>(((L857/60)/60)/24)+DATE(1970,1,1)</f>
        <v>40712.208333333336</v>
      </c>
      <c r="O857" s="8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>E858/D858</f>
        <v>3.5658333333333334</v>
      </c>
      <c r="G858" t="s">
        <v>20</v>
      </c>
      <c r="H858">
        <v>158</v>
      </c>
      <c r="I858" s="4">
        <f>IF(H858=0,0,E858/H858)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>(((L858/60)/60)/24)+DATE(1970,1,1)</f>
        <v>41023.208333333336</v>
      </c>
      <c r="O858" s="8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>E859/D859</f>
        <v>1.3986792452830188</v>
      </c>
      <c r="G859" t="s">
        <v>20</v>
      </c>
      <c r="H859">
        <v>225</v>
      </c>
      <c r="I859" s="4">
        <f>IF(H859=0,0,E859/H859)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>(((L859/60)/60)/24)+DATE(1970,1,1)</f>
        <v>40944.25</v>
      </c>
      <c r="O859" s="8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>E860/D860</f>
        <v>0.69450000000000001</v>
      </c>
      <c r="G860" t="s">
        <v>14</v>
      </c>
      <c r="H860">
        <v>35</v>
      </c>
      <c r="I860" s="4">
        <f>IF(H860=0,0,E860/H860)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>(((L860/60)/60)/24)+DATE(1970,1,1)</f>
        <v>43211.208333333328</v>
      </c>
      <c r="O860" s="8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>E861/D861</f>
        <v>0.35534246575342465</v>
      </c>
      <c r="G861" t="s">
        <v>14</v>
      </c>
      <c r="H861">
        <v>63</v>
      </c>
      <c r="I861" s="4">
        <f>IF(H861=0,0,E861/H861)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>(((L861/60)/60)/24)+DATE(1970,1,1)</f>
        <v>41334.25</v>
      </c>
      <c r="O861" s="8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>E862/D862</f>
        <v>2.5165000000000002</v>
      </c>
      <c r="G862" t="s">
        <v>20</v>
      </c>
      <c r="H862">
        <v>65</v>
      </c>
      <c r="I862" s="4">
        <f>IF(H862=0,0,E862/H862)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>(((L862/60)/60)/24)+DATE(1970,1,1)</f>
        <v>43515.25</v>
      </c>
      <c r="O862" s="8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>E863/D863</f>
        <v>1.0587500000000001</v>
      </c>
      <c r="G863" t="s">
        <v>20</v>
      </c>
      <c r="H863">
        <v>163</v>
      </c>
      <c r="I863" s="4">
        <f>IF(H863=0,0,E863/H863)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>(((L863/60)/60)/24)+DATE(1970,1,1)</f>
        <v>40258.208333333336</v>
      </c>
      <c r="O863" s="8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>E864/D864</f>
        <v>1.8742857142857143</v>
      </c>
      <c r="G864" t="s">
        <v>20</v>
      </c>
      <c r="H864">
        <v>85</v>
      </c>
      <c r="I864" s="4">
        <f>IF(H864=0,0,E864/H864)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>(((L864/60)/60)/24)+DATE(1970,1,1)</f>
        <v>40756.208333333336</v>
      </c>
      <c r="O864" s="8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>E865/D865</f>
        <v>3.8678571428571429</v>
      </c>
      <c r="G865" t="s">
        <v>20</v>
      </c>
      <c r="H865">
        <v>217</v>
      </c>
      <c r="I865" s="4">
        <f>IF(H865=0,0,E865/H865)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>(((L865/60)/60)/24)+DATE(1970,1,1)</f>
        <v>42172.208333333328</v>
      </c>
      <c r="O865" s="8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>E866/D866</f>
        <v>3.4707142857142856</v>
      </c>
      <c r="G866" t="s">
        <v>20</v>
      </c>
      <c r="H866">
        <v>150</v>
      </c>
      <c r="I866" s="4">
        <f>IF(H866=0,0,E866/H866)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>(((L866/60)/60)/24)+DATE(1970,1,1)</f>
        <v>42601.208333333328</v>
      </c>
      <c r="O866" s="8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>E867/D867</f>
        <v>1.8582098765432098</v>
      </c>
      <c r="G867" t="s">
        <v>20</v>
      </c>
      <c r="H867">
        <v>3272</v>
      </c>
      <c r="I867" s="4">
        <f>IF(H867=0,0,E867/H867)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>(((L867/60)/60)/24)+DATE(1970,1,1)</f>
        <v>41897.208333333336</v>
      </c>
      <c r="O867" s="8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>E868/D868</f>
        <v>0.43241247264770238</v>
      </c>
      <c r="G868" t="s">
        <v>74</v>
      </c>
      <c r="H868">
        <v>898</v>
      </c>
      <c r="I868" s="4">
        <f>IF(H868=0,0,E868/H868)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>(((L868/60)/60)/24)+DATE(1970,1,1)</f>
        <v>40671.208333333336</v>
      </c>
      <c r="O868" s="8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>E869/D869</f>
        <v>1.6243749999999999</v>
      </c>
      <c r="G869" t="s">
        <v>20</v>
      </c>
      <c r="H869">
        <v>300</v>
      </c>
      <c r="I869" s="4">
        <f>IF(H869=0,0,E869/H869)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>(((L869/60)/60)/24)+DATE(1970,1,1)</f>
        <v>43382.208333333328</v>
      </c>
      <c r="O869" s="8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>E870/D870</f>
        <v>1.8484285714285715</v>
      </c>
      <c r="G870" t="s">
        <v>20</v>
      </c>
      <c r="H870">
        <v>126</v>
      </c>
      <c r="I870" s="4">
        <f>IF(H870=0,0,E870/H870)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>(((L870/60)/60)/24)+DATE(1970,1,1)</f>
        <v>41559.208333333336</v>
      </c>
      <c r="O870" s="8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>E871/D871</f>
        <v>0.23703520691785052</v>
      </c>
      <c r="G871" t="s">
        <v>14</v>
      </c>
      <c r="H871">
        <v>526</v>
      </c>
      <c r="I871" s="4">
        <f>IF(H871=0,0,E871/H871)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>(((L871/60)/60)/24)+DATE(1970,1,1)</f>
        <v>40350.208333333336</v>
      </c>
      <c r="O871" s="8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>E872/D872</f>
        <v>0.89870129870129867</v>
      </c>
      <c r="G872" t="s">
        <v>14</v>
      </c>
      <c r="H872">
        <v>121</v>
      </c>
      <c r="I872" s="4">
        <f>IF(H872=0,0,E872/H872)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>(((L872/60)/60)/24)+DATE(1970,1,1)</f>
        <v>42240.208333333328</v>
      </c>
      <c r="O872" s="8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>E873/D873</f>
        <v>2.7260419580419581</v>
      </c>
      <c r="G873" t="s">
        <v>20</v>
      </c>
      <c r="H873">
        <v>2320</v>
      </c>
      <c r="I873" s="4">
        <f>IF(H873=0,0,E873/H873)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>(((L873/60)/60)/24)+DATE(1970,1,1)</f>
        <v>43040.208333333328</v>
      </c>
      <c r="O873" s="8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>E874/D874</f>
        <v>1.7004255319148935</v>
      </c>
      <c r="G874" t="s">
        <v>20</v>
      </c>
      <c r="H874">
        <v>81</v>
      </c>
      <c r="I874" s="4">
        <f>IF(H874=0,0,E874/H874)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>(((L874/60)/60)/24)+DATE(1970,1,1)</f>
        <v>43346.208333333328</v>
      </c>
      <c r="O874" s="8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>E875/D875</f>
        <v>1.8828503562945369</v>
      </c>
      <c r="G875" t="s">
        <v>20</v>
      </c>
      <c r="H875">
        <v>1887</v>
      </c>
      <c r="I875" s="4">
        <f>IF(H875=0,0,E875/H875)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>(((L875/60)/60)/24)+DATE(1970,1,1)</f>
        <v>41647.25</v>
      </c>
      <c r="O875" s="8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>E876/D876</f>
        <v>3.4693532338308457</v>
      </c>
      <c r="G876" t="s">
        <v>20</v>
      </c>
      <c r="H876">
        <v>4358</v>
      </c>
      <c r="I876" s="4">
        <f>IF(H876=0,0,E876/H876)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>(((L876/60)/60)/24)+DATE(1970,1,1)</f>
        <v>40291.208333333336</v>
      </c>
      <c r="O876" s="8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>E877/D877</f>
        <v>0.6917721518987342</v>
      </c>
      <c r="G877" t="s">
        <v>14</v>
      </c>
      <c r="H877">
        <v>67</v>
      </c>
      <c r="I877" s="4">
        <f>IF(H877=0,0,E877/H877)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>(((L877/60)/60)/24)+DATE(1970,1,1)</f>
        <v>40556.25</v>
      </c>
      <c r="O877" s="8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>E878/D878</f>
        <v>0.25433734939759034</v>
      </c>
      <c r="G878" t="s">
        <v>14</v>
      </c>
      <c r="H878">
        <v>57</v>
      </c>
      <c r="I878" s="4">
        <f>IF(H878=0,0,E878/H878)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>(((L878/60)/60)/24)+DATE(1970,1,1)</f>
        <v>43624.208333333328</v>
      </c>
      <c r="O878" s="8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>E879/D879</f>
        <v>0.77400977995110021</v>
      </c>
      <c r="G879" t="s">
        <v>14</v>
      </c>
      <c r="H879">
        <v>1229</v>
      </c>
      <c r="I879" s="4">
        <f>IF(H879=0,0,E879/H879)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>(((L879/60)/60)/24)+DATE(1970,1,1)</f>
        <v>42577.208333333328</v>
      </c>
      <c r="O879" s="8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>E880/D880</f>
        <v>0.37481481481481482</v>
      </c>
      <c r="G880" t="s">
        <v>14</v>
      </c>
      <c r="H880">
        <v>12</v>
      </c>
      <c r="I880" s="4">
        <f>IF(H880=0,0,E880/H880)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>(((L880/60)/60)/24)+DATE(1970,1,1)</f>
        <v>43845.25</v>
      </c>
      <c r="O880" s="8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>E881/D881</f>
        <v>5.4379999999999997</v>
      </c>
      <c r="G881" t="s">
        <v>20</v>
      </c>
      <c r="H881">
        <v>53</v>
      </c>
      <c r="I881" s="4">
        <f>IF(H881=0,0,E881/H881)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>(((L881/60)/60)/24)+DATE(1970,1,1)</f>
        <v>42788.25</v>
      </c>
      <c r="O881" s="8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>E882/D882</f>
        <v>2.2852189349112426</v>
      </c>
      <c r="G882" t="s">
        <v>20</v>
      </c>
      <c r="H882">
        <v>2414</v>
      </c>
      <c r="I882" s="4">
        <f>IF(H882=0,0,E882/H882)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>(((L882/60)/60)/24)+DATE(1970,1,1)</f>
        <v>43667.208333333328</v>
      </c>
      <c r="O882" s="8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>E883/D883</f>
        <v>0.38948339483394834</v>
      </c>
      <c r="G883" t="s">
        <v>14</v>
      </c>
      <c r="H883">
        <v>452</v>
      </c>
      <c r="I883" s="4">
        <f>IF(H883=0,0,E883/H883)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>(((L883/60)/60)/24)+DATE(1970,1,1)</f>
        <v>42194.208333333328</v>
      </c>
      <c r="O883" s="8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>E884/D884</f>
        <v>3.7</v>
      </c>
      <c r="G884" t="s">
        <v>20</v>
      </c>
      <c r="H884">
        <v>80</v>
      </c>
      <c r="I884" s="4">
        <f>IF(H884=0,0,E884/H884)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>(((L884/60)/60)/24)+DATE(1970,1,1)</f>
        <v>42025.25</v>
      </c>
      <c r="O884" s="8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>E885/D885</f>
        <v>2.3791176470588233</v>
      </c>
      <c r="G885" t="s">
        <v>20</v>
      </c>
      <c r="H885">
        <v>193</v>
      </c>
      <c r="I885" s="4">
        <f>IF(H885=0,0,E885/H885)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>(((L885/60)/60)/24)+DATE(1970,1,1)</f>
        <v>40323.208333333336</v>
      </c>
      <c r="O885" s="8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>E886/D886</f>
        <v>0.64036299765807958</v>
      </c>
      <c r="G886" t="s">
        <v>14</v>
      </c>
      <c r="H886">
        <v>1886</v>
      </c>
      <c r="I886" s="4">
        <f>IF(H886=0,0,E886/H886)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>(((L886/60)/60)/24)+DATE(1970,1,1)</f>
        <v>41763.208333333336</v>
      </c>
      <c r="O886" s="8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>E887/D887</f>
        <v>1.1827777777777777</v>
      </c>
      <c r="G887" t="s">
        <v>20</v>
      </c>
      <c r="H887">
        <v>52</v>
      </c>
      <c r="I887" s="4">
        <f>IF(H887=0,0,E887/H887)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>(((L887/60)/60)/24)+DATE(1970,1,1)</f>
        <v>40335.208333333336</v>
      </c>
      <c r="O887" s="8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>E888/D888</f>
        <v>0.84824037184594958</v>
      </c>
      <c r="G888" t="s">
        <v>14</v>
      </c>
      <c r="H888">
        <v>1825</v>
      </c>
      <c r="I888" s="4">
        <f>IF(H888=0,0,E888/H888)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>(((L888/60)/60)/24)+DATE(1970,1,1)</f>
        <v>40416.208333333336</v>
      </c>
      <c r="O888" s="8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>E889/D889</f>
        <v>0.29346153846153844</v>
      </c>
      <c r="G889" t="s">
        <v>14</v>
      </c>
      <c r="H889">
        <v>31</v>
      </c>
      <c r="I889" s="4">
        <f>IF(H889=0,0,E889/H889)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>(((L889/60)/60)/24)+DATE(1970,1,1)</f>
        <v>42202.208333333328</v>
      </c>
      <c r="O889" s="8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>E890/D890</f>
        <v>2.0989655172413793</v>
      </c>
      <c r="G890" t="s">
        <v>20</v>
      </c>
      <c r="H890">
        <v>290</v>
      </c>
      <c r="I890" s="4">
        <f>IF(H890=0,0,E890/H890)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>(((L890/60)/60)/24)+DATE(1970,1,1)</f>
        <v>42836.208333333328</v>
      </c>
      <c r="O890" s="8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>E891/D891</f>
        <v>1.697857142857143</v>
      </c>
      <c r="G891" t="s">
        <v>20</v>
      </c>
      <c r="H891">
        <v>122</v>
      </c>
      <c r="I891" s="4">
        <f>IF(H891=0,0,E891/H891)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>(((L891/60)/60)/24)+DATE(1970,1,1)</f>
        <v>41710.208333333336</v>
      </c>
      <c r="O891" s="8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>E892/D892</f>
        <v>1.1595907738095239</v>
      </c>
      <c r="G892" t="s">
        <v>20</v>
      </c>
      <c r="H892">
        <v>1470</v>
      </c>
      <c r="I892" s="4">
        <f>IF(H892=0,0,E892/H892)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>(((L892/60)/60)/24)+DATE(1970,1,1)</f>
        <v>43640.208333333328</v>
      </c>
      <c r="O892" s="8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>E893/D893</f>
        <v>2.5859999999999999</v>
      </c>
      <c r="G893" t="s">
        <v>20</v>
      </c>
      <c r="H893">
        <v>165</v>
      </c>
      <c r="I893" s="4">
        <f>IF(H893=0,0,E893/H893)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>(((L893/60)/60)/24)+DATE(1970,1,1)</f>
        <v>40880.25</v>
      </c>
      <c r="O893" s="8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>E894/D894</f>
        <v>2.3058333333333332</v>
      </c>
      <c r="G894" t="s">
        <v>20</v>
      </c>
      <c r="H894">
        <v>182</v>
      </c>
      <c r="I894" s="4">
        <f>IF(H894=0,0,E894/H894)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>(((L894/60)/60)/24)+DATE(1970,1,1)</f>
        <v>40319.208333333336</v>
      </c>
      <c r="O894" s="8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>E895/D895</f>
        <v>1.2821428571428573</v>
      </c>
      <c r="G895" t="s">
        <v>20</v>
      </c>
      <c r="H895">
        <v>199</v>
      </c>
      <c r="I895" s="4">
        <f>IF(H895=0,0,E895/H895)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>(((L895/60)/60)/24)+DATE(1970,1,1)</f>
        <v>42170.208333333328</v>
      </c>
      <c r="O895" s="8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>E896/D896</f>
        <v>1.8870588235294117</v>
      </c>
      <c r="G896" t="s">
        <v>20</v>
      </c>
      <c r="H896">
        <v>56</v>
      </c>
      <c r="I896" s="4">
        <f>IF(H896=0,0,E896/H896)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>(((L896/60)/60)/24)+DATE(1970,1,1)</f>
        <v>41466.208333333336</v>
      </c>
      <c r="O896" s="8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>E897/D897</f>
        <v>6.9511889862327911E-2</v>
      </c>
      <c r="G897" t="s">
        <v>14</v>
      </c>
      <c r="H897">
        <v>107</v>
      </c>
      <c r="I897" s="4">
        <f>IF(H897=0,0,E897/H897)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>(((L897/60)/60)/24)+DATE(1970,1,1)</f>
        <v>43134.25</v>
      </c>
      <c r="O897" s="8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>E898/D898</f>
        <v>7.7443434343434348</v>
      </c>
      <c r="G898" t="s">
        <v>20</v>
      </c>
      <c r="H898">
        <v>1460</v>
      </c>
      <c r="I898" s="4">
        <f>IF(H898=0,0,E898/H898)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>(((L898/60)/60)/24)+DATE(1970,1,1)</f>
        <v>40738.208333333336</v>
      </c>
      <c r="O898" s="8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>E899/D899</f>
        <v>0.27693181818181817</v>
      </c>
      <c r="G899" t="s">
        <v>14</v>
      </c>
      <c r="H899">
        <v>27</v>
      </c>
      <c r="I899" s="4">
        <f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>(((L899/60)/60)/24)+DATE(1970,1,1)</f>
        <v>43583.208333333328</v>
      </c>
      <c r="O899" s="8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>E900/D900</f>
        <v>0.52479620323841425</v>
      </c>
      <c r="G900" t="s">
        <v>14</v>
      </c>
      <c r="H900">
        <v>1221</v>
      </c>
      <c r="I900" s="4">
        <f>IF(H900=0,0,E900/H900)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>(((L900/60)/60)/24)+DATE(1970,1,1)</f>
        <v>43815.25</v>
      </c>
      <c r="O900" s="8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>E901/D901</f>
        <v>4.0709677419354842</v>
      </c>
      <c r="G901" t="s">
        <v>20</v>
      </c>
      <c r="H901">
        <v>123</v>
      </c>
      <c r="I901" s="4">
        <f>IF(H901=0,0,E901/H901)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>(((L901/60)/60)/24)+DATE(1970,1,1)</f>
        <v>41554.208333333336</v>
      </c>
      <c r="O901" s="8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>E902/D902</f>
        <v>0.02</v>
      </c>
      <c r="G902" t="s">
        <v>14</v>
      </c>
      <c r="H902">
        <v>1</v>
      </c>
      <c r="I902" s="4">
        <f>IF(H902=0,0,E902/H902)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>(((L902/60)/60)/24)+DATE(1970,1,1)</f>
        <v>41901.208333333336</v>
      </c>
      <c r="O902" s="8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>E903/D903</f>
        <v>1.5617857142857143</v>
      </c>
      <c r="G903" t="s">
        <v>20</v>
      </c>
      <c r="H903">
        <v>159</v>
      </c>
      <c r="I903" s="4">
        <f>IF(H903=0,0,E903/H903)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>(((L903/60)/60)/24)+DATE(1970,1,1)</f>
        <v>43298.208333333328</v>
      </c>
      <c r="O903" s="8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>E904/D904</f>
        <v>2.5242857142857145</v>
      </c>
      <c r="G904" t="s">
        <v>20</v>
      </c>
      <c r="H904">
        <v>110</v>
      </c>
      <c r="I904" s="4">
        <f>IF(H904=0,0,E904/H904)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>(((L904/60)/60)/24)+DATE(1970,1,1)</f>
        <v>42399.25</v>
      </c>
      <c r="O904" s="8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>E905/D905</f>
        <v>1.729268292682927E-2</v>
      </c>
      <c r="G905" t="s">
        <v>47</v>
      </c>
      <c r="H905">
        <v>14</v>
      </c>
      <c r="I905" s="4">
        <f>IF(H905=0,0,E905/H905)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>(((L905/60)/60)/24)+DATE(1970,1,1)</f>
        <v>41034.208333333336</v>
      </c>
      <c r="O905" s="8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>E906/D906</f>
        <v>0.12230769230769231</v>
      </c>
      <c r="G906" t="s">
        <v>14</v>
      </c>
      <c r="H906">
        <v>16</v>
      </c>
      <c r="I906" s="4">
        <f>IF(H906=0,0,E906/H906)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>(((L906/60)/60)/24)+DATE(1970,1,1)</f>
        <v>41186.208333333336</v>
      </c>
      <c r="O906" s="8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>E907/D907</f>
        <v>1.6398734177215191</v>
      </c>
      <c r="G907" t="s">
        <v>20</v>
      </c>
      <c r="H907">
        <v>236</v>
      </c>
      <c r="I907" s="4">
        <f>IF(H907=0,0,E907/H907)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>(((L907/60)/60)/24)+DATE(1970,1,1)</f>
        <v>41536.208333333336</v>
      </c>
      <c r="O907" s="8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>E908/D908</f>
        <v>1.6298181818181818</v>
      </c>
      <c r="G908" t="s">
        <v>20</v>
      </c>
      <c r="H908">
        <v>191</v>
      </c>
      <c r="I908" s="4">
        <f>IF(H908=0,0,E908/H908)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>(((L908/60)/60)/24)+DATE(1970,1,1)</f>
        <v>42868.208333333328</v>
      </c>
      <c r="O908" s="8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>E909/D909</f>
        <v>0.20252747252747252</v>
      </c>
      <c r="G909" t="s">
        <v>14</v>
      </c>
      <c r="H909">
        <v>41</v>
      </c>
      <c r="I909" s="4">
        <f>IF(H909=0,0,E909/H909)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>(((L909/60)/60)/24)+DATE(1970,1,1)</f>
        <v>40660.208333333336</v>
      </c>
      <c r="O909" s="8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>E910/D910</f>
        <v>3.1924083769633507</v>
      </c>
      <c r="G910" t="s">
        <v>20</v>
      </c>
      <c r="H910">
        <v>3934</v>
      </c>
      <c r="I910" s="4">
        <f>IF(H910=0,0,E910/H910)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>(((L910/60)/60)/24)+DATE(1970,1,1)</f>
        <v>41031.208333333336</v>
      </c>
      <c r="O910" s="8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>E911/D911</f>
        <v>4.7894444444444444</v>
      </c>
      <c r="G911" t="s">
        <v>20</v>
      </c>
      <c r="H911">
        <v>80</v>
      </c>
      <c r="I911" s="4">
        <f>IF(H911=0,0,E911/H911)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>(((L911/60)/60)/24)+DATE(1970,1,1)</f>
        <v>43255.208333333328</v>
      </c>
      <c r="O911" s="8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>E912/D912</f>
        <v>0.19556634304207121</v>
      </c>
      <c r="G912" t="s">
        <v>74</v>
      </c>
      <c r="H912">
        <v>296</v>
      </c>
      <c r="I912" s="4">
        <f>IF(H912=0,0,E912/H912)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>(((L912/60)/60)/24)+DATE(1970,1,1)</f>
        <v>42026.25</v>
      </c>
      <c r="O912" s="8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>E913/D913</f>
        <v>1.9894827586206896</v>
      </c>
      <c r="G913" t="s">
        <v>20</v>
      </c>
      <c r="H913">
        <v>462</v>
      </c>
      <c r="I913" s="4">
        <f>IF(H913=0,0,E913/H913)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>(((L913/60)/60)/24)+DATE(1970,1,1)</f>
        <v>43717.208333333328</v>
      </c>
      <c r="O913" s="8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>E914/D914</f>
        <v>7.95</v>
      </c>
      <c r="G914" t="s">
        <v>20</v>
      </c>
      <c r="H914">
        <v>179</v>
      </c>
      <c r="I914" s="4">
        <f>IF(H914=0,0,E914/H914)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>(((L914/60)/60)/24)+DATE(1970,1,1)</f>
        <v>41157.208333333336</v>
      </c>
      <c r="O914" s="8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>E915/D915</f>
        <v>0.50621082621082625</v>
      </c>
      <c r="G915" t="s">
        <v>14</v>
      </c>
      <c r="H915">
        <v>523</v>
      </c>
      <c r="I915" s="4">
        <f>IF(H915=0,0,E915/H915)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>(((L915/60)/60)/24)+DATE(1970,1,1)</f>
        <v>43597.208333333328</v>
      </c>
      <c r="O915" s="8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>E916/D916</f>
        <v>0.57437499999999997</v>
      </c>
      <c r="G916" t="s">
        <v>14</v>
      </c>
      <c r="H916">
        <v>141</v>
      </c>
      <c r="I916" s="4">
        <f>IF(H916=0,0,E916/H916)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>(((L916/60)/60)/24)+DATE(1970,1,1)</f>
        <v>41490.208333333336</v>
      </c>
      <c r="O916" s="8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>E917/D917</f>
        <v>1.5562827640984909</v>
      </c>
      <c r="G917" t="s">
        <v>20</v>
      </c>
      <c r="H917">
        <v>1866</v>
      </c>
      <c r="I917" s="4">
        <f>IF(H917=0,0,E917/H917)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>(((L917/60)/60)/24)+DATE(1970,1,1)</f>
        <v>42976.208333333328</v>
      </c>
      <c r="O917" s="8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>E918/D918</f>
        <v>0.36297297297297298</v>
      </c>
      <c r="G918" t="s">
        <v>14</v>
      </c>
      <c r="H918">
        <v>52</v>
      </c>
      <c r="I918" s="4">
        <f>IF(H918=0,0,E918/H918)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>(((L918/60)/60)/24)+DATE(1970,1,1)</f>
        <v>41991.25</v>
      </c>
      <c r="O918" s="8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>E919/D919</f>
        <v>0.58250000000000002</v>
      </c>
      <c r="G919" t="s">
        <v>47</v>
      </c>
      <c r="H919">
        <v>27</v>
      </c>
      <c r="I919" s="4">
        <f>IF(H919=0,0,E919/H919)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>(((L919/60)/60)/24)+DATE(1970,1,1)</f>
        <v>40722.208333333336</v>
      </c>
      <c r="O919" s="8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>E920/D920</f>
        <v>2.3739473684210526</v>
      </c>
      <c r="G920" t="s">
        <v>20</v>
      </c>
      <c r="H920">
        <v>156</v>
      </c>
      <c r="I920" s="4">
        <f>IF(H920=0,0,E920/H920)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>(((L920/60)/60)/24)+DATE(1970,1,1)</f>
        <v>41117.208333333336</v>
      </c>
      <c r="O920" s="8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>E921/D921</f>
        <v>0.58750000000000002</v>
      </c>
      <c r="G921" t="s">
        <v>14</v>
      </c>
      <c r="H921">
        <v>225</v>
      </c>
      <c r="I921" s="4">
        <f>IF(H921=0,0,E921/H921)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>(((L921/60)/60)/24)+DATE(1970,1,1)</f>
        <v>43022.208333333328</v>
      </c>
      <c r="O921" s="8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>E922/D922</f>
        <v>1.8256603773584905</v>
      </c>
      <c r="G922" t="s">
        <v>20</v>
      </c>
      <c r="H922">
        <v>255</v>
      </c>
      <c r="I922" s="4">
        <f>IF(H922=0,0,E922/H922)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>(((L922/60)/60)/24)+DATE(1970,1,1)</f>
        <v>43503.25</v>
      </c>
      <c r="O922" s="8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>E923/D923</f>
        <v>7.5436408977556111E-3</v>
      </c>
      <c r="G923" t="s">
        <v>14</v>
      </c>
      <c r="H923">
        <v>38</v>
      </c>
      <c r="I923" s="4">
        <f>IF(H923=0,0,E923/H923)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>(((L923/60)/60)/24)+DATE(1970,1,1)</f>
        <v>40951.25</v>
      </c>
      <c r="O923" s="8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>E924/D924</f>
        <v>1.7595330739299611</v>
      </c>
      <c r="G924" t="s">
        <v>20</v>
      </c>
      <c r="H924">
        <v>2261</v>
      </c>
      <c r="I924" s="4">
        <f>IF(H924=0,0,E924/H924)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>(((L924/60)/60)/24)+DATE(1970,1,1)</f>
        <v>43443.25</v>
      </c>
      <c r="O924" s="8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>E925/D925</f>
        <v>2.3788235294117648</v>
      </c>
      <c r="G925" t="s">
        <v>20</v>
      </c>
      <c r="H925">
        <v>40</v>
      </c>
      <c r="I925" s="4">
        <f>IF(H925=0,0,E925/H925)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>(((L925/60)/60)/24)+DATE(1970,1,1)</f>
        <v>40373.208333333336</v>
      </c>
      <c r="O925" s="8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>E926/D926</f>
        <v>4.8805076142131982</v>
      </c>
      <c r="G926" t="s">
        <v>20</v>
      </c>
      <c r="H926">
        <v>2289</v>
      </c>
      <c r="I926" s="4">
        <f>IF(H926=0,0,E926/H926)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>(((L926/60)/60)/24)+DATE(1970,1,1)</f>
        <v>43769.208333333328</v>
      </c>
      <c r="O926" s="8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>E927/D927</f>
        <v>2.2406666666666668</v>
      </c>
      <c r="G927" t="s">
        <v>20</v>
      </c>
      <c r="H927">
        <v>65</v>
      </c>
      <c r="I927" s="4">
        <f>IF(H927=0,0,E927/H927)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>(((L927/60)/60)/24)+DATE(1970,1,1)</f>
        <v>43000.208333333328</v>
      </c>
      <c r="O927" s="8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>E928/D928</f>
        <v>0.18126436781609195</v>
      </c>
      <c r="G928" t="s">
        <v>14</v>
      </c>
      <c r="H928">
        <v>15</v>
      </c>
      <c r="I928" s="4">
        <f>IF(H928=0,0,E928/H928)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>(((L928/60)/60)/24)+DATE(1970,1,1)</f>
        <v>42502.208333333328</v>
      </c>
      <c r="O928" s="8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>E929/D929</f>
        <v>0.45847222222222223</v>
      </c>
      <c r="G929" t="s">
        <v>14</v>
      </c>
      <c r="H929">
        <v>37</v>
      </c>
      <c r="I929" s="4">
        <f>IF(H929=0,0,E929/H929)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>(((L929/60)/60)/24)+DATE(1970,1,1)</f>
        <v>41102.208333333336</v>
      </c>
      <c r="O929" s="8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>E930/D930</f>
        <v>1.1731541218637993</v>
      </c>
      <c r="G930" t="s">
        <v>20</v>
      </c>
      <c r="H930">
        <v>3777</v>
      </c>
      <c r="I930" s="4">
        <f>IF(H930=0,0,E930/H930)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>(((L930/60)/60)/24)+DATE(1970,1,1)</f>
        <v>41637.25</v>
      </c>
      <c r="O930" s="8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>E931/D931</f>
        <v>2.173090909090909</v>
      </c>
      <c r="G931" t="s">
        <v>20</v>
      </c>
      <c r="H931">
        <v>184</v>
      </c>
      <c r="I931" s="4">
        <f>IF(H931=0,0,E931/H931)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>(((L931/60)/60)/24)+DATE(1970,1,1)</f>
        <v>42858.208333333328</v>
      </c>
      <c r="O931" s="8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>E932/D932</f>
        <v>1.1228571428571428</v>
      </c>
      <c r="G932" t="s">
        <v>20</v>
      </c>
      <c r="H932">
        <v>85</v>
      </c>
      <c r="I932" s="4">
        <f>IF(H932=0,0,E932/H932)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>(((L932/60)/60)/24)+DATE(1970,1,1)</f>
        <v>42060.25</v>
      </c>
      <c r="O932" s="8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>E933/D933</f>
        <v>0.72518987341772156</v>
      </c>
      <c r="G933" t="s">
        <v>14</v>
      </c>
      <c r="H933">
        <v>112</v>
      </c>
      <c r="I933" s="4">
        <f>IF(H933=0,0,E933/H933)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>(((L933/60)/60)/24)+DATE(1970,1,1)</f>
        <v>41818.208333333336</v>
      </c>
      <c r="O933" s="8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>E934/D934</f>
        <v>2.1230434782608696</v>
      </c>
      <c r="G934" t="s">
        <v>20</v>
      </c>
      <c r="H934">
        <v>144</v>
      </c>
      <c r="I934" s="4">
        <f>IF(H934=0,0,E934/H934)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>(((L934/60)/60)/24)+DATE(1970,1,1)</f>
        <v>41709.208333333336</v>
      </c>
      <c r="O934" s="8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>E935/D935</f>
        <v>2.3974657534246577</v>
      </c>
      <c r="G935" t="s">
        <v>20</v>
      </c>
      <c r="H935">
        <v>1902</v>
      </c>
      <c r="I935" s="4">
        <f>IF(H935=0,0,E935/H935)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>(((L935/60)/60)/24)+DATE(1970,1,1)</f>
        <v>41372.208333333336</v>
      </c>
      <c r="O935" s="8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>E936/D936</f>
        <v>1.8193548387096774</v>
      </c>
      <c r="G936" t="s">
        <v>20</v>
      </c>
      <c r="H936">
        <v>105</v>
      </c>
      <c r="I936" s="4">
        <f>IF(H936=0,0,E936/H936)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>(((L936/60)/60)/24)+DATE(1970,1,1)</f>
        <v>42422.25</v>
      </c>
      <c r="O936" s="8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>E937/D937</f>
        <v>1.6413114754098361</v>
      </c>
      <c r="G937" t="s">
        <v>20</v>
      </c>
      <c r="H937">
        <v>132</v>
      </c>
      <c r="I937" s="4">
        <f>IF(H937=0,0,E937/H937)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>(((L937/60)/60)/24)+DATE(1970,1,1)</f>
        <v>42209.208333333328</v>
      </c>
      <c r="O937" s="8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>E938/D938</f>
        <v>1.6375968992248063E-2</v>
      </c>
      <c r="G938" t="s">
        <v>14</v>
      </c>
      <c r="H938">
        <v>21</v>
      </c>
      <c r="I938" s="4">
        <f>IF(H938=0,0,E938/H938)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>(((L938/60)/60)/24)+DATE(1970,1,1)</f>
        <v>43668.208333333328</v>
      </c>
      <c r="O938" s="8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>E939/D939</f>
        <v>0.49643859649122807</v>
      </c>
      <c r="G939" t="s">
        <v>74</v>
      </c>
      <c r="H939">
        <v>976</v>
      </c>
      <c r="I939" s="4">
        <f>IF(H939=0,0,E939/H939)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>(((L939/60)/60)/24)+DATE(1970,1,1)</f>
        <v>42334.25</v>
      </c>
      <c r="O939" s="8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>E940/D940</f>
        <v>1.0970652173913042</v>
      </c>
      <c r="G940" t="s">
        <v>20</v>
      </c>
      <c r="H940">
        <v>96</v>
      </c>
      <c r="I940" s="4">
        <f>IF(H940=0,0,E940/H940)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>(((L940/60)/60)/24)+DATE(1970,1,1)</f>
        <v>43263.208333333328</v>
      </c>
      <c r="O940" s="8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>E941/D941</f>
        <v>0.49217948717948717</v>
      </c>
      <c r="G941" t="s">
        <v>14</v>
      </c>
      <c r="H941">
        <v>67</v>
      </c>
      <c r="I941" s="4">
        <f>IF(H941=0,0,E941/H941)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>(((L941/60)/60)/24)+DATE(1970,1,1)</f>
        <v>40670.208333333336</v>
      </c>
      <c r="O941" s="8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>E942/D942</f>
        <v>0.62232323232323228</v>
      </c>
      <c r="G942" t="s">
        <v>47</v>
      </c>
      <c r="H942">
        <v>66</v>
      </c>
      <c r="I942" s="4">
        <f>IF(H942=0,0,E942/H942)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>(((L942/60)/60)/24)+DATE(1970,1,1)</f>
        <v>41244.25</v>
      </c>
      <c r="O942" s="8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>E943/D943</f>
        <v>0.1305813953488372</v>
      </c>
      <c r="G943" t="s">
        <v>14</v>
      </c>
      <c r="H943">
        <v>78</v>
      </c>
      <c r="I943" s="4">
        <f>IF(H943=0,0,E943/H943)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>(((L943/60)/60)/24)+DATE(1970,1,1)</f>
        <v>40552.25</v>
      </c>
      <c r="O943" s="8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>E944/D944</f>
        <v>0.64635416666666667</v>
      </c>
      <c r="G944" t="s">
        <v>14</v>
      </c>
      <c r="H944">
        <v>67</v>
      </c>
      <c r="I944" s="4">
        <f>IF(H944=0,0,E944/H944)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>(((L944/60)/60)/24)+DATE(1970,1,1)</f>
        <v>40568.25</v>
      </c>
      <c r="O944" s="8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>E945/D945</f>
        <v>1.5958666666666668</v>
      </c>
      <c r="G945" t="s">
        <v>20</v>
      </c>
      <c r="H945">
        <v>114</v>
      </c>
      <c r="I945" s="4">
        <f>IF(H945=0,0,E945/H945)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>(((L945/60)/60)/24)+DATE(1970,1,1)</f>
        <v>41906.208333333336</v>
      </c>
      <c r="O945" s="8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>E946/D946</f>
        <v>0.81420000000000003</v>
      </c>
      <c r="G946" t="s">
        <v>14</v>
      </c>
      <c r="H946">
        <v>263</v>
      </c>
      <c r="I946" s="4">
        <f>IF(H946=0,0,E946/H946)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>(((L946/60)/60)/24)+DATE(1970,1,1)</f>
        <v>42776.25</v>
      </c>
      <c r="O946" s="8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>E947/D947</f>
        <v>0.32444767441860467</v>
      </c>
      <c r="G947" t="s">
        <v>14</v>
      </c>
      <c r="H947">
        <v>1691</v>
      </c>
      <c r="I947" s="4">
        <f>IF(H947=0,0,E947/H947)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>(((L947/60)/60)/24)+DATE(1970,1,1)</f>
        <v>41004.208333333336</v>
      </c>
      <c r="O947" s="8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>E948/D948</f>
        <v>9.9141184124918666E-2</v>
      </c>
      <c r="G948" t="s">
        <v>14</v>
      </c>
      <c r="H948">
        <v>181</v>
      </c>
      <c r="I948" s="4">
        <f>IF(H948=0,0,E948/H948)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>(((L948/60)/60)/24)+DATE(1970,1,1)</f>
        <v>40710.208333333336</v>
      </c>
      <c r="O948" s="8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>E949/D949</f>
        <v>0.26694444444444443</v>
      </c>
      <c r="G949" t="s">
        <v>14</v>
      </c>
      <c r="H949">
        <v>13</v>
      </c>
      <c r="I949" s="4">
        <f>IF(H949=0,0,E949/H949)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>(((L949/60)/60)/24)+DATE(1970,1,1)</f>
        <v>41908.208333333336</v>
      </c>
      <c r="O949" s="8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>E950/D950</f>
        <v>0.62957446808510642</v>
      </c>
      <c r="G950" t="s">
        <v>74</v>
      </c>
      <c r="H950">
        <v>160</v>
      </c>
      <c r="I950" s="4">
        <f>IF(H950=0,0,E950/H950)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>(((L950/60)/60)/24)+DATE(1970,1,1)</f>
        <v>41985.25</v>
      </c>
      <c r="O950" s="8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>E951/D951</f>
        <v>1.6135593220338984</v>
      </c>
      <c r="G951" t="s">
        <v>20</v>
      </c>
      <c r="H951">
        <v>203</v>
      </c>
      <c r="I951" s="4">
        <f>IF(H951=0,0,E951/H951)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>(((L951/60)/60)/24)+DATE(1970,1,1)</f>
        <v>42112.208333333328</v>
      </c>
      <c r="O951" s="8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>E952/D952</f>
        <v>0.05</v>
      </c>
      <c r="G952" t="s">
        <v>14</v>
      </c>
      <c r="H952">
        <v>1</v>
      </c>
      <c r="I952" s="4">
        <f>IF(H952=0,0,E952/H952)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>(((L952/60)/60)/24)+DATE(1970,1,1)</f>
        <v>43571.208333333328</v>
      </c>
      <c r="O952" s="8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>E953/D953</f>
        <v>10.969379310344827</v>
      </c>
      <c r="G953" t="s">
        <v>20</v>
      </c>
      <c r="H953">
        <v>1559</v>
      </c>
      <c r="I953" s="4">
        <f>IF(H953=0,0,E953/H953)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>(((L953/60)/60)/24)+DATE(1970,1,1)</f>
        <v>42730.25</v>
      </c>
      <c r="O953" s="8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>E954/D954</f>
        <v>0.70094158075601376</v>
      </c>
      <c r="G954" t="s">
        <v>74</v>
      </c>
      <c r="H954">
        <v>2266</v>
      </c>
      <c r="I954" s="4">
        <f>IF(H954=0,0,E954/H954)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>(((L954/60)/60)/24)+DATE(1970,1,1)</f>
        <v>42591.208333333328</v>
      </c>
      <c r="O954" s="8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>E955/D955</f>
        <v>0.6</v>
      </c>
      <c r="G955" t="s">
        <v>14</v>
      </c>
      <c r="H955">
        <v>21</v>
      </c>
      <c r="I955" s="4">
        <f>IF(H955=0,0,E955/H955)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>(((L955/60)/60)/24)+DATE(1970,1,1)</f>
        <v>42358.25</v>
      </c>
      <c r="O955" s="8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>E956/D956</f>
        <v>3.6709859154929578</v>
      </c>
      <c r="G956" t="s">
        <v>20</v>
      </c>
      <c r="H956">
        <v>1548</v>
      </c>
      <c r="I956" s="4">
        <f>IF(H956=0,0,E956/H956)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>(((L956/60)/60)/24)+DATE(1970,1,1)</f>
        <v>41174.208333333336</v>
      </c>
      <c r="O956" s="8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>E957/D957</f>
        <v>11.09</v>
      </c>
      <c r="G957" t="s">
        <v>20</v>
      </c>
      <c r="H957">
        <v>80</v>
      </c>
      <c r="I957" s="4">
        <f>IF(H957=0,0,E957/H957)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>(((L957/60)/60)/24)+DATE(1970,1,1)</f>
        <v>41238.25</v>
      </c>
      <c r="O957" s="8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>E958/D958</f>
        <v>0.19028784648187633</v>
      </c>
      <c r="G958" t="s">
        <v>14</v>
      </c>
      <c r="H958">
        <v>830</v>
      </c>
      <c r="I958" s="4">
        <f>IF(H958=0,0,E958/H958)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>(((L958/60)/60)/24)+DATE(1970,1,1)</f>
        <v>42360.25</v>
      </c>
      <c r="O958" s="8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>E959/D959</f>
        <v>1.2687755102040816</v>
      </c>
      <c r="G959" t="s">
        <v>20</v>
      </c>
      <c r="H959">
        <v>131</v>
      </c>
      <c r="I959" s="4">
        <f>IF(H959=0,0,E959/H959)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>(((L959/60)/60)/24)+DATE(1970,1,1)</f>
        <v>40955.25</v>
      </c>
      <c r="O959" s="8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>E960/D960</f>
        <v>7.3463636363636367</v>
      </c>
      <c r="G960" t="s">
        <v>20</v>
      </c>
      <c r="H960">
        <v>112</v>
      </c>
      <c r="I960" s="4">
        <f>IF(H960=0,0,E960/H960)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>(((L960/60)/60)/24)+DATE(1970,1,1)</f>
        <v>40350.208333333336</v>
      </c>
      <c r="O960" s="8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>E961/D961</f>
        <v>4.5731034482758622E-2</v>
      </c>
      <c r="G961" t="s">
        <v>14</v>
      </c>
      <c r="H961">
        <v>130</v>
      </c>
      <c r="I961" s="4">
        <f>IF(H961=0,0,E961/H961)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>(((L961/60)/60)/24)+DATE(1970,1,1)</f>
        <v>40357.208333333336</v>
      </c>
      <c r="O961" s="8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>E962/D962</f>
        <v>0.85054545454545449</v>
      </c>
      <c r="G962" t="s">
        <v>14</v>
      </c>
      <c r="H962">
        <v>55</v>
      </c>
      <c r="I962" s="4">
        <f>IF(H962=0,0,E962/H962)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>(((L962/60)/60)/24)+DATE(1970,1,1)</f>
        <v>42408.25</v>
      </c>
      <c r="O962" s="8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>E963/D963</f>
        <v>1.1929824561403508</v>
      </c>
      <c r="G963" t="s">
        <v>20</v>
      </c>
      <c r="H963">
        <v>155</v>
      </c>
      <c r="I963" s="4">
        <f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>(((L963/60)/60)/24)+DATE(1970,1,1)</f>
        <v>40591.25</v>
      </c>
      <c r="O963" s="8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>E964/D964</f>
        <v>2.9602777777777778</v>
      </c>
      <c r="G964" t="s">
        <v>20</v>
      </c>
      <c r="H964">
        <v>266</v>
      </c>
      <c r="I964" s="4">
        <f>IF(H964=0,0,E964/H964)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>(((L964/60)/60)/24)+DATE(1970,1,1)</f>
        <v>41592.25</v>
      </c>
      <c r="O964" s="8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>E965/D965</f>
        <v>0.84694915254237291</v>
      </c>
      <c r="G965" t="s">
        <v>14</v>
      </c>
      <c r="H965">
        <v>114</v>
      </c>
      <c r="I965" s="4">
        <f>IF(H965=0,0,E965/H965)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>(((L965/60)/60)/24)+DATE(1970,1,1)</f>
        <v>40607.25</v>
      </c>
      <c r="O965" s="8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>E966/D966</f>
        <v>3.5578378378378379</v>
      </c>
      <c r="G966" t="s">
        <v>20</v>
      </c>
      <c r="H966">
        <v>155</v>
      </c>
      <c r="I966" s="4">
        <f>IF(H966=0,0,E966/H966)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>(((L966/60)/60)/24)+DATE(1970,1,1)</f>
        <v>42135.208333333328</v>
      </c>
      <c r="O966" s="8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>E967/D967</f>
        <v>3.8640909090909092</v>
      </c>
      <c r="G967" t="s">
        <v>20</v>
      </c>
      <c r="H967">
        <v>207</v>
      </c>
      <c r="I967" s="4">
        <f>IF(H967=0,0,E967/H967)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>(((L967/60)/60)/24)+DATE(1970,1,1)</f>
        <v>40203.25</v>
      </c>
      <c r="O967" s="8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>E968/D968</f>
        <v>7.9223529411764702</v>
      </c>
      <c r="G968" t="s">
        <v>20</v>
      </c>
      <c r="H968">
        <v>245</v>
      </c>
      <c r="I968" s="4">
        <f>IF(H968=0,0,E968/H968)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>(((L968/60)/60)/24)+DATE(1970,1,1)</f>
        <v>42901.208333333328</v>
      </c>
      <c r="O968" s="8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>E969/D969</f>
        <v>1.3703393665158372</v>
      </c>
      <c r="G969" t="s">
        <v>20</v>
      </c>
      <c r="H969">
        <v>1573</v>
      </c>
      <c r="I969" s="4">
        <f>IF(H969=0,0,E969/H969)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>(((L969/60)/60)/24)+DATE(1970,1,1)</f>
        <v>41005.208333333336</v>
      </c>
      <c r="O969" s="8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>E970/D970</f>
        <v>3.3820833333333336</v>
      </c>
      <c r="G970" t="s">
        <v>20</v>
      </c>
      <c r="H970">
        <v>114</v>
      </c>
      <c r="I970" s="4">
        <f>IF(H970=0,0,E970/H970)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>(((L970/60)/60)/24)+DATE(1970,1,1)</f>
        <v>40544.25</v>
      </c>
      <c r="O970" s="8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>E971/D971</f>
        <v>1.0822784810126582</v>
      </c>
      <c r="G971" t="s">
        <v>20</v>
      </c>
      <c r="H971">
        <v>93</v>
      </c>
      <c r="I971" s="4">
        <f>IF(H971=0,0,E971/H971)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>(((L971/60)/60)/24)+DATE(1970,1,1)</f>
        <v>43821.25</v>
      </c>
      <c r="O971" s="8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>E972/D972</f>
        <v>0.60757639620653314</v>
      </c>
      <c r="G972" t="s">
        <v>14</v>
      </c>
      <c r="H972">
        <v>594</v>
      </c>
      <c r="I972" s="4">
        <f>IF(H972=0,0,E972/H972)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>(((L972/60)/60)/24)+DATE(1970,1,1)</f>
        <v>40672.208333333336</v>
      </c>
      <c r="O972" s="8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>E973/D973</f>
        <v>0.27725490196078434</v>
      </c>
      <c r="G973" t="s">
        <v>14</v>
      </c>
      <c r="H973">
        <v>24</v>
      </c>
      <c r="I973" s="4">
        <f>IF(H973=0,0,E973/H973)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>(((L973/60)/60)/24)+DATE(1970,1,1)</f>
        <v>41555.208333333336</v>
      </c>
      <c r="O973" s="8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>E974/D974</f>
        <v>2.283934426229508</v>
      </c>
      <c r="G974" t="s">
        <v>20</v>
      </c>
      <c r="H974">
        <v>1681</v>
      </c>
      <c r="I974" s="4">
        <f>IF(H974=0,0,E974/H974)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>(((L974/60)/60)/24)+DATE(1970,1,1)</f>
        <v>41792.208333333336</v>
      </c>
      <c r="O974" s="8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>E975/D975</f>
        <v>0.21615194054500414</v>
      </c>
      <c r="G975" t="s">
        <v>14</v>
      </c>
      <c r="H975">
        <v>252</v>
      </c>
      <c r="I975" s="4">
        <f>IF(H975=0,0,E975/H975)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>(((L975/60)/60)/24)+DATE(1970,1,1)</f>
        <v>40522.25</v>
      </c>
      <c r="O975" s="8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>E976/D976</f>
        <v>3.73875</v>
      </c>
      <c r="G976" t="s">
        <v>20</v>
      </c>
      <c r="H976">
        <v>32</v>
      </c>
      <c r="I976" s="4">
        <f>IF(H976=0,0,E976/H976)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>(((L976/60)/60)/24)+DATE(1970,1,1)</f>
        <v>41412.208333333336</v>
      </c>
      <c r="O976" s="8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>E977/D977</f>
        <v>1.5492592592592593</v>
      </c>
      <c r="G977" t="s">
        <v>20</v>
      </c>
      <c r="H977">
        <v>135</v>
      </c>
      <c r="I977" s="4">
        <f>IF(H977=0,0,E977/H977)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>(((L977/60)/60)/24)+DATE(1970,1,1)</f>
        <v>42337.25</v>
      </c>
      <c r="O977" s="8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>E978/D978</f>
        <v>3.2214999999999998</v>
      </c>
      <c r="G978" t="s">
        <v>20</v>
      </c>
      <c r="H978">
        <v>140</v>
      </c>
      <c r="I978" s="4">
        <f>IF(H978=0,0,E978/H978)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>(((L978/60)/60)/24)+DATE(1970,1,1)</f>
        <v>40571.25</v>
      </c>
      <c r="O978" s="8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>E979/D979</f>
        <v>0.73957142857142855</v>
      </c>
      <c r="G979" t="s">
        <v>14</v>
      </c>
      <c r="H979">
        <v>67</v>
      </c>
      <c r="I979" s="4">
        <f>IF(H979=0,0,E979/H979)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>(((L979/60)/60)/24)+DATE(1970,1,1)</f>
        <v>43138.25</v>
      </c>
      <c r="O979" s="8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>E980/D980</f>
        <v>8.641</v>
      </c>
      <c r="G980" t="s">
        <v>20</v>
      </c>
      <c r="H980">
        <v>92</v>
      </c>
      <c r="I980" s="4">
        <f>IF(H980=0,0,E980/H980)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>(((L980/60)/60)/24)+DATE(1970,1,1)</f>
        <v>42686.25</v>
      </c>
      <c r="O980" s="8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>E981/D981</f>
        <v>1.432624584717608</v>
      </c>
      <c r="G981" t="s">
        <v>20</v>
      </c>
      <c r="H981">
        <v>1015</v>
      </c>
      <c r="I981" s="4">
        <f>IF(H981=0,0,E981/H981)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>(((L981/60)/60)/24)+DATE(1970,1,1)</f>
        <v>42078.208333333328</v>
      </c>
      <c r="O981" s="8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>E982/D982</f>
        <v>0.40281762295081969</v>
      </c>
      <c r="G982" t="s">
        <v>14</v>
      </c>
      <c r="H982">
        <v>742</v>
      </c>
      <c r="I982" s="4">
        <f>IF(H982=0,0,E982/H982)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>(((L982/60)/60)/24)+DATE(1970,1,1)</f>
        <v>42307.208333333328</v>
      </c>
      <c r="O982" s="8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>E983/D983</f>
        <v>1.7822388059701493</v>
      </c>
      <c r="G983" t="s">
        <v>20</v>
      </c>
      <c r="H983">
        <v>323</v>
      </c>
      <c r="I983" s="4">
        <f>IF(H983=0,0,E983/H983)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>(((L983/60)/60)/24)+DATE(1970,1,1)</f>
        <v>43094.25</v>
      </c>
      <c r="O983" s="8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>E984/D984</f>
        <v>0.84930555555555554</v>
      </c>
      <c r="G984" t="s">
        <v>14</v>
      </c>
      <c r="H984">
        <v>75</v>
      </c>
      <c r="I984" s="4">
        <f>IF(H984=0,0,E984/H984)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>(((L984/60)/60)/24)+DATE(1970,1,1)</f>
        <v>40743.208333333336</v>
      </c>
      <c r="O984" s="8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>E985/D985</f>
        <v>1.4593648334624323</v>
      </c>
      <c r="G985" t="s">
        <v>20</v>
      </c>
      <c r="H985">
        <v>2326</v>
      </c>
      <c r="I985" s="4">
        <f>IF(H985=0,0,E985/H985)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>(((L985/60)/60)/24)+DATE(1970,1,1)</f>
        <v>43681.208333333328</v>
      </c>
      <c r="O985" s="8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>E986/D986</f>
        <v>1.5246153846153847</v>
      </c>
      <c r="G986" t="s">
        <v>20</v>
      </c>
      <c r="H986">
        <v>381</v>
      </c>
      <c r="I986" s="4">
        <f>IF(H986=0,0,E986/H986)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>(((L986/60)/60)/24)+DATE(1970,1,1)</f>
        <v>43716.208333333328</v>
      </c>
      <c r="O986" s="8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>E987/D987</f>
        <v>0.67129542790152408</v>
      </c>
      <c r="G987" t="s">
        <v>14</v>
      </c>
      <c r="H987">
        <v>4405</v>
      </c>
      <c r="I987" s="4">
        <f>IF(H987=0,0,E987/H987)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>(((L987/60)/60)/24)+DATE(1970,1,1)</f>
        <v>41614.25</v>
      </c>
      <c r="O987" s="8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>E988/D988</f>
        <v>0.40307692307692305</v>
      </c>
      <c r="G988" t="s">
        <v>14</v>
      </c>
      <c r="H988">
        <v>92</v>
      </c>
      <c r="I988" s="4">
        <f>IF(H988=0,0,E988/H988)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>(((L988/60)/60)/24)+DATE(1970,1,1)</f>
        <v>40638.208333333336</v>
      </c>
      <c r="O988" s="8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>E989/D989</f>
        <v>2.1679032258064517</v>
      </c>
      <c r="G989" t="s">
        <v>20</v>
      </c>
      <c r="H989">
        <v>480</v>
      </c>
      <c r="I989" s="4">
        <f>IF(H989=0,0,E989/H989)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>(((L989/60)/60)/24)+DATE(1970,1,1)</f>
        <v>42852.208333333328</v>
      </c>
      <c r="O989" s="8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>E990/D990</f>
        <v>0.52117021276595743</v>
      </c>
      <c r="G990" t="s">
        <v>14</v>
      </c>
      <c r="H990">
        <v>64</v>
      </c>
      <c r="I990" s="4">
        <f>IF(H990=0,0,E990/H990)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>(((L990/60)/60)/24)+DATE(1970,1,1)</f>
        <v>42686.25</v>
      </c>
      <c r="O990" s="8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>E991/D991</f>
        <v>4.9958333333333336</v>
      </c>
      <c r="G991" t="s">
        <v>20</v>
      </c>
      <c r="H991">
        <v>226</v>
      </c>
      <c r="I991" s="4">
        <f>IF(H991=0,0,E991/H991)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>(((L991/60)/60)/24)+DATE(1970,1,1)</f>
        <v>43571.208333333328</v>
      </c>
      <c r="O991" s="8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>E992/D992</f>
        <v>0.87679487179487181</v>
      </c>
      <c r="G992" t="s">
        <v>14</v>
      </c>
      <c r="H992">
        <v>64</v>
      </c>
      <c r="I992" s="4">
        <f>IF(H992=0,0,E992/H992)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>(((L992/60)/60)/24)+DATE(1970,1,1)</f>
        <v>42432.25</v>
      </c>
      <c r="O992" s="8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>E993/D993</f>
        <v>1.131734693877551</v>
      </c>
      <c r="G993" t="s">
        <v>20</v>
      </c>
      <c r="H993">
        <v>241</v>
      </c>
      <c r="I993" s="4">
        <f>IF(H993=0,0,E993/H993)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>(((L993/60)/60)/24)+DATE(1970,1,1)</f>
        <v>41907.208333333336</v>
      </c>
      <c r="O993" s="8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>E994/D994</f>
        <v>4.2654838709677421</v>
      </c>
      <c r="G994" t="s">
        <v>20</v>
      </c>
      <c r="H994">
        <v>132</v>
      </c>
      <c r="I994" s="4">
        <f>IF(H994=0,0,E994/H994)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>(((L994/60)/60)/24)+DATE(1970,1,1)</f>
        <v>43227.208333333328</v>
      </c>
      <c r="O994" s="8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>E995/D995</f>
        <v>0.77632653061224488</v>
      </c>
      <c r="G995" t="s">
        <v>74</v>
      </c>
      <c r="H995">
        <v>75</v>
      </c>
      <c r="I995" s="4">
        <f>IF(H995=0,0,E995/H995)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>(((L995/60)/60)/24)+DATE(1970,1,1)</f>
        <v>42362.25</v>
      </c>
      <c r="O995" s="8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>E996/D996</f>
        <v>0.52496810772501767</v>
      </c>
      <c r="G996" t="s">
        <v>14</v>
      </c>
      <c r="H996">
        <v>842</v>
      </c>
      <c r="I996" s="4">
        <f>IF(H996=0,0,E996/H996)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>(((L996/60)/60)/24)+DATE(1970,1,1)</f>
        <v>41929.208333333336</v>
      </c>
      <c r="O996" s="8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>E997/D997</f>
        <v>1.5746762589928058</v>
      </c>
      <c r="G997" t="s">
        <v>20</v>
      </c>
      <c r="H997">
        <v>2043</v>
      </c>
      <c r="I997" s="4">
        <f>IF(H997=0,0,E997/H997)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>(((L997/60)/60)/24)+DATE(1970,1,1)</f>
        <v>43408.208333333328</v>
      </c>
      <c r="O997" s="8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>E998/D998</f>
        <v>0.72939393939393937</v>
      </c>
      <c r="G998" t="s">
        <v>14</v>
      </c>
      <c r="H998">
        <v>112</v>
      </c>
      <c r="I998" s="4">
        <f>IF(H998=0,0,E998/H998)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>(((L998/60)/60)/24)+DATE(1970,1,1)</f>
        <v>41276.25</v>
      </c>
      <c r="O998" s="8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>E999/D999</f>
        <v>0.60565789473684206</v>
      </c>
      <c r="G999" t="s">
        <v>74</v>
      </c>
      <c r="H999">
        <v>139</v>
      </c>
      <c r="I999" s="4">
        <f>IF(H999=0,0,E999/H999)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>(((L999/60)/60)/24)+DATE(1970,1,1)</f>
        <v>41659.25</v>
      </c>
      <c r="O999" s="8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>E1000/D1000</f>
        <v>0.5679129129129129</v>
      </c>
      <c r="G1000" t="s">
        <v>14</v>
      </c>
      <c r="H1000">
        <v>374</v>
      </c>
      <c r="I1000" s="4">
        <f>IF(H1000=0,0,E1000/H1000)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>(((L1000/60)/60)/24)+DATE(1970,1,1)</f>
        <v>40220.25</v>
      </c>
      <c r="O1000" s="8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>E1001/D1001</f>
        <v>0.56542754275427543</v>
      </c>
      <c r="G1001" t="s">
        <v>74</v>
      </c>
      <c r="H1001">
        <v>1122</v>
      </c>
      <c r="I1001" s="4">
        <f>IF(H1001=0,0,E1001/H1001)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>(((L1001/60)/60)/24)+DATE(1970,1,1)</f>
        <v>42550.208333333328</v>
      </c>
      <c r="O1001" s="8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sortState xmlns:xlrd2="http://schemas.microsoft.com/office/spreadsheetml/2017/richdata2" ref="A2:T1001">
    <sortCondition ref="A1:A1001"/>
  </sortState>
  <conditionalFormatting sqref="F1:F1048576">
    <cfRule type="colorScale" priority="1">
      <colorScale>
        <cfvo type="num" val="0"/>
        <cfvo type="num" val="1"/>
        <cfvo type="num" val="2"/>
        <color theme="6"/>
        <color theme="4"/>
        <color theme="3"/>
      </colorScale>
    </cfRule>
  </conditionalFormatting>
  <conditionalFormatting sqref="G1:G1048576">
    <cfRule type="containsText" dxfId="19" priority="6" operator="containsText" text="live">
      <formula>NOT(ISERROR(SEARCH("live",G1)))</formula>
    </cfRule>
    <cfRule type="containsText" dxfId="18" priority="7" operator="containsText" text="canceled">
      <formula>NOT(ISERROR(SEARCH("canceled",G1)))</formula>
    </cfRule>
    <cfRule type="containsText" dxfId="17" priority="8" operator="containsText" text="successful">
      <formula>NOT(ISERROR(SEARCH("successful",G1)))</formula>
    </cfRule>
    <cfRule type="containsText" dxfId="16" priority="9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2226-E439-40AD-93F9-0267FD535213}">
  <sheetPr codeName="Sheet2"/>
  <dimension ref="A1:F14"/>
  <sheetViews>
    <sheetView workbookViewId="0">
      <selection activeCell="G24" sqref="G24"/>
    </sheetView>
  </sheetViews>
  <sheetFormatPr defaultRowHeight="15.75" x14ac:dyDescent="0.25"/>
  <cols>
    <col min="1" max="1" width="14.44140625" bestFit="1" customWidth="1"/>
    <col min="2" max="2" width="13.88671875" bestFit="1" customWidth="1"/>
    <col min="3" max="3" width="3.77734375" bestFit="1" customWidth="1"/>
    <col min="4" max="4" width="5.21875" bestFit="1" customWidth="1"/>
    <col min="5" max="5" width="7.44140625" bestFit="1" customWidth="1"/>
    <col min="6" max="6" width="9.77734375" bestFit="1" customWidth="1"/>
    <col min="7" max="7" width="11.109375" customWidth="1"/>
  </cols>
  <sheetData>
    <row r="1" spans="1:6" x14ac:dyDescent="0.25">
      <c r="A1" s="6" t="s">
        <v>6</v>
      </c>
      <c r="B1" t="s">
        <v>2066</v>
      </c>
    </row>
    <row r="3" spans="1:6" x14ac:dyDescent="0.25">
      <c r="A3" s="6" t="s">
        <v>2069</v>
      </c>
      <c r="B3" s="6" t="s">
        <v>2070</v>
      </c>
    </row>
    <row r="4" spans="1:6" x14ac:dyDescent="0.25">
      <c r="A4" s="6" t="s">
        <v>2067</v>
      </c>
      <c r="B4" t="s">
        <v>20</v>
      </c>
      <c r="C4" t="s">
        <v>47</v>
      </c>
      <c r="D4" t="s">
        <v>14</v>
      </c>
      <c r="E4" t="s">
        <v>74</v>
      </c>
      <c r="F4" t="s">
        <v>2068</v>
      </c>
    </row>
    <row r="5" spans="1:6" x14ac:dyDescent="0.25">
      <c r="A5" s="7" t="s">
        <v>2041</v>
      </c>
      <c r="B5">
        <v>102</v>
      </c>
      <c r="C5">
        <v>5</v>
      </c>
      <c r="D5">
        <v>60</v>
      </c>
      <c r="E5">
        <v>11</v>
      </c>
      <c r="F5">
        <v>178</v>
      </c>
    </row>
    <row r="6" spans="1:6" x14ac:dyDescent="0.25">
      <c r="A6" s="7" t="s">
        <v>2033</v>
      </c>
      <c r="B6">
        <v>22</v>
      </c>
      <c r="D6">
        <v>20</v>
      </c>
      <c r="E6">
        <v>4</v>
      </c>
      <c r="F6">
        <v>46</v>
      </c>
    </row>
    <row r="7" spans="1:6" x14ac:dyDescent="0.25">
      <c r="A7" s="7" t="s">
        <v>2050</v>
      </c>
      <c r="B7">
        <v>21</v>
      </c>
      <c r="C7">
        <v>3</v>
      </c>
      <c r="D7">
        <v>23</v>
      </c>
      <c r="E7">
        <v>1</v>
      </c>
      <c r="F7">
        <v>48</v>
      </c>
    </row>
    <row r="8" spans="1:6" x14ac:dyDescent="0.25">
      <c r="A8" s="7" t="s">
        <v>2064</v>
      </c>
      <c r="B8">
        <v>4</v>
      </c>
      <c r="F8">
        <v>4</v>
      </c>
    </row>
    <row r="9" spans="1:6" x14ac:dyDescent="0.25">
      <c r="A9" s="7" t="s">
        <v>2035</v>
      </c>
      <c r="B9">
        <v>99</v>
      </c>
      <c r="D9">
        <v>66</v>
      </c>
      <c r="E9">
        <v>10</v>
      </c>
      <c r="F9">
        <v>175</v>
      </c>
    </row>
    <row r="10" spans="1:6" x14ac:dyDescent="0.25">
      <c r="A10" s="7" t="s">
        <v>2054</v>
      </c>
      <c r="B10">
        <v>26</v>
      </c>
      <c r="C10">
        <v>1</v>
      </c>
      <c r="D10">
        <v>11</v>
      </c>
      <c r="E10">
        <v>4</v>
      </c>
      <c r="F10">
        <v>42</v>
      </c>
    </row>
    <row r="11" spans="1:6" x14ac:dyDescent="0.25">
      <c r="A11" s="7" t="s">
        <v>2047</v>
      </c>
      <c r="B11">
        <v>40</v>
      </c>
      <c r="C11">
        <v>1</v>
      </c>
      <c r="D11">
        <v>24</v>
      </c>
      <c r="E11">
        <v>2</v>
      </c>
      <c r="F11">
        <v>67</v>
      </c>
    </row>
    <row r="12" spans="1:6" x14ac:dyDescent="0.25">
      <c r="A12" s="7" t="s">
        <v>2037</v>
      </c>
      <c r="B12">
        <v>64</v>
      </c>
      <c r="C12">
        <v>2</v>
      </c>
      <c r="D12">
        <v>28</v>
      </c>
      <c r="E12">
        <v>2</v>
      </c>
      <c r="F12">
        <v>96</v>
      </c>
    </row>
    <row r="13" spans="1:6" x14ac:dyDescent="0.25">
      <c r="A13" s="7" t="s">
        <v>2039</v>
      </c>
      <c r="B13">
        <v>187</v>
      </c>
      <c r="C13">
        <v>2</v>
      </c>
      <c r="D13">
        <v>132</v>
      </c>
      <c r="E13">
        <v>23</v>
      </c>
      <c r="F13">
        <v>344</v>
      </c>
    </row>
    <row r="14" spans="1:6" x14ac:dyDescent="0.25">
      <c r="A14" s="7" t="s">
        <v>2068</v>
      </c>
      <c r="B14">
        <v>565</v>
      </c>
      <c r="C14">
        <v>14</v>
      </c>
      <c r="D14">
        <v>364</v>
      </c>
      <c r="E14">
        <v>57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A276-6EF0-46E4-9E2F-1082159D2E1E}">
  <sheetPr codeName="Sheet3"/>
  <dimension ref="A1:F30"/>
  <sheetViews>
    <sheetView workbookViewId="0">
      <selection activeCell="B2" sqref="B2"/>
    </sheetView>
  </sheetViews>
  <sheetFormatPr defaultRowHeight="15.75" x14ac:dyDescent="0.25"/>
  <cols>
    <col min="1" max="1" width="14.88671875" bestFit="1" customWidth="1"/>
    <col min="2" max="2" width="13.88671875" bestFit="1" customWidth="1"/>
    <col min="3" max="3" width="3.77734375" bestFit="1" customWidth="1"/>
    <col min="4" max="4" width="5.21875" bestFit="1" customWidth="1"/>
    <col min="5" max="5" width="7.44140625" bestFit="1" customWidth="1"/>
    <col min="6" max="7" width="9.77734375" bestFit="1" customWidth="1"/>
    <col min="8" max="8" width="9.33203125" bestFit="1" customWidth="1"/>
    <col min="9" max="9" width="8.33203125" bestFit="1" customWidth="1"/>
    <col min="10" max="10" width="4.109375" bestFit="1" customWidth="1"/>
    <col min="11" max="11" width="5.109375" bestFit="1" customWidth="1"/>
    <col min="12" max="12" width="11.5546875" bestFit="1" customWidth="1"/>
    <col min="13" max="13" width="8.5546875" bestFit="1" customWidth="1"/>
    <col min="14" max="14" width="16" bestFit="1" customWidth="1"/>
    <col min="15" max="15" width="5.109375" bestFit="1" customWidth="1"/>
    <col min="16" max="16" width="13.5546875" bestFit="1" customWidth="1"/>
    <col min="17" max="17" width="4.109375" bestFit="1" customWidth="1"/>
    <col min="18" max="18" width="11.33203125" bestFit="1" customWidth="1"/>
    <col min="19" max="19" width="5.5546875" bestFit="1" customWidth="1"/>
    <col min="20" max="20" width="8.33203125" bestFit="1" customWidth="1"/>
    <col min="21" max="21" width="9.6640625" bestFit="1" customWidth="1"/>
    <col min="22" max="22" width="10.6640625" bestFit="1" customWidth="1"/>
    <col min="23" max="23" width="8.77734375" bestFit="1" customWidth="1"/>
    <col min="24" max="24" width="4.33203125" bestFit="1" customWidth="1"/>
    <col min="25" max="25" width="10.21875" bestFit="1" customWidth="1"/>
    <col min="26" max="26" width="6.33203125" bestFit="1" customWidth="1"/>
    <col min="27" max="27" width="9.77734375" bestFit="1" customWidth="1"/>
  </cols>
  <sheetData>
    <row r="1" spans="1:6" x14ac:dyDescent="0.25">
      <c r="A1" s="6" t="s">
        <v>6</v>
      </c>
      <c r="B1" t="s">
        <v>2066</v>
      </c>
    </row>
    <row r="2" spans="1:6" x14ac:dyDescent="0.25">
      <c r="A2" s="6" t="s">
        <v>2031</v>
      </c>
      <c r="B2" t="s">
        <v>2066</v>
      </c>
    </row>
    <row r="4" spans="1:6" x14ac:dyDescent="0.25">
      <c r="A4" s="6" t="s">
        <v>2069</v>
      </c>
      <c r="B4" s="6" t="s">
        <v>2070</v>
      </c>
    </row>
    <row r="5" spans="1:6" x14ac:dyDescent="0.25">
      <c r="A5" s="6" t="s">
        <v>2067</v>
      </c>
      <c r="B5" t="s">
        <v>20</v>
      </c>
      <c r="C5" t="s">
        <v>47</v>
      </c>
      <c r="D5" t="s">
        <v>14</v>
      </c>
      <c r="E5" t="s">
        <v>74</v>
      </c>
      <c r="F5" t="s">
        <v>2068</v>
      </c>
    </row>
    <row r="6" spans="1:6" x14ac:dyDescent="0.25">
      <c r="A6" s="7" t="s">
        <v>2049</v>
      </c>
      <c r="B6">
        <v>21</v>
      </c>
      <c r="C6">
        <v>2</v>
      </c>
      <c r="D6">
        <v>10</v>
      </c>
      <c r="E6">
        <v>1</v>
      </c>
      <c r="F6">
        <v>34</v>
      </c>
    </row>
    <row r="7" spans="1:6" x14ac:dyDescent="0.25">
      <c r="A7" s="7" t="s">
        <v>2065</v>
      </c>
      <c r="B7">
        <v>4</v>
      </c>
      <c r="F7">
        <v>4</v>
      </c>
    </row>
    <row r="8" spans="1:6" x14ac:dyDescent="0.25">
      <c r="A8" s="7" t="s">
        <v>2042</v>
      </c>
      <c r="B8">
        <v>34</v>
      </c>
      <c r="C8">
        <v>1</v>
      </c>
      <c r="D8">
        <v>21</v>
      </c>
      <c r="E8">
        <v>4</v>
      </c>
      <c r="F8">
        <v>60</v>
      </c>
    </row>
    <row r="9" spans="1:6" x14ac:dyDescent="0.25">
      <c r="A9" s="7" t="s">
        <v>2044</v>
      </c>
      <c r="B9">
        <v>22</v>
      </c>
      <c r="C9">
        <v>1</v>
      </c>
      <c r="D9">
        <v>12</v>
      </c>
      <c r="E9">
        <v>2</v>
      </c>
      <c r="F9">
        <v>37</v>
      </c>
    </row>
    <row r="10" spans="1:6" x14ac:dyDescent="0.25">
      <c r="A10" s="7" t="s">
        <v>2043</v>
      </c>
      <c r="B10">
        <v>10</v>
      </c>
      <c r="D10">
        <v>8</v>
      </c>
      <c r="F10">
        <v>18</v>
      </c>
    </row>
    <row r="11" spans="1:6" x14ac:dyDescent="0.25">
      <c r="A11" s="7" t="s">
        <v>2053</v>
      </c>
      <c r="B11">
        <v>9</v>
      </c>
      <c r="D11">
        <v>7</v>
      </c>
      <c r="E11">
        <v>1</v>
      </c>
      <c r="F11">
        <v>17</v>
      </c>
    </row>
    <row r="12" spans="1:6" x14ac:dyDescent="0.25">
      <c r="A12" s="7" t="s">
        <v>2034</v>
      </c>
      <c r="B12">
        <v>22</v>
      </c>
      <c r="D12">
        <v>20</v>
      </c>
      <c r="E12">
        <v>4</v>
      </c>
      <c r="F12">
        <v>46</v>
      </c>
    </row>
    <row r="13" spans="1:6" x14ac:dyDescent="0.25">
      <c r="A13" s="7" t="s">
        <v>2045</v>
      </c>
      <c r="B13">
        <v>23</v>
      </c>
      <c r="D13">
        <v>19</v>
      </c>
      <c r="E13">
        <v>3</v>
      </c>
      <c r="F13">
        <v>45</v>
      </c>
    </row>
    <row r="14" spans="1:6" x14ac:dyDescent="0.25">
      <c r="A14" s="7" t="s">
        <v>2058</v>
      </c>
      <c r="B14">
        <v>10</v>
      </c>
      <c r="D14">
        <v>6</v>
      </c>
      <c r="E14">
        <v>1</v>
      </c>
      <c r="F14">
        <v>17</v>
      </c>
    </row>
    <row r="15" spans="1:6" x14ac:dyDescent="0.25">
      <c r="A15" s="7" t="s">
        <v>2057</v>
      </c>
      <c r="B15">
        <v>4</v>
      </c>
      <c r="D15">
        <v>3</v>
      </c>
      <c r="F15">
        <v>7</v>
      </c>
    </row>
    <row r="16" spans="1:6" x14ac:dyDescent="0.25">
      <c r="A16" s="7" t="s">
        <v>2061</v>
      </c>
      <c r="B16">
        <v>4</v>
      </c>
      <c r="C16">
        <v>1</v>
      </c>
      <c r="D16">
        <v>8</v>
      </c>
      <c r="F16">
        <v>13</v>
      </c>
    </row>
    <row r="17" spans="1:6" x14ac:dyDescent="0.25">
      <c r="A17" s="7" t="s">
        <v>2048</v>
      </c>
      <c r="B17">
        <v>13</v>
      </c>
      <c r="C17">
        <v>1</v>
      </c>
      <c r="D17">
        <v>6</v>
      </c>
      <c r="E17">
        <v>1</v>
      </c>
      <c r="F17">
        <v>21</v>
      </c>
    </row>
    <row r="18" spans="1:6" x14ac:dyDescent="0.25">
      <c r="A18" s="7" t="s">
        <v>2055</v>
      </c>
      <c r="B18">
        <v>26</v>
      </c>
      <c r="C18">
        <v>1</v>
      </c>
      <c r="D18">
        <v>11</v>
      </c>
      <c r="E18">
        <v>4</v>
      </c>
      <c r="F18">
        <v>42</v>
      </c>
    </row>
    <row r="19" spans="1:6" x14ac:dyDescent="0.25">
      <c r="A19" s="7" t="s">
        <v>2040</v>
      </c>
      <c r="B19">
        <v>187</v>
      </c>
      <c r="C19">
        <v>2</v>
      </c>
      <c r="D19">
        <v>132</v>
      </c>
      <c r="E19">
        <v>23</v>
      </c>
      <c r="F19">
        <v>344</v>
      </c>
    </row>
    <row r="20" spans="1:6" x14ac:dyDescent="0.25">
      <c r="A20" s="7" t="s">
        <v>2056</v>
      </c>
      <c r="B20">
        <v>4</v>
      </c>
      <c r="D20">
        <v>4</v>
      </c>
      <c r="F20">
        <v>8</v>
      </c>
    </row>
    <row r="21" spans="1:6" x14ac:dyDescent="0.25">
      <c r="A21" s="7" t="s">
        <v>2036</v>
      </c>
      <c r="B21">
        <v>49</v>
      </c>
      <c r="D21">
        <v>30</v>
      </c>
      <c r="E21">
        <v>6</v>
      </c>
      <c r="F21">
        <v>85</v>
      </c>
    </row>
    <row r="22" spans="1:6" x14ac:dyDescent="0.25">
      <c r="A22" s="7" t="s">
        <v>2063</v>
      </c>
      <c r="B22">
        <v>5</v>
      </c>
      <c r="D22">
        <v>9</v>
      </c>
      <c r="F22">
        <v>14</v>
      </c>
    </row>
    <row r="23" spans="1:6" x14ac:dyDescent="0.25">
      <c r="A23" s="7" t="s">
        <v>2052</v>
      </c>
      <c r="B23">
        <v>9</v>
      </c>
      <c r="C23">
        <v>1</v>
      </c>
      <c r="D23">
        <v>5</v>
      </c>
      <c r="E23">
        <v>1</v>
      </c>
      <c r="F23">
        <v>16</v>
      </c>
    </row>
    <row r="24" spans="1:6" x14ac:dyDescent="0.25">
      <c r="A24" s="7" t="s">
        <v>2060</v>
      </c>
      <c r="B24">
        <v>11</v>
      </c>
      <c r="D24">
        <v>3</v>
      </c>
      <c r="E24">
        <v>3</v>
      </c>
      <c r="F24">
        <v>17</v>
      </c>
    </row>
    <row r="25" spans="1:6" x14ac:dyDescent="0.25">
      <c r="A25" s="7" t="s">
        <v>2059</v>
      </c>
      <c r="B25">
        <v>14</v>
      </c>
      <c r="D25">
        <v>7</v>
      </c>
      <c r="F25">
        <v>21</v>
      </c>
    </row>
    <row r="26" spans="1:6" x14ac:dyDescent="0.25">
      <c r="A26" s="7" t="s">
        <v>2051</v>
      </c>
      <c r="B26">
        <v>17</v>
      </c>
      <c r="C26">
        <v>2</v>
      </c>
      <c r="D26">
        <v>15</v>
      </c>
      <c r="E26">
        <v>1</v>
      </c>
      <c r="F26">
        <v>35</v>
      </c>
    </row>
    <row r="27" spans="1:6" x14ac:dyDescent="0.25">
      <c r="A27" s="7" t="s">
        <v>2046</v>
      </c>
      <c r="B27">
        <v>28</v>
      </c>
      <c r="C27">
        <v>1</v>
      </c>
      <c r="D27">
        <v>16</v>
      </c>
      <c r="F27">
        <v>45</v>
      </c>
    </row>
    <row r="28" spans="1:6" x14ac:dyDescent="0.25">
      <c r="A28" s="7" t="s">
        <v>2038</v>
      </c>
      <c r="B28">
        <v>36</v>
      </c>
      <c r="C28">
        <v>1</v>
      </c>
      <c r="D28">
        <v>12</v>
      </c>
      <c r="E28">
        <v>2</v>
      </c>
      <c r="F28">
        <v>51</v>
      </c>
    </row>
    <row r="29" spans="1:6" x14ac:dyDescent="0.25">
      <c r="A29" s="7" t="s">
        <v>2062</v>
      </c>
      <c r="B29">
        <v>3</v>
      </c>
      <c r="F29">
        <v>3</v>
      </c>
    </row>
    <row r="30" spans="1:6" x14ac:dyDescent="0.25">
      <c r="A30" s="7" t="s">
        <v>2068</v>
      </c>
      <c r="B30">
        <v>565</v>
      </c>
      <c r="C30">
        <v>14</v>
      </c>
      <c r="D30">
        <v>364</v>
      </c>
      <c r="E30">
        <v>57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FBE4-977B-4397-8A11-49397E48A635}">
  <sheetPr codeName="Sheet4"/>
  <dimension ref="A1:F18"/>
  <sheetViews>
    <sheetView workbookViewId="0">
      <selection activeCell="D25" sqref="D25"/>
    </sheetView>
  </sheetViews>
  <sheetFormatPr defaultRowHeight="15.75" x14ac:dyDescent="0.25"/>
  <cols>
    <col min="1" max="1" width="24.33203125" bestFit="1" customWidth="1"/>
    <col min="2" max="2" width="13.88671875" bestFit="1" customWidth="1"/>
    <col min="3" max="3" width="3.77734375" bestFit="1" customWidth="1"/>
    <col min="4" max="4" width="5.21875" bestFit="1" customWidth="1"/>
    <col min="5" max="5" width="7.44140625" bestFit="1" customWidth="1"/>
    <col min="6" max="7" width="9.77734375" bestFit="1" customWidth="1"/>
  </cols>
  <sheetData>
    <row r="1" spans="1:6" x14ac:dyDescent="0.25">
      <c r="A1" s="6" t="s">
        <v>2031</v>
      </c>
      <c r="B1" t="s" vm="1">
        <v>2085</v>
      </c>
    </row>
    <row r="2" spans="1:6" x14ac:dyDescent="0.25">
      <c r="A2" s="6" t="s">
        <v>2086</v>
      </c>
      <c r="B2" t="s" vm="2">
        <v>2085</v>
      </c>
    </row>
    <row r="4" spans="1:6" x14ac:dyDescent="0.25">
      <c r="A4" s="6" t="s">
        <v>2069</v>
      </c>
      <c r="B4" s="6" t="s">
        <v>2070</v>
      </c>
    </row>
    <row r="5" spans="1:6" x14ac:dyDescent="0.25">
      <c r="A5" s="6" t="s">
        <v>2067</v>
      </c>
      <c r="B5" t="s">
        <v>20</v>
      </c>
      <c r="C5" t="s">
        <v>47</v>
      </c>
      <c r="D5" t="s">
        <v>14</v>
      </c>
      <c r="E5" t="s">
        <v>74</v>
      </c>
      <c r="F5" t="s">
        <v>2068</v>
      </c>
    </row>
    <row r="6" spans="1:6" x14ac:dyDescent="0.25">
      <c r="A6" s="7" t="s">
        <v>2073</v>
      </c>
      <c r="B6">
        <v>49</v>
      </c>
      <c r="C6">
        <v>1</v>
      </c>
      <c r="D6">
        <v>36</v>
      </c>
      <c r="E6">
        <v>6</v>
      </c>
      <c r="F6">
        <v>92</v>
      </c>
    </row>
    <row r="7" spans="1:6" x14ac:dyDescent="0.25">
      <c r="A7" s="7" t="s">
        <v>2074</v>
      </c>
      <c r="B7">
        <v>44</v>
      </c>
      <c r="D7">
        <v>28</v>
      </c>
      <c r="E7">
        <v>7</v>
      </c>
      <c r="F7">
        <v>79</v>
      </c>
    </row>
    <row r="8" spans="1:6" x14ac:dyDescent="0.25">
      <c r="A8" s="7" t="s">
        <v>2075</v>
      </c>
      <c r="B8">
        <v>49</v>
      </c>
      <c r="D8">
        <v>33</v>
      </c>
      <c r="E8">
        <v>4</v>
      </c>
      <c r="F8">
        <v>86</v>
      </c>
    </row>
    <row r="9" spans="1:6" x14ac:dyDescent="0.25">
      <c r="A9" s="7" t="s">
        <v>2076</v>
      </c>
      <c r="B9">
        <v>46</v>
      </c>
      <c r="C9">
        <v>1</v>
      </c>
      <c r="D9">
        <v>30</v>
      </c>
      <c r="E9">
        <v>1</v>
      </c>
      <c r="F9">
        <v>78</v>
      </c>
    </row>
    <row r="10" spans="1:6" x14ac:dyDescent="0.25">
      <c r="A10" s="7" t="s">
        <v>2077</v>
      </c>
      <c r="B10">
        <v>46</v>
      </c>
      <c r="C10">
        <v>2</v>
      </c>
      <c r="D10">
        <v>35</v>
      </c>
      <c r="E10">
        <v>3</v>
      </c>
      <c r="F10">
        <v>86</v>
      </c>
    </row>
    <row r="11" spans="1:6" x14ac:dyDescent="0.25">
      <c r="A11" s="7" t="s">
        <v>2078</v>
      </c>
      <c r="B11">
        <v>55</v>
      </c>
      <c r="C11">
        <v>1</v>
      </c>
      <c r="D11">
        <v>28</v>
      </c>
      <c r="E11">
        <v>3</v>
      </c>
      <c r="F11">
        <v>87</v>
      </c>
    </row>
    <row r="12" spans="1:6" x14ac:dyDescent="0.25">
      <c r="A12" s="7" t="s">
        <v>2079</v>
      </c>
      <c r="B12">
        <v>58</v>
      </c>
      <c r="C12">
        <v>1</v>
      </c>
      <c r="D12">
        <v>31</v>
      </c>
      <c r="E12">
        <v>4</v>
      </c>
      <c r="F12">
        <v>94</v>
      </c>
    </row>
    <row r="13" spans="1:6" x14ac:dyDescent="0.25">
      <c r="A13" s="7" t="s">
        <v>2080</v>
      </c>
      <c r="B13">
        <v>41</v>
      </c>
      <c r="C13">
        <v>1</v>
      </c>
      <c r="D13">
        <v>35</v>
      </c>
      <c r="E13">
        <v>8</v>
      </c>
      <c r="F13">
        <v>85</v>
      </c>
    </row>
    <row r="14" spans="1:6" x14ac:dyDescent="0.25">
      <c r="A14" s="7" t="s">
        <v>2081</v>
      </c>
      <c r="B14">
        <v>45</v>
      </c>
      <c r="D14">
        <v>23</v>
      </c>
      <c r="E14">
        <v>5</v>
      </c>
      <c r="F14">
        <v>73</v>
      </c>
    </row>
    <row r="15" spans="1:6" x14ac:dyDescent="0.25">
      <c r="A15" s="7" t="s">
        <v>2082</v>
      </c>
      <c r="B15">
        <v>45</v>
      </c>
      <c r="C15">
        <v>1</v>
      </c>
      <c r="D15">
        <v>26</v>
      </c>
      <c r="E15">
        <v>6</v>
      </c>
      <c r="F15">
        <v>78</v>
      </c>
    </row>
    <row r="16" spans="1:6" x14ac:dyDescent="0.25">
      <c r="A16" s="7" t="s">
        <v>2083</v>
      </c>
      <c r="B16">
        <v>45</v>
      </c>
      <c r="C16">
        <v>3</v>
      </c>
      <c r="D16">
        <v>27</v>
      </c>
      <c r="E16">
        <v>3</v>
      </c>
      <c r="F16">
        <v>78</v>
      </c>
    </row>
    <row r="17" spans="1:6" x14ac:dyDescent="0.25">
      <c r="A17" s="7" t="s">
        <v>2084</v>
      </c>
      <c r="B17">
        <v>42</v>
      </c>
      <c r="C17">
        <v>3</v>
      </c>
      <c r="D17">
        <v>32</v>
      </c>
      <c r="E17">
        <v>7</v>
      </c>
      <c r="F17">
        <v>84</v>
      </c>
    </row>
    <row r="18" spans="1:6" x14ac:dyDescent="0.25">
      <c r="A18" s="7" t="s">
        <v>2068</v>
      </c>
      <c r="B18">
        <v>565</v>
      </c>
      <c r="C18">
        <v>14</v>
      </c>
      <c r="D18">
        <v>364</v>
      </c>
      <c r="E18">
        <v>57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F4-53DC-462C-B6EE-691AFBF59EBA}">
  <sheetPr codeName="Sheet5"/>
  <dimension ref="A1:H14"/>
  <sheetViews>
    <sheetView workbookViewId="0">
      <pane ySplit="1" topLeftCell="A2" activePane="bottomLeft" state="frozen"/>
      <selection pane="bottomLeft" activeCell="K10" sqref="K10"/>
    </sheetView>
  </sheetViews>
  <sheetFormatPr defaultRowHeight="15.75" x14ac:dyDescent="0.25"/>
  <cols>
    <col min="1" max="1" width="24" bestFit="1" customWidth="1"/>
    <col min="2" max="2" width="13.88671875" bestFit="1" customWidth="1"/>
    <col min="3" max="3" width="11.44140625" bestFit="1" customWidth="1"/>
    <col min="4" max="4" width="13.88671875" bestFit="1" customWidth="1"/>
    <col min="5" max="5" width="10.109375" bestFit="1" customWidth="1"/>
    <col min="6" max="6" width="16.21875" bestFit="1" customWidth="1"/>
    <col min="7" max="7" width="13.88671875" bestFit="1" customWidth="1"/>
    <col min="8" max="8" width="16.2187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9">
        <f>B2/$E2</f>
        <v>0.58823529411764708</v>
      </c>
      <c r="G2" s="9">
        <f>C2/$E2</f>
        <v>0.39215686274509803</v>
      </c>
      <c r="H2" s="9">
        <f>D2/$E2</f>
        <v>1.9607843137254902E-2</v>
      </c>
    </row>
    <row r="3" spans="1:8" x14ac:dyDescent="0.25">
      <c r="A3" t="s">
        <v>2096</v>
      </c>
      <c r="B3">
        <f>COUNTIFS(Crowdfunding!$G$2:$G$1001,"successful",Crowdfunding!$D$2:$D$1001,"&gt;=1000",Crowdfunding!$D$2:$D$1001,"&lt;4999")</f>
        <v>191</v>
      </c>
      <c r="C3">
        <f>COUNTIFS(Crowdfunding!$G$2:$G$1001,"failed",Crowdfunding!$D$2:$D$1001,"&gt;=1000",Crowdfunding!$D$2:$D$1001,"&lt;4999")</f>
        <v>38</v>
      </c>
      <c r="D3">
        <f>COUNTIFS(Crowdfunding!$G$2:$G$1001,"canceled",Crowdfunding!$D$2:$D$1001,"&gt;=1000",Crowdfunding!$D$2:$D$1001,"&lt;4999")</f>
        <v>2</v>
      </c>
      <c r="E3">
        <f t="shared" ref="E3:E13" si="0">SUM(B3:D3)</f>
        <v>231</v>
      </c>
      <c r="F3" s="9">
        <f t="shared" ref="F3:F13" si="1">B3/$E3</f>
        <v>0.82683982683982682</v>
      </c>
      <c r="G3" s="9">
        <f t="shared" ref="G3:G13" si="2">C3/$E3</f>
        <v>0.16450216450216451</v>
      </c>
      <c r="H3" s="9">
        <f t="shared" ref="H3:H13" si="3">D3/$E3</f>
        <v>8.658008658008658E-3</v>
      </c>
    </row>
    <row r="4" spans="1:8" x14ac:dyDescent="0.25">
      <c r="A4" t="s">
        <v>2097</v>
      </c>
      <c r="B4">
        <f>COUNTIFS(Crowdfunding!$G$2:$G$1001,"successful",Crowdfunding!$D$2:$D$1001,"&gt;=5000",Crowdfunding!$D$2:$D$1001,"&lt;9999")</f>
        <v>164</v>
      </c>
      <c r="C4">
        <f>COUNTIFS(Crowdfunding!$G$2:$G$1001,"failed",Crowdfunding!$D$2:$D$1001,"&gt;=5000",Crowdfunding!$D$2:$D$1001,"&lt;9999")</f>
        <v>126</v>
      </c>
      <c r="D4">
        <f>COUNTIFS(Crowdfunding!$G$2:$G$1001,"canceled",Crowdfunding!$D$2:$D$1001,"&gt;=5000",Crowdfunding!$D$2:$D$1001,"&lt;9999")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2098</v>
      </c>
      <c r="B5">
        <f>COUNTIFS(Crowdfunding!$G$2:$G$1001,"successful",Crowdfunding!$D$2:$D$1001,"&gt;=10000",Crowdfunding!$D$2:$D$1001,"&lt;14999")</f>
        <v>4</v>
      </c>
      <c r="C5">
        <f>COUNTIFS(Crowdfunding!$G$2:$G$1001,"failed",Crowdfunding!$D$2:$D$1001,"&gt;=10000",Crowdfunding!$D$2:$D$1001,"&lt;14999")</f>
        <v>5</v>
      </c>
      <c r="D5">
        <f>COUNTIFS(Crowdfunding!$G$2:$G$1001,"canceled",Crowdfunding!$D$2:$D$1001,"&gt;=10000",Crowdfunding!$D$2:$D$1001,"&lt;14999")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2099</v>
      </c>
      <c r="B6">
        <f>COUNTIFS(Crowdfunding!$G$2:$G$1001,"successful",Crowdfunding!$D$2:$D$1001,"&gt;=15000",Crowdfunding!$D$2:$D$1001,"&lt;19999")</f>
        <v>10</v>
      </c>
      <c r="C6">
        <f>COUNTIFS(Crowdfunding!$G$2:$G$1001,"failed",Crowdfunding!$D$2:$D$1001,"&gt;=15000",Crowdfunding!$D$2:$D$1001,"&lt;19999")</f>
        <v>0</v>
      </c>
      <c r="D6">
        <f>COUNTIFS(Crowdfunding!$G$2:$G$1001,"canceled",Crowdfunding!$D$2:$D$1001,"&gt;=15000",Crowdfunding!$D$2:$D$1001,"&lt;19999")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2100</v>
      </c>
      <c r="B7">
        <f>COUNTIFS(Crowdfunding!$G$2:$G$1001,"successful",Crowdfunding!$D$2:$D$1001,"&gt;=20000",Crowdfunding!$D$2:$D$1001,"&lt;24999")</f>
        <v>7</v>
      </c>
      <c r="C7">
        <f>COUNTIFS(Crowdfunding!$G$2:$G$1001,"failed",Crowdfunding!$D$2:$D$1001,"&gt;=20000",Crowdfunding!$D$2:$D$1001,"&lt;24999")</f>
        <v>0</v>
      </c>
      <c r="D7">
        <f>COUNTIFS(Crowdfunding!$G$2:$G$1001,"canceled",Crowdfunding!$D$2:$D$1001,"&gt;=20000",Crowdfunding!$D$2:$D$1001,"&lt;24999")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2101</v>
      </c>
      <c r="B8">
        <f>COUNTIFS(Crowdfunding!$G$2:$G$1001,"successful",Crowdfunding!$D$2:$D$1001,"&gt;=25000",Crowdfunding!$D$2:$D$1001,"&lt;29999")</f>
        <v>11</v>
      </c>
      <c r="C8">
        <f>COUNTIFS(Crowdfunding!$G$2:$G$1001,"failed",Crowdfunding!$D$2:$D$1001,"&gt;=25000",Crowdfunding!$D$2:$D$1001,"&lt;29999")</f>
        <v>3</v>
      </c>
      <c r="D8">
        <f>COUNTIFS(Crowdfunding!$G$2:$G$1001,"canceled",Crowdfunding!$D$2:$D$1001,"&gt;=25000",Crowdfunding!$D$2:$D$1001,"&lt;29999")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2102</v>
      </c>
      <c r="B9">
        <f>COUNTIFS(Crowdfunding!$G$2:$G$1001,"successful",Crowdfunding!$D$2:$D$1001,"&gt;=30000",Crowdfunding!$D$2:$D$1001,"&lt;34999")</f>
        <v>7</v>
      </c>
      <c r="C9">
        <f>COUNTIFS(Crowdfunding!$G$2:$G$1001,"failed",Crowdfunding!$D$2:$D$1001,"&gt;=30000",Crowdfunding!$D$2:$D$1001,"&lt;34999")</f>
        <v>0</v>
      </c>
      <c r="D9">
        <f>COUNTIFS(Crowdfunding!$G$2:$G$1001,"canceled",Crowdfunding!$D$2:$D$1001,"&gt;=30000",Crowdfunding!$D$2:$D$1001,"&lt;34999")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2103</v>
      </c>
      <c r="B10">
        <f>COUNTIFS(Crowdfunding!$G$2:$G$1001,"successful",Crowdfunding!$D$2:$D$1001,"&gt;=35000",Crowdfunding!$D$2:$D$1001,"&lt;39999")</f>
        <v>8</v>
      </c>
      <c r="C10">
        <f>COUNTIFS(Crowdfunding!$G$2:$G$1001,"failed",Crowdfunding!$D$2:$D$1001,"&gt;=35000",Crowdfunding!$D$2:$D$1001,"&lt;39999")</f>
        <v>3</v>
      </c>
      <c r="D10">
        <f>COUNTIFS(Crowdfunding!$G$2:$G$1001,"canceled",Crowdfunding!$D$2:$D$1001,"&gt;=35000",Crowdfunding!$D$2:$D$1001,"&lt;39999")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2104</v>
      </c>
      <c r="B11">
        <f>COUNTIFS(Crowdfunding!$G$2:$G$1001,"successful",Crowdfunding!$D$2:$D$1001,"&gt;=40000",Crowdfunding!$D$2:$D$1001,"&lt;44999")</f>
        <v>11</v>
      </c>
      <c r="C11">
        <f>COUNTIFS(Crowdfunding!$G$2:$G$1001,"failed",Crowdfunding!$D$2:$D$1001,"&gt;=40000",Crowdfunding!$D$2:$D$1001,"&lt;44999")</f>
        <v>3</v>
      </c>
      <c r="D11">
        <f>COUNTIFS(Crowdfunding!$G$2:$G$1001,"canceled",Crowdfunding!$D$2:$D$1001,"&gt;=40000",Crowdfunding!$D$2:$D$1001,"&lt;44999")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2105</v>
      </c>
      <c r="B12">
        <f>COUNTIFS(Crowdfunding!$G$2:$G$1001,"successful",Crowdfunding!$D$2:$D$1001,"&gt;=45000",Crowdfunding!$D$2:$D$1001,"&lt;49999")</f>
        <v>8</v>
      </c>
      <c r="C12">
        <f>COUNTIFS(Crowdfunding!$G$2:$G$1001,"failed",Crowdfunding!$D$2:$D$1001,"&gt;=45000",Crowdfunding!$D$2:$D$1001,"&lt;49999")</f>
        <v>3</v>
      </c>
      <c r="D12">
        <f>COUNTIFS(Crowdfunding!$G$2:$G$1001,"canceled",Crowdfunding!$D$2:$D$1001,"&gt;=45000",Crowdfunding!$D$2:$D$1001,"&lt;49999")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2106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  <row r="14" spans="1:8" x14ac:dyDescent="0.25">
      <c r="A14" s="14" t="s">
        <v>2117</v>
      </c>
      <c r="B14" s="14">
        <f>SUM(B2:B13)</f>
        <v>565</v>
      </c>
      <c r="C14" s="14">
        <f t="shared" ref="C14:E14" si="4">SUM(C2:C13)</f>
        <v>364</v>
      </c>
      <c r="D14" s="14">
        <f t="shared" si="4"/>
        <v>57</v>
      </c>
      <c r="E14" s="14">
        <f t="shared" si="4"/>
        <v>986</v>
      </c>
      <c r="F14" s="15">
        <f>B14/E14</f>
        <v>0.57302231237322521</v>
      </c>
      <c r="G14" s="15">
        <f>C14/E14</f>
        <v>0.36916835699797163</v>
      </c>
      <c r="H14" s="15">
        <f>D14/E14</f>
        <v>5.7809330628803245E-2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77C8-52F1-48AF-9CCF-F8AA8A2C9285}">
  <sheetPr codeName="Sheet6"/>
  <dimension ref="A1:I566"/>
  <sheetViews>
    <sheetView topLeftCell="G1" workbookViewId="0">
      <selection activeCell="E7" sqref="E7"/>
    </sheetView>
  </sheetViews>
  <sheetFormatPr defaultRowHeight="15.75" x14ac:dyDescent="0.25"/>
  <cols>
    <col min="1" max="1" width="7.77734375" bestFit="1" customWidth="1"/>
    <col min="2" max="2" width="11.6640625" bestFit="1" customWidth="1"/>
    <col min="3" max="3" width="14.77734375" bestFit="1" customWidth="1"/>
    <col min="4" max="4" width="12" style="7" bestFit="1" customWidth="1"/>
    <col min="5" max="5" width="24.5546875" style="7" customWidth="1"/>
    <col min="6" max="6" width="7.77734375" style="10" bestFit="1" customWidth="1"/>
    <col min="7" max="7" width="11.6640625" bestFit="1" customWidth="1"/>
    <col min="8" max="8" width="14.77734375" bestFit="1" customWidth="1"/>
    <col min="9" max="9" width="12" bestFit="1" customWidth="1"/>
  </cols>
  <sheetData>
    <row r="1" spans="1:9" x14ac:dyDescent="0.25">
      <c r="A1" s="11" t="s">
        <v>2107</v>
      </c>
      <c r="B1" s="11" t="s">
        <v>5</v>
      </c>
      <c r="C1" s="12" t="s">
        <v>2116</v>
      </c>
      <c r="D1" t="s">
        <v>2114</v>
      </c>
      <c r="E1"/>
      <c r="F1" s="13" t="s">
        <v>2107</v>
      </c>
      <c r="G1" s="11" t="s">
        <v>5</v>
      </c>
      <c r="H1" s="12" t="s">
        <v>2116</v>
      </c>
      <c r="I1" t="s">
        <v>2115</v>
      </c>
    </row>
    <row r="2" spans="1:9" x14ac:dyDescent="0.25">
      <c r="A2" t="s">
        <v>20</v>
      </c>
      <c r="B2">
        <v>16</v>
      </c>
      <c r="C2" t="s">
        <v>2108</v>
      </c>
      <c r="D2">
        <f>AVERAGE(B:B)</f>
        <v>851.14690265486729</v>
      </c>
      <c r="E2"/>
      <c r="F2" s="10" t="s">
        <v>14</v>
      </c>
      <c r="G2">
        <v>0</v>
      </c>
      <c r="H2" t="s">
        <v>2108</v>
      </c>
      <c r="I2">
        <f>AVERAGE(G:G)</f>
        <v>585.61538461538464</v>
      </c>
    </row>
    <row r="3" spans="1:9" x14ac:dyDescent="0.25">
      <c r="A3" t="s">
        <v>20</v>
      </c>
      <c r="B3">
        <v>26</v>
      </c>
      <c r="C3" t="s">
        <v>2113</v>
      </c>
      <c r="D3">
        <f>_xlfn.STDEV.P(B:B)</f>
        <v>1266.2439466397898</v>
      </c>
      <c r="E3"/>
      <c r="F3" s="10" t="s">
        <v>14</v>
      </c>
      <c r="G3">
        <v>0</v>
      </c>
      <c r="H3" t="s">
        <v>2113</v>
      </c>
      <c r="I3">
        <f>_xlfn.STDEV.P(G:G)</f>
        <v>959.98681331637863</v>
      </c>
    </row>
    <row r="4" spans="1:9" x14ac:dyDescent="0.25">
      <c r="A4" t="s">
        <v>20</v>
      </c>
      <c r="B4">
        <v>27</v>
      </c>
      <c r="C4" t="s">
        <v>2112</v>
      </c>
      <c r="D4">
        <f>_xlfn.VAR.P(B:B)</f>
        <v>1603373.7324019109</v>
      </c>
      <c r="E4"/>
      <c r="F4" s="10" t="s">
        <v>14</v>
      </c>
      <c r="G4">
        <v>1</v>
      </c>
      <c r="H4" t="s">
        <v>2112</v>
      </c>
      <c r="I4">
        <f>_xlfn.VAR.P(G:G)</f>
        <v>921574.68174133555</v>
      </c>
    </row>
    <row r="5" spans="1:9" x14ac:dyDescent="0.25">
      <c r="A5" t="s">
        <v>20</v>
      </c>
      <c r="B5">
        <v>32</v>
      </c>
      <c r="F5" s="10" t="s">
        <v>14</v>
      </c>
      <c r="G5">
        <v>1</v>
      </c>
    </row>
    <row r="6" spans="1:9" x14ac:dyDescent="0.25">
      <c r="A6" t="s">
        <v>20</v>
      </c>
      <c r="B6">
        <v>32</v>
      </c>
      <c r="C6" t="s">
        <v>2110</v>
      </c>
      <c r="D6">
        <f>MIN(B:B)</f>
        <v>16</v>
      </c>
      <c r="E6"/>
      <c r="F6" s="10" t="s">
        <v>14</v>
      </c>
      <c r="G6">
        <v>1</v>
      </c>
      <c r="H6" t="s">
        <v>2110</v>
      </c>
      <c r="I6">
        <f>MIN(G:G)</f>
        <v>0</v>
      </c>
    </row>
    <row r="7" spans="1:9" x14ac:dyDescent="0.25">
      <c r="A7" t="s">
        <v>20</v>
      </c>
      <c r="B7">
        <v>34</v>
      </c>
      <c r="C7" t="s">
        <v>2109</v>
      </c>
      <c r="D7">
        <f>MEDIAN(B:B)</f>
        <v>201</v>
      </c>
      <c r="E7"/>
      <c r="F7" s="10" t="s">
        <v>14</v>
      </c>
      <c r="G7">
        <v>1</v>
      </c>
      <c r="H7" t="s">
        <v>2109</v>
      </c>
      <c r="I7">
        <f>MEDIAN(G:G)</f>
        <v>114.5</v>
      </c>
    </row>
    <row r="8" spans="1:9" x14ac:dyDescent="0.25">
      <c r="A8" t="s">
        <v>20</v>
      </c>
      <c r="B8">
        <v>40</v>
      </c>
      <c r="C8" t="s">
        <v>2111</v>
      </c>
      <c r="D8">
        <f>MAX(B:B)</f>
        <v>7295</v>
      </c>
      <c r="E8"/>
      <c r="F8" s="10" t="s">
        <v>14</v>
      </c>
      <c r="G8">
        <v>1</v>
      </c>
      <c r="H8" t="s">
        <v>2111</v>
      </c>
      <c r="I8">
        <f>MAX(G:G)</f>
        <v>6080</v>
      </c>
    </row>
    <row r="9" spans="1:9" x14ac:dyDescent="0.25">
      <c r="A9" t="s">
        <v>20</v>
      </c>
      <c r="B9">
        <v>41</v>
      </c>
      <c r="F9" s="10" t="s">
        <v>14</v>
      </c>
      <c r="G9">
        <v>1</v>
      </c>
    </row>
    <row r="10" spans="1:9" x14ac:dyDescent="0.25">
      <c r="A10" t="s">
        <v>20</v>
      </c>
      <c r="B10">
        <v>41</v>
      </c>
      <c r="D10"/>
      <c r="E10"/>
      <c r="F10" s="10" t="s">
        <v>14</v>
      </c>
      <c r="G10">
        <v>1</v>
      </c>
    </row>
    <row r="11" spans="1:9" x14ac:dyDescent="0.25">
      <c r="A11" t="s">
        <v>20</v>
      </c>
      <c r="B11">
        <v>42</v>
      </c>
      <c r="F11" s="10" t="s">
        <v>14</v>
      </c>
      <c r="G11">
        <v>1</v>
      </c>
    </row>
    <row r="12" spans="1:9" x14ac:dyDescent="0.25">
      <c r="A12" t="s">
        <v>20</v>
      </c>
      <c r="B12">
        <v>43</v>
      </c>
      <c r="F12" s="10" t="s">
        <v>14</v>
      </c>
      <c r="G12">
        <v>1</v>
      </c>
    </row>
    <row r="13" spans="1:9" x14ac:dyDescent="0.25">
      <c r="A13" t="s">
        <v>20</v>
      </c>
      <c r="B13">
        <v>43</v>
      </c>
      <c r="F13" s="10" t="s">
        <v>14</v>
      </c>
      <c r="G13">
        <v>1</v>
      </c>
    </row>
    <row r="14" spans="1:9" x14ac:dyDescent="0.25">
      <c r="A14" t="s">
        <v>20</v>
      </c>
      <c r="B14">
        <v>48</v>
      </c>
      <c r="F14" s="10" t="s">
        <v>14</v>
      </c>
      <c r="G14">
        <v>1</v>
      </c>
    </row>
    <row r="15" spans="1:9" x14ac:dyDescent="0.25">
      <c r="A15" t="s">
        <v>20</v>
      </c>
      <c r="B15">
        <v>48</v>
      </c>
      <c r="F15" s="10" t="s">
        <v>14</v>
      </c>
      <c r="G15">
        <v>1</v>
      </c>
    </row>
    <row r="16" spans="1:9" x14ac:dyDescent="0.25">
      <c r="A16" t="s">
        <v>20</v>
      </c>
      <c r="B16">
        <v>48</v>
      </c>
      <c r="F16" s="10" t="s">
        <v>14</v>
      </c>
      <c r="G16">
        <v>1</v>
      </c>
    </row>
    <row r="17" spans="1:7" x14ac:dyDescent="0.25">
      <c r="A17" t="s">
        <v>20</v>
      </c>
      <c r="B17">
        <v>50</v>
      </c>
      <c r="F17" s="10" t="s">
        <v>14</v>
      </c>
      <c r="G17">
        <v>1</v>
      </c>
    </row>
    <row r="18" spans="1:7" x14ac:dyDescent="0.25">
      <c r="A18" t="s">
        <v>20</v>
      </c>
      <c r="B18">
        <v>50</v>
      </c>
      <c r="F18" s="10" t="s">
        <v>14</v>
      </c>
      <c r="G18">
        <v>1</v>
      </c>
    </row>
    <row r="19" spans="1:7" x14ac:dyDescent="0.25">
      <c r="A19" t="s">
        <v>20</v>
      </c>
      <c r="B19">
        <v>50</v>
      </c>
      <c r="F19" s="10" t="s">
        <v>14</v>
      </c>
      <c r="G19">
        <v>1</v>
      </c>
    </row>
    <row r="20" spans="1:7" x14ac:dyDescent="0.25">
      <c r="A20" t="s">
        <v>20</v>
      </c>
      <c r="B20">
        <v>52</v>
      </c>
      <c r="F20" s="10" t="s">
        <v>14</v>
      </c>
      <c r="G20">
        <v>1</v>
      </c>
    </row>
    <row r="21" spans="1:7" x14ac:dyDescent="0.25">
      <c r="A21" t="s">
        <v>20</v>
      </c>
      <c r="B21">
        <v>53</v>
      </c>
      <c r="F21" s="10" t="s">
        <v>14</v>
      </c>
      <c r="G21">
        <v>5</v>
      </c>
    </row>
    <row r="22" spans="1:7" x14ac:dyDescent="0.25">
      <c r="A22" t="s">
        <v>20</v>
      </c>
      <c r="B22">
        <v>53</v>
      </c>
      <c r="F22" s="10" t="s">
        <v>14</v>
      </c>
      <c r="G22">
        <v>5</v>
      </c>
    </row>
    <row r="23" spans="1:7" x14ac:dyDescent="0.25">
      <c r="A23" t="s">
        <v>20</v>
      </c>
      <c r="B23">
        <v>54</v>
      </c>
      <c r="F23" s="10" t="s">
        <v>14</v>
      </c>
      <c r="G23">
        <v>6</v>
      </c>
    </row>
    <row r="24" spans="1:7" x14ac:dyDescent="0.25">
      <c r="A24" t="s">
        <v>20</v>
      </c>
      <c r="B24">
        <v>55</v>
      </c>
      <c r="F24" s="10" t="s">
        <v>14</v>
      </c>
      <c r="G24">
        <v>7</v>
      </c>
    </row>
    <row r="25" spans="1:7" x14ac:dyDescent="0.25">
      <c r="A25" t="s">
        <v>20</v>
      </c>
      <c r="B25">
        <v>56</v>
      </c>
      <c r="F25" s="10" t="s">
        <v>14</v>
      </c>
      <c r="G25">
        <v>7</v>
      </c>
    </row>
    <row r="26" spans="1:7" x14ac:dyDescent="0.25">
      <c r="A26" t="s">
        <v>20</v>
      </c>
      <c r="B26">
        <v>59</v>
      </c>
      <c r="F26" s="10" t="s">
        <v>14</v>
      </c>
      <c r="G26">
        <v>9</v>
      </c>
    </row>
    <row r="27" spans="1:7" x14ac:dyDescent="0.25">
      <c r="A27" t="s">
        <v>20</v>
      </c>
      <c r="B27">
        <v>62</v>
      </c>
      <c r="F27" s="10" t="s">
        <v>14</v>
      </c>
      <c r="G27">
        <v>9</v>
      </c>
    </row>
    <row r="28" spans="1:7" x14ac:dyDescent="0.25">
      <c r="A28" t="s">
        <v>20</v>
      </c>
      <c r="B28">
        <v>64</v>
      </c>
      <c r="F28" s="10" t="s">
        <v>14</v>
      </c>
      <c r="G28">
        <v>10</v>
      </c>
    </row>
    <row r="29" spans="1:7" x14ac:dyDescent="0.25">
      <c r="A29" t="s">
        <v>20</v>
      </c>
      <c r="B29">
        <v>65</v>
      </c>
      <c r="F29" s="10" t="s">
        <v>14</v>
      </c>
      <c r="G29">
        <v>10</v>
      </c>
    </row>
    <row r="30" spans="1:7" x14ac:dyDescent="0.25">
      <c r="A30" t="s">
        <v>20</v>
      </c>
      <c r="B30">
        <v>65</v>
      </c>
      <c r="F30" s="10" t="s">
        <v>14</v>
      </c>
      <c r="G30">
        <v>10</v>
      </c>
    </row>
    <row r="31" spans="1:7" x14ac:dyDescent="0.25">
      <c r="A31" t="s">
        <v>20</v>
      </c>
      <c r="B31">
        <v>67</v>
      </c>
      <c r="F31" s="10" t="s">
        <v>14</v>
      </c>
      <c r="G31">
        <v>10</v>
      </c>
    </row>
    <row r="32" spans="1:7" x14ac:dyDescent="0.25">
      <c r="A32" t="s">
        <v>20</v>
      </c>
      <c r="B32">
        <v>68</v>
      </c>
      <c r="F32" s="10" t="s">
        <v>14</v>
      </c>
      <c r="G32">
        <v>12</v>
      </c>
    </row>
    <row r="33" spans="1:7" x14ac:dyDescent="0.25">
      <c r="A33" t="s">
        <v>20</v>
      </c>
      <c r="B33">
        <v>69</v>
      </c>
      <c r="F33" s="10" t="s">
        <v>14</v>
      </c>
      <c r="G33">
        <v>12</v>
      </c>
    </row>
    <row r="34" spans="1:7" x14ac:dyDescent="0.25">
      <c r="A34" t="s">
        <v>20</v>
      </c>
      <c r="B34">
        <v>69</v>
      </c>
      <c r="F34" s="10" t="s">
        <v>14</v>
      </c>
      <c r="G34">
        <v>13</v>
      </c>
    </row>
    <row r="35" spans="1:7" x14ac:dyDescent="0.25">
      <c r="A35" t="s">
        <v>20</v>
      </c>
      <c r="B35">
        <v>70</v>
      </c>
      <c r="F35" s="10" t="s">
        <v>14</v>
      </c>
      <c r="G35">
        <v>13</v>
      </c>
    </row>
    <row r="36" spans="1:7" x14ac:dyDescent="0.25">
      <c r="A36" t="s">
        <v>20</v>
      </c>
      <c r="B36">
        <v>71</v>
      </c>
      <c r="F36" s="10" t="s">
        <v>14</v>
      </c>
      <c r="G36">
        <v>14</v>
      </c>
    </row>
    <row r="37" spans="1:7" x14ac:dyDescent="0.25">
      <c r="A37" t="s">
        <v>20</v>
      </c>
      <c r="B37">
        <v>72</v>
      </c>
      <c r="F37" s="10" t="s">
        <v>14</v>
      </c>
      <c r="G37">
        <v>14</v>
      </c>
    </row>
    <row r="38" spans="1:7" x14ac:dyDescent="0.25">
      <c r="A38" t="s">
        <v>20</v>
      </c>
      <c r="B38">
        <v>76</v>
      </c>
      <c r="F38" s="10" t="s">
        <v>14</v>
      </c>
      <c r="G38">
        <v>15</v>
      </c>
    </row>
    <row r="39" spans="1:7" x14ac:dyDescent="0.25">
      <c r="A39" t="s">
        <v>20</v>
      </c>
      <c r="B39">
        <v>76</v>
      </c>
      <c r="F39" s="10" t="s">
        <v>14</v>
      </c>
      <c r="G39">
        <v>15</v>
      </c>
    </row>
    <row r="40" spans="1:7" x14ac:dyDescent="0.25">
      <c r="A40" t="s">
        <v>20</v>
      </c>
      <c r="B40">
        <v>78</v>
      </c>
      <c r="F40" s="10" t="s">
        <v>14</v>
      </c>
      <c r="G40">
        <v>15</v>
      </c>
    </row>
    <row r="41" spans="1:7" x14ac:dyDescent="0.25">
      <c r="A41" t="s">
        <v>20</v>
      </c>
      <c r="B41">
        <v>78</v>
      </c>
      <c r="F41" s="10" t="s">
        <v>14</v>
      </c>
      <c r="G41">
        <v>15</v>
      </c>
    </row>
    <row r="42" spans="1:7" x14ac:dyDescent="0.25">
      <c r="A42" t="s">
        <v>20</v>
      </c>
      <c r="B42">
        <v>80</v>
      </c>
      <c r="F42" s="10" t="s">
        <v>14</v>
      </c>
      <c r="G42">
        <v>15</v>
      </c>
    </row>
    <row r="43" spans="1:7" x14ac:dyDescent="0.25">
      <c r="A43" t="s">
        <v>20</v>
      </c>
      <c r="B43">
        <v>80</v>
      </c>
      <c r="F43" s="10" t="s">
        <v>14</v>
      </c>
      <c r="G43">
        <v>15</v>
      </c>
    </row>
    <row r="44" spans="1:7" x14ac:dyDescent="0.25">
      <c r="A44" t="s">
        <v>20</v>
      </c>
      <c r="B44">
        <v>80</v>
      </c>
      <c r="F44" s="10" t="s">
        <v>14</v>
      </c>
      <c r="G44">
        <v>16</v>
      </c>
    </row>
    <row r="45" spans="1:7" x14ac:dyDescent="0.25">
      <c r="A45" t="s">
        <v>20</v>
      </c>
      <c r="B45">
        <v>80</v>
      </c>
      <c r="F45" s="10" t="s">
        <v>14</v>
      </c>
      <c r="G45">
        <v>16</v>
      </c>
    </row>
    <row r="46" spans="1:7" x14ac:dyDescent="0.25">
      <c r="A46" t="s">
        <v>20</v>
      </c>
      <c r="B46">
        <v>80</v>
      </c>
      <c r="F46" s="10" t="s">
        <v>14</v>
      </c>
      <c r="G46">
        <v>16</v>
      </c>
    </row>
    <row r="47" spans="1:7" x14ac:dyDescent="0.25">
      <c r="A47" t="s">
        <v>20</v>
      </c>
      <c r="B47">
        <v>80</v>
      </c>
      <c r="F47" s="10" t="s">
        <v>14</v>
      </c>
      <c r="G47">
        <v>16</v>
      </c>
    </row>
    <row r="48" spans="1:7" x14ac:dyDescent="0.25">
      <c r="A48" t="s">
        <v>20</v>
      </c>
      <c r="B48">
        <v>81</v>
      </c>
      <c r="F48" s="10" t="s">
        <v>14</v>
      </c>
      <c r="G48">
        <v>17</v>
      </c>
    </row>
    <row r="49" spans="1:7" x14ac:dyDescent="0.25">
      <c r="A49" t="s">
        <v>20</v>
      </c>
      <c r="B49">
        <v>82</v>
      </c>
      <c r="F49" s="10" t="s">
        <v>14</v>
      </c>
      <c r="G49">
        <v>17</v>
      </c>
    </row>
    <row r="50" spans="1:7" x14ac:dyDescent="0.25">
      <c r="A50" t="s">
        <v>20</v>
      </c>
      <c r="B50">
        <v>82</v>
      </c>
      <c r="F50" s="10" t="s">
        <v>14</v>
      </c>
      <c r="G50">
        <v>17</v>
      </c>
    </row>
    <row r="51" spans="1:7" x14ac:dyDescent="0.25">
      <c r="A51" t="s">
        <v>20</v>
      </c>
      <c r="B51">
        <v>83</v>
      </c>
      <c r="F51" s="10" t="s">
        <v>14</v>
      </c>
      <c r="G51">
        <v>18</v>
      </c>
    </row>
    <row r="52" spans="1:7" x14ac:dyDescent="0.25">
      <c r="A52" t="s">
        <v>20</v>
      </c>
      <c r="B52">
        <v>83</v>
      </c>
      <c r="F52" s="10" t="s">
        <v>14</v>
      </c>
      <c r="G52">
        <v>18</v>
      </c>
    </row>
    <row r="53" spans="1:7" x14ac:dyDescent="0.25">
      <c r="A53" t="s">
        <v>20</v>
      </c>
      <c r="B53">
        <v>84</v>
      </c>
      <c r="F53" s="10" t="s">
        <v>14</v>
      </c>
      <c r="G53">
        <v>19</v>
      </c>
    </row>
    <row r="54" spans="1:7" x14ac:dyDescent="0.25">
      <c r="A54" t="s">
        <v>20</v>
      </c>
      <c r="B54">
        <v>84</v>
      </c>
      <c r="F54" s="10" t="s">
        <v>14</v>
      </c>
      <c r="G54">
        <v>19</v>
      </c>
    </row>
    <row r="55" spans="1:7" x14ac:dyDescent="0.25">
      <c r="A55" t="s">
        <v>20</v>
      </c>
      <c r="B55">
        <v>85</v>
      </c>
      <c r="F55" s="10" t="s">
        <v>14</v>
      </c>
      <c r="G55">
        <v>19</v>
      </c>
    </row>
    <row r="56" spans="1:7" x14ac:dyDescent="0.25">
      <c r="A56" t="s">
        <v>20</v>
      </c>
      <c r="B56">
        <v>85</v>
      </c>
      <c r="F56" s="10" t="s">
        <v>14</v>
      </c>
      <c r="G56">
        <v>21</v>
      </c>
    </row>
    <row r="57" spans="1:7" x14ac:dyDescent="0.25">
      <c r="A57" t="s">
        <v>20</v>
      </c>
      <c r="B57">
        <v>85</v>
      </c>
      <c r="F57" s="10" t="s">
        <v>14</v>
      </c>
      <c r="G57">
        <v>21</v>
      </c>
    </row>
    <row r="58" spans="1:7" x14ac:dyDescent="0.25">
      <c r="A58" t="s">
        <v>20</v>
      </c>
      <c r="B58">
        <v>85</v>
      </c>
      <c r="F58" s="10" t="s">
        <v>14</v>
      </c>
      <c r="G58">
        <v>21</v>
      </c>
    </row>
    <row r="59" spans="1:7" x14ac:dyDescent="0.25">
      <c r="A59" t="s">
        <v>20</v>
      </c>
      <c r="B59">
        <v>85</v>
      </c>
      <c r="F59" s="10" t="s">
        <v>14</v>
      </c>
      <c r="G59">
        <v>22</v>
      </c>
    </row>
    <row r="60" spans="1:7" x14ac:dyDescent="0.25">
      <c r="A60" t="s">
        <v>20</v>
      </c>
      <c r="B60">
        <v>85</v>
      </c>
      <c r="F60" s="10" t="s">
        <v>14</v>
      </c>
      <c r="G60">
        <v>23</v>
      </c>
    </row>
    <row r="61" spans="1:7" x14ac:dyDescent="0.25">
      <c r="A61" t="s">
        <v>20</v>
      </c>
      <c r="B61">
        <v>86</v>
      </c>
      <c r="F61" s="10" t="s">
        <v>14</v>
      </c>
      <c r="G61">
        <v>24</v>
      </c>
    </row>
    <row r="62" spans="1:7" x14ac:dyDescent="0.25">
      <c r="A62" t="s">
        <v>20</v>
      </c>
      <c r="B62">
        <v>86</v>
      </c>
      <c r="F62" s="10" t="s">
        <v>14</v>
      </c>
      <c r="G62">
        <v>24</v>
      </c>
    </row>
    <row r="63" spans="1:7" x14ac:dyDescent="0.25">
      <c r="A63" t="s">
        <v>20</v>
      </c>
      <c r="B63">
        <v>86</v>
      </c>
      <c r="F63" s="10" t="s">
        <v>14</v>
      </c>
      <c r="G63">
        <v>24</v>
      </c>
    </row>
    <row r="64" spans="1:7" x14ac:dyDescent="0.25">
      <c r="A64" t="s">
        <v>20</v>
      </c>
      <c r="B64">
        <v>87</v>
      </c>
      <c r="F64" s="10" t="s">
        <v>14</v>
      </c>
      <c r="G64">
        <v>25</v>
      </c>
    </row>
    <row r="65" spans="1:7" x14ac:dyDescent="0.25">
      <c r="A65" t="s">
        <v>20</v>
      </c>
      <c r="B65">
        <v>87</v>
      </c>
      <c r="F65" s="10" t="s">
        <v>14</v>
      </c>
      <c r="G65">
        <v>25</v>
      </c>
    </row>
    <row r="66" spans="1:7" x14ac:dyDescent="0.25">
      <c r="A66" t="s">
        <v>20</v>
      </c>
      <c r="B66">
        <v>87</v>
      </c>
      <c r="F66" s="10" t="s">
        <v>14</v>
      </c>
      <c r="G66">
        <v>26</v>
      </c>
    </row>
    <row r="67" spans="1:7" x14ac:dyDescent="0.25">
      <c r="A67" t="s">
        <v>20</v>
      </c>
      <c r="B67">
        <v>88</v>
      </c>
      <c r="F67" s="10" t="s">
        <v>14</v>
      </c>
      <c r="G67">
        <v>26</v>
      </c>
    </row>
    <row r="68" spans="1:7" x14ac:dyDescent="0.25">
      <c r="A68" t="s">
        <v>20</v>
      </c>
      <c r="B68">
        <v>88</v>
      </c>
      <c r="F68" s="10" t="s">
        <v>14</v>
      </c>
      <c r="G68">
        <v>26</v>
      </c>
    </row>
    <row r="69" spans="1:7" x14ac:dyDescent="0.25">
      <c r="A69" t="s">
        <v>20</v>
      </c>
      <c r="B69">
        <v>88</v>
      </c>
      <c r="F69" s="10" t="s">
        <v>14</v>
      </c>
      <c r="G69">
        <v>27</v>
      </c>
    </row>
    <row r="70" spans="1:7" x14ac:dyDescent="0.25">
      <c r="A70" t="s">
        <v>20</v>
      </c>
      <c r="B70">
        <v>88</v>
      </c>
      <c r="F70" s="10" t="s">
        <v>14</v>
      </c>
      <c r="G70">
        <v>27</v>
      </c>
    </row>
    <row r="71" spans="1:7" x14ac:dyDescent="0.25">
      <c r="A71" t="s">
        <v>20</v>
      </c>
      <c r="B71">
        <v>89</v>
      </c>
      <c r="F71" s="10" t="s">
        <v>14</v>
      </c>
      <c r="G71">
        <v>29</v>
      </c>
    </row>
    <row r="72" spans="1:7" x14ac:dyDescent="0.25">
      <c r="A72" t="s">
        <v>20</v>
      </c>
      <c r="B72">
        <v>89</v>
      </c>
      <c r="F72" s="10" t="s">
        <v>14</v>
      </c>
      <c r="G72">
        <v>30</v>
      </c>
    </row>
    <row r="73" spans="1:7" x14ac:dyDescent="0.25">
      <c r="A73" t="s">
        <v>20</v>
      </c>
      <c r="B73">
        <v>91</v>
      </c>
      <c r="F73" s="10" t="s">
        <v>14</v>
      </c>
      <c r="G73">
        <v>30</v>
      </c>
    </row>
    <row r="74" spans="1:7" x14ac:dyDescent="0.25">
      <c r="A74" t="s">
        <v>20</v>
      </c>
      <c r="B74">
        <v>92</v>
      </c>
      <c r="F74" s="10" t="s">
        <v>14</v>
      </c>
      <c r="G74">
        <v>31</v>
      </c>
    </row>
    <row r="75" spans="1:7" x14ac:dyDescent="0.25">
      <c r="A75" t="s">
        <v>20</v>
      </c>
      <c r="B75">
        <v>92</v>
      </c>
      <c r="F75" s="10" t="s">
        <v>14</v>
      </c>
      <c r="G75">
        <v>31</v>
      </c>
    </row>
    <row r="76" spans="1:7" x14ac:dyDescent="0.25">
      <c r="A76" t="s">
        <v>20</v>
      </c>
      <c r="B76">
        <v>92</v>
      </c>
      <c r="F76" s="10" t="s">
        <v>14</v>
      </c>
      <c r="G76">
        <v>31</v>
      </c>
    </row>
    <row r="77" spans="1:7" x14ac:dyDescent="0.25">
      <c r="A77" t="s">
        <v>20</v>
      </c>
      <c r="B77">
        <v>92</v>
      </c>
      <c r="F77" s="10" t="s">
        <v>14</v>
      </c>
      <c r="G77">
        <v>31</v>
      </c>
    </row>
    <row r="78" spans="1:7" x14ac:dyDescent="0.25">
      <c r="A78" t="s">
        <v>20</v>
      </c>
      <c r="B78">
        <v>92</v>
      </c>
      <c r="F78" s="10" t="s">
        <v>14</v>
      </c>
      <c r="G78">
        <v>31</v>
      </c>
    </row>
    <row r="79" spans="1:7" x14ac:dyDescent="0.25">
      <c r="A79" t="s">
        <v>20</v>
      </c>
      <c r="B79">
        <v>93</v>
      </c>
      <c r="F79" s="10" t="s">
        <v>14</v>
      </c>
      <c r="G79">
        <v>32</v>
      </c>
    </row>
    <row r="80" spans="1:7" x14ac:dyDescent="0.25">
      <c r="A80" t="s">
        <v>20</v>
      </c>
      <c r="B80">
        <v>94</v>
      </c>
      <c r="F80" s="10" t="s">
        <v>14</v>
      </c>
      <c r="G80">
        <v>32</v>
      </c>
    </row>
    <row r="81" spans="1:7" x14ac:dyDescent="0.25">
      <c r="A81" t="s">
        <v>20</v>
      </c>
      <c r="B81">
        <v>94</v>
      </c>
      <c r="F81" s="10" t="s">
        <v>14</v>
      </c>
      <c r="G81">
        <v>33</v>
      </c>
    </row>
    <row r="82" spans="1:7" x14ac:dyDescent="0.25">
      <c r="A82" t="s">
        <v>20</v>
      </c>
      <c r="B82">
        <v>94</v>
      </c>
      <c r="F82" s="10" t="s">
        <v>14</v>
      </c>
      <c r="G82">
        <v>33</v>
      </c>
    </row>
    <row r="83" spans="1:7" x14ac:dyDescent="0.25">
      <c r="A83" t="s">
        <v>20</v>
      </c>
      <c r="B83">
        <v>95</v>
      </c>
      <c r="F83" s="10" t="s">
        <v>14</v>
      </c>
      <c r="G83">
        <v>33</v>
      </c>
    </row>
    <row r="84" spans="1:7" x14ac:dyDescent="0.25">
      <c r="A84" t="s">
        <v>20</v>
      </c>
      <c r="B84">
        <v>96</v>
      </c>
      <c r="F84" s="10" t="s">
        <v>14</v>
      </c>
      <c r="G84">
        <v>34</v>
      </c>
    </row>
    <row r="85" spans="1:7" x14ac:dyDescent="0.25">
      <c r="A85" t="s">
        <v>20</v>
      </c>
      <c r="B85">
        <v>96</v>
      </c>
      <c r="F85" s="10" t="s">
        <v>14</v>
      </c>
      <c r="G85">
        <v>35</v>
      </c>
    </row>
    <row r="86" spans="1:7" x14ac:dyDescent="0.25">
      <c r="A86" t="s">
        <v>20</v>
      </c>
      <c r="B86">
        <v>96</v>
      </c>
      <c r="F86" s="10" t="s">
        <v>14</v>
      </c>
      <c r="G86">
        <v>35</v>
      </c>
    </row>
    <row r="87" spans="1:7" x14ac:dyDescent="0.25">
      <c r="A87" t="s">
        <v>20</v>
      </c>
      <c r="B87">
        <v>97</v>
      </c>
      <c r="F87" s="10" t="s">
        <v>14</v>
      </c>
      <c r="G87">
        <v>35</v>
      </c>
    </row>
    <row r="88" spans="1:7" x14ac:dyDescent="0.25">
      <c r="A88" t="s">
        <v>20</v>
      </c>
      <c r="B88">
        <v>98</v>
      </c>
      <c r="F88" s="10" t="s">
        <v>14</v>
      </c>
      <c r="G88">
        <v>36</v>
      </c>
    </row>
    <row r="89" spans="1:7" x14ac:dyDescent="0.25">
      <c r="A89" t="s">
        <v>20</v>
      </c>
      <c r="B89">
        <v>98</v>
      </c>
      <c r="F89" s="10" t="s">
        <v>14</v>
      </c>
      <c r="G89">
        <v>37</v>
      </c>
    </row>
    <row r="90" spans="1:7" x14ac:dyDescent="0.25">
      <c r="A90" t="s">
        <v>20</v>
      </c>
      <c r="B90">
        <v>100</v>
      </c>
      <c r="F90" s="10" t="s">
        <v>14</v>
      </c>
      <c r="G90">
        <v>37</v>
      </c>
    </row>
    <row r="91" spans="1:7" x14ac:dyDescent="0.25">
      <c r="A91" t="s">
        <v>20</v>
      </c>
      <c r="B91">
        <v>100</v>
      </c>
      <c r="F91" s="10" t="s">
        <v>14</v>
      </c>
      <c r="G91">
        <v>37</v>
      </c>
    </row>
    <row r="92" spans="1:7" x14ac:dyDescent="0.25">
      <c r="A92" t="s">
        <v>20</v>
      </c>
      <c r="B92">
        <v>101</v>
      </c>
      <c r="F92" s="10" t="s">
        <v>14</v>
      </c>
      <c r="G92">
        <v>38</v>
      </c>
    </row>
    <row r="93" spans="1:7" x14ac:dyDescent="0.25">
      <c r="A93" t="s">
        <v>20</v>
      </c>
      <c r="B93">
        <v>101</v>
      </c>
      <c r="F93" s="10" t="s">
        <v>14</v>
      </c>
      <c r="G93">
        <v>38</v>
      </c>
    </row>
    <row r="94" spans="1:7" x14ac:dyDescent="0.25">
      <c r="A94" t="s">
        <v>20</v>
      </c>
      <c r="B94">
        <v>102</v>
      </c>
      <c r="F94" s="10" t="s">
        <v>14</v>
      </c>
      <c r="G94">
        <v>38</v>
      </c>
    </row>
    <row r="95" spans="1:7" x14ac:dyDescent="0.25">
      <c r="A95" t="s">
        <v>20</v>
      </c>
      <c r="B95">
        <v>102</v>
      </c>
      <c r="F95" s="10" t="s">
        <v>14</v>
      </c>
      <c r="G95">
        <v>39</v>
      </c>
    </row>
    <row r="96" spans="1:7" x14ac:dyDescent="0.25">
      <c r="A96" t="s">
        <v>20</v>
      </c>
      <c r="B96">
        <v>103</v>
      </c>
      <c r="F96" s="10" t="s">
        <v>14</v>
      </c>
      <c r="G96">
        <v>40</v>
      </c>
    </row>
    <row r="97" spans="1:7" x14ac:dyDescent="0.25">
      <c r="A97" t="s">
        <v>20</v>
      </c>
      <c r="B97">
        <v>103</v>
      </c>
      <c r="F97" s="10" t="s">
        <v>14</v>
      </c>
      <c r="G97">
        <v>40</v>
      </c>
    </row>
    <row r="98" spans="1:7" x14ac:dyDescent="0.25">
      <c r="A98" t="s">
        <v>20</v>
      </c>
      <c r="B98">
        <v>105</v>
      </c>
      <c r="F98" s="10" t="s">
        <v>14</v>
      </c>
      <c r="G98">
        <v>40</v>
      </c>
    </row>
    <row r="99" spans="1:7" x14ac:dyDescent="0.25">
      <c r="A99" t="s">
        <v>20</v>
      </c>
      <c r="B99">
        <v>106</v>
      </c>
      <c r="F99" s="10" t="s">
        <v>14</v>
      </c>
      <c r="G99">
        <v>41</v>
      </c>
    </row>
    <row r="100" spans="1:7" x14ac:dyDescent="0.25">
      <c r="A100" t="s">
        <v>20</v>
      </c>
      <c r="B100">
        <v>106</v>
      </c>
      <c r="F100" s="10" t="s">
        <v>14</v>
      </c>
      <c r="G100">
        <v>41</v>
      </c>
    </row>
    <row r="101" spans="1:7" x14ac:dyDescent="0.25">
      <c r="A101" t="s">
        <v>20</v>
      </c>
      <c r="B101">
        <v>107</v>
      </c>
      <c r="F101" s="10" t="s">
        <v>14</v>
      </c>
      <c r="G101">
        <v>42</v>
      </c>
    </row>
    <row r="102" spans="1:7" x14ac:dyDescent="0.25">
      <c r="A102" t="s">
        <v>20</v>
      </c>
      <c r="B102">
        <v>107</v>
      </c>
      <c r="F102" s="10" t="s">
        <v>14</v>
      </c>
      <c r="G102">
        <v>44</v>
      </c>
    </row>
    <row r="103" spans="1:7" x14ac:dyDescent="0.25">
      <c r="A103" t="s">
        <v>20</v>
      </c>
      <c r="B103">
        <v>107</v>
      </c>
      <c r="F103" s="10" t="s">
        <v>14</v>
      </c>
      <c r="G103">
        <v>44</v>
      </c>
    </row>
    <row r="104" spans="1:7" x14ac:dyDescent="0.25">
      <c r="A104" t="s">
        <v>20</v>
      </c>
      <c r="B104">
        <v>107</v>
      </c>
      <c r="F104" s="10" t="s">
        <v>14</v>
      </c>
      <c r="G104">
        <v>45</v>
      </c>
    </row>
    <row r="105" spans="1:7" x14ac:dyDescent="0.25">
      <c r="A105" t="s">
        <v>20</v>
      </c>
      <c r="B105">
        <v>107</v>
      </c>
      <c r="F105" s="10" t="s">
        <v>14</v>
      </c>
      <c r="G105">
        <v>46</v>
      </c>
    </row>
    <row r="106" spans="1:7" x14ac:dyDescent="0.25">
      <c r="A106" t="s">
        <v>20</v>
      </c>
      <c r="B106">
        <v>110</v>
      </c>
      <c r="F106" s="10" t="s">
        <v>14</v>
      </c>
      <c r="G106">
        <v>47</v>
      </c>
    </row>
    <row r="107" spans="1:7" x14ac:dyDescent="0.25">
      <c r="A107" t="s">
        <v>20</v>
      </c>
      <c r="B107">
        <v>110</v>
      </c>
      <c r="F107" s="10" t="s">
        <v>14</v>
      </c>
      <c r="G107">
        <v>48</v>
      </c>
    </row>
    <row r="108" spans="1:7" x14ac:dyDescent="0.25">
      <c r="A108" t="s">
        <v>20</v>
      </c>
      <c r="B108">
        <v>110</v>
      </c>
      <c r="F108" s="10" t="s">
        <v>14</v>
      </c>
      <c r="G108">
        <v>49</v>
      </c>
    </row>
    <row r="109" spans="1:7" x14ac:dyDescent="0.25">
      <c r="A109" t="s">
        <v>20</v>
      </c>
      <c r="B109">
        <v>110</v>
      </c>
      <c r="F109" s="10" t="s">
        <v>14</v>
      </c>
      <c r="G109">
        <v>49</v>
      </c>
    </row>
    <row r="110" spans="1:7" x14ac:dyDescent="0.25">
      <c r="A110" t="s">
        <v>20</v>
      </c>
      <c r="B110">
        <v>111</v>
      </c>
      <c r="F110" s="10" t="s">
        <v>14</v>
      </c>
      <c r="G110">
        <v>52</v>
      </c>
    </row>
    <row r="111" spans="1:7" x14ac:dyDescent="0.25">
      <c r="A111" t="s">
        <v>20</v>
      </c>
      <c r="B111">
        <v>112</v>
      </c>
      <c r="F111" s="10" t="s">
        <v>14</v>
      </c>
      <c r="G111">
        <v>53</v>
      </c>
    </row>
    <row r="112" spans="1:7" x14ac:dyDescent="0.25">
      <c r="A112" t="s">
        <v>20</v>
      </c>
      <c r="B112">
        <v>112</v>
      </c>
      <c r="F112" s="10" t="s">
        <v>14</v>
      </c>
      <c r="G112">
        <v>54</v>
      </c>
    </row>
    <row r="113" spans="1:7" x14ac:dyDescent="0.25">
      <c r="A113" t="s">
        <v>20</v>
      </c>
      <c r="B113">
        <v>112</v>
      </c>
      <c r="F113" s="10" t="s">
        <v>14</v>
      </c>
      <c r="G113">
        <v>55</v>
      </c>
    </row>
    <row r="114" spans="1:7" x14ac:dyDescent="0.25">
      <c r="A114" t="s">
        <v>20</v>
      </c>
      <c r="B114">
        <v>113</v>
      </c>
      <c r="F114" s="10" t="s">
        <v>14</v>
      </c>
      <c r="G114">
        <v>55</v>
      </c>
    </row>
    <row r="115" spans="1:7" x14ac:dyDescent="0.25">
      <c r="A115" t="s">
        <v>20</v>
      </c>
      <c r="B115">
        <v>113</v>
      </c>
      <c r="F115" s="10" t="s">
        <v>14</v>
      </c>
      <c r="G115">
        <v>56</v>
      </c>
    </row>
    <row r="116" spans="1:7" x14ac:dyDescent="0.25">
      <c r="A116" t="s">
        <v>20</v>
      </c>
      <c r="B116">
        <v>114</v>
      </c>
      <c r="F116" s="10" t="s">
        <v>14</v>
      </c>
      <c r="G116">
        <v>56</v>
      </c>
    </row>
    <row r="117" spans="1:7" x14ac:dyDescent="0.25">
      <c r="A117" t="s">
        <v>20</v>
      </c>
      <c r="B117">
        <v>114</v>
      </c>
      <c r="F117" s="10" t="s">
        <v>14</v>
      </c>
      <c r="G117">
        <v>57</v>
      </c>
    </row>
    <row r="118" spans="1:7" x14ac:dyDescent="0.25">
      <c r="A118" t="s">
        <v>20</v>
      </c>
      <c r="B118">
        <v>114</v>
      </c>
      <c r="F118" s="10" t="s">
        <v>14</v>
      </c>
      <c r="G118">
        <v>57</v>
      </c>
    </row>
    <row r="119" spans="1:7" x14ac:dyDescent="0.25">
      <c r="A119" t="s">
        <v>20</v>
      </c>
      <c r="B119">
        <v>115</v>
      </c>
      <c r="F119" s="10" t="s">
        <v>14</v>
      </c>
      <c r="G119">
        <v>58</v>
      </c>
    </row>
    <row r="120" spans="1:7" x14ac:dyDescent="0.25">
      <c r="A120" t="s">
        <v>20</v>
      </c>
      <c r="B120">
        <v>116</v>
      </c>
      <c r="F120" s="10" t="s">
        <v>14</v>
      </c>
      <c r="G120">
        <v>60</v>
      </c>
    </row>
    <row r="121" spans="1:7" x14ac:dyDescent="0.25">
      <c r="A121" t="s">
        <v>20</v>
      </c>
      <c r="B121">
        <v>116</v>
      </c>
      <c r="F121" s="10" t="s">
        <v>14</v>
      </c>
      <c r="G121">
        <v>62</v>
      </c>
    </row>
    <row r="122" spans="1:7" x14ac:dyDescent="0.25">
      <c r="A122" t="s">
        <v>20</v>
      </c>
      <c r="B122">
        <v>117</v>
      </c>
      <c r="F122" s="10" t="s">
        <v>14</v>
      </c>
      <c r="G122">
        <v>62</v>
      </c>
    </row>
    <row r="123" spans="1:7" x14ac:dyDescent="0.25">
      <c r="A123" t="s">
        <v>20</v>
      </c>
      <c r="B123">
        <v>117</v>
      </c>
      <c r="F123" s="10" t="s">
        <v>14</v>
      </c>
      <c r="G123">
        <v>63</v>
      </c>
    </row>
    <row r="124" spans="1:7" x14ac:dyDescent="0.25">
      <c r="A124" t="s">
        <v>20</v>
      </c>
      <c r="B124">
        <v>119</v>
      </c>
      <c r="F124" s="10" t="s">
        <v>14</v>
      </c>
      <c r="G124">
        <v>63</v>
      </c>
    </row>
    <row r="125" spans="1:7" x14ac:dyDescent="0.25">
      <c r="A125" t="s">
        <v>20</v>
      </c>
      <c r="B125">
        <v>121</v>
      </c>
      <c r="F125" s="10" t="s">
        <v>14</v>
      </c>
      <c r="G125">
        <v>64</v>
      </c>
    </row>
    <row r="126" spans="1:7" x14ac:dyDescent="0.25">
      <c r="A126" t="s">
        <v>20</v>
      </c>
      <c r="B126">
        <v>121</v>
      </c>
      <c r="F126" s="10" t="s">
        <v>14</v>
      </c>
      <c r="G126">
        <v>64</v>
      </c>
    </row>
    <row r="127" spans="1:7" x14ac:dyDescent="0.25">
      <c r="A127" t="s">
        <v>20</v>
      </c>
      <c r="B127">
        <v>121</v>
      </c>
      <c r="F127" s="10" t="s">
        <v>14</v>
      </c>
      <c r="G127">
        <v>64</v>
      </c>
    </row>
    <row r="128" spans="1:7" x14ac:dyDescent="0.25">
      <c r="A128" t="s">
        <v>20</v>
      </c>
      <c r="B128">
        <v>122</v>
      </c>
      <c r="F128" s="10" t="s">
        <v>14</v>
      </c>
      <c r="G128">
        <v>64</v>
      </c>
    </row>
    <row r="129" spans="1:7" x14ac:dyDescent="0.25">
      <c r="A129" t="s">
        <v>20</v>
      </c>
      <c r="B129">
        <v>122</v>
      </c>
      <c r="F129" s="10" t="s">
        <v>14</v>
      </c>
      <c r="G129">
        <v>65</v>
      </c>
    </row>
    <row r="130" spans="1:7" x14ac:dyDescent="0.25">
      <c r="A130" t="s">
        <v>20</v>
      </c>
      <c r="B130">
        <v>122</v>
      </c>
      <c r="F130" s="10" t="s">
        <v>14</v>
      </c>
      <c r="G130">
        <v>65</v>
      </c>
    </row>
    <row r="131" spans="1:7" x14ac:dyDescent="0.25">
      <c r="A131" t="s">
        <v>20</v>
      </c>
      <c r="B131">
        <v>122</v>
      </c>
      <c r="F131" s="10" t="s">
        <v>14</v>
      </c>
      <c r="G131">
        <v>67</v>
      </c>
    </row>
    <row r="132" spans="1:7" x14ac:dyDescent="0.25">
      <c r="A132" t="s">
        <v>20</v>
      </c>
      <c r="B132">
        <v>123</v>
      </c>
      <c r="F132" s="10" t="s">
        <v>14</v>
      </c>
      <c r="G132">
        <v>67</v>
      </c>
    </row>
    <row r="133" spans="1:7" x14ac:dyDescent="0.25">
      <c r="A133" t="s">
        <v>20</v>
      </c>
      <c r="B133">
        <v>123</v>
      </c>
      <c r="F133" s="10" t="s">
        <v>14</v>
      </c>
      <c r="G133">
        <v>67</v>
      </c>
    </row>
    <row r="134" spans="1:7" x14ac:dyDescent="0.25">
      <c r="A134" t="s">
        <v>20</v>
      </c>
      <c r="B134">
        <v>123</v>
      </c>
      <c r="F134" s="10" t="s">
        <v>14</v>
      </c>
      <c r="G134">
        <v>67</v>
      </c>
    </row>
    <row r="135" spans="1:7" x14ac:dyDescent="0.25">
      <c r="A135" t="s">
        <v>20</v>
      </c>
      <c r="B135">
        <v>125</v>
      </c>
      <c r="F135" s="10" t="s">
        <v>14</v>
      </c>
      <c r="G135">
        <v>67</v>
      </c>
    </row>
    <row r="136" spans="1:7" x14ac:dyDescent="0.25">
      <c r="A136" t="s">
        <v>20</v>
      </c>
      <c r="B136">
        <v>126</v>
      </c>
      <c r="F136" s="10" t="s">
        <v>14</v>
      </c>
      <c r="G136">
        <v>67</v>
      </c>
    </row>
    <row r="137" spans="1:7" x14ac:dyDescent="0.25">
      <c r="A137" t="s">
        <v>20</v>
      </c>
      <c r="B137">
        <v>126</v>
      </c>
      <c r="F137" s="10" t="s">
        <v>14</v>
      </c>
      <c r="G137">
        <v>67</v>
      </c>
    </row>
    <row r="138" spans="1:7" x14ac:dyDescent="0.25">
      <c r="A138" t="s">
        <v>20</v>
      </c>
      <c r="B138">
        <v>126</v>
      </c>
      <c r="F138" s="10" t="s">
        <v>14</v>
      </c>
      <c r="G138">
        <v>70</v>
      </c>
    </row>
    <row r="139" spans="1:7" x14ac:dyDescent="0.25">
      <c r="A139" t="s">
        <v>20</v>
      </c>
      <c r="B139">
        <v>126</v>
      </c>
      <c r="F139" s="10" t="s">
        <v>14</v>
      </c>
      <c r="G139">
        <v>71</v>
      </c>
    </row>
    <row r="140" spans="1:7" x14ac:dyDescent="0.25">
      <c r="A140" t="s">
        <v>20</v>
      </c>
      <c r="B140">
        <v>126</v>
      </c>
      <c r="F140" s="10" t="s">
        <v>14</v>
      </c>
      <c r="G140">
        <v>73</v>
      </c>
    </row>
    <row r="141" spans="1:7" x14ac:dyDescent="0.25">
      <c r="A141" t="s">
        <v>20</v>
      </c>
      <c r="B141">
        <v>127</v>
      </c>
      <c r="F141" s="10" t="s">
        <v>14</v>
      </c>
      <c r="G141">
        <v>73</v>
      </c>
    </row>
    <row r="142" spans="1:7" x14ac:dyDescent="0.25">
      <c r="A142" t="s">
        <v>20</v>
      </c>
      <c r="B142">
        <v>127</v>
      </c>
      <c r="F142" s="10" t="s">
        <v>14</v>
      </c>
      <c r="G142">
        <v>75</v>
      </c>
    </row>
    <row r="143" spans="1:7" x14ac:dyDescent="0.25">
      <c r="A143" t="s">
        <v>20</v>
      </c>
      <c r="B143">
        <v>128</v>
      </c>
      <c r="F143" s="10" t="s">
        <v>14</v>
      </c>
      <c r="G143">
        <v>75</v>
      </c>
    </row>
    <row r="144" spans="1:7" x14ac:dyDescent="0.25">
      <c r="A144" t="s">
        <v>20</v>
      </c>
      <c r="B144">
        <v>128</v>
      </c>
      <c r="F144" s="10" t="s">
        <v>14</v>
      </c>
      <c r="G144">
        <v>75</v>
      </c>
    </row>
    <row r="145" spans="1:7" x14ac:dyDescent="0.25">
      <c r="A145" t="s">
        <v>20</v>
      </c>
      <c r="B145">
        <v>129</v>
      </c>
      <c r="F145" s="10" t="s">
        <v>14</v>
      </c>
      <c r="G145">
        <v>75</v>
      </c>
    </row>
    <row r="146" spans="1:7" x14ac:dyDescent="0.25">
      <c r="A146" t="s">
        <v>20</v>
      </c>
      <c r="B146">
        <v>129</v>
      </c>
      <c r="F146" s="10" t="s">
        <v>14</v>
      </c>
      <c r="G146">
        <v>76</v>
      </c>
    </row>
    <row r="147" spans="1:7" x14ac:dyDescent="0.25">
      <c r="A147" t="s">
        <v>20</v>
      </c>
      <c r="B147">
        <v>130</v>
      </c>
      <c r="F147" s="10" t="s">
        <v>14</v>
      </c>
      <c r="G147">
        <v>77</v>
      </c>
    </row>
    <row r="148" spans="1:7" x14ac:dyDescent="0.25">
      <c r="A148" t="s">
        <v>20</v>
      </c>
      <c r="B148">
        <v>130</v>
      </c>
      <c r="F148" s="10" t="s">
        <v>14</v>
      </c>
      <c r="G148">
        <v>77</v>
      </c>
    </row>
    <row r="149" spans="1:7" x14ac:dyDescent="0.25">
      <c r="A149" t="s">
        <v>20</v>
      </c>
      <c r="B149">
        <v>131</v>
      </c>
      <c r="F149" s="10" t="s">
        <v>14</v>
      </c>
      <c r="G149">
        <v>77</v>
      </c>
    </row>
    <row r="150" spans="1:7" x14ac:dyDescent="0.25">
      <c r="A150" t="s">
        <v>20</v>
      </c>
      <c r="B150">
        <v>131</v>
      </c>
      <c r="F150" s="10" t="s">
        <v>14</v>
      </c>
      <c r="G150">
        <v>78</v>
      </c>
    </row>
    <row r="151" spans="1:7" x14ac:dyDescent="0.25">
      <c r="A151" t="s">
        <v>20</v>
      </c>
      <c r="B151">
        <v>131</v>
      </c>
      <c r="F151" s="10" t="s">
        <v>14</v>
      </c>
      <c r="G151">
        <v>78</v>
      </c>
    </row>
    <row r="152" spans="1:7" x14ac:dyDescent="0.25">
      <c r="A152" t="s">
        <v>20</v>
      </c>
      <c r="B152">
        <v>131</v>
      </c>
      <c r="F152" s="10" t="s">
        <v>14</v>
      </c>
      <c r="G152">
        <v>79</v>
      </c>
    </row>
    <row r="153" spans="1:7" x14ac:dyDescent="0.25">
      <c r="A153" t="s">
        <v>20</v>
      </c>
      <c r="B153">
        <v>131</v>
      </c>
      <c r="F153" s="10" t="s">
        <v>14</v>
      </c>
      <c r="G153">
        <v>80</v>
      </c>
    </row>
    <row r="154" spans="1:7" x14ac:dyDescent="0.25">
      <c r="A154" t="s">
        <v>20</v>
      </c>
      <c r="B154">
        <v>132</v>
      </c>
      <c r="F154" s="10" t="s">
        <v>14</v>
      </c>
      <c r="G154">
        <v>80</v>
      </c>
    </row>
    <row r="155" spans="1:7" x14ac:dyDescent="0.25">
      <c r="A155" t="s">
        <v>20</v>
      </c>
      <c r="B155">
        <v>132</v>
      </c>
      <c r="F155" s="10" t="s">
        <v>14</v>
      </c>
      <c r="G155">
        <v>82</v>
      </c>
    </row>
    <row r="156" spans="1:7" x14ac:dyDescent="0.25">
      <c r="A156" t="s">
        <v>20</v>
      </c>
      <c r="B156">
        <v>132</v>
      </c>
      <c r="F156" s="10" t="s">
        <v>14</v>
      </c>
      <c r="G156">
        <v>83</v>
      </c>
    </row>
    <row r="157" spans="1:7" x14ac:dyDescent="0.25">
      <c r="A157" t="s">
        <v>20</v>
      </c>
      <c r="B157">
        <v>133</v>
      </c>
      <c r="F157" s="10" t="s">
        <v>14</v>
      </c>
      <c r="G157">
        <v>83</v>
      </c>
    </row>
    <row r="158" spans="1:7" x14ac:dyDescent="0.25">
      <c r="A158" t="s">
        <v>20</v>
      </c>
      <c r="B158">
        <v>133</v>
      </c>
      <c r="F158" s="10" t="s">
        <v>14</v>
      </c>
      <c r="G158">
        <v>84</v>
      </c>
    </row>
    <row r="159" spans="1:7" x14ac:dyDescent="0.25">
      <c r="A159" t="s">
        <v>20</v>
      </c>
      <c r="B159">
        <v>133</v>
      </c>
      <c r="F159" s="10" t="s">
        <v>14</v>
      </c>
      <c r="G159">
        <v>86</v>
      </c>
    </row>
    <row r="160" spans="1:7" x14ac:dyDescent="0.25">
      <c r="A160" t="s">
        <v>20</v>
      </c>
      <c r="B160">
        <v>134</v>
      </c>
      <c r="F160" s="10" t="s">
        <v>14</v>
      </c>
      <c r="G160">
        <v>86</v>
      </c>
    </row>
    <row r="161" spans="1:7" x14ac:dyDescent="0.25">
      <c r="A161" t="s">
        <v>20</v>
      </c>
      <c r="B161">
        <v>134</v>
      </c>
      <c r="F161" s="10" t="s">
        <v>14</v>
      </c>
      <c r="G161">
        <v>86</v>
      </c>
    </row>
    <row r="162" spans="1:7" x14ac:dyDescent="0.25">
      <c r="A162" t="s">
        <v>20</v>
      </c>
      <c r="B162">
        <v>134</v>
      </c>
      <c r="F162" s="10" t="s">
        <v>14</v>
      </c>
      <c r="G162">
        <v>87</v>
      </c>
    </row>
    <row r="163" spans="1:7" x14ac:dyDescent="0.25">
      <c r="A163" t="s">
        <v>20</v>
      </c>
      <c r="B163">
        <v>135</v>
      </c>
      <c r="F163" s="10" t="s">
        <v>14</v>
      </c>
      <c r="G163">
        <v>88</v>
      </c>
    </row>
    <row r="164" spans="1:7" x14ac:dyDescent="0.25">
      <c r="A164" t="s">
        <v>20</v>
      </c>
      <c r="B164">
        <v>135</v>
      </c>
      <c r="F164" s="10" t="s">
        <v>14</v>
      </c>
      <c r="G164">
        <v>91</v>
      </c>
    </row>
    <row r="165" spans="1:7" x14ac:dyDescent="0.25">
      <c r="A165" t="s">
        <v>20</v>
      </c>
      <c r="B165">
        <v>135</v>
      </c>
      <c r="F165" s="10" t="s">
        <v>14</v>
      </c>
      <c r="G165">
        <v>92</v>
      </c>
    </row>
    <row r="166" spans="1:7" x14ac:dyDescent="0.25">
      <c r="A166" t="s">
        <v>20</v>
      </c>
      <c r="B166">
        <v>136</v>
      </c>
      <c r="F166" s="10" t="s">
        <v>14</v>
      </c>
      <c r="G166">
        <v>92</v>
      </c>
    </row>
    <row r="167" spans="1:7" x14ac:dyDescent="0.25">
      <c r="A167" t="s">
        <v>20</v>
      </c>
      <c r="B167">
        <v>137</v>
      </c>
      <c r="F167" s="10" t="s">
        <v>14</v>
      </c>
      <c r="G167">
        <v>92</v>
      </c>
    </row>
    <row r="168" spans="1:7" x14ac:dyDescent="0.25">
      <c r="A168" t="s">
        <v>20</v>
      </c>
      <c r="B168">
        <v>137</v>
      </c>
      <c r="F168" s="10" t="s">
        <v>14</v>
      </c>
      <c r="G168">
        <v>94</v>
      </c>
    </row>
    <row r="169" spans="1:7" x14ac:dyDescent="0.25">
      <c r="A169" t="s">
        <v>20</v>
      </c>
      <c r="B169">
        <v>138</v>
      </c>
      <c r="F169" s="10" t="s">
        <v>14</v>
      </c>
      <c r="G169">
        <v>94</v>
      </c>
    </row>
    <row r="170" spans="1:7" x14ac:dyDescent="0.25">
      <c r="A170" t="s">
        <v>20</v>
      </c>
      <c r="B170">
        <v>138</v>
      </c>
      <c r="F170" s="10" t="s">
        <v>14</v>
      </c>
      <c r="G170">
        <v>100</v>
      </c>
    </row>
    <row r="171" spans="1:7" x14ac:dyDescent="0.25">
      <c r="A171" t="s">
        <v>20</v>
      </c>
      <c r="B171">
        <v>138</v>
      </c>
      <c r="F171" s="10" t="s">
        <v>14</v>
      </c>
      <c r="G171">
        <v>101</v>
      </c>
    </row>
    <row r="172" spans="1:7" x14ac:dyDescent="0.25">
      <c r="A172" t="s">
        <v>20</v>
      </c>
      <c r="B172">
        <v>139</v>
      </c>
      <c r="F172" s="10" t="s">
        <v>14</v>
      </c>
      <c r="G172">
        <v>102</v>
      </c>
    </row>
    <row r="173" spans="1:7" x14ac:dyDescent="0.25">
      <c r="A173" t="s">
        <v>20</v>
      </c>
      <c r="B173">
        <v>139</v>
      </c>
      <c r="F173" s="10" t="s">
        <v>14</v>
      </c>
      <c r="G173">
        <v>104</v>
      </c>
    </row>
    <row r="174" spans="1:7" x14ac:dyDescent="0.25">
      <c r="A174" t="s">
        <v>20</v>
      </c>
      <c r="B174">
        <v>140</v>
      </c>
      <c r="F174" s="10" t="s">
        <v>14</v>
      </c>
      <c r="G174">
        <v>105</v>
      </c>
    </row>
    <row r="175" spans="1:7" x14ac:dyDescent="0.25">
      <c r="A175" t="s">
        <v>20</v>
      </c>
      <c r="B175">
        <v>140</v>
      </c>
      <c r="F175" s="10" t="s">
        <v>14</v>
      </c>
      <c r="G175">
        <v>105</v>
      </c>
    </row>
    <row r="176" spans="1:7" x14ac:dyDescent="0.25">
      <c r="A176" t="s">
        <v>20</v>
      </c>
      <c r="B176">
        <v>140</v>
      </c>
      <c r="F176" s="10" t="s">
        <v>14</v>
      </c>
      <c r="G176">
        <v>106</v>
      </c>
    </row>
    <row r="177" spans="1:7" x14ac:dyDescent="0.25">
      <c r="A177" t="s">
        <v>20</v>
      </c>
      <c r="B177">
        <v>142</v>
      </c>
      <c r="F177" s="10" t="s">
        <v>14</v>
      </c>
      <c r="G177">
        <v>107</v>
      </c>
    </row>
    <row r="178" spans="1:7" x14ac:dyDescent="0.25">
      <c r="A178" t="s">
        <v>20</v>
      </c>
      <c r="B178">
        <v>142</v>
      </c>
      <c r="F178" s="10" t="s">
        <v>14</v>
      </c>
      <c r="G178">
        <v>108</v>
      </c>
    </row>
    <row r="179" spans="1:7" x14ac:dyDescent="0.25">
      <c r="A179" t="s">
        <v>20</v>
      </c>
      <c r="B179">
        <v>142</v>
      </c>
      <c r="F179" s="10" t="s">
        <v>14</v>
      </c>
      <c r="G179">
        <v>111</v>
      </c>
    </row>
    <row r="180" spans="1:7" x14ac:dyDescent="0.25">
      <c r="A180" t="s">
        <v>20</v>
      </c>
      <c r="B180">
        <v>142</v>
      </c>
      <c r="F180" s="10" t="s">
        <v>14</v>
      </c>
      <c r="G180">
        <v>112</v>
      </c>
    </row>
    <row r="181" spans="1:7" x14ac:dyDescent="0.25">
      <c r="A181" t="s">
        <v>20</v>
      </c>
      <c r="B181">
        <v>143</v>
      </c>
      <c r="F181" s="10" t="s">
        <v>14</v>
      </c>
      <c r="G181">
        <v>112</v>
      </c>
    </row>
    <row r="182" spans="1:7" x14ac:dyDescent="0.25">
      <c r="A182" t="s">
        <v>20</v>
      </c>
      <c r="B182">
        <v>144</v>
      </c>
      <c r="F182" s="10" t="s">
        <v>14</v>
      </c>
      <c r="G182">
        <v>113</v>
      </c>
    </row>
    <row r="183" spans="1:7" x14ac:dyDescent="0.25">
      <c r="A183" t="s">
        <v>20</v>
      </c>
      <c r="B183">
        <v>144</v>
      </c>
      <c r="F183" s="10" t="s">
        <v>14</v>
      </c>
      <c r="G183">
        <v>114</v>
      </c>
    </row>
    <row r="184" spans="1:7" x14ac:dyDescent="0.25">
      <c r="A184" t="s">
        <v>20</v>
      </c>
      <c r="B184">
        <v>144</v>
      </c>
      <c r="F184" s="10" t="s">
        <v>14</v>
      </c>
      <c r="G184">
        <v>115</v>
      </c>
    </row>
    <row r="185" spans="1:7" x14ac:dyDescent="0.25">
      <c r="A185" t="s">
        <v>20</v>
      </c>
      <c r="B185">
        <v>144</v>
      </c>
      <c r="F185" s="10" t="s">
        <v>14</v>
      </c>
      <c r="G185">
        <v>117</v>
      </c>
    </row>
    <row r="186" spans="1:7" x14ac:dyDescent="0.25">
      <c r="A186" t="s">
        <v>20</v>
      </c>
      <c r="B186">
        <v>146</v>
      </c>
      <c r="F186" s="10" t="s">
        <v>14</v>
      </c>
      <c r="G186">
        <v>118</v>
      </c>
    </row>
    <row r="187" spans="1:7" x14ac:dyDescent="0.25">
      <c r="A187" t="s">
        <v>20</v>
      </c>
      <c r="B187">
        <v>147</v>
      </c>
      <c r="F187" s="10" t="s">
        <v>14</v>
      </c>
      <c r="G187">
        <v>120</v>
      </c>
    </row>
    <row r="188" spans="1:7" x14ac:dyDescent="0.25">
      <c r="A188" t="s">
        <v>20</v>
      </c>
      <c r="B188">
        <v>147</v>
      </c>
      <c r="F188" s="10" t="s">
        <v>14</v>
      </c>
      <c r="G188">
        <v>120</v>
      </c>
    </row>
    <row r="189" spans="1:7" x14ac:dyDescent="0.25">
      <c r="A189" t="s">
        <v>20</v>
      </c>
      <c r="B189">
        <v>147</v>
      </c>
      <c r="F189" s="10" t="s">
        <v>14</v>
      </c>
      <c r="G189">
        <v>121</v>
      </c>
    </row>
    <row r="190" spans="1:7" x14ac:dyDescent="0.25">
      <c r="A190" t="s">
        <v>20</v>
      </c>
      <c r="B190">
        <v>148</v>
      </c>
      <c r="F190" s="10" t="s">
        <v>14</v>
      </c>
      <c r="G190">
        <v>127</v>
      </c>
    </row>
    <row r="191" spans="1:7" x14ac:dyDescent="0.25">
      <c r="A191" t="s">
        <v>20</v>
      </c>
      <c r="B191">
        <v>148</v>
      </c>
      <c r="F191" s="10" t="s">
        <v>14</v>
      </c>
      <c r="G191">
        <v>128</v>
      </c>
    </row>
    <row r="192" spans="1:7" x14ac:dyDescent="0.25">
      <c r="A192" t="s">
        <v>20</v>
      </c>
      <c r="B192">
        <v>149</v>
      </c>
      <c r="F192" s="10" t="s">
        <v>14</v>
      </c>
      <c r="G192">
        <v>130</v>
      </c>
    </row>
    <row r="193" spans="1:7" x14ac:dyDescent="0.25">
      <c r="A193" t="s">
        <v>20</v>
      </c>
      <c r="B193">
        <v>149</v>
      </c>
      <c r="F193" s="10" t="s">
        <v>14</v>
      </c>
      <c r="G193">
        <v>131</v>
      </c>
    </row>
    <row r="194" spans="1:7" x14ac:dyDescent="0.25">
      <c r="A194" t="s">
        <v>20</v>
      </c>
      <c r="B194">
        <v>150</v>
      </c>
      <c r="F194" s="10" t="s">
        <v>14</v>
      </c>
      <c r="G194">
        <v>132</v>
      </c>
    </row>
    <row r="195" spans="1:7" x14ac:dyDescent="0.25">
      <c r="A195" t="s">
        <v>20</v>
      </c>
      <c r="B195">
        <v>150</v>
      </c>
      <c r="F195" s="10" t="s">
        <v>14</v>
      </c>
      <c r="G195">
        <v>133</v>
      </c>
    </row>
    <row r="196" spans="1:7" x14ac:dyDescent="0.25">
      <c r="A196" t="s">
        <v>20</v>
      </c>
      <c r="B196">
        <v>154</v>
      </c>
      <c r="F196" s="10" t="s">
        <v>14</v>
      </c>
      <c r="G196">
        <v>133</v>
      </c>
    </row>
    <row r="197" spans="1:7" x14ac:dyDescent="0.25">
      <c r="A197" t="s">
        <v>20</v>
      </c>
      <c r="B197">
        <v>154</v>
      </c>
      <c r="F197" s="10" t="s">
        <v>14</v>
      </c>
      <c r="G197">
        <v>136</v>
      </c>
    </row>
    <row r="198" spans="1:7" x14ac:dyDescent="0.25">
      <c r="A198" t="s">
        <v>20</v>
      </c>
      <c r="B198">
        <v>154</v>
      </c>
      <c r="F198" s="10" t="s">
        <v>14</v>
      </c>
      <c r="G198">
        <v>137</v>
      </c>
    </row>
    <row r="199" spans="1:7" x14ac:dyDescent="0.25">
      <c r="A199" t="s">
        <v>20</v>
      </c>
      <c r="B199">
        <v>154</v>
      </c>
      <c r="F199" s="10" t="s">
        <v>14</v>
      </c>
      <c r="G199">
        <v>141</v>
      </c>
    </row>
    <row r="200" spans="1:7" x14ac:dyDescent="0.25">
      <c r="A200" t="s">
        <v>20</v>
      </c>
      <c r="B200">
        <v>155</v>
      </c>
      <c r="F200" s="10" t="s">
        <v>14</v>
      </c>
      <c r="G200">
        <v>143</v>
      </c>
    </row>
    <row r="201" spans="1:7" x14ac:dyDescent="0.25">
      <c r="A201" t="s">
        <v>20</v>
      </c>
      <c r="B201">
        <v>155</v>
      </c>
      <c r="F201" s="10" t="s">
        <v>14</v>
      </c>
      <c r="G201">
        <v>147</v>
      </c>
    </row>
    <row r="202" spans="1:7" x14ac:dyDescent="0.25">
      <c r="A202" t="s">
        <v>20</v>
      </c>
      <c r="B202">
        <v>155</v>
      </c>
      <c r="F202" s="10" t="s">
        <v>14</v>
      </c>
      <c r="G202">
        <v>151</v>
      </c>
    </row>
    <row r="203" spans="1:7" x14ac:dyDescent="0.25">
      <c r="A203" t="s">
        <v>20</v>
      </c>
      <c r="B203">
        <v>155</v>
      </c>
      <c r="F203" s="10" t="s">
        <v>14</v>
      </c>
      <c r="G203">
        <v>154</v>
      </c>
    </row>
    <row r="204" spans="1:7" x14ac:dyDescent="0.25">
      <c r="A204" t="s">
        <v>20</v>
      </c>
      <c r="B204">
        <v>156</v>
      </c>
      <c r="F204" s="10" t="s">
        <v>14</v>
      </c>
      <c r="G204">
        <v>156</v>
      </c>
    </row>
    <row r="205" spans="1:7" x14ac:dyDescent="0.25">
      <c r="A205" t="s">
        <v>20</v>
      </c>
      <c r="B205">
        <v>156</v>
      </c>
      <c r="F205" s="10" t="s">
        <v>14</v>
      </c>
      <c r="G205">
        <v>157</v>
      </c>
    </row>
    <row r="206" spans="1:7" x14ac:dyDescent="0.25">
      <c r="A206" t="s">
        <v>20</v>
      </c>
      <c r="B206">
        <v>157</v>
      </c>
      <c r="F206" s="10" t="s">
        <v>14</v>
      </c>
      <c r="G206">
        <v>162</v>
      </c>
    </row>
    <row r="207" spans="1:7" x14ac:dyDescent="0.25">
      <c r="A207" t="s">
        <v>20</v>
      </c>
      <c r="B207">
        <v>157</v>
      </c>
      <c r="F207" s="10" t="s">
        <v>14</v>
      </c>
      <c r="G207">
        <v>168</v>
      </c>
    </row>
    <row r="208" spans="1:7" x14ac:dyDescent="0.25">
      <c r="A208" t="s">
        <v>20</v>
      </c>
      <c r="B208">
        <v>157</v>
      </c>
      <c r="F208" s="10" t="s">
        <v>14</v>
      </c>
      <c r="G208">
        <v>180</v>
      </c>
    </row>
    <row r="209" spans="1:7" x14ac:dyDescent="0.25">
      <c r="A209" t="s">
        <v>20</v>
      </c>
      <c r="B209">
        <v>157</v>
      </c>
      <c r="F209" s="10" t="s">
        <v>14</v>
      </c>
      <c r="G209">
        <v>181</v>
      </c>
    </row>
    <row r="210" spans="1:7" x14ac:dyDescent="0.25">
      <c r="A210" t="s">
        <v>20</v>
      </c>
      <c r="B210">
        <v>157</v>
      </c>
      <c r="F210" s="10" t="s">
        <v>14</v>
      </c>
      <c r="G210">
        <v>183</v>
      </c>
    </row>
    <row r="211" spans="1:7" x14ac:dyDescent="0.25">
      <c r="A211" t="s">
        <v>20</v>
      </c>
      <c r="B211">
        <v>158</v>
      </c>
      <c r="F211" s="10" t="s">
        <v>14</v>
      </c>
      <c r="G211">
        <v>186</v>
      </c>
    </row>
    <row r="212" spans="1:7" x14ac:dyDescent="0.25">
      <c r="A212" t="s">
        <v>20</v>
      </c>
      <c r="B212">
        <v>158</v>
      </c>
      <c r="F212" s="10" t="s">
        <v>14</v>
      </c>
      <c r="G212">
        <v>191</v>
      </c>
    </row>
    <row r="213" spans="1:7" x14ac:dyDescent="0.25">
      <c r="A213" t="s">
        <v>20</v>
      </c>
      <c r="B213">
        <v>159</v>
      </c>
      <c r="F213" s="10" t="s">
        <v>14</v>
      </c>
      <c r="G213">
        <v>191</v>
      </c>
    </row>
    <row r="214" spans="1:7" x14ac:dyDescent="0.25">
      <c r="A214" t="s">
        <v>20</v>
      </c>
      <c r="B214">
        <v>159</v>
      </c>
      <c r="F214" s="10" t="s">
        <v>14</v>
      </c>
      <c r="G214">
        <v>200</v>
      </c>
    </row>
    <row r="215" spans="1:7" x14ac:dyDescent="0.25">
      <c r="A215" t="s">
        <v>20</v>
      </c>
      <c r="B215">
        <v>159</v>
      </c>
      <c r="F215" s="10" t="s">
        <v>14</v>
      </c>
      <c r="G215">
        <v>210</v>
      </c>
    </row>
    <row r="216" spans="1:7" x14ac:dyDescent="0.25">
      <c r="A216" t="s">
        <v>20</v>
      </c>
      <c r="B216">
        <v>160</v>
      </c>
      <c r="F216" s="10" t="s">
        <v>14</v>
      </c>
      <c r="G216">
        <v>210</v>
      </c>
    </row>
    <row r="217" spans="1:7" x14ac:dyDescent="0.25">
      <c r="A217" t="s">
        <v>20</v>
      </c>
      <c r="B217">
        <v>160</v>
      </c>
      <c r="F217" s="10" t="s">
        <v>14</v>
      </c>
      <c r="G217">
        <v>225</v>
      </c>
    </row>
    <row r="218" spans="1:7" x14ac:dyDescent="0.25">
      <c r="A218" t="s">
        <v>20</v>
      </c>
      <c r="B218">
        <v>161</v>
      </c>
      <c r="F218" s="10" t="s">
        <v>14</v>
      </c>
      <c r="G218">
        <v>226</v>
      </c>
    </row>
    <row r="219" spans="1:7" x14ac:dyDescent="0.25">
      <c r="A219" t="s">
        <v>20</v>
      </c>
      <c r="B219">
        <v>163</v>
      </c>
      <c r="F219" s="10" t="s">
        <v>14</v>
      </c>
      <c r="G219">
        <v>243</v>
      </c>
    </row>
    <row r="220" spans="1:7" x14ac:dyDescent="0.25">
      <c r="A220" t="s">
        <v>20</v>
      </c>
      <c r="B220">
        <v>163</v>
      </c>
      <c r="F220" s="10" t="s">
        <v>14</v>
      </c>
      <c r="G220">
        <v>243</v>
      </c>
    </row>
    <row r="221" spans="1:7" x14ac:dyDescent="0.25">
      <c r="A221" t="s">
        <v>20</v>
      </c>
      <c r="B221">
        <v>164</v>
      </c>
      <c r="F221" s="10" t="s">
        <v>14</v>
      </c>
      <c r="G221">
        <v>245</v>
      </c>
    </row>
    <row r="222" spans="1:7" x14ac:dyDescent="0.25">
      <c r="A222" t="s">
        <v>20</v>
      </c>
      <c r="B222">
        <v>164</v>
      </c>
      <c r="F222" s="10" t="s">
        <v>14</v>
      </c>
      <c r="G222">
        <v>245</v>
      </c>
    </row>
    <row r="223" spans="1:7" x14ac:dyDescent="0.25">
      <c r="A223" t="s">
        <v>20</v>
      </c>
      <c r="B223">
        <v>164</v>
      </c>
      <c r="F223" s="10" t="s">
        <v>14</v>
      </c>
      <c r="G223">
        <v>248</v>
      </c>
    </row>
    <row r="224" spans="1:7" x14ac:dyDescent="0.25">
      <c r="A224" t="s">
        <v>20</v>
      </c>
      <c r="B224">
        <v>164</v>
      </c>
      <c r="F224" s="10" t="s">
        <v>14</v>
      </c>
      <c r="G224">
        <v>252</v>
      </c>
    </row>
    <row r="225" spans="1:7" x14ac:dyDescent="0.25">
      <c r="A225" t="s">
        <v>20</v>
      </c>
      <c r="B225">
        <v>164</v>
      </c>
      <c r="F225" s="10" t="s">
        <v>14</v>
      </c>
      <c r="G225">
        <v>253</v>
      </c>
    </row>
    <row r="226" spans="1:7" x14ac:dyDescent="0.25">
      <c r="A226" t="s">
        <v>20</v>
      </c>
      <c r="B226">
        <v>165</v>
      </c>
      <c r="F226" s="10" t="s">
        <v>14</v>
      </c>
      <c r="G226">
        <v>257</v>
      </c>
    </row>
    <row r="227" spans="1:7" x14ac:dyDescent="0.25">
      <c r="A227" t="s">
        <v>20</v>
      </c>
      <c r="B227">
        <v>165</v>
      </c>
      <c r="F227" s="10" t="s">
        <v>14</v>
      </c>
      <c r="G227">
        <v>263</v>
      </c>
    </row>
    <row r="228" spans="1:7" x14ac:dyDescent="0.25">
      <c r="A228" t="s">
        <v>20</v>
      </c>
      <c r="B228">
        <v>165</v>
      </c>
      <c r="F228" s="10" t="s">
        <v>14</v>
      </c>
      <c r="G228">
        <v>296</v>
      </c>
    </row>
    <row r="229" spans="1:7" x14ac:dyDescent="0.25">
      <c r="A229" t="s">
        <v>20</v>
      </c>
      <c r="B229">
        <v>165</v>
      </c>
      <c r="F229" s="10" t="s">
        <v>14</v>
      </c>
      <c r="G229">
        <v>326</v>
      </c>
    </row>
    <row r="230" spans="1:7" x14ac:dyDescent="0.25">
      <c r="A230" t="s">
        <v>20</v>
      </c>
      <c r="B230">
        <v>166</v>
      </c>
      <c r="F230" s="10" t="s">
        <v>14</v>
      </c>
      <c r="G230">
        <v>328</v>
      </c>
    </row>
    <row r="231" spans="1:7" x14ac:dyDescent="0.25">
      <c r="A231" t="s">
        <v>20</v>
      </c>
      <c r="B231">
        <v>168</v>
      </c>
      <c r="F231" s="10" t="s">
        <v>14</v>
      </c>
      <c r="G231">
        <v>331</v>
      </c>
    </row>
    <row r="232" spans="1:7" x14ac:dyDescent="0.25">
      <c r="A232" t="s">
        <v>20</v>
      </c>
      <c r="B232">
        <v>168</v>
      </c>
      <c r="F232" s="10" t="s">
        <v>14</v>
      </c>
      <c r="G232">
        <v>347</v>
      </c>
    </row>
    <row r="233" spans="1:7" x14ac:dyDescent="0.25">
      <c r="A233" t="s">
        <v>20</v>
      </c>
      <c r="B233">
        <v>169</v>
      </c>
      <c r="F233" s="10" t="s">
        <v>14</v>
      </c>
      <c r="G233">
        <v>355</v>
      </c>
    </row>
    <row r="234" spans="1:7" x14ac:dyDescent="0.25">
      <c r="A234" t="s">
        <v>20</v>
      </c>
      <c r="B234">
        <v>170</v>
      </c>
      <c r="F234" s="10" t="s">
        <v>14</v>
      </c>
      <c r="G234">
        <v>362</v>
      </c>
    </row>
    <row r="235" spans="1:7" x14ac:dyDescent="0.25">
      <c r="A235" t="s">
        <v>20</v>
      </c>
      <c r="B235">
        <v>170</v>
      </c>
      <c r="F235" s="10" t="s">
        <v>14</v>
      </c>
      <c r="G235">
        <v>374</v>
      </c>
    </row>
    <row r="236" spans="1:7" x14ac:dyDescent="0.25">
      <c r="A236" t="s">
        <v>20</v>
      </c>
      <c r="B236">
        <v>170</v>
      </c>
      <c r="F236" s="10" t="s">
        <v>14</v>
      </c>
      <c r="G236">
        <v>393</v>
      </c>
    </row>
    <row r="237" spans="1:7" x14ac:dyDescent="0.25">
      <c r="A237" t="s">
        <v>20</v>
      </c>
      <c r="B237">
        <v>172</v>
      </c>
      <c r="F237" s="10" t="s">
        <v>14</v>
      </c>
      <c r="G237">
        <v>395</v>
      </c>
    </row>
    <row r="238" spans="1:7" x14ac:dyDescent="0.25">
      <c r="A238" t="s">
        <v>20</v>
      </c>
      <c r="B238">
        <v>173</v>
      </c>
      <c r="F238" s="10" t="s">
        <v>14</v>
      </c>
      <c r="G238">
        <v>418</v>
      </c>
    </row>
    <row r="239" spans="1:7" x14ac:dyDescent="0.25">
      <c r="A239" t="s">
        <v>20</v>
      </c>
      <c r="B239">
        <v>174</v>
      </c>
      <c r="F239" s="10" t="s">
        <v>14</v>
      </c>
      <c r="G239">
        <v>424</v>
      </c>
    </row>
    <row r="240" spans="1:7" x14ac:dyDescent="0.25">
      <c r="A240" t="s">
        <v>20</v>
      </c>
      <c r="B240">
        <v>174</v>
      </c>
      <c r="F240" s="10" t="s">
        <v>14</v>
      </c>
      <c r="G240">
        <v>435</v>
      </c>
    </row>
    <row r="241" spans="1:7" x14ac:dyDescent="0.25">
      <c r="A241" t="s">
        <v>20</v>
      </c>
      <c r="B241">
        <v>175</v>
      </c>
      <c r="F241" s="10" t="s">
        <v>14</v>
      </c>
      <c r="G241">
        <v>441</v>
      </c>
    </row>
    <row r="242" spans="1:7" x14ac:dyDescent="0.25">
      <c r="A242" t="s">
        <v>20</v>
      </c>
      <c r="B242">
        <v>176</v>
      </c>
      <c r="F242" s="10" t="s">
        <v>14</v>
      </c>
      <c r="G242">
        <v>452</v>
      </c>
    </row>
    <row r="243" spans="1:7" x14ac:dyDescent="0.25">
      <c r="A243" t="s">
        <v>20</v>
      </c>
      <c r="B243">
        <v>179</v>
      </c>
      <c r="F243" s="10" t="s">
        <v>14</v>
      </c>
      <c r="G243">
        <v>452</v>
      </c>
    </row>
    <row r="244" spans="1:7" x14ac:dyDescent="0.25">
      <c r="A244" t="s">
        <v>20</v>
      </c>
      <c r="B244">
        <v>180</v>
      </c>
      <c r="F244" s="10" t="s">
        <v>14</v>
      </c>
      <c r="G244">
        <v>454</v>
      </c>
    </row>
    <row r="245" spans="1:7" x14ac:dyDescent="0.25">
      <c r="A245" t="s">
        <v>20</v>
      </c>
      <c r="B245">
        <v>180</v>
      </c>
      <c r="F245" s="10" t="s">
        <v>14</v>
      </c>
      <c r="G245">
        <v>504</v>
      </c>
    </row>
    <row r="246" spans="1:7" x14ac:dyDescent="0.25">
      <c r="A246" t="s">
        <v>20</v>
      </c>
      <c r="B246">
        <v>180</v>
      </c>
      <c r="F246" s="10" t="s">
        <v>14</v>
      </c>
      <c r="G246">
        <v>513</v>
      </c>
    </row>
    <row r="247" spans="1:7" x14ac:dyDescent="0.25">
      <c r="A247" t="s">
        <v>20</v>
      </c>
      <c r="B247">
        <v>180</v>
      </c>
      <c r="F247" s="10" t="s">
        <v>14</v>
      </c>
      <c r="G247">
        <v>523</v>
      </c>
    </row>
    <row r="248" spans="1:7" x14ac:dyDescent="0.25">
      <c r="A248" t="s">
        <v>20</v>
      </c>
      <c r="B248">
        <v>181</v>
      </c>
      <c r="F248" s="10" t="s">
        <v>14</v>
      </c>
      <c r="G248">
        <v>526</v>
      </c>
    </row>
    <row r="249" spans="1:7" x14ac:dyDescent="0.25">
      <c r="A249" t="s">
        <v>20</v>
      </c>
      <c r="B249">
        <v>181</v>
      </c>
      <c r="F249" s="10" t="s">
        <v>14</v>
      </c>
      <c r="G249">
        <v>535</v>
      </c>
    </row>
    <row r="250" spans="1:7" x14ac:dyDescent="0.25">
      <c r="A250" t="s">
        <v>20</v>
      </c>
      <c r="B250">
        <v>182</v>
      </c>
      <c r="F250" s="10" t="s">
        <v>14</v>
      </c>
      <c r="G250">
        <v>554</v>
      </c>
    </row>
    <row r="251" spans="1:7" x14ac:dyDescent="0.25">
      <c r="A251" t="s">
        <v>20</v>
      </c>
      <c r="B251">
        <v>183</v>
      </c>
      <c r="F251" s="10" t="s">
        <v>14</v>
      </c>
      <c r="G251">
        <v>558</v>
      </c>
    </row>
    <row r="252" spans="1:7" x14ac:dyDescent="0.25">
      <c r="A252" t="s">
        <v>20</v>
      </c>
      <c r="B252">
        <v>183</v>
      </c>
      <c r="F252" s="10" t="s">
        <v>14</v>
      </c>
      <c r="G252">
        <v>558</v>
      </c>
    </row>
    <row r="253" spans="1:7" x14ac:dyDescent="0.25">
      <c r="A253" t="s">
        <v>20</v>
      </c>
      <c r="B253">
        <v>184</v>
      </c>
      <c r="F253" s="10" t="s">
        <v>14</v>
      </c>
      <c r="G253">
        <v>575</v>
      </c>
    </row>
    <row r="254" spans="1:7" x14ac:dyDescent="0.25">
      <c r="A254" t="s">
        <v>20</v>
      </c>
      <c r="B254">
        <v>185</v>
      </c>
      <c r="F254" s="10" t="s">
        <v>14</v>
      </c>
      <c r="G254">
        <v>579</v>
      </c>
    </row>
    <row r="255" spans="1:7" x14ac:dyDescent="0.25">
      <c r="A255" t="s">
        <v>20</v>
      </c>
      <c r="B255">
        <v>186</v>
      </c>
      <c r="F255" s="10" t="s">
        <v>14</v>
      </c>
      <c r="G255">
        <v>594</v>
      </c>
    </row>
    <row r="256" spans="1:7" x14ac:dyDescent="0.25">
      <c r="A256" t="s">
        <v>20</v>
      </c>
      <c r="B256">
        <v>186</v>
      </c>
      <c r="F256" s="10" t="s">
        <v>14</v>
      </c>
      <c r="G256">
        <v>602</v>
      </c>
    </row>
    <row r="257" spans="1:7" x14ac:dyDescent="0.25">
      <c r="A257" t="s">
        <v>20</v>
      </c>
      <c r="B257">
        <v>186</v>
      </c>
      <c r="F257" s="10" t="s">
        <v>14</v>
      </c>
      <c r="G257">
        <v>605</v>
      </c>
    </row>
    <row r="258" spans="1:7" x14ac:dyDescent="0.25">
      <c r="A258" t="s">
        <v>20</v>
      </c>
      <c r="B258">
        <v>186</v>
      </c>
      <c r="F258" s="10" t="s">
        <v>14</v>
      </c>
      <c r="G258">
        <v>648</v>
      </c>
    </row>
    <row r="259" spans="1:7" x14ac:dyDescent="0.25">
      <c r="A259" t="s">
        <v>20</v>
      </c>
      <c r="B259">
        <v>186</v>
      </c>
      <c r="F259" s="10" t="s">
        <v>14</v>
      </c>
      <c r="G259">
        <v>648</v>
      </c>
    </row>
    <row r="260" spans="1:7" x14ac:dyDescent="0.25">
      <c r="A260" t="s">
        <v>20</v>
      </c>
      <c r="B260">
        <v>187</v>
      </c>
      <c r="F260" s="10" t="s">
        <v>14</v>
      </c>
      <c r="G260">
        <v>656</v>
      </c>
    </row>
    <row r="261" spans="1:7" x14ac:dyDescent="0.25">
      <c r="A261" t="s">
        <v>20</v>
      </c>
      <c r="B261">
        <v>189</v>
      </c>
      <c r="F261" s="10" t="s">
        <v>14</v>
      </c>
      <c r="G261">
        <v>662</v>
      </c>
    </row>
    <row r="262" spans="1:7" x14ac:dyDescent="0.25">
      <c r="A262" t="s">
        <v>20</v>
      </c>
      <c r="B262">
        <v>189</v>
      </c>
      <c r="F262" s="10" t="s">
        <v>14</v>
      </c>
      <c r="G262">
        <v>672</v>
      </c>
    </row>
    <row r="263" spans="1:7" x14ac:dyDescent="0.25">
      <c r="A263" t="s">
        <v>20</v>
      </c>
      <c r="B263">
        <v>190</v>
      </c>
      <c r="F263" s="10" t="s">
        <v>14</v>
      </c>
      <c r="G263">
        <v>674</v>
      </c>
    </row>
    <row r="264" spans="1:7" x14ac:dyDescent="0.25">
      <c r="A264" t="s">
        <v>20</v>
      </c>
      <c r="B264">
        <v>190</v>
      </c>
      <c r="F264" s="10" t="s">
        <v>14</v>
      </c>
      <c r="G264">
        <v>676</v>
      </c>
    </row>
    <row r="265" spans="1:7" x14ac:dyDescent="0.25">
      <c r="A265" t="s">
        <v>20</v>
      </c>
      <c r="B265">
        <v>191</v>
      </c>
      <c r="F265" s="10" t="s">
        <v>14</v>
      </c>
      <c r="G265">
        <v>679</v>
      </c>
    </row>
    <row r="266" spans="1:7" x14ac:dyDescent="0.25">
      <c r="A266" t="s">
        <v>20</v>
      </c>
      <c r="B266">
        <v>191</v>
      </c>
      <c r="F266" s="10" t="s">
        <v>14</v>
      </c>
      <c r="G266">
        <v>679</v>
      </c>
    </row>
    <row r="267" spans="1:7" x14ac:dyDescent="0.25">
      <c r="A267" t="s">
        <v>20</v>
      </c>
      <c r="B267">
        <v>191</v>
      </c>
      <c r="F267" s="10" t="s">
        <v>14</v>
      </c>
      <c r="G267">
        <v>714</v>
      </c>
    </row>
    <row r="268" spans="1:7" x14ac:dyDescent="0.25">
      <c r="A268" t="s">
        <v>20</v>
      </c>
      <c r="B268">
        <v>192</v>
      </c>
      <c r="F268" s="10" t="s">
        <v>14</v>
      </c>
      <c r="G268">
        <v>742</v>
      </c>
    </row>
    <row r="269" spans="1:7" x14ac:dyDescent="0.25">
      <c r="A269" t="s">
        <v>20</v>
      </c>
      <c r="B269">
        <v>192</v>
      </c>
      <c r="F269" s="10" t="s">
        <v>14</v>
      </c>
      <c r="G269">
        <v>747</v>
      </c>
    </row>
    <row r="270" spans="1:7" x14ac:dyDescent="0.25">
      <c r="A270" t="s">
        <v>20</v>
      </c>
      <c r="B270">
        <v>193</v>
      </c>
      <c r="F270" s="10" t="s">
        <v>14</v>
      </c>
      <c r="G270">
        <v>750</v>
      </c>
    </row>
    <row r="271" spans="1:7" x14ac:dyDescent="0.25">
      <c r="A271" t="s">
        <v>20</v>
      </c>
      <c r="B271">
        <v>194</v>
      </c>
      <c r="F271" s="10" t="s">
        <v>14</v>
      </c>
      <c r="G271">
        <v>750</v>
      </c>
    </row>
    <row r="272" spans="1:7" x14ac:dyDescent="0.25">
      <c r="A272" t="s">
        <v>20</v>
      </c>
      <c r="B272">
        <v>194</v>
      </c>
      <c r="F272" s="10" t="s">
        <v>14</v>
      </c>
      <c r="G272">
        <v>752</v>
      </c>
    </row>
    <row r="273" spans="1:7" x14ac:dyDescent="0.25">
      <c r="A273" t="s">
        <v>20</v>
      </c>
      <c r="B273">
        <v>194</v>
      </c>
      <c r="F273" s="10" t="s">
        <v>14</v>
      </c>
      <c r="G273">
        <v>774</v>
      </c>
    </row>
    <row r="274" spans="1:7" x14ac:dyDescent="0.25">
      <c r="A274" t="s">
        <v>20</v>
      </c>
      <c r="B274">
        <v>194</v>
      </c>
      <c r="F274" s="10" t="s">
        <v>14</v>
      </c>
      <c r="G274">
        <v>782</v>
      </c>
    </row>
    <row r="275" spans="1:7" x14ac:dyDescent="0.25">
      <c r="A275" t="s">
        <v>20</v>
      </c>
      <c r="B275">
        <v>195</v>
      </c>
      <c r="F275" s="10" t="s">
        <v>14</v>
      </c>
      <c r="G275">
        <v>792</v>
      </c>
    </row>
    <row r="276" spans="1:7" x14ac:dyDescent="0.25">
      <c r="A276" t="s">
        <v>20</v>
      </c>
      <c r="B276">
        <v>195</v>
      </c>
      <c r="F276" s="10" t="s">
        <v>14</v>
      </c>
      <c r="G276">
        <v>803</v>
      </c>
    </row>
    <row r="277" spans="1:7" x14ac:dyDescent="0.25">
      <c r="A277" t="s">
        <v>20</v>
      </c>
      <c r="B277">
        <v>196</v>
      </c>
      <c r="F277" s="10" t="s">
        <v>14</v>
      </c>
      <c r="G277">
        <v>830</v>
      </c>
    </row>
    <row r="278" spans="1:7" x14ac:dyDescent="0.25">
      <c r="A278" t="s">
        <v>20</v>
      </c>
      <c r="B278">
        <v>198</v>
      </c>
      <c r="F278" s="10" t="s">
        <v>14</v>
      </c>
      <c r="G278">
        <v>830</v>
      </c>
    </row>
    <row r="279" spans="1:7" x14ac:dyDescent="0.25">
      <c r="A279" t="s">
        <v>20</v>
      </c>
      <c r="B279">
        <v>198</v>
      </c>
      <c r="F279" s="10" t="s">
        <v>14</v>
      </c>
      <c r="G279">
        <v>831</v>
      </c>
    </row>
    <row r="280" spans="1:7" x14ac:dyDescent="0.25">
      <c r="A280" t="s">
        <v>20</v>
      </c>
      <c r="B280">
        <v>198</v>
      </c>
      <c r="F280" s="10" t="s">
        <v>14</v>
      </c>
      <c r="G280">
        <v>838</v>
      </c>
    </row>
    <row r="281" spans="1:7" x14ac:dyDescent="0.25">
      <c r="A281" t="s">
        <v>20</v>
      </c>
      <c r="B281">
        <v>199</v>
      </c>
      <c r="F281" s="10" t="s">
        <v>14</v>
      </c>
      <c r="G281">
        <v>842</v>
      </c>
    </row>
    <row r="282" spans="1:7" x14ac:dyDescent="0.25">
      <c r="A282" t="s">
        <v>20</v>
      </c>
      <c r="B282">
        <v>199</v>
      </c>
      <c r="F282" s="10" t="s">
        <v>14</v>
      </c>
      <c r="G282">
        <v>846</v>
      </c>
    </row>
    <row r="283" spans="1:7" x14ac:dyDescent="0.25">
      <c r="A283" t="s">
        <v>20</v>
      </c>
      <c r="B283">
        <v>199</v>
      </c>
      <c r="F283" s="10" t="s">
        <v>14</v>
      </c>
      <c r="G283">
        <v>859</v>
      </c>
    </row>
    <row r="284" spans="1:7" x14ac:dyDescent="0.25">
      <c r="A284" t="s">
        <v>20</v>
      </c>
      <c r="B284">
        <v>201</v>
      </c>
      <c r="F284" s="10" t="s">
        <v>14</v>
      </c>
      <c r="G284">
        <v>886</v>
      </c>
    </row>
    <row r="285" spans="1:7" x14ac:dyDescent="0.25">
      <c r="A285" t="s">
        <v>20</v>
      </c>
      <c r="B285">
        <v>202</v>
      </c>
      <c r="F285" s="10" t="s">
        <v>14</v>
      </c>
      <c r="G285">
        <v>889</v>
      </c>
    </row>
    <row r="286" spans="1:7" x14ac:dyDescent="0.25">
      <c r="A286" t="s">
        <v>20</v>
      </c>
      <c r="B286">
        <v>202</v>
      </c>
      <c r="F286" s="10" t="s">
        <v>14</v>
      </c>
      <c r="G286">
        <v>908</v>
      </c>
    </row>
    <row r="287" spans="1:7" x14ac:dyDescent="0.25">
      <c r="A287" t="s">
        <v>20</v>
      </c>
      <c r="B287">
        <v>203</v>
      </c>
      <c r="F287" s="10" t="s">
        <v>14</v>
      </c>
      <c r="G287">
        <v>923</v>
      </c>
    </row>
    <row r="288" spans="1:7" x14ac:dyDescent="0.25">
      <c r="A288" t="s">
        <v>20</v>
      </c>
      <c r="B288">
        <v>203</v>
      </c>
      <c r="F288" s="10" t="s">
        <v>14</v>
      </c>
      <c r="G288">
        <v>926</v>
      </c>
    </row>
    <row r="289" spans="1:7" x14ac:dyDescent="0.25">
      <c r="A289" t="s">
        <v>20</v>
      </c>
      <c r="B289">
        <v>205</v>
      </c>
      <c r="F289" s="10" t="s">
        <v>14</v>
      </c>
      <c r="G289">
        <v>931</v>
      </c>
    </row>
    <row r="290" spans="1:7" x14ac:dyDescent="0.25">
      <c r="A290" t="s">
        <v>20</v>
      </c>
      <c r="B290">
        <v>206</v>
      </c>
      <c r="F290" s="10" t="s">
        <v>14</v>
      </c>
      <c r="G290">
        <v>934</v>
      </c>
    </row>
    <row r="291" spans="1:7" x14ac:dyDescent="0.25">
      <c r="A291" t="s">
        <v>20</v>
      </c>
      <c r="B291">
        <v>207</v>
      </c>
      <c r="F291" s="10" t="s">
        <v>14</v>
      </c>
      <c r="G291">
        <v>940</v>
      </c>
    </row>
    <row r="292" spans="1:7" x14ac:dyDescent="0.25">
      <c r="A292" t="s">
        <v>20</v>
      </c>
      <c r="B292">
        <v>207</v>
      </c>
      <c r="F292" s="10" t="s">
        <v>14</v>
      </c>
      <c r="G292">
        <v>941</v>
      </c>
    </row>
    <row r="293" spans="1:7" x14ac:dyDescent="0.25">
      <c r="A293" t="s">
        <v>20</v>
      </c>
      <c r="B293">
        <v>209</v>
      </c>
      <c r="F293" s="10" t="s">
        <v>14</v>
      </c>
      <c r="G293">
        <v>955</v>
      </c>
    </row>
    <row r="294" spans="1:7" x14ac:dyDescent="0.25">
      <c r="A294" t="s">
        <v>20</v>
      </c>
      <c r="B294">
        <v>210</v>
      </c>
      <c r="F294" s="10" t="s">
        <v>14</v>
      </c>
      <c r="G294">
        <v>1000</v>
      </c>
    </row>
    <row r="295" spans="1:7" x14ac:dyDescent="0.25">
      <c r="A295" t="s">
        <v>20</v>
      </c>
      <c r="B295">
        <v>211</v>
      </c>
      <c r="F295" s="10" t="s">
        <v>14</v>
      </c>
      <c r="G295">
        <v>1028</v>
      </c>
    </row>
    <row r="296" spans="1:7" x14ac:dyDescent="0.25">
      <c r="A296" t="s">
        <v>20</v>
      </c>
      <c r="B296">
        <v>211</v>
      </c>
      <c r="F296" s="10" t="s">
        <v>14</v>
      </c>
      <c r="G296">
        <v>1059</v>
      </c>
    </row>
    <row r="297" spans="1:7" x14ac:dyDescent="0.25">
      <c r="A297" t="s">
        <v>20</v>
      </c>
      <c r="B297">
        <v>214</v>
      </c>
      <c r="F297" s="10" t="s">
        <v>14</v>
      </c>
      <c r="G297">
        <v>1063</v>
      </c>
    </row>
    <row r="298" spans="1:7" x14ac:dyDescent="0.25">
      <c r="A298" t="s">
        <v>20</v>
      </c>
      <c r="B298">
        <v>216</v>
      </c>
      <c r="F298" s="10" t="s">
        <v>14</v>
      </c>
      <c r="G298">
        <v>1068</v>
      </c>
    </row>
    <row r="299" spans="1:7" x14ac:dyDescent="0.25">
      <c r="A299" t="s">
        <v>20</v>
      </c>
      <c r="B299">
        <v>217</v>
      </c>
      <c r="F299" s="10" t="s">
        <v>14</v>
      </c>
      <c r="G299">
        <v>1072</v>
      </c>
    </row>
    <row r="300" spans="1:7" x14ac:dyDescent="0.25">
      <c r="A300" t="s">
        <v>20</v>
      </c>
      <c r="B300">
        <v>218</v>
      </c>
      <c r="F300" s="10" t="s">
        <v>14</v>
      </c>
      <c r="G300">
        <v>1120</v>
      </c>
    </row>
    <row r="301" spans="1:7" x14ac:dyDescent="0.25">
      <c r="A301" t="s">
        <v>20</v>
      </c>
      <c r="B301">
        <v>218</v>
      </c>
      <c r="F301" s="10" t="s">
        <v>14</v>
      </c>
      <c r="G301">
        <v>1121</v>
      </c>
    </row>
    <row r="302" spans="1:7" x14ac:dyDescent="0.25">
      <c r="A302" t="s">
        <v>20</v>
      </c>
      <c r="B302">
        <v>219</v>
      </c>
      <c r="F302" s="10" t="s">
        <v>14</v>
      </c>
      <c r="G302">
        <v>1130</v>
      </c>
    </row>
    <row r="303" spans="1:7" x14ac:dyDescent="0.25">
      <c r="A303" t="s">
        <v>20</v>
      </c>
      <c r="B303">
        <v>220</v>
      </c>
      <c r="F303" s="10" t="s">
        <v>14</v>
      </c>
      <c r="G303">
        <v>1181</v>
      </c>
    </row>
    <row r="304" spans="1:7" x14ac:dyDescent="0.25">
      <c r="A304" t="s">
        <v>20</v>
      </c>
      <c r="B304">
        <v>220</v>
      </c>
      <c r="F304" s="10" t="s">
        <v>14</v>
      </c>
      <c r="G304">
        <v>1194</v>
      </c>
    </row>
    <row r="305" spans="1:7" x14ac:dyDescent="0.25">
      <c r="A305" t="s">
        <v>20</v>
      </c>
      <c r="B305">
        <v>221</v>
      </c>
      <c r="F305" s="10" t="s">
        <v>14</v>
      </c>
      <c r="G305">
        <v>1198</v>
      </c>
    </row>
    <row r="306" spans="1:7" x14ac:dyDescent="0.25">
      <c r="A306" t="s">
        <v>20</v>
      </c>
      <c r="B306">
        <v>221</v>
      </c>
      <c r="F306" s="10" t="s">
        <v>14</v>
      </c>
      <c r="G306">
        <v>1220</v>
      </c>
    </row>
    <row r="307" spans="1:7" x14ac:dyDescent="0.25">
      <c r="A307" t="s">
        <v>20</v>
      </c>
      <c r="B307">
        <v>222</v>
      </c>
      <c r="F307" s="10" t="s">
        <v>14</v>
      </c>
      <c r="G307">
        <v>1221</v>
      </c>
    </row>
    <row r="308" spans="1:7" x14ac:dyDescent="0.25">
      <c r="A308" t="s">
        <v>20</v>
      </c>
      <c r="B308">
        <v>222</v>
      </c>
      <c r="F308" s="10" t="s">
        <v>14</v>
      </c>
      <c r="G308">
        <v>1225</v>
      </c>
    </row>
    <row r="309" spans="1:7" x14ac:dyDescent="0.25">
      <c r="A309" t="s">
        <v>20</v>
      </c>
      <c r="B309">
        <v>223</v>
      </c>
      <c r="F309" s="10" t="s">
        <v>14</v>
      </c>
      <c r="G309">
        <v>1229</v>
      </c>
    </row>
    <row r="310" spans="1:7" x14ac:dyDescent="0.25">
      <c r="A310" t="s">
        <v>20</v>
      </c>
      <c r="B310">
        <v>225</v>
      </c>
      <c r="F310" s="10" t="s">
        <v>14</v>
      </c>
      <c r="G310">
        <v>1257</v>
      </c>
    </row>
    <row r="311" spans="1:7" x14ac:dyDescent="0.25">
      <c r="A311" t="s">
        <v>20</v>
      </c>
      <c r="B311">
        <v>226</v>
      </c>
      <c r="F311" s="10" t="s">
        <v>14</v>
      </c>
      <c r="G311">
        <v>1258</v>
      </c>
    </row>
    <row r="312" spans="1:7" x14ac:dyDescent="0.25">
      <c r="A312" t="s">
        <v>20</v>
      </c>
      <c r="B312">
        <v>226</v>
      </c>
      <c r="F312" s="10" t="s">
        <v>14</v>
      </c>
      <c r="G312">
        <v>1274</v>
      </c>
    </row>
    <row r="313" spans="1:7" x14ac:dyDescent="0.25">
      <c r="A313" t="s">
        <v>20</v>
      </c>
      <c r="B313">
        <v>227</v>
      </c>
      <c r="F313" s="10" t="s">
        <v>14</v>
      </c>
      <c r="G313">
        <v>1296</v>
      </c>
    </row>
    <row r="314" spans="1:7" x14ac:dyDescent="0.25">
      <c r="A314" t="s">
        <v>20</v>
      </c>
      <c r="B314">
        <v>233</v>
      </c>
      <c r="F314" s="10" t="s">
        <v>14</v>
      </c>
      <c r="G314">
        <v>1335</v>
      </c>
    </row>
    <row r="315" spans="1:7" x14ac:dyDescent="0.25">
      <c r="A315" t="s">
        <v>20</v>
      </c>
      <c r="B315">
        <v>234</v>
      </c>
      <c r="F315" s="10" t="s">
        <v>14</v>
      </c>
      <c r="G315">
        <v>1368</v>
      </c>
    </row>
    <row r="316" spans="1:7" x14ac:dyDescent="0.25">
      <c r="A316" t="s">
        <v>20</v>
      </c>
      <c r="B316">
        <v>235</v>
      </c>
      <c r="F316" s="10" t="s">
        <v>14</v>
      </c>
      <c r="G316">
        <v>1439</v>
      </c>
    </row>
    <row r="317" spans="1:7" x14ac:dyDescent="0.25">
      <c r="A317" t="s">
        <v>20</v>
      </c>
      <c r="B317">
        <v>236</v>
      </c>
      <c r="F317" s="10" t="s">
        <v>14</v>
      </c>
      <c r="G317">
        <v>1467</v>
      </c>
    </row>
    <row r="318" spans="1:7" x14ac:dyDescent="0.25">
      <c r="A318" t="s">
        <v>20</v>
      </c>
      <c r="B318">
        <v>236</v>
      </c>
      <c r="F318" s="10" t="s">
        <v>14</v>
      </c>
      <c r="G318">
        <v>1467</v>
      </c>
    </row>
    <row r="319" spans="1:7" x14ac:dyDescent="0.25">
      <c r="A319" t="s">
        <v>20</v>
      </c>
      <c r="B319">
        <v>237</v>
      </c>
      <c r="F319" s="10" t="s">
        <v>14</v>
      </c>
      <c r="G319">
        <v>1482</v>
      </c>
    </row>
    <row r="320" spans="1:7" x14ac:dyDescent="0.25">
      <c r="A320" t="s">
        <v>20</v>
      </c>
      <c r="B320">
        <v>238</v>
      </c>
      <c r="F320" s="10" t="s">
        <v>14</v>
      </c>
      <c r="G320">
        <v>1538</v>
      </c>
    </row>
    <row r="321" spans="1:7" x14ac:dyDescent="0.25">
      <c r="A321" t="s">
        <v>20</v>
      </c>
      <c r="B321">
        <v>238</v>
      </c>
      <c r="F321" s="10" t="s">
        <v>14</v>
      </c>
      <c r="G321">
        <v>1596</v>
      </c>
    </row>
    <row r="322" spans="1:7" x14ac:dyDescent="0.25">
      <c r="A322" t="s">
        <v>20</v>
      </c>
      <c r="B322">
        <v>239</v>
      </c>
      <c r="F322" s="10" t="s">
        <v>14</v>
      </c>
      <c r="G322">
        <v>1608</v>
      </c>
    </row>
    <row r="323" spans="1:7" x14ac:dyDescent="0.25">
      <c r="A323" t="s">
        <v>20</v>
      </c>
      <c r="B323">
        <v>241</v>
      </c>
      <c r="F323" s="10" t="s">
        <v>14</v>
      </c>
      <c r="G323">
        <v>1625</v>
      </c>
    </row>
    <row r="324" spans="1:7" x14ac:dyDescent="0.25">
      <c r="A324" t="s">
        <v>20</v>
      </c>
      <c r="B324">
        <v>244</v>
      </c>
      <c r="F324" s="10" t="s">
        <v>14</v>
      </c>
      <c r="G324">
        <v>1657</v>
      </c>
    </row>
    <row r="325" spans="1:7" x14ac:dyDescent="0.25">
      <c r="A325" t="s">
        <v>20</v>
      </c>
      <c r="B325">
        <v>244</v>
      </c>
      <c r="F325" s="10" t="s">
        <v>14</v>
      </c>
      <c r="G325">
        <v>1684</v>
      </c>
    </row>
    <row r="326" spans="1:7" x14ac:dyDescent="0.25">
      <c r="A326" t="s">
        <v>20</v>
      </c>
      <c r="B326">
        <v>245</v>
      </c>
      <c r="F326" s="10" t="s">
        <v>14</v>
      </c>
      <c r="G326">
        <v>1691</v>
      </c>
    </row>
    <row r="327" spans="1:7" x14ac:dyDescent="0.25">
      <c r="A327" t="s">
        <v>20</v>
      </c>
      <c r="B327">
        <v>246</v>
      </c>
      <c r="F327" s="10" t="s">
        <v>14</v>
      </c>
      <c r="G327">
        <v>1748</v>
      </c>
    </row>
    <row r="328" spans="1:7" x14ac:dyDescent="0.25">
      <c r="A328" t="s">
        <v>20</v>
      </c>
      <c r="B328">
        <v>246</v>
      </c>
      <c r="F328" s="10" t="s">
        <v>14</v>
      </c>
      <c r="G328">
        <v>1758</v>
      </c>
    </row>
    <row r="329" spans="1:7" x14ac:dyDescent="0.25">
      <c r="A329" t="s">
        <v>20</v>
      </c>
      <c r="B329">
        <v>247</v>
      </c>
      <c r="F329" s="10" t="s">
        <v>14</v>
      </c>
      <c r="G329">
        <v>1784</v>
      </c>
    </row>
    <row r="330" spans="1:7" x14ac:dyDescent="0.25">
      <c r="A330" t="s">
        <v>20</v>
      </c>
      <c r="B330">
        <v>247</v>
      </c>
      <c r="F330" s="10" t="s">
        <v>14</v>
      </c>
      <c r="G330">
        <v>1790</v>
      </c>
    </row>
    <row r="331" spans="1:7" x14ac:dyDescent="0.25">
      <c r="A331" t="s">
        <v>20</v>
      </c>
      <c r="B331">
        <v>249</v>
      </c>
      <c r="F331" s="10" t="s">
        <v>14</v>
      </c>
      <c r="G331">
        <v>1796</v>
      </c>
    </row>
    <row r="332" spans="1:7" x14ac:dyDescent="0.25">
      <c r="A332" t="s">
        <v>20</v>
      </c>
      <c r="B332">
        <v>249</v>
      </c>
      <c r="F332" s="10" t="s">
        <v>14</v>
      </c>
      <c r="G332">
        <v>1825</v>
      </c>
    </row>
    <row r="333" spans="1:7" x14ac:dyDescent="0.25">
      <c r="A333" t="s">
        <v>20</v>
      </c>
      <c r="B333">
        <v>250</v>
      </c>
      <c r="F333" s="10" t="s">
        <v>14</v>
      </c>
      <c r="G333">
        <v>1886</v>
      </c>
    </row>
    <row r="334" spans="1:7" x14ac:dyDescent="0.25">
      <c r="A334" t="s">
        <v>20</v>
      </c>
      <c r="B334">
        <v>252</v>
      </c>
      <c r="F334" s="10" t="s">
        <v>14</v>
      </c>
      <c r="G334">
        <v>1910</v>
      </c>
    </row>
    <row r="335" spans="1:7" x14ac:dyDescent="0.25">
      <c r="A335" t="s">
        <v>20</v>
      </c>
      <c r="B335">
        <v>253</v>
      </c>
      <c r="F335" s="10" t="s">
        <v>14</v>
      </c>
      <c r="G335">
        <v>1979</v>
      </c>
    </row>
    <row r="336" spans="1:7" x14ac:dyDescent="0.25">
      <c r="A336" t="s">
        <v>20</v>
      </c>
      <c r="B336">
        <v>254</v>
      </c>
      <c r="F336" s="10" t="s">
        <v>14</v>
      </c>
      <c r="G336">
        <v>1999</v>
      </c>
    </row>
    <row r="337" spans="1:7" x14ac:dyDescent="0.25">
      <c r="A337" t="s">
        <v>20</v>
      </c>
      <c r="B337">
        <v>255</v>
      </c>
      <c r="F337" s="10" t="s">
        <v>14</v>
      </c>
      <c r="G337">
        <v>2025</v>
      </c>
    </row>
    <row r="338" spans="1:7" x14ac:dyDescent="0.25">
      <c r="A338" t="s">
        <v>20</v>
      </c>
      <c r="B338">
        <v>261</v>
      </c>
      <c r="F338" s="10" t="s">
        <v>14</v>
      </c>
      <c r="G338">
        <v>2062</v>
      </c>
    </row>
    <row r="339" spans="1:7" x14ac:dyDescent="0.25">
      <c r="A339" t="s">
        <v>20</v>
      </c>
      <c r="B339">
        <v>261</v>
      </c>
      <c r="F339" s="10" t="s">
        <v>14</v>
      </c>
      <c r="G339">
        <v>2072</v>
      </c>
    </row>
    <row r="340" spans="1:7" x14ac:dyDescent="0.25">
      <c r="A340" t="s">
        <v>20</v>
      </c>
      <c r="B340">
        <v>264</v>
      </c>
      <c r="F340" s="10" t="s">
        <v>14</v>
      </c>
      <c r="G340">
        <v>2108</v>
      </c>
    </row>
    <row r="341" spans="1:7" x14ac:dyDescent="0.25">
      <c r="A341" t="s">
        <v>20</v>
      </c>
      <c r="B341">
        <v>266</v>
      </c>
      <c r="F341" s="10" t="s">
        <v>14</v>
      </c>
      <c r="G341">
        <v>2176</v>
      </c>
    </row>
    <row r="342" spans="1:7" x14ac:dyDescent="0.25">
      <c r="A342" t="s">
        <v>20</v>
      </c>
      <c r="B342">
        <v>268</v>
      </c>
      <c r="F342" s="10" t="s">
        <v>14</v>
      </c>
      <c r="G342">
        <v>2179</v>
      </c>
    </row>
    <row r="343" spans="1:7" x14ac:dyDescent="0.25">
      <c r="A343" t="s">
        <v>20</v>
      </c>
      <c r="B343">
        <v>269</v>
      </c>
      <c r="F343" s="10" t="s">
        <v>14</v>
      </c>
      <c r="G343">
        <v>2201</v>
      </c>
    </row>
    <row r="344" spans="1:7" x14ac:dyDescent="0.25">
      <c r="A344" t="s">
        <v>20</v>
      </c>
      <c r="B344">
        <v>270</v>
      </c>
      <c r="F344" s="10" t="s">
        <v>14</v>
      </c>
      <c r="G344">
        <v>2253</v>
      </c>
    </row>
    <row r="345" spans="1:7" x14ac:dyDescent="0.25">
      <c r="A345" t="s">
        <v>20</v>
      </c>
      <c r="B345">
        <v>272</v>
      </c>
      <c r="F345" s="10" t="s">
        <v>14</v>
      </c>
      <c r="G345">
        <v>2307</v>
      </c>
    </row>
    <row r="346" spans="1:7" x14ac:dyDescent="0.25">
      <c r="A346" t="s">
        <v>20</v>
      </c>
      <c r="B346">
        <v>275</v>
      </c>
      <c r="F346" s="10" t="s">
        <v>14</v>
      </c>
      <c r="G346">
        <v>2468</v>
      </c>
    </row>
    <row r="347" spans="1:7" x14ac:dyDescent="0.25">
      <c r="A347" t="s">
        <v>20</v>
      </c>
      <c r="B347">
        <v>279</v>
      </c>
      <c r="F347" s="10" t="s">
        <v>14</v>
      </c>
      <c r="G347">
        <v>2604</v>
      </c>
    </row>
    <row r="348" spans="1:7" x14ac:dyDescent="0.25">
      <c r="A348" t="s">
        <v>20</v>
      </c>
      <c r="B348">
        <v>280</v>
      </c>
      <c r="F348" s="10" t="s">
        <v>14</v>
      </c>
      <c r="G348">
        <v>2690</v>
      </c>
    </row>
    <row r="349" spans="1:7" x14ac:dyDescent="0.25">
      <c r="A349" t="s">
        <v>20</v>
      </c>
      <c r="B349">
        <v>282</v>
      </c>
      <c r="F349" s="10" t="s">
        <v>14</v>
      </c>
      <c r="G349">
        <v>2779</v>
      </c>
    </row>
    <row r="350" spans="1:7" x14ac:dyDescent="0.25">
      <c r="A350" t="s">
        <v>20</v>
      </c>
      <c r="B350">
        <v>288</v>
      </c>
      <c r="F350" s="10" t="s">
        <v>14</v>
      </c>
      <c r="G350">
        <v>2915</v>
      </c>
    </row>
    <row r="351" spans="1:7" x14ac:dyDescent="0.25">
      <c r="A351" t="s">
        <v>20</v>
      </c>
      <c r="B351">
        <v>290</v>
      </c>
      <c r="F351" s="10" t="s">
        <v>14</v>
      </c>
      <c r="G351">
        <v>2928</v>
      </c>
    </row>
    <row r="352" spans="1:7" x14ac:dyDescent="0.25">
      <c r="A352" t="s">
        <v>20</v>
      </c>
      <c r="B352">
        <v>295</v>
      </c>
      <c r="F352" s="10" t="s">
        <v>14</v>
      </c>
      <c r="G352">
        <v>2955</v>
      </c>
    </row>
    <row r="353" spans="1:7" x14ac:dyDescent="0.25">
      <c r="A353" t="s">
        <v>20</v>
      </c>
      <c r="B353">
        <v>296</v>
      </c>
      <c r="F353" s="10" t="s">
        <v>14</v>
      </c>
      <c r="G353">
        <v>3015</v>
      </c>
    </row>
    <row r="354" spans="1:7" x14ac:dyDescent="0.25">
      <c r="A354" t="s">
        <v>20</v>
      </c>
      <c r="B354">
        <v>297</v>
      </c>
      <c r="F354" s="10" t="s">
        <v>14</v>
      </c>
      <c r="G354">
        <v>3182</v>
      </c>
    </row>
    <row r="355" spans="1:7" x14ac:dyDescent="0.25">
      <c r="A355" t="s">
        <v>20</v>
      </c>
      <c r="B355">
        <v>299</v>
      </c>
      <c r="F355" s="10" t="s">
        <v>14</v>
      </c>
      <c r="G355">
        <v>3304</v>
      </c>
    </row>
    <row r="356" spans="1:7" x14ac:dyDescent="0.25">
      <c r="A356" t="s">
        <v>20</v>
      </c>
      <c r="B356">
        <v>300</v>
      </c>
      <c r="F356" s="10" t="s">
        <v>14</v>
      </c>
      <c r="G356">
        <v>3387</v>
      </c>
    </row>
    <row r="357" spans="1:7" x14ac:dyDescent="0.25">
      <c r="A357" t="s">
        <v>20</v>
      </c>
      <c r="B357">
        <v>300</v>
      </c>
      <c r="F357" s="10" t="s">
        <v>14</v>
      </c>
      <c r="G357">
        <v>3410</v>
      </c>
    </row>
    <row r="358" spans="1:7" x14ac:dyDescent="0.25">
      <c r="A358" t="s">
        <v>20</v>
      </c>
      <c r="B358">
        <v>303</v>
      </c>
      <c r="F358" s="10" t="s">
        <v>14</v>
      </c>
      <c r="G358">
        <v>3483</v>
      </c>
    </row>
    <row r="359" spans="1:7" x14ac:dyDescent="0.25">
      <c r="A359" t="s">
        <v>20</v>
      </c>
      <c r="B359">
        <v>307</v>
      </c>
      <c r="F359" s="10" t="s">
        <v>14</v>
      </c>
      <c r="G359">
        <v>3868</v>
      </c>
    </row>
    <row r="360" spans="1:7" x14ac:dyDescent="0.25">
      <c r="A360" t="s">
        <v>20</v>
      </c>
      <c r="B360">
        <v>307</v>
      </c>
      <c r="F360" s="10" t="s">
        <v>14</v>
      </c>
      <c r="G360">
        <v>4405</v>
      </c>
    </row>
    <row r="361" spans="1:7" x14ac:dyDescent="0.25">
      <c r="A361" t="s">
        <v>20</v>
      </c>
      <c r="B361">
        <v>316</v>
      </c>
      <c r="F361" s="10" t="s">
        <v>14</v>
      </c>
      <c r="G361">
        <v>4428</v>
      </c>
    </row>
    <row r="362" spans="1:7" x14ac:dyDescent="0.25">
      <c r="A362" t="s">
        <v>20</v>
      </c>
      <c r="B362">
        <v>323</v>
      </c>
      <c r="F362" s="10" t="s">
        <v>14</v>
      </c>
      <c r="G362">
        <v>4697</v>
      </c>
    </row>
    <row r="363" spans="1:7" x14ac:dyDescent="0.25">
      <c r="A363" t="s">
        <v>20</v>
      </c>
      <c r="B363">
        <v>329</v>
      </c>
      <c r="F363" s="10" t="s">
        <v>14</v>
      </c>
      <c r="G363">
        <v>5497</v>
      </c>
    </row>
    <row r="364" spans="1:7" x14ac:dyDescent="0.25">
      <c r="A364" t="s">
        <v>20</v>
      </c>
      <c r="B364">
        <v>330</v>
      </c>
      <c r="F364" s="10" t="s">
        <v>14</v>
      </c>
      <c r="G364">
        <v>5681</v>
      </c>
    </row>
    <row r="365" spans="1:7" x14ac:dyDescent="0.25">
      <c r="A365" t="s">
        <v>20</v>
      </c>
      <c r="B365">
        <v>331</v>
      </c>
      <c r="F365" s="10" t="s">
        <v>14</v>
      </c>
      <c r="G365">
        <v>6080</v>
      </c>
    </row>
    <row r="366" spans="1:7" x14ac:dyDescent="0.25">
      <c r="A366" t="s">
        <v>20</v>
      </c>
      <c r="B366">
        <v>336</v>
      </c>
    </row>
    <row r="367" spans="1:7" x14ac:dyDescent="0.25">
      <c r="A367" t="s">
        <v>20</v>
      </c>
      <c r="B367">
        <v>337</v>
      </c>
    </row>
    <row r="368" spans="1:7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F2:G567">
    <sortCondition ref="G1:G567"/>
  </sortState>
  <conditionalFormatting sqref="A2:A566">
    <cfRule type="containsText" dxfId="15" priority="9" operator="containsText" text="live">
      <formula>NOT(ISERROR(SEARCH("live",A2)))</formula>
    </cfRule>
    <cfRule type="containsText" dxfId="14" priority="10" operator="containsText" text="canceled">
      <formula>NOT(ISERROR(SEARCH("canceled",A2)))</formula>
    </cfRule>
    <cfRule type="containsText" dxfId="13" priority="11" operator="containsText" text="successful">
      <formula>NOT(ISERROR(SEARCH("successful",A2)))</formula>
    </cfRule>
    <cfRule type="containsText" dxfId="12" priority="12" operator="containsText" text="failed">
      <formula>NOT(ISERROR(SEARCH("failed",A2)))</formula>
    </cfRule>
  </conditionalFormatting>
  <conditionalFormatting sqref="F2:F365">
    <cfRule type="containsText" dxfId="11" priority="13" operator="containsText" text="live">
      <formula>NOT(ISERROR(SEARCH("live",F2)))</formula>
    </cfRule>
    <cfRule type="containsText" dxfId="10" priority="14" operator="containsText" text="canceled">
      <formula>NOT(ISERROR(SEARCH("canceled",F2)))</formula>
    </cfRule>
    <cfRule type="containsText" dxfId="9" priority="15" operator="containsText" text="successful">
      <formula>NOT(ISERROR(SEARCH("successful",F2)))</formula>
    </cfRule>
    <cfRule type="containsText" dxfId="8" priority="16" operator="containsText" text="failed">
      <formula>NOT(ISERROR(SEARCH("failed",F2)))</formula>
    </cfRule>
  </conditionalFormatting>
  <conditionalFormatting sqref="D1:E1">
    <cfRule type="containsText" dxfId="7" priority="5" operator="containsText" text="live">
      <formula>NOT(ISERROR(SEARCH("live",D1)))</formula>
    </cfRule>
    <cfRule type="containsText" dxfId="6" priority="6" operator="containsText" text="canceled">
      <formula>NOT(ISERROR(SEARCH("canceled",D1)))</formula>
    </cfRule>
    <cfRule type="containsText" dxfId="5" priority="7" operator="containsText" text="successful">
      <formula>NOT(ISERROR(SEARCH("successful",D1)))</formula>
    </cfRule>
    <cfRule type="containsText" dxfId="4" priority="8" operator="containsText" text="failed">
      <formula>NOT(ISERROR(SEARCH("failed",D1)))</formula>
    </cfRule>
  </conditionalFormatting>
  <conditionalFormatting sqref="I1">
    <cfRule type="containsText" dxfId="3" priority="1" operator="containsText" text="live">
      <formula>NOT(ISERROR(SEARCH("live",I1)))</formula>
    </cfRule>
    <cfRule type="containsText" dxfId="2" priority="2" operator="containsText" text="canceled">
      <formula>NOT(ISERROR(SEARCH("canceled",I1)))</formula>
    </cfRule>
    <cfRule type="containsText" dxfId="1" priority="3" operator="containsText" text="successful">
      <formula>NOT(ISERROR(SEARCH("successful",I1)))</formula>
    </cfRule>
    <cfRule type="containsText" dxfId="0" priority="4" operator="containsText" text="failed">
      <formula>NOT(ISERROR(SEARCH("failed",I1)))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Analysis</vt:lpstr>
      <vt:lpstr>Sub-Category Analysis</vt:lpstr>
      <vt:lpstr>Date Created Analysis</vt:lpstr>
      <vt:lpstr>Goal Analysis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John Banowsky</cp:lastModifiedBy>
  <dcterms:created xsi:type="dcterms:W3CDTF">2021-09-29T18:52:28Z</dcterms:created>
  <dcterms:modified xsi:type="dcterms:W3CDTF">2023-04-07T20:05:28Z</dcterms:modified>
</cp:coreProperties>
</file>